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Cyber Security Cert 4\Bootcamp Data Analysis\Weekly challenges\Homework\Instructions\"/>
    </mc:Choice>
  </mc:AlternateContent>
  <bookViews>
    <workbookView xWindow="0" yWindow="0" windowWidth="21570" windowHeight="8505"/>
  </bookViews>
  <sheets>
    <sheet name="Crowdfunding" sheetId="1" r:id="rId1"/>
    <sheet name="Pivot table per category" sheetId="8" r:id="rId2"/>
    <sheet name="Pivot Table Campaigns vs sub-ca" sheetId="2" r:id="rId3"/>
    <sheet name="Pivot Table State over years" sheetId="5" r:id="rId4"/>
    <sheet name="Bonus" sheetId="6" r:id="rId5"/>
    <sheet name="Bonus Statistical Analysis" sheetId="7" r:id="rId6"/>
  </sheets>
  <definedNames>
    <definedName name="_xlnm._FilterDatabase" localSheetId="0" hidden="1">Crowdfunding!$A$1:$T$1001</definedName>
    <definedName name="_xlcn.WorksheetConnection_CrowdfundingA1T10011" hidden="1">Crowdfunding!$A$1:$T$1001</definedName>
  </definedNames>
  <calcPr calcId="162913"/>
  <pivotCaches>
    <pivotCache cacheId="3" r:id="rId7"/>
    <pivotCache cacheId="1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a Created Conversion" columnId="Data Created Conversion">
                <x16:calculatedTimeColumn columnName="Data Created Conversion (Year)" columnId="Data Created Conversion (Year)" contentType="years" isSelected="1"/>
                <x16:calculatedTimeColumn columnName="Data Created Conversion (Quarter)" columnId="Data Created Conversion (Quarter)" contentType="quarters" isSelected="1"/>
                <x16:calculatedTimeColumn columnName="Data Created Conversion (Month Index)" columnId="Data Created Conversion (Month Index)" contentType="monthsindex" isSelected="1"/>
                <x16:calculatedTimeColumn columnName="Data Created Conversion (Month)" columnId="Data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7" l="1"/>
  <c r="I9" i="7"/>
  <c r="J8" i="7"/>
  <c r="I8" i="7"/>
  <c r="J7" i="7"/>
  <c r="I7" i="7"/>
  <c r="J6" i="7"/>
  <c r="I6" i="7"/>
  <c r="J5" i="7"/>
  <c r="I5" i="7"/>
  <c r="J4" i="7"/>
  <c r="I4" i="7"/>
  <c r="F4" i="6"/>
  <c r="F5" i="6"/>
  <c r="F6" i="6"/>
  <c r="F7" i="6"/>
  <c r="F8" i="6"/>
  <c r="F9" i="6"/>
  <c r="F10" i="6"/>
  <c r="F11" i="6"/>
  <c r="F12" i="6"/>
  <c r="F3" i="6"/>
  <c r="E4" i="6"/>
  <c r="E5" i="6"/>
  <c r="E6" i="6"/>
  <c r="E7" i="6"/>
  <c r="E8" i="6"/>
  <c r="E9" i="6"/>
  <c r="E10" i="6"/>
  <c r="E11" i="6"/>
  <c r="E12" i="6"/>
  <c r="E3" i="6"/>
  <c r="D4" i="6"/>
  <c r="D5" i="6"/>
  <c r="D6" i="6"/>
  <c r="D7" i="6"/>
  <c r="D8" i="6"/>
  <c r="D9" i="6"/>
  <c r="D10" i="6"/>
  <c r="D11" i="6"/>
  <c r="D12" i="6"/>
  <c r="D3" i="6"/>
  <c r="D2" i="6"/>
  <c r="C4" i="6"/>
  <c r="C5" i="6"/>
  <c r="C6" i="6"/>
  <c r="C7" i="6"/>
  <c r="C8" i="6"/>
  <c r="C9" i="6"/>
  <c r="C10" i="6"/>
  <c r="C11" i="6"/>
  <c r="C12" i="6"/>
  <c r="C3" i="6"/>
  <c r="B3" i="6"/>
  <c r="B4" i="6"/>
  <c r="B5" i="6"/>
  <c r="B6" i="6"/>
  <c r="B7" i="6"/>
  <c r="B8" i="6"/>
  <c r="B9" i="6"/>
  <c r="B10" i="6"/>
  <c r="B11" i="6"/>
  <c r="B12" i="6"/>
  <c r="F13" i="6"/>
  <c r="E13" i="6"/>
  <c r="F2" i="6"/>
  <c r="E2" i="6"/>
  <c r="G4" i="6"/>
  <c r="D13" i="6"/>
  <c r="G9" i="6" l="1"/>
  <c r="J9" i="6" s="1"/>
  <c r="G8" i="6"/>
  <c r="H8" i="6" s="1"/>
  <c r="G6" i="6"/>
  <c r="H6" i="6" s="1"/>
  <c r="G10" i="6"/>
  <c r="J10" i="6" s="1"/>
  <c r="H4" i="6"/>
  <c r="I4" i="6"/>
  <c r="J4" i="6"/>
  <c r="G12" i="6"/>
  <c r="I12" i="6" s="1"/>
  <c r="G5" i="6"/>
  <c r="H5" i="6" s="1"/>
  <c r="G13" i="6"/>
  <c r="I13" i="6" s="1"/>
  <c r="I9" i="6"/>
  <c r="G3" i="6"/>
  <c r="I3" i="6" s="1"/>
  <c r="G7" i="6"/>
  <c r="J7" i="6" s="1"/>
  <c r="G11" i="6"/>
  <c r="H11" i="6" s="1"/>
  <c r="G2" i="6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2" i="1"/>
  <c r="H9" i="6" l="1"/>
  <c r="J8" i="6"/>
  <c r="J6" i="6"/>
  <c r="I8" i="6"/>
  <c r="I6" i="6"/>
  <c r="H10" i="6"/>
  <c r="J3" i="6"/>
  <c r="I11" i="6"/>
  <c r="H3" i="6"/>
  <c r="I5" i="6"/>
  <c r="I10" i="6"/>
  <c r="J5" i="6"/>
  <c r="H12" i="6"/>
  <c r="J11" i="6"/>
  <c r="J12" i="6"/>
  <c r="H7" i="6"/>
  <c r="H13" i="6"/>
  <c r="I7" i="6"/>
  <c r="J2" i="6"/>
  <c r="I2" i="6"/>
  <c r="H2" i="6"/>
  <c r="J13" i="6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rowdfunding!$A$1:$T$1001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a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<sst xmlns="http://schemas.openxmlformats.org/spreadsheetml/2006/main" count="9064" uniqueCount="2119">
  <si>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</si>
  <si>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</si>
  <si>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</si>
  <si>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</si>
  <si>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</si>
  <si>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</si>
  <si>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</si>
  <si>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</si>
  <si>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</si>
  <si>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</si>
  <si>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</si>
  <si>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</si>
  <si>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</si>
  <si>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</si>
  <si>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</si>
  <si>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</si>
  <si>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</si>
  <si>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</si>
  <si>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</si>
  <si>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</si>
  <si>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</si>
  <si>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</si>
  <si>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</si>
  <si>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</si>
  <si>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</si>
  <si>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</si>
  <si>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</si>
  <si>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</si>
  <si>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</si>
  <si>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</si>
  <si>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</si>
  <si>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</si>
  <si>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</si>
  <si>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</si>
  <si>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</si>
  <si>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</si>
  <si>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</si>
  <si>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</si>
  <si>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</si>
  <si>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</si>
  <si>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</si>
  <si>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</si>
  <si>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</si>
  <si>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</si>
  <si>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</si>
  <si>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</si>
  <si>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</si>
  <si>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</si>
  <si>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</si>
  <si>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</si>
  <si>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</si>
  <si>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</si>
  <si>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</si>
  <si>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</si>
  <si>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</si>
  <si>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</si>
  <si>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</si>
  <si>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</si>
  <si>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</si>
  <si>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</si>
  <si>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</si>
  <si>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</si>
  <si>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</si>
  <si>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</si>
  <si>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</si>
  <si>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</si>
  <si>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</si>
  <si>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</si>
  <si>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</si>
  <si>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</si>
  <si>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</si>
  <si>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</si>
  <si>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</si>
  <si>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</si>
  <si>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</si>
  <si>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</si>
  <si>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</si>
  <si>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</si>
  <si>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</si>
  <si>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</si>
  <si>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</si>
  <si>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</si>
  <si>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</si>
  <si>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</si>
  <si>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</si>
  <si>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</si>
  <si>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</si>
  <si>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</si>
  <si>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</si>
  <si>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</si>
  <si>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</si>
  <si>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</si>
  <si>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</si>
  <si>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</si>
  <si>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</si>
  <si>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</si>
  <si>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</si>
  <si>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</si>
  <si>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</si>
  <si>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</si>
  <si>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</si>
  <si>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</si>
  <si>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</si>
  <si>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</si>
  <si>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</si>
  <si>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</si>
  <si>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</si>
  <si>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</si>
  <si>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</si>
  <si>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</si>
  <si>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</si>
  <si>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</si>
  <si>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</si>
  <si>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</si>
  <si>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</si>
  <si>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</si>
  <si>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</si>
  <si>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</si>
  <si>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</si>
  <si>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</si>
  <si>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</si>
  <si>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</si>
  <si>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</si>
  <si>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</si>
  <si>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</si>
  <si>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</si>
  <si>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</si>
  <si>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</si>
  <si>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</si>
  <si>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</si>
  <si>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</si>
  <si>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</si>
  <si>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</si>
  <si>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</si>
  <si>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</si>
  <si>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</si>
  <si>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</si>
  <si>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</si>
  <si>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</si>
  <si>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</si>
  <si>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</si>
  <si>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</si>
  <si>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</si>
  <si>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</si>
  <si>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</si>
  <si>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</si>
  <si>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</si>
  <si>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</si>
  <si>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</si>
  <si>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</si>
  <si>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</si>
  <si>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</si>
  <si>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</si>
  <si>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</si>
  <si>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</si>
  <si>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</si>
  <si>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</si>
  <si>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</si>
  <si>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</si>
  <si>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</si>
  <si>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</si>
  <si>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</si>
  <si>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</si>
  <si>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</si>
  <si>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</si>
  <si>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</si>
  <si>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</si>
  <si>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</si>
  <si>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</si>
  <si>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</si>
  <si>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</si>
  <si>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</si>
  <si>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</si>
  <si>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</si>
  <si>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</si>
  <si>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</si>
  <si>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</si>
  <si>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</si>
  <si>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</si>
  <si>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</si>
  <si>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</si>
  <si>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</si>
  <si>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</si>
  <si>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</si>
  <si>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</si>
  <si>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</si>
  <si>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</si>
  <si>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</si>
  <si>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</si>
  <si>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</si>
  <si>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</si>
  <si>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</si>
  <si>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</si>
  <si>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</si>
  <si>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</si>
  <si>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</si>
  <si>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</si>
  <si>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</si>
  <si>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</si>
  <si>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</si>
  <si>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</si>
  <si>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</si>
  <si>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</si>
  <si>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</si>
  <si>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</si>
  <si>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</si>
  <si>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</si>
  <si>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</si>
  <si>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</si>
  <si>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</si>
  <si>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</si>
  <si>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</si>
  <si>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</si>
  <si>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</si>
  <si>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</si>
  <si>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</si>
  <si>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</si>
  <si>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</si>
  <si>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</si>
  <si>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</si>
  <si>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</si>
  <si>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</si>
  <si>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</si>
  <si>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</si>
  <si>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</si>
  <si>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</si>
  <si>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</si>
  <si>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</si>
  <si>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</si>
  <si>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</si>
  <si>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</si>
  <si>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</si>
  <si>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</si>
  <si>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</si>
  <si>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</si>
  <si>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</si>
  <si>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</si>
  <si>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</si>
  <si>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</si>
  <si>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</si>
  <si>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</si>
  <si>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</si>
  <si>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</si>
  <si>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</si>
  <si>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</si>
  <si>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</si>
  <si>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</si>
  <si>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</si>
  <si>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</si>
  <si>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</si>
  <si>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</si>
  <si>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</si>
  <si>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</si>
  <si>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</si>
  <si>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</si>
  <si>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</si>
  <si>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</si>
  <si>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</si>
  <si>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</si>
  <si>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</si>
  <si>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</si>
  <si>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</si>
  <si>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</si>
  <si>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</si>
  <si>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</si>
  <si>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</si>
  <si>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</si>
  <si>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</si>
  <si>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</si>
  <si>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</si>
  <si>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</si>
  <si>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</si>
  <si>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</si>
  <si>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</si>
  <si>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</si>
  <si>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</si>
  <si>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</si>
  <si>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</si>
  <si>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</si>
  <si>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</si>
  <si>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</si>
  <si>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</si>
  <si>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</si>
  <si>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</si>
  <si>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</si>
  <si>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</si>
  <si>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</si>
  <si>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</si>
  <si>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</si>
  <si>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</si>
  <si>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</si>
  <si>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</si>
  <si>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</si>
  <si>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</si>
  <si>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</si>
  <si>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</si>
  <si>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</si>
  <si>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</si>
  <si>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</si>
  <si>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</si>
  <si>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</si>
  <si>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</si>
  <si>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</si>
  <si>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</si>
  <si>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</si>
  <si>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</si>
  <si>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</si>
  <si>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</si>
  <si>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</si>
  <si>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</si>
  <si>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</si>
  <si>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</si>
  <si>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</si>
  <si>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</si>
  <si>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</si>
  <si>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</si>
  <si>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</si>
  <si>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</si>
  <si>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</si>
  <si>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</si>
  <si>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</si>
  <si>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</si>
  <si>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</si>
  <si>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</si>
  <si>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</si>
  <si>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</si>
  <si>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</si>
  <si>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</si>
  <si>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</si>
  <si>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</si>
  <si>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</si>
  <si>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</si>
  <si>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</si>
  <si>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</si>
  <si>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</si>
  <si>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</si>
  <si>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</si>
  <si>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</si>
  <si>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</si>
  <si>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</si>
  <si>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</si>
  <si>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</si>
  <si>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</si>
  <si>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</si>
  <si>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</si>
  <si>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</si>
  <si>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</si>
  <si>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</si>
  <si>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</si>
  <si>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</si>
  <si>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</si>
  <si>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</si>
  <si>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</si>
  <si>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</si>
  <si>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</si>
  <si>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</si>
  <si>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</si>
  <si>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</si>
  <si>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</si>
  <si>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</si>
  <si>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</si>
  <si>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</si>
  <si>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</si>
  <si>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</si>
  <si>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</si>
  <si>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</si>
  <si>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</si>
  <si>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</si>
  <si>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</si>
  <si>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</si>
  <si>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</si>
  <si>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</si>
  <si>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</si>
  <si>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</si>
  <si>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</si>
  <si>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</si>
  <si>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</si>
  <si>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</si>
  <si>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</si>
  <si>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</si>
  <si>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</si>
  <si>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</si>
  <si>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</si>
  <si>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</si>
  <si>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</si>
  <si>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</si>
  <si>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</si>
  <si>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</si>
  <si>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</si>
  <si>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</si>
  <si>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</si>
  <si>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</si>
  <si>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</si>
  <si>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</si>
  <si>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</si>
  <si>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</si>
  <si>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</si>
  <si>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</si>
  <si>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</si>
  <si>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</si>
  <si>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</si>
  <si>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</si>
  <si>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</si>
  <si>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</si>
  <si>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</si>
  <si>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</si>
  <si>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</si>
  <si>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</si>
  <si>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</si>
  <si>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</si>
  <si>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</si>
  <si>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</si>
  <si>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</si>
  <si>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</si>
  <si>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</si>
  <si>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</si>
  <si>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</si>
  <si>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</si>
  <si>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</si>
  <si>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</si>
  <si>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</si>
  <si>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</si>
  <si>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</si>
  <si>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</si>
  <si>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</si>
  <si>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</si>
  <si>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</si>
  <si>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</si>
  <si>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</si>
  <si>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</si>
  <si>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</si>
  <si>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</si>
  <si>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</si>
  <si>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</si>
  <si>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</si>
  <si>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</si>
  <si>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</si>
  <si>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</si>
  <si>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</si>
  <si>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</si>
  <si>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</si>
  <si>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</si>
  <si>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</si>
  <si>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</si>
  <si>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</si>
  <si>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</si>
  <si>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</si>
  <si>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</si>
  <si>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</si>
  <si>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</si>
  <si>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</si>
  <si>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</si>
  <si>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</si>
  <si>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</si>
  <si>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</si>
  <si>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</si>
  <si>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</si>
  <si>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</si>
  <si>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</si>
  <si>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</si>
  <si>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</si>
  <si>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</si>
  <si>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</si>
  <si>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</si>
  <si>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</si>
  <si>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</si>
  <si>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</si>
  <si>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</si>
  <si>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</si>
  <si>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</si>
  <si>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</si>
  <si>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</si>
  <si>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</si>
  <si>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</si>
  <si>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</si>
  <si>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</si>
  <si>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</si>
  <si>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</si>
  <si>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</si>
  <si>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</si>
  <si>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</si>
  <si>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</si>
  <si>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</si>
  <si>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</si>
  <si>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</si>
  <si>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</si>
  <si>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</si>
  <si>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</si>
  <si>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</si>
  <si>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</si>
  <si>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</si>
  <si>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</si>
  <si>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</si>
  <si>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</si>
  <si>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</si>
  <si>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</si>
  <si>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</si>
  <si>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</si>
  <si>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</si>
  <si>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</si>
  <si>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</si>
  <si>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</si>
  <si>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</si>
  <si>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</si>
  <si>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</si>
  <si>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</si>
  <si>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</si>
  <si>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</si>
  <si>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</si>
  <si>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</si>
  <si>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</si>
  <si>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</si>
  <si>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</si>
  <si>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</si>
  <si>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</si>
  <si>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</si>
  <si>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</si>
  <si>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</si>
  <si>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</si>
  <si>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</si>
  <si>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</si>
  <si>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</si>
  <si>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</si>
  <si>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</si>
  <si>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</si>
  <si>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</si>
  <si>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</si>
  <si>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</si>
  <si>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</si>
  <si>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</si>
  <si>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</si>
  <si>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</si>
  <si>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</si>
  <si>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</si>
  <si>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</si>
  <si>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</si>
  <si>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</si>
  <si>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</si>
  <si>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</si>
  <si>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</si>
  <si>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</si>
  <si>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</si>
  <si>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</si>
  <si>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</si>
  <si>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</si>
  <si>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</si>
  <si>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</si>
  <si>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</si>
  <si>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</si>
  <si>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</si>
  <si>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</si>
  <si>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</si>
  <si>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</si>
  <si>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</si>
  <si>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</si>
  <si>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</si>
  <si>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</si>
  <si>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</si>
  <si>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</si>
  <si>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</si>
  <si>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</si>
  <si>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</si>
  <si>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</si>
  <si>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</si>
  <si>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</si>
  <si>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</si>
  <si>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</si>
  <si>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</si>
  <si>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</si>
  <si>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</si>
  <si>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</si>
  <si>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</si>
  <si>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</si>
  <si>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</si>
  <si>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</si>
  <si>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</si>
  <si>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</si>
  <si>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</si>
  <si>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</si>
  <si>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</si>
  <si>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</si>
  <si>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</si>
  <si>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</si>
  <si>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</si>
  <si>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</si>
  <si>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</si>
  <si>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</si>
  <si>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</si>
  <si>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</si>
  <si>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</si>
  <si>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</si>
  <si>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</si>
  <si>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</si>
  <si>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</si>
  <si>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</si>
  <si>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</si>
  <si>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</si>
  <si>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</si>
  <si>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</si>
  <si>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</si>
  <si>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</si>
  <si>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</si>
  <si>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</si>
  <si>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</si>
  <si>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</si>
  <si>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</si>
  <si>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</si>
  <si>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</si>
  <si>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</si>
  <si>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</si>
  <si>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</si>
  <si>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</si>
  <si>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</si>
  <si>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</si>
  <si>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</si>
  <si>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</si>
  <si>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</si>
  <si>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</si>
  <si>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</si>
  <si>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</si>
  <si>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</si>
  <si>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</si>
  <si>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</si>
  <si>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</si>
  <si>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</si>
  <si>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</si>
  <si>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</si>
  <si>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</si>
  <si>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</si>
  <si>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</si>
  <si>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</si>
  <si>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</si>
  <si>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</si>
  <si>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</si>
  <si>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</si>
  <si>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</si>
  <si>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</si>
  <si>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</si>
  <si>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</si>
  <si>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</si>
  <si>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</si>
  <si>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</si>
  <si>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</si>
  <si>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</si>
  <si>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</si>
  <si>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</si>
  <si>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</si>
  <si>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</si>
  <si>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</si>
  <si>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</si>
  <si>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</si>
  <si>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</si>
  <si>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</si>
  <si>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</si>
  <si>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</si>
  <si>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</si>
  <si>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</si>
  <si>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</si>
  <si>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</si>
  <si>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</si>
  <si>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</si>
  <si>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</si>
  <si>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</si>
  <si>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</si>
  <si>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</si>
  <si>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</si>
  <si>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</si>
  <si>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</si>
  <si>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</si>
  <si>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</si>
  <si>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</si>
  <si>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</si>
  <si>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</si>
  <si>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</si>
  <si>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</si>
  <si>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</si>
  <si>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</si>
  <si>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</si>
  <si>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</si>
  <si>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</si>
  <si>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</si>
  <si>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</si>
  <si>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</si>
  <si>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</si>
  <si>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</si>
  <si>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</si>
  <si>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</si>
  <si>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</si>
  <si>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</si>
  <si>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</si>
  <si>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</si>
  <si>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</si>
  <si>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</si>
  <si>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</si>
  <si>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</si>
  <si>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</si>
  <si>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</si>
  <si>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</si>
  <si>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</si>
  <si>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</si>
  <si>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</si>
  <si>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</si>
  <si>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</si>
  <si>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</si>
  <si>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</si>
  <si>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</si>
  <si>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</si>
  <si>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</si>
  <si>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</si>
  <si>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</si>
  <si>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</si>
  <si>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</si>
  <si>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</si>
  <si>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</si>
  <si>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</si>
  <si>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</si>
  <si>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</si>
  <si>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</si>
  <si>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</si>
  <si>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</si>
  <si>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</si>
  <si>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</si>
  <si>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</si>
  <si>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</si>
  <si>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</si>
  <si>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</si>
  <si>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</si>
  <si>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</si>
  <si>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</si>
  <si>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</si>
  <si>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</si>
  <si>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</si>
  <si>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</si>
  <si>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</si>
  <si>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</si>
  <si>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</si>
  <si>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</si>
  <si>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</si>
  <si>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</si>
  <si>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</si>
  <si>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</si>
  <si>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</si>
  <si>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</si>
  <si>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</si>
  <si>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</si>
  <si>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</si>
  <si>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</si>
  <si>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</si>
  <si>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</si>
  <si>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</si>
  <si>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</si>
  <si>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</si>
  <si>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</si>
  <si>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</si>
  <si>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</si>
  <si>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</si>
  <si>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</si>
  <si>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</si>
  <si>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</si>
  <si>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</si>
  <si>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</si>
  <si>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</si>
  <si>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</si>
  <si>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</si>
  <si>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</si>
  <si>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</si>
  <si>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</si>
  <si>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</si>
  <si>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</si>
  <si>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</si>
  <si>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</si>
  <si>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</si>
  <si>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</si>
  <si>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</si>
  <si>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</si>
  <si>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</si>
  <si>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</si>
  <si>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</si>
  <si>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</si>
  <si>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</si>
  <si>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</si>
  <si>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</si>
  <si>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</si>
  <si>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</si>
  <si>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</si>
  <si>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</si>
  <si>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</si>
  <si>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</si>
  <si>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</si>
  <si>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</si>
  <si>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</si>
  <si>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</si>
  <si>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</si>
  <si>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</si>
  <si>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</si>
  <si>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</si>
  <si>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</si>
  <si>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</si>
  <si>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</si>
  <si>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</si>
  <si>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</si>
  <si>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</si>
  <si>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</si>
  <si>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</si>
  <si>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</si>
  <si>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</si>
  <si>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</si>
  <si>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</si>
  <si>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</si>
  <si>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</si>
  <si>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</si>
  <si>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</si>
  <si>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</si>
  <si>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</si>
  <si>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</si>
  <si>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</si>
  <si>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</si>
  <si>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</si>
  <si>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</si>
  <si>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</si>
  <si>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</si>
  <si>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</si>
  <si>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</si>
  <si>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</si>
  <si>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</si>
  <si>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</si>
  <si>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</si>
  <si>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</si>
  <si>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</si>
  <si>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</si>
  <si>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</si>
  <si>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</si>
  <si>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</si>
  <si>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</si>
  <si>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</si>
  <si>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</si>
  <si>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</si>
  <si>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</si>
  <si>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</si>
  <si>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</si>
  <si>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</si>
  <si>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</si>
  <si>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</si>
  <si>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</si>
  <si>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</si>
  <si>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</si>
  <si>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</si>
  <si>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</si>
  <si>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</si>
  <si>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</si>
  <si>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</si>
  <si>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</si>
  <si>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</si>
  <si>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</si>
  <si>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</si>
  <si>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</si>
  <si>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</si>
  <si>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</si>
  <si>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</si>
  <si>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</si>
  <si>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</si>
  <si>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</si>
  <si>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</si>
  <si>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</si>
  <si>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</si>
  <si>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</si>
  <si>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</si>
  <si>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</si>
  <si>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</si>
  <si>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</si>
  <si>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</si>
  <si>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</si>
  <si>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</si>
  <si>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</si>
  <si>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</si>
  <si>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</si>
  <si>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</si>
  <si>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</si>
  <si>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</si>
  <si>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</si>
  <si>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</si>
  <si>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</si>
  <si>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</si>
  <si>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</si>
  <si>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</si>
  <si>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</si>
  <si>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</si>
  <si>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</si>
  <si>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</si>
  <si>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</si>
  <si>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</si>
  <si>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</si>
  <si>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</si>
  <si>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</si>
  <si>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</si>
  <si>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</si>
  <si>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</si>
  <si>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</si>
  <si>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</si>
  <si>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</si>
  <si>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</si>
  <si>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</si>
  <si>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</si>
  <si>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</si>
  <si>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</si>
  <si>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</si>
  <si>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</si>
  <si>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</si>
  <si>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</si>
  <si>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</si>
  <si>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</si>
  <si>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</si>
  <si>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</si>
  <si>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</si>
  <si>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</si>
  <si>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</si>
  <si>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</si>
  <si>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</si>
  <si>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</si>
  <si>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</si>
  <si>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</si>
  <si>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</si>
  <si>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</si>
  <si>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</si>
  <si>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</si>
  <si>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</si>
  <si>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</si>
  <si>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</si>
  <si>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</si>
  <si>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</si>
  <si>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</si>
  <si>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</si>
  <si>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</si>
  <si>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</si>
  <si>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</si>
  <si>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</si>
  <si>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</si>
  <si>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</si>
  <si>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</si>
  <si>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</si>
  <si>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</si>
  <si>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</si>
  <si>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</si>
  <si>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</si>
  <si>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</si>
  <si>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</si>
  <si>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</si>
  <si>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</si>
  <si>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</si>
  <si>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</si>
  <si>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</si>
  <si>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</si>
  <si>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</si>
  <si>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</si>
  <si>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</si>
  <si>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</si>
  <si>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</si>
  <si>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</si>
  <si>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</si>
  <si>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</si>
  <si>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</si>
  <si>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</si>
  <si>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</si>
  <si>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</si>
  <si>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</si>
  <si>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</si>
  <si>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</si>
  <si>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</si>
  <si>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</si>
  <si>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</si>
  <si>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</si>
  <si>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</si>
  <si>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</si>
  <si>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</si>
  <si>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</si>
  <si>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</si>
  <si>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</si>
  <si>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</si>
  <si>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</si>
  <si>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</si>
  <si>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</si>
  <si>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</si>
  <si>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</si>
  <si>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</si>
  <si>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</si>
  <si>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</si>
  <si>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</si>
  <si>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</si>
  <si>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</si>
  <si>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</si>
  <si>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</si>
  <si>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</si>
  <si>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</si>
  <si>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</si>
  <si>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</si>
  <si>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</si>
  <si>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</si>
  <si>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</si>
  <si>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</si>
  <si>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</si>
  <si>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</si>
  <si>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</si>
  <si>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</si>
  <si>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</si>
  <si>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</si>
  <si>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</si>
  <si>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</si>
  <si>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</si>
  <si>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</si>
  <si>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</si>
  <si>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</si>
  <si>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</si>
  <si>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</si>
  <si>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</si>
  <si>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</si>
  <si>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</si>
  <si>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</si>
  <si>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</si>
  <si>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</si>
  <si>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</si>
  <si>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</si>
  <si>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</si>
  <si>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</si>
  <si>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</si>
  <si>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</si>
  <si>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</si>
  <si>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</si>
  <si>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</si>
  <si>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</si>
  <si>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</si>
  <si>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</si>
  <si>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</si>
  <si>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</si>
  <si>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</si>
  <si>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</si>
  <si>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</si>
  <si>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</si>
  <si>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</si>
  <si>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</si>
  <si>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</si>
  <si>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</si>
  <si>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</si>
  <si>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</si>
  <si>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</si>
  <si>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</si>
  <si>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</si>
  <si>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</si>
  <si>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</si>
  <si>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</si>
  <si>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</si>
  <si>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</si>
  <si>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</si>
  <si>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</si>
  <si>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</si>
  <si>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</si>
  <si>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</si>
  <si>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</si>
  <si>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</si>
  <si>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</si>
  <si>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</si>
  <si>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</si>
  <si>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</si>
  <si>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</si>
  <si>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</si>
  <si>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</si>
  <si>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</si>
  <si>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</si>
  <si>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</si>
  <si>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</si>
  <si>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</si>
  <si>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</si>
  <si>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</si>
  <si>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</si>
  <si>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</si>
  <si>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</si>
  <si>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</si>
  <si>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</si>
  <si>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</si>
  <si>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</si>
  <si>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</si>
  <si>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</si>
  <si>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</si>
  <si>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</si>
  <si>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</si>
  <si>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</si>
  <si>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</si>
  <si>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</si>
  <si>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</si>
  <si>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</si>
  <si>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</si>
  <si>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</si>
  <si>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</si>
  <si>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</si>
  <si>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</si>
  <si>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</si>
  <si>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</si>
  <si>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</si>
  <si>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</si>
  <si>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</si>
  <si>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</si>
  <si>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</si>
  <si>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</si>
  <si>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</si>
  <si>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</si>
  <si>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</si>
  <si>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</si>
  <si>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</si>
  <si>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</si>
  <si>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</si>
  <si>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</si>
  <si>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</si>
  <si>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</si>
  <si>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</si>
  <si>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</si>
  <si>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</si>
  <si>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</si>
  <si>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</si>
  <si>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</si>
  <si>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</si>
  <si>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</si>
  <si>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</si>
  <si>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</si>
  <si>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</si>
  <si>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</si>
  <si>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</si>
  <si>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</si>
  <si>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</si>
  <si>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</si>
  <si>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</si>
  <si>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</si>
  <si>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</si>
  <si>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</si>
  <si>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</si>
  <si>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</si>
  <si>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</si>
  <si>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</si>
  <si>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</si>
  <si>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</si>
  <si>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</si>
  <si>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</si>
  <si>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</si>
  <si>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</si>
  <si>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</si>
  <si>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</si>
  <si>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</si>
  <si>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</si>
  <si>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</si>
  <si>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</si>
  <si>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</si>
  <si>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</si>
  <si>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</si>
  <si>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</si>
  <si>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</si>
  <si>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</si>
  <si>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</si>
  <si>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</si>
  <si>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</si>
  <si>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</si>
  <si>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</si>
  <si>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</si>
  <si>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</si>
  <si>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</si>
  <si>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</si>
  <si>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</si>
  <si>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</si>
  <si>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</si>
  <si>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</si>
  <si>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</si>
  <si>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</si>
  <si>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</si>
  <si>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</si>
  <si>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</si>
  <si>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</si>
  <si>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</si>
  <si>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</si>
  <si>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</si>
  <si>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</si>
  <si>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</si>
  <si>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</si>
  <si>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</si>
  <si>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</si>
  <si>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</si>
  <si>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</si>
  <si>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</si>
  <si>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</si>
  <si>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</si>
  <si>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</si>
  <si>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</si>
  <si>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</si>
  <si>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</si>
  <si>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</si>
  <si>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</si>
  <si>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</si>
  <si>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</si>
  <si>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</si>
  <si>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</si>
  <si>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</si>
  <si>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</si>
  <si>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</si>
  <si>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</si>
  <si>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</si>
  <si>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</si>
  <si>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</si>
  <si>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</si>
  <si>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</si>
  <si>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</si>
  <si>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</si>
  <si>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</si>
  <si>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</si>
  <si>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</si>
  <si>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</si>
  <si>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</si>
  <si>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</si>
  <si>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</si>
  <si>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</si>
  <si>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</si>
  <si>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</si>
  <si>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</si>
  <si>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</si>
  <si>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</si>
  <si>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</si>
  <si>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</si>
  <si>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</si>
  <si>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</si>
  <si>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</si>
  <si>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</si>
  <si>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</si>
  <si>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</si>
  <si>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</si>
  <si>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</si>
  <si>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</si>
  <si>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</si>
  <si>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</si>
  <si>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</si>
  <si>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</si>
  <si>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</si>
  <si>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</si>
  <si>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</si>
  <si>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</si>
  <si>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</si>
  <si>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</si>
  <si>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</si>
  <si>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</si>
  <si>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</si>
  <si>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</si>
  <si>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</si>
  <si>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</si>
  <si>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</si>
  <si>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</si>
  <si>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</si>
  <si>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</si>
  <si>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</si>
  <si>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</si>
  <si>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</si>
  <si>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</si>
  <si>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</si>
  <si>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</si>
  <si>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</si>
  <si>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</si>
  <si>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</si>
  <si>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</si>
  <si>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</si>
  <si>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</si>
  <si>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</si>
  <si>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</si>
  <si>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</si>
  <si>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</si>
  <si>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</si>
  <si>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</si>
  <si>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</si>
  <si>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</si>
  <si>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</si>
  <si>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</si>
  <si>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</si>
  <si>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</si>
  <si>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</si>
  <si>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</si>
  <si>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</si>
  <si>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</si>
  <si>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</si>
  <si>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</si>
  <si>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</si>
  <si>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</si>
  <si>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</si>
  <si>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</si>
  <si>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</si>
  <si>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</si>
  <si>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</si>
  <si>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</si>
  <si>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</si>
  <si>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</si>
  <si>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</si>
  <si>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</si>
  <si>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</si>
  <si>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</si>
  <si>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</si>
  <si>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</si>
  <si>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</si>
  <si>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</si>
  <si>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</si>
  <si>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</si>
  <si>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</si>
  <si>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</si>
  <si>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</si>
  <si>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</si>
  <si>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</si>
  <si>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</si>
  <si>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</si>
  <si>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</si>
  <si>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</si>
  <si>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</si>
  <si>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</si>
  <si>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</si>
  <si>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</si>
  <si>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</si>
  <si>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</si>
  <si>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</si>
  <si>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</si>
  <si>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</si>
  <si>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</si>
  <si>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</si>
  <si>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</si>
  <si>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</si>
  <si>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</si>
  <si>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</si>
  <si>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</si>
  <si>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</si>
  <si>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</si>
  <si>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</si>
  <si>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</si>
  <si>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</si>
  <si>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</si>
  <si>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</si>
  <si>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</si>
  <si>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</si>
  <si>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</si>
  <si>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</si>
  <si>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</si>
  <si>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</si>
  <si>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</si>
  <si>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</si>
  <si>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</si>
  <si>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</si>
  <si>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</si>
  <si>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</si>
  <si>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</si>
  <si>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</si>
  <si>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</si>
  <si>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</si>
  <si>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</si>
  <si>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</si>
  <si>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</si>
  <si>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</si>
  <si>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</si>
  <si>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</si>
  <si>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</si>
  <si>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</si>
  <si>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</si>
  <si>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</si>
  <si>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</si>
  <si>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</si>
  <si>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</si>
  <si>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</si>
  <si>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</si>
  <si>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</si>
  <si>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</si>
  <si>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</si>
  <si>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</si>
  <si>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</si>
  <si>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</si>
  <si>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</si>
  <si>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</si>
  <si>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</si>
  <si>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</si>
  <si>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</si>
  <si>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</si>
  <si>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</si>
  <si>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</si>
  <si>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</si>
  <si>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</si>
  <si>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</si>
  <si>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</si>
  <si>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</si>
  <si>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</si>
  <si>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</si>
  <si>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</si>
  <si>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</si>
  <si>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</si>
  <si>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</si>
  <si>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</si>
  <si>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</si>
  <si>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</si>
  <si>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</si>
  <si>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</si>
  <si>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</si>
  <si>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</si>
  <si>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</si>
  <si>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</si>
  <si>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</si>
  <si>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</si>
  <si>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</si>
  <si>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</si>
  <si>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</si>
  <si>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</si>
  <si>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</si>
  <si>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</si>
  <si>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</si>
  <si>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</si>
  <si>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</si>
  <si>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</si>
  <si>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</si>
  <si>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</si>
  <si>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</si>
  <si>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</si>
  <si>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</si>
  <si>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</si>
  <si>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</si>
  <si>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</si>
  <si>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</si>
  <si>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</si>
  <si>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</si>
  <si>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</si>
  <si>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</si>
  <si>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</si>
  <si>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</si>
  <si>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</si>
  <si>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</si>
  <si>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</si>
  <si>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</si>
  <si>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</si>
  <si>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</si>
  <si>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</si>
  <si>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</si>
  <si>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</si>
  <si>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</si>
  <si>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</si>
  <si>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</si>
  <si>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</si>
  <si>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</si>
  <si>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</si>
  <si>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</si>
  <si>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</si>
  <si>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</si>
  <si>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</si>
  <si>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</si>
  <si>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</si>
  <si>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</si>
  <si>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</si>
  <si>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</si>
  <si>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</si>
  <si>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</si>
  <si>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</si>
  <si>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</si>
  <si>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</si>
  <si>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</si>
  <si>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</si>
  <si>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</si>
  <si>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</si>
  <si>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</si>
  <si>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</si>
  <si>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</si>
  <si>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</si>
  <si>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</si>
  <si>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</si>
  <si>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</si>
  <si>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</si>
  <si>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</si>
  <si>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</si>
  <si>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</si>
  <si>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</si>
  <si>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</si>
  <si>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</si>
  <si>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</si>
  <si>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</si>
  <si>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</si>
  <si>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</si>
  <si>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</si>
  <si>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</si>
  <si>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</si>
  <si>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</si>
  <si>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</si>
  <si>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</si>
  <si>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</si>
  <si>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</si>
  <si>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</si>
  <si>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</si>
  <si>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</si>
  <si>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</si>
  <si>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</si>
  <si>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</si>
  <si>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</si>
  <si>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</si>
  <si>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</si>
  <si>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</si>
  <si>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</si>
  <si>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</si>
  <si>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</si>
  <si>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</si>
  <si>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</si>
  <si>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</si>
  <si>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</si>
  <si>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</si>
  <si>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</si>
  <si>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</si>
  <si>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</si>
  <si>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</si>
  <si>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</si>
  <si>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</si>
  <si>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</si>
  <si>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</si>
  <si>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</si>
  <si>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</si>
  <si>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</si>
  <si>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</si>
  <si>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</si>
  <si>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</si>
  <si>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</si>
  <si>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</si>
  <si>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</si>
  <si>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</si>
  <si>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</si>
  <si>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</si>
  <si>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</si>
  <si>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</si>
  <si>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</si>
  <si>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</si>
  <si>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</si>
  <si>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</si>
  <si>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</si>
  <si>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</si>
  <si>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</si>
  <si>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</si>
  <si>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</si>
  <si>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</si>
  <si>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</si>
  <si>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</si>
  <si>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</si>
  <si>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</si>
  <si>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</si>
  <si>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</si>
  <si>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</si>
  <si>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</si>
  <si>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</si>
  <si>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</si>
  <si>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</si>
  <si>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</si>
  <si>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</si>
  <si>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</si>
  <si>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</si>
  <si>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</si>
  <si>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</si>
  <si>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</si>
  <si>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</si>
  <si>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</si>
  <si>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</si>
  <si>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</si>
  <si>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</si>
  <si>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</si>
  <si>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</si>
  <si>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</si>
  <si>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</si>
  <si>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</si>
  <si>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</si>
  <si>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</si>
  <si>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</si>
  <si>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</si>
  <si>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</si>
  <si>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</si>
  <si>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</si>
  <si>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</si>
  <si>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</si>
  <si>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</si>
  <si>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</si>
  <si>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</si>
  <si>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</si>
  <si>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</si>
  <si>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</si>
  <si>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</si>
  <si>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</si>
  <si>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</si>
  <si>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</si>
  <si>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</si>
  <si>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</si>
  <si>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</si>
  <si>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</si>
  <si>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</si>
  <si>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</si>
  <si>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</si>
  <si>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</si>
  <si>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</si>
  <si>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</si>
  <si>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</si>
  <si>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</si>
  <si>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</si>
  <si>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</si>
  <si>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</si>
  <si>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</si>
  <si>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</si>
  <si>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</si>
  <si>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</si>
  <si>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</si>
  <si>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</si>
  <si>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</si>
  <si>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</si>
  <si>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</si>
  <si>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</si>
  <si>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</si>
  <si>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</si>
  <si>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</si>
  <si>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</si>
  <si>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</si>
  <si>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</si>
  <si>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</si>
  <si>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</si>
  <si>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</si>
  <si>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</si>
  <si>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</si>
  <si>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</si>
  <si>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</si>
  <si>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</si>
  <si>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</si>
  <si>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</si>
  <si>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</si>
  <si>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</si>
  <si>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</si>
  <si>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</si>
  <si>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</si>
  <si>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</si>
  <si>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</si>
  <si>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</si>
  <si>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</si>
  <si>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</si>
  <si>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</si>
  <si>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</si>
  <si>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</si>
  <si>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</si>
  <si>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</si>
  <si>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</si>
  <si>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</si>
  <si>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</si>
  <si>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</si>
  <si>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</si>
  <si>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</si>
  <si>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</si>
  <si>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</si>
  <si>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</si>
  <si>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</si>
  <si>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</si>
  <si>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</si>
  <si>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</si>
  <si>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</si>
  <si>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</si>
  <si>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</si>
  <si>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</si>
  <si>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</si>
  <si>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</si>
  <si>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</si>
  <si>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</si>
  <si>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</si>
  <si>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</si>
  <si>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</si>
  <si>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</si>
  <si>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</si>
  <si>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</si>
  <si>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</si>
  <si>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</si>
  <si>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</si>
  <si>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</si>
  <si>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</si>
  <si>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</si>
  <si>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</si>
  <si>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</si>
  <si>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</si>
  <si>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</si>
  <si>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</si>
  <si>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</si>
  <si>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</si>
  <si>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</si>
  <si>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</si>
  <si>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</si>
  <si>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</si>
  <si>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</si>
  <si>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</si>
  <si>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</si>
  <si>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</si>
  <si>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</si>
  <si>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</si>
  <si>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</si>
  <si>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</si>
  <si>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</si>
  <si>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</si>
  <si>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</si>
  <si>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</si>
  <si>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</si>
  <si>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</si>
  <si>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</si>
  <si>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</si>
  <si>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</si>
  <si>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</si>
  <si>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</si>
  <si>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</si>
  <si>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</si>
  <si>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</si>
  <si>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</si>
  <si>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</si>
  <si>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</si>
  <si>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</si>
  <si>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</si>
  <si>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</si>
  <si>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</si>
  <si>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</si>
  <si>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</si>
  <si>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</si>
  <si>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</si>
  <si>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</si>
  <si>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</si>
  <si>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</si>
  <si>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</si>
  <si>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</si>
  <si>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</si>
  <si>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</si>
  <si>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</si>
  <si>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</si>
  <si>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</si>
  <si>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</si>
  <si>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</si>
  <si>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</si>
  <si>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</si>
  <si>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</si>
  <si>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</si>
  <si>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</si>
  <si>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</si>
  <si>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</si>
  <si>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</si>
  <si>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</si>
  <si>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</si>
  <si>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</si>
  <si>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</si>
  <si>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</si>
  <si>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</si>
  <si>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</si>
  <si>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</si>
  <si>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</si>
  <si>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</si>
  <si>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</si>
  <si>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</si>
  <si>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</si>
  <si>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</si>
  <si>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</si>
  <si>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</si>
  <si>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</si>
  <si>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</si>
  <si>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</si>
  <si>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</si>
  <si>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</si>
  <si>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</si>
  <si>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</si>
  <si>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</si>
  <si>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</si>
  <si>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</si>
  <si>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</si>
  <si>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</si>
  <si>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</si>
  <si>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</si>
  <si>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</si>
  <si>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</si>
  <si>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</si>
  <si>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</si>
  <si>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</si>
  <si>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</si>
  <si>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</si>
  <si>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</si>
  <si>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</si>
  <si>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</si>
  <si>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</si>
  <si>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</si>
  <si>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</si>
  <si>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</si>
  <si>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</si>
  <si>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</si>
  <si>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</si>
  <si>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</si>
  <si>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</si>
  <si>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</si>
  <si>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</si>
  <si>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</si>
  <si>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</si>
  <si>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</si>
  <si>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</si>
  <si>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</si>
  <si>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</si>
  <si>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</si>
  <si>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</si>
  <si>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</si>
  <si>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</si>
  <si>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</si>
  <si>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</si>
  <si>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</si>
  <si>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</si>
  <si>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</si>
  <si>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</si>
  <si>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</si>
  <si>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</si>
  <si>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</si>
  <si>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</si>
  <si>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</si>
  <si>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</si>
  <si>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</si>
  <si>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</si>
  <si>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</si>
  <si>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</si>
  <si>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</si>
  <si>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</si>
  <si>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</si>
  <si>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</si>
  <si>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</si>
  <si>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</si>
  <si>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</si>
  <si>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</si>
  <si>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</si>
  <si>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</si>
  <si>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</si>
  <si>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</si>
  <si>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</si>
  <si>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</si>
  <si>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</si>
  <si>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</si>
  <si>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</si>
  <si>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</si>
  <si>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</si>
  <si>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</si>
  <si>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</si>
  <si>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</si>
  <si>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</si>
  <si>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</si>
  <si>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</si>
  <si>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</si>
  <si>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</si>
  <si>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</si>
  <si>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</si>
  <si>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</si>
  <si>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</si>
  <si>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</si>
  <si>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</si>
  <si>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</si>
  <si>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</si>
  <si>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</si>
  <si>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</si>
  <si>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</si>
  <si>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</si>
  <si>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</si>
  <si>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</si>
  <si>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</si>
  <si>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</si>
  <si>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</si>
  <si>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</si>
  <si>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</si>
  <si>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</si>
  <si>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</si>
  <si>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</si>
  <si>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</si>
  <si>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</si>
  <si>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</si>
  <si>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</si>
  <si>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</si>
  <si>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</si>
  <si>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</si>
  <si>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</si>
  <si>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</si>
  <si>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</si>
  <si>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</si>
  <si>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</si>
  <si>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</si>
  <si>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</si>
  <si>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</si>
  <si>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</si>
  <si>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</si>
  <si>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</si>
  <si>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</si>
  <si>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</si>
  <si>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</si>
  <si>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</si>
  <si>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</si>
  <si>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</si>
  <si>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</si>
  <si>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</si>
  <si>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</si>
  <si>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</si>
  <si>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</si>
  <si>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</si>
  <si>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</si>
  <si>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</si>
  <si>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</si>
  <si>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</si>
  <si>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</si>
  <si>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</si>
  <si>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</si>
  <si>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</si>
  <si>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</si>
  <si>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</si>
  <si>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</si>
  <si>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</si>
  <si>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</si>
  <si>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</si>
  <si>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</si>
  <si>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</si>
  <si>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</si>
  <si>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</si>
  <si>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</si>
  <si>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</si>
  <si>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</si>
  <si>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</si>
  <si>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</si>
  <si>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</si>
  <si>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</si>
  <si>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</si>
  <si>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</si>
  <si>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</si>
  <si>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</si>
  <si>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</si>
  <si>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</si>
  <si>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</si>
  <si>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</si>
  <si>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</si>
  <si>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</si>
  <si>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</si>
  <si>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</si>
  <si>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</si>
  <si>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</si>
  <si>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</si>
  <si>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</si>
  <si>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</si>
  <si>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</si>
  <si>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</si>
  <si>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</si>
  <si>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</si>
  <si>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</si>
  <si>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</si>
  <si>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</si>
  <si>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</si>
  <si>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</si>
  <si>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</si>
  <si>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</si>
  <si>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</si>
  <si>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</si>
  <si>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</si>
  <si>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</si>
  <si>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</si>
  <si>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</si>
  <si>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</si>
  <si>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</si>
  <si>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</si>
  <si>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</si>
  <si>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</si>
  <si>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</si>
  <si>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</si>
  <si>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</si>
  <si>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</si>
  <si>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</si>
  <si>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</si>
  <si>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</si>
  <si>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</si>
  <si>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</si>
  <si>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</si>
  <si>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</si>
  <si>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</si>
  <si>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</si>
  <si>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</si>
  <si>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</si>
  <si>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</si>
  <si>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</si>
  <si>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</si>
  <si>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</si>
  <si>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</si>
  <si>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</si>
  <si>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</si>
  <si>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</si>
  <si>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</si>
  <si>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</si>
  <si>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</si>
  <si>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</si>
  <si>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</si>
  <si>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</si>
  <si>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</si>
  <si>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</si>
  <si>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</si>
  <si>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</si>
  <si>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</si>
  <si>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</si>
  <si>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</si>
  <si>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</si>
  <si>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</si>
  <si>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</si>
  <si>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</si>
  <si>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</si>
  <si>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</si>
  <si>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</si>
  <si>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</si>
  <si>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</si>
  <si>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</si>
  <si>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</si>
  <si>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</si>
  <si>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</si>
  <si>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</si>
  <si>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</si>
  <si>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</si>
  <si>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</si>
  <si>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</si>
  <si>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</si>
  <si>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</si>
  <si>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</si>
  <si>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</si>
  <si>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</si>
  <si>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</si>
  <si>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</si>
  <si>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</si>
  <si>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</si>
  <si>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</si>
  <si>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</si>
  <si>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</si>
  <si>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</si>
  <si>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</si>
  <si>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</si>
  <si>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</si>
  <si>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</si>
  <si>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</si>
  <si>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</si>
  <si>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</si>
  <si>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</si>
  <si>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</si>
  <si>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</si>
  <si>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</si>
  <si>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</si>
  <si>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</si>
  <si>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</si>
  <si>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</si>
  <si>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</si>
  <si>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</si>
  <si>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</si>
  <si>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</si>
  <si>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</si>
  <si>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</si>
  <si>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</si>
  <si>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</si>
  <si>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</si>
  <si>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</si>
  <si>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</si>
  <si>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</si>
  <si>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</si>
  <si>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</si>
  <si>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</si>
  <si>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</si>
  <si>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</si>
  <si>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</si>
  <si>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</si>
  <si>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</si>
  <si>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</si>
  <si>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</si>
  <si>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</si>
  <si>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</si>
  <si>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</si>
  <si>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</si>
  <si>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</si>
  <si>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</si>
  <si>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</si>
  <si>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</si>
  <si>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</si>
  <si>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Column Labels</t>
  </si>
  <si>
    <t>Grand Total</t>
  </si>
  <si>
    <t>Row Labels</t>
  </si>
  <si>
    <t>(All)</t>
  </si>
  <si>
    <t>Data Created Conversion</t>
  </si>
  <si>
    <t>Data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</si>
  <si>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</si>
  <si>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</si>
  <si>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</si>
  <si>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</si>
  <si>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</si>
  <si>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</si>
  <si>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</si>
  <si>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</si>
  <si>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</si>
  <si>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</si>
  <si>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</si>
  <si>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</si>
  <si>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</si>
  <si>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Data Created Conversion (Year)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</si>
  <si>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</si>
  <si>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</si>
  <si>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</si>
  <si>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</si>
  <si>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</si>
  <si>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</si>
  <si>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</si>
  <si>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</si>
  <si>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</si>
  <si>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</si>
  <si>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</si>
  <si>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</si>
  <si>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</si>
  <si>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</si>
  <si>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</si>
  <si>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</si>
  <si>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</si>
  <si>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</si>
  <si>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</si>
  <si>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Canceled</t>
  </si>
  <si>
    <t>Upper Limit</t>
  </si>
  <si>
    <t>Lower Limit</t>
  </si>
  <si>
    <t>Outcome</t>
  </si>
  <si>
    <t>Backers_count</t>
  </si>
  <si>
    <t>The mean of backers</t>
  </si>
  <si>
    <t>The median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</si>
  <si>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</si>
  <si>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</si>
  <si>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</si>
  <si>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</si>
  <si>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Successful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</si>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</sst>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rgb="FF1D1C1D"/>
      <name val="Consolas"/>
      <family val="3"/>
    </font>
    <font>
      <sz val="9"/>
      <color rgb="FFE01E5A"/>
      <name val="Consolas"/>
      <family val="3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0" fontId="18" fillId="0" borderId="0" xfId="0" applyFont="1" applyAlignment="1">
      <alignment vertical="center"/>
    </xf>
    <xf numFmtId="0" fontId="19" fillId="0" borderId="0" xfId="0" applyFont="1"/>
    <xf numFmtId="9" fontId="0" fillId="0" borderId="0" xfId="43" applyFont="1"/>
    <xf numFmtId="0" fontId="20" fillId="3" borderId="0" xfId="7" applyFont="1"/>
    <xf numFmtId="0" fontId="20" fillId="29" borderId="0" xfId="38" applyFont="1"/>
    <xf numFmtId="0" fontId="0" fillId="0" borderId="10" xfId="0" applyBorder="1"/>
    <xf numFmtId="0" fontId="16" fillId="0" borderId="10" xfId="0" applyFont="1" applyBorder="1" applyAlignment="1">
      <alignment horizontal="center"/>
    </xf>
    <xf numFmtId="0" fontId="16" fillId="0" borderId="10" xfId="0" applyFont="1" applyBorder="1"/>
    <xf numFmtId="43" fontId="0" fillId="0" borderId="10" xfId="42" applyFont="1" applyBorder="1"/>
    <xf numFmtId="0" fontId="0" fillId="0" borderId="0" xfId="0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per category!PivotTable1</c:name>
    <c:fmtId val="7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00B050"/>
          </a:solidFill>
          <a:ln>
            <a:solidFill>
              <a:srgbClr val="00B050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table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F-48E1-9176-6A594B999363}"/>
            </c:ext>
          </c:extLst>
        </c:ser>
        <c:ser>
          <c:idx val="1"/>
          <c:order val="1"/>
          <c:tx>
            <c:strRef>
              <c:f>'Pivot table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table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8F-48E1-9176-6A594B999363}"/>
            </c:ext>
          </c:extLst>
        </c:ser>
        <c:ser>
          <c:idx val="2"/>
          <c:order val="2"/>
          <c:tx>
            <c:strRef>
              <c:f>'Pivot table 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'Pivot table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8F-48E1-9176-6A594B999363}"/>
            </c:ext>
          </c:extLst>
        </c:ser>
        <c:ser>
          <c:idx val="3"/>
          <c:order val="3"/>
          <c:tx>
            <c:strRef>
              <c:f>'Pivot table 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'Pivot table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8F-48E1-9176-6A594B999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0149024"/>
        <c:axId val="1510155264"/>
      </c:barChart>
      <c:catAx>
        <c:axId val="151014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155264"/>
        <c:crosses val="autoZero"/>
        <c:auto val="1"/>
        <c:lblAlgn val="ctr"/>
        <c:lblOffset val="100"/>
        <c:noMultiLvlLbl val="0"/>
      </c:catAx>
      <c:valAx>
        <c:axId val="15101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14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Campaigns vs sub-ca!PivotTable1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rgbClr val="FFFF00"/>
          </a:solidFill>
          <a:ln>
            <a:solidFill>
              <a:srgbClr val="FFFF00"/>
            </a:solidFill>
          </a:ln>
          <a:effectLst/>
        </c:spPr>
        <c:marker>
          <c:symbol val="none"/>
        </c:marker>
      </c:pivotFmt>
      <c:pivotFmt>
        <c:idx val="9"/>
        <c:spPr>
          <a:solidFill>
            <a:srgbClr val="C00000"/>
          </a:solidFill>
          <a:ln>
            <a:solidFill>
              <a:srgbClr val="C00000"/>
            </a:solidFill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solidFill>
              <a:srgbClr val="0070C0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Campaigns vs sub-ca'!$B$4:$B$5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cat>
            <c:strRef>
              <c:f>'Pivot Table Campaigns vs sub-ca'!$A$6:$A$30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Campaigns vs sub-ca'!$B$6:$B$30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5-4D29-BB2D-70C17BB20F87}"/>
            </c:ext>
          </c:extLst>
        </c:ser>
        <c:ser>
          <c:idx val="1"/>
          <c:order val="1"/>
          <c:tx>
            <c:strRef>
              <c:f>'Pivot Table Campaigns vs sub-ca'!$C$4:$C$5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'Pivot Table Campaigns vs sub-ca'!$A$6:$A$30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Campaigns vs sub-ca'!$C$6:$C$30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45-4D29-BB2D-70C17BB20F87}"/>
            </c:ext>
          </c:extLst>
        </c:ser>
        <c:ser>
          <c:idx val="2"/>
          <c:order val="2"/>
          <c:tx>
            <c:strRef>
              <c:f>'Pivot Table Campaigns vs sub-ca'!$D$4:$D$5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Campaigns vs sub-ca'!$A$6:$A$30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Campaigns vs sub-ca'!$D$6:$D$30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45-4D29-BB2D-70C17BB20F87}"/>
            </c:ext>
          </c:extLst>
        </c:ser>
        <c:ser>
          <c:idx val="3"/>
          <c:order val="3"/>
          <c:tx>
            <c:strRef>
              <c:f>'Pivot Table Campaigns vs sub-ca'!$E$4:$E$5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'Pivot Table Campaigns vs sub-ca'!$A$6:$A$30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Campaigns vs sub-ca'!$E$6:$E$30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45-4D29-BB2D-70C17BB20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9284864"/>
        <c:axId val="1329286528"/>
      </c:barChart>
      <c:catAx>
        <c:axId val="132928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286528"/>
        <c:crosses val="autoZero"/>
        <c:auto val="1"/>
        <c:lblAlgn val="ctr"/>
        <c:lblOffset val="100"/>
        <c:noMultiLvlLbl val="0"/>
      </c:catAx>
      <c:valAx>
        <c:axId val="132928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28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State over years!PivotTable4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FFFF00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rgbClr val="FFFF00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rgbClr val="C00000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FF00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FF00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 State over years'!$B$4:$B$5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'Pivot Table State over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State over years'!$B$6:$B$18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6-4CBB-BEE4-6261916DFDEA}"/>
            </c:ext>
          </c:extLst>
        </c:ser>
        <c:ser>
          <c:idx val="1"/>
          <c:order val="1"/>
          <c:tx>
            <c:strRef>
              <c:f>'Pivot Table State over years'!$C$4:$C$5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'Pivot Table State over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State over years'!$C$6:$C$18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86-4CBB-BEE4-6261916DFDEA}"/>
            </c:ext>
          </c:extLst>
        </c:ser>
        <c:ser>
          <c:idx val="2"/>
          <c:order val="2"/>
          <c:tx>
            <c:strRef>
              <c:f>'Pivot Table State over years'!$D$4:$D$5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'Pivot Table State over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State over years'!$D$6:$D$18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86-4CBB-BEE4-6261916DF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432896"/>
        <c:axId val="1329425824"/>
      </c:lineChart>
      <c:catAx>
        <c:axId val="132943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425824"/>
        <c:crosses val="autoZero"/>
        <c:auto val="1"/>
        <c:lblAlgn val="ctr"/>
        <c:lblOffset val="100"/>
        <c:noMultiLvlLbl val="0"/>
      </c:catAx>
      <c:valAx>
        <c:axId val="13294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43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Outcomes Based on Goal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Bonus!$B$1</c:f>
              <c:strCache>
                <c:ptCount val="1"/>
                <c:pt idx="0">
                  <c:v>Lower Limit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Bonus!$B$2:$B$13</c:f>
            </c:numRef>
          </c:val>
          <c:smooth val="0"/>
          <c:extLst>
            <c:ext xmlns:c16="http://schemas.microsoft.com/office/drawing/2014/chart" uri="{C3380CC4-5D6E-409C-BE32-E72D297353CC}">
              <c16:uniqueId val="{00000000-926B-4CE9-A82D-B30836DDF606}"/>
            </c:ext>
          </c:extLst>
        </c:ser>
        <c:ser>
          <c:idx val="1"/>
          <c:order val="1"/>
          <c:tx>
            <c:strRef>
              <c:f>Bonus!$C$1</c:f>
              <c:strCache>
                <c:ptCount val="1"/>
                <c:pt idx="0">
                  <c:v>Upper Limit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Bonus!$C$2:$C$13</c:f>
            </c:numRef>
          </c:val>
          <c:smooth val="0"/>
          <c:extLst>
            <c:ext xmlns:c16="http://schemas.microsoft.com/office/drawing/2014/chart" uri="{C3380CC4-5D6E-409C-BE32-E72D297353CC}">
              <c16:uniqueId val="{00000001-926B-4CE9-A82D-B30836DDF606}"/>
            </c:ext>
          </c:extLst>
        </c:ser>
        <c:ser>
          <c:idx val="6"/>
          <c:order val="6"/>
          <c:tx>
            <c:strRef>
              <c:f>Bonus!$H$1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0.59</c:v>
                </c:pt>
                <c:pt idx="1">
                  <c:v>0.83</c:v>
                </c:pt>
                <c:pt idx="2">
                  <c:v>0.52</c:v>
                </c:pt>
                <c:pt idx="3">
                  <c:v>0.44</c:v>
                </c:pt>
                <c:pt idx="4">
                  <c:v>1</c:v>
                </c:pt>
                <c:pt idx="5">
                  <c:v>1</c:v>
                </c:pt>
                <c:pt idx="6">
                  <c:v>0.79</c:v>
                </c:pt>
                <c:pt idx="7">
                  <c:v>1</c:v>
                </c:pt>
                <c:pt idx="8">
                  <c:v>0.67</c:v>
                </c:pt>
                <c:pt idx="9">
                  <c:v>0.79</c:v>
                </c:pt>
                <c:pt idx="10">
                  <c:v>0.73</c:v>
                </c:pt>
                <c:pt idx="1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6B-4CE9-A82D-B30836DDF606}"/>
            </c:ext>
          </c:extLst>
        </c:ser>
        <c:ser>
          <c:idx val="7"/>
          <c:order val="7"/>
          <c:tx>
            <c:strRef>
              <c:f>Bonus!$I$1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Bonus!$I$2:$I$13</c:f>
              <c:numCache>
                <c:formatCode>0%</c:formatCode>
                <c:ptCount val="12"/>
                <c:pt idx="0">
                  <c:v>0.39</c:v>
                </c:pt>
                <c:pt idx="1">
                  <c:v>0.16</c:v>
                </c:pt>
                <c:pt idx="2">
                  <c:v>0.4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0.21</c:v>
                </c:pt>
                <c:pt idx="7">
                  <c:v>0</c:v>
                </c:pt>
                <c:pt idx="8">
                  <c:v>0.25</c:v>
                </c:pt>
                <c:pt idx="9">
                  <c:v>0.21</c:v>
                </c:pt>
                <c:pt idx="10">
                  <c:v>0.27</c:v>
                </c:pt>
                <c:pt idx="11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6B-4CE9-A82D-B30836DDF606}"/>
            </c:ext>
          </c:extLst>
        </c:ser>
        <c:ser>
          <c:idx val="8"/>
          <c:order val="8"/>
          <c:tx>
            <c:strRef>
              <c:f>Bonus!$J$1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Bonus!$J$2:$J$13</c:f>
              <c:numCache>
                <c:formatCode>0%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26B-4CE9-A82D-B30836DDF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266768"/>
        <c:axId val="41226385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Bonus!$D$1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26B-4CE9-A82D-B30836DDF60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Bonus!$E$1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26B-4CE9-A82D-B30836DDF60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Bonus!$F$1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Bonus!$F$2:$F$13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26B-4CE9-A82D-B30836DDF60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Bonus!$G$1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Bonus!$G$2:$G$13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26B-4CE9-A82D-B30836DDF606}"/>
                  </c:ext>
                </c:extLst>
              </c15:ser>
            </c15:filteredLineSeries>
          </c:ext>
        </c:extLst>
      </c:lineChart>
      <c:catAx>
        <c:axId val="41226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263856"/>
        <c:crosses val="autoZero"/>
        <c:auto val="1"/>
        <c:lblAlgn val="ctr"/>
        <c:lblOffset val="100"/>
        <c:noMultiLvlLbl val="0"/>
      </c:catAx>
      <c:valAx>
        <c:axId val="41226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26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Successful</a:t>
            </a:r>
            <a:r>
              <a:rPr lang="en-AU" baseline="0"/>
              <a:t> </a:t>
            </a:r>
            <a:r>
              <a:rPr lang="en-AU"/>
              <a:t>campaigns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'Bonus Statistical Analysis'!$B$2:$B$566</c:f>
              <c:numCache>
                <c:formatCode>General</c:formatCode>
                <c:ptCount val="565"/>
                <c:pt idx="0">
                  <c:v>158</c:v>
                </c:pt>
                <c:pt idx="1">
                  <c:v>1425</c:v>
                </c:pt>
                <c:pt idx="2">
                  <c:v>174</c:v>
                </c:pt>
                <c:pt idx="3">
                  <c:v>227</c:v>
                </c:pt>
                <c:pt idx="4">
                  <c:v>220</c:v>
                </c:pt>
                <c:pt idx="5">
                  <c:v>98</c:v>
                </c:pt>
                <c:pt idx="6">
                  <c:v>100</c:v>
                </c:pt>
                <c:pt idx="7">
                  <c:v>1249</c:v>
                </c:pt>
                <c:pt idx="8">
                  <c:v>1396</c:v>
                </c:pt>
                <c:pt idx="9">
                  <c:v>890</c:v>
                </c:pt>
                <c:pt idx="10">
                  <c:v>142</c:v>
                </c:pt>
                <c:pt idx="11">
                  <c:v>2673</c:v>
                </c:pt>
                <c:pt idx="12">
                  <c:v>163</c:v>
                </c:pt>
                <c:pt idx="13">
                  <c:v>2220</c:v>
                </c:pt>
                <c:pt idx="14">
                  <c:v>1606</c:v>
                </c:pt>
                <c:pt idx="15">
                  <c:v>129</c:v>
                </c:pt>
                <c:pt idx="16">
                  <c:v>226</c:v>
                </c:pt>
                <c:pt idx="17">
                  <c:v>5419</c:v>
                </c:pt>
                <c:pt idx="18">
                  <c:v>165</c:v>
                </c:pt>
                <c:pt idx="19">
                  <c:v>1965</c:v>
                </c:pt>
                <c:pt idx="20">
                  <c:v>16</c:v>
                </c:pt>
                <c:pt idx="21">
                  <c:v>107</c:v>
                </c:pt>
                <c:pt idx="22">
                  <c:v>134</c:v>
                </c:pt>
                <c:pt idx="23">
                  <c:v>198</c:v>
                </c:pt>
                <c:pt idx="24">
                  <c:v>111</c:v>
                </c:pt>
                <c:pt idx="25">
                  <c:v>222</c:v>
                </c:pt>
                <c:pt idx="26">
                  <c:v>6212</c:v>
                </c:pt>
                <c:pt idx="27">
                  <c:v>98</c:v>
                </c:pt>
                <c:pt idx="28">
                  <c:v>92</c:v>
                </c:pt>
                <c:pt idx="29">
                  <c:v>149</c:v>
                </c:pt>
                <c:pt idx="30">
                  <c:v>2431</c:v>
                </c:pt>
                <c:pt idx="31">
                  <c:v>303</c:v>
                </c:pt>
                <c:pt idx="32">
                  <c:v>209</c:v>
                </c:pt>
                <c:pt idx="33">
                  <c:v>131</c:v>
                </c:pt>
                <c:pt idx="34">
                  <c:v>164</c:v>
                </c:pt>
                <c:pt idx="35">
                  <c:v>201</c:v>
                </c:pt>
                <c:pt idx="36">
                  <c:v>211</c:v>
                </c:pt>
                <c:pt idx="37">
                  <c:v>128</c:v>
                </c:pt>
                <c:pt idx="38">
                  <c:v>1600</c:v>
                </c:pt>
                <c:pt idx="39">
                  <c:v>249</c:v>
                </c:pt>
                <c:pt idx="40">
                  <c:v>236</c:v>
                </c:pt>
                <c:pt idx="41">
                  <c:v>4065</c:v>
                </c:pt>
                <c:pt idx="42">
                  <c:v>246</c:v>
                </c:pt>
                <c:pt idx="43">
                  <c:v>2475</c:v>
                </c:pt>
                <c:pt idx="44">
                  <c:v>76</c:v>
                </c:pt>
                <c:pt idx="45">
                  <c:v>54</c:v>
                </c:pt>
                <c:pt idx="46">
                  <c:v>88</c:v>
                </c:pt>
                <c:pt idx="47">
                  <c:v>85</c:v>
                </c:pt>
                <c:pt idx="48">
                  <c:v>170</c:v>
                </c:pt>
                <c:pt idx="49">
                  <c:v>330</c:v>
                </c:pt>
                <c:pt idx="50">
                  <c:v>127</c:v>
                </c:pt>
                <c:pt idx="51">
                  <c:v>411</c:v>
                </c:pt>
                <c:pt idx="52">
                  <c:v>180</c:v>
                </c:pt>
                <c:pt idx="53">
                  <c:v>374</c:v>
                </c:pt>
                <c:pt idx="54">
                  <c:v>71</c:v>
                </c:pt>
                <c:pt idx="55">
                  <c:v>203</c:v>
                </c:pt>
                <c:pt idx="56">
                  <c:v>113</c:v>
                </c:pt>
                <c:pt idx="57">
                  <c:v>96</c:v>
                </c:pt>
                <c:pt idx="58">
                  <c:v>498</c:v>
                </c:pt>
                <c:pt idx="59">
                  <c:v>180</c:v>
                </c:pt>
                <c:pt idx="60">
                  <c:v>27</c:v>
                </c:pt>
                <c:pt idx="61">
                  <c:v>2331</c:v>
                </c:pt>
                <c:pt idx="62">
                  <c:v>113</c:v>
                </c:pt>
                <c:pt idx="63">
                  <c:v>164</c:v>
                </c:pt>
                <c:pt idx="64">
                  <c:v>164</c:v>
                </c:pt>
                <c:pt idx="65">
                  <c:v>336</c:v>
                </c:pt>
                <c:pt idx="66">
                  <c:v>1917</c:v>
                </c:pt>
                <c:pt idx="67">
                  <c:v>95</c:v>
                </c:pt>
                <c:pt idx="68">
                  <c:v>147</c:v>
                </c:pt>
                <c:pt idx="69">
                  <c:v>86</c:v>
                </c:pt>
                <c:pt idx="70">
                  <c:v>83</c:v>
                </c:pt>
                <c:pt idx="71">
                  <c:v>676</c:v>
                </c:pt>
                <c:pt idx="72">
                  <c:v>361</c:v>
                </c:pt>
                <c:pt idx="73">
                  <c:v>131</c:v>
                </c:pt>
                <c:pt idx="74">
                  <c:v>126</c:v>
                </c:pt>
                <c:pt idx="75">
                  <c:v>275</c:v>
                </c:pt>
                <c:pt idx="76">
                  <c:v>67</c:v>
                </c:pt>
                <c:pt idx="77">
                  <c:v>154</c:v>
                </c:pt>
                <c:pt idx="78">
                  <c:v>1782</c:v>
                </c:pt>
                <c:pt idx="79">
                  <c:v>903</c:v>
                </c:pt>
                <c:pt idx="80">
                  <c:v>94</c:v>
                </c:pt>
                <c:pt idx="81">
                  <c:v>180</c:v>
                </c:pt>
                <c:pt idx="82">
                  <c:v>533</c:v>
                </c:pt>
                <c:pt idx="83">
                  <c:v>2443</c:v>
                </c:pt>
                <c:pt idx="84">
                  <c:v>89</c:v>
                </c:pt>
                <c:pt idx="85">
                  <c:v>159</c:v>
                </c:pt>
                <c:pt idx="86">
                  <c:v>50</c:v>
                </c:pt>
                <c:pt idx="87">
                  <c:v>186</c:v>
                </c:pt>
                <c:pt idx="88">
                  <c:v>1071</c:v>
                </c:pt>
                <c:pt idx="89">
                  <c:v>117</c:v>
                </c:pt>
                <c:pt idx="90">
                  <c:v>70</c:v>
                </c:pt>
                <c:pt idx="91">
                  <c:v>135</c:v>
                </c:pt>
                <c:pt idx="92">
                  <c:v>768</c:v>
                </c:pt>
                <c:pt idx="93">
                  <c:v>199</c:v>
                </c:pt>
                <c:pt idx="94">
                  <c:v>107</c:v>
                </c:pt>
                <c:pt idx="95">
                  <c:v>195</c:v>
                </c:pt>
                <c:pt idx="96">
                  <c:v>3376</c:v>
                </c:pt>
                <c:pt idx="97">
                  <c:v>41</c:v>
                </c:pt>
                <c:pt idx="98">
                  <c:v>1821</c:v>
                </c:pt>
                <c:pt idx="99">
                  <c:v>164</c:v>
                </c:pt>
                <c:pt idx="100">
                  <c:v>157</c:v>
                </c:pt>
                <c:pt idx="101">
                  <c:v>246</c:v>
                </c:pt>
                <c:pt idx="102">
                  <c:v>1396</c:v>
                </c:pt>
                <c:pt idx="103">
                  <c:v>2506</c:v>
                </c:pt>
                <c:pt idx="104">
                  <c:v>244</c:v>
                </c:pt>
                <c:pt idx="105">
                  <c:v>146</c:v>
                </c:pt>
                <c:pt idx="106">
                  <c:v>1267</c:v>
                </c:pt>
                <c:pt idx="107">
                  <c:v>1561</c:v>
                </c:pt>
                <c:pt idx="108">
                  <c:v>48</c:v>
                </c:pt>
                <c:pt idx="109">
                  <c:v>2739</c:v>
                </c:pt>
                <c:pt idx="110">
                  <c:v>3537</c:v>
                </c:pt>
                <c:pt idx="111">
                  <c:v>2107</c:v>
                </c:pt>
                <c:pt idx="112">
                  <c:v>3318</c:v>
                </c:pt>
                <c:pt idx="113">
                  <c:v>340</c:v>
                </c:pt>
                <c:pt idx="114">
                  <c:v>1442</c:v>
                </c:pt>
                <c:pt idx="115">
                  <c:v>126</c:v>
                </c:pt>
                <c:pt idx="116">
                  <c:v>524</c:v>
                </c:pt>
                <c:pt idx="117">
                  <c:v>1989</c:v>
                </c:pt>
                <c:pt idx="118">
                  <c:v>157</c:v>
                </c:pt>
                <c:pt idx="119">
                  <c:v>4498</c:v>
                </c:pt>
                <c:pt idx="120">
                  <c:v>80</c:v>
                </c:pt>
                <c:pt idx="121">
                  <c:v>43</c:v>
                </c:pt>
                <c:pt idx="122">
                  <c:v>2053</c:v>
                </c:pt>
                <c:pt idx="123">
                  <c:v>168</c:v>
                </c:pt>
                <c:pt idx="124">
                  <c:v>4289</c:v>
                </c:pt>
                <c:pt idx="125">
                  <c:v>165</c:v>
                </c:pt>
                <c:pt idx="126">
                  <c:v>1815</c:v>
                </c:pt>
                <c:pt idx="127">
                  <c:v>397</c:v>
                </c:pt>
                <c:pt idx="128">
                  <c:v>1539</c:v>
                </c:pt>
                <c:pt idx="129">
                  <c:v>138</c:v>
                </c:pt>
                <c:pt idx="130">
                  <c:v>3594</c:v>
                </c:pt>
                <c:pt idx="131">
                  <c:v>5880</c:v>
                </c:pt>
                <c:pt idx="132">
                  <c:v>112</c:v>
                </c:pt>
                <c:pt idx="133">
                  <c:v>943</c:v>
                </c:pt>
                <c:pt idx="134">
                  <c:v>2468</c:v>
                </c:pt>
                <c:pt idx="135">
                  <c:v>2551</c:v>
                </c:pt>
                <c:pt idx="136">
                  <c:v>101</c:v>
                </c:pt>
                <c:pt idx="137">
                  <c:v>92</c:v>
                </c:pt>
                <c:pt idx="138">
                  <c:v>62</c:v>
                </c:pt>
                <c:pt idx="139">
                  <c:v>149</c:v>
                </c:pt>
                <c:pt idx="140">
                  <c:v>329</c:v>
                </c:pt>
                <c:pt idx="141">
                  <c:v>97</c:v>
                </c:pt>
                <c:pt idx="142">
                  <c:v>1784</c:v>
                </c:pt>
                <c:pt idx="143">
                  <c:v>1684</c:v>
                </c:pt>
                <c:pt idx="144">
                  <c:v>250</c:v>
                </c:pt>
                <c:pt idx="145">
                  <c:v>238</c:v>
                </c:pt>
                <c:pt idx="146">
                  <c:v>53</c:v>
                </c:pt>
                <c:pt idx="147">
                  <c:v>214</c:v>
                </c:pt>
                <c:pt idx="148">
                  <c:v>222</c:v>
                </c:pt>
                <c:pt idx="149">
                  <c:v>1884</c:v>
                </c:pt>
                <c:pt idx="150">
                  <c:v>218</c:v>
                </c:pt>
                <c:pt idx="151">
                  <c:v>6465</c:v>
                </c:pt>
                <c:pt idx="152">
                  <c:v>59</c:v>
                </c:pt>
                <c:pt idx="153">
                  <c:v>88</c:v>
                </c:pt>
                <c:pt idx="154">
                  <c:v>1697</c:v>
                </c:pt>
                <c:pt idx="155">
                  <c:v>92</c:v>
                </c:pt>
                <c:pt idx="156">
                  <c:v>186</c:v>
                </c:pt>
                <c:pt idx="157">
                  <c:v>138</c:v>
                </c:pt>
                <c:pt idx="158">
                  <c:v>261</c:v>
                </c:pt>
                <c:pt idx="159">
                  <c:v>107</c:v>
                </c:pt>
                <c:pt idx="160">
                  <c:v>199</c:v>
                </c:pt>
                <c:pt idx="161">
                  <c:v>5512</c:v>
                </c:pt>
                <c:pt idx="162">
                  <c:v>86</c:v>
                </c:pt>
                <c:pt idx="163">
                  <c:v>2768</c:v>
                </c:pt>
                <c:pt idx="164">
                  <c:v>48</c:v>
                </c:pt>
                <c:pt idx="165">
                  <c:v>87</c:v>
                </c:pt>
                <c:pt idx="166">
                  <c:v>1894</c:v>
                </c:pt>
                <c:pt idx="167">
                  <c:v>282</c:v>
                </c:pt>
                <c:pt idx="168">
                  <c:v>116</c:v>
                </c:pt>
                <c:pt idx="169">
                  <c:v>83</c:v>
                </c:pt>
                <c:pt idx="170">
                  <c:v>91</c:v>
                </c:pt>
                <c:pt idx="171">
                  <c:v>546</c:v>
                </c:pt>
                <c:pt idx="172">
                  <c:v>393</c:v>
                </c:pt>
                <c:pt idx="173">
                  <c:v>133</c:v>
                </c:pt>
                <c:pt idx="174">
                  <c:v>254</c:v>
                </c:pt>
                <c:pt idx="175">
                  <c:v>176</c:v>
                </c:pt>
                <c:pt idx="176">
                  <c:v>337</c:v>
                </c:pt>
                <c:pt idx="177">
                  <c:v>107</c:v>
                </c:pt>
                <c:pt idx="178">
                  <c:v>183</c:v>
                </c:pt>
                <c:pt idx="179">
                  <c:v>72</c:v>
                </c:pt>
                <c:pt idx="180">
                  <c:v>295</c:v>
                </c:pt>
                <c:pt idx="181">
                  <c:v>142</c:v>
                </c:pt>
                <c:pt idx="182">
                  <c:v>85</c:v>
                </c:pt>
                <c:pt idx="183">
                  <c:v>659</c:v>
                </c:pt>
                <c:pt idx="184">
                  <c:v>121</c:v>
                </c:pt>
                <c:pt idx="185">
                  <c:v>3742</c:v>
                </c:pt>
                <c:pt idx="186">
                  <c:v>223</c:v>
                </c:pt>
                <c:pt idx="187">
                  <c:v>133</c:v>
                </c:pt>
                <c:pt idx="188">
                  <c:v>5168</c:v>
                </c:pt>
                <c:pt idx="189">
                  <c:v>307</c:v>
                </c:pt>
                <c:pt idx="190">
                  <c:v>2441</c:v>
                </c:pt>
                <c:pt idx="191">
                  <c:v>1385</c:v>
                </c:pt>
                <c:pt idx="192">
                  <c:v>190</c:v>
                </c:pt>
                <c:pt idx="193">
                  <c:v>470</c:v>
                </c:pt>
                <c:pt idx="194">
                  <c:v>253</c:v>
                </c:pt>
                <c:pt idx="195">
                  <c:v>1113</c:v>
                </c:pt>
                <c:pt idx="196">
                  <c:v>2283</c:v>
                </c:pt>
                <c:pt idx="197">
                  <c:v>1095</c:v>
                </c:pt>
                <c:pt idx="198">
                  <c:v>1690</c:v>
                </c:pt>
                <c:pt idx="199">
                  <c:v>191</c:v>
                </c:pt>
                <c:pt idx="200">
                  <c:v>2013</c:v>
                </c:pt>
                <c:pt idx="201">
                  <c:v>1703</c:v>
                </c:pt>
                <c:pt idx="202">
                  <c:v>80</c:v>
                </c:pt>
                <c:pt idx="203">
                  <c:v>41</c:v>
                </c:pt>
                <c:pt idx="204">
                  <c:v>187</c:v>
                </c:pt>
                <c:pt idx="205">
                  <c:v>2875</c:v>
                </c:pt>
                <c:pt idx="206">
                  <c:v>88</c:v>
                </c:pt>
                <c:pt idx="207">
                  <c:v>191</c:v>
                </c:pt>
                <c:pt idx="208">
                  <c:v>139</c:v>
                </c:pt>
                <c:pt idx="209">
                  <c:v>186</c:v>
                </c:pt>
                <c:pt idx="210">
                  <c:v>112</c:v>
                </c:pt>
                <c:pt idx="211">
                  <c:v>101</c:v>
                </c:pt>
                <c:pt idx="212">
                  <c:v>206</c:v>
                </c:pt>
                <c:pt idx="213">
                  <c:v>154</c:v>
                </c:pt>
                <c:pt idx="214">
                  <c:v>5966</c:v>
                </c:pt>
                <c:pt idx="215">
                  <c:v>169</c:v>
                </c:pt>
                <c:pt idx="216">
                  <c:v>2106</c:v>
                </c:pt>
                <c:pt idx="217">
                  <c:v>131</c:v>
                </c:pt>
                <c:pt idx="218">
                  <c:v>84</c:v>
                </c:pt>
                <c:pt idx="219">
                  <c:v>155</c:v>
                </c:pt>
                <c:pt idx="220">
                  <c:v>189</c:v>
                </c:pt>
                <c:pt idx="221">
                  <c:v>4799</c:v>
                </c:pt>
                <c:pt idx="222">
                  <c:v>1137</c:v>
                </c:pt>
                <c:pt idx="223">
                  <c:v>1152</c:v>
                </c:pt>
                <c:pt idx="224">
                  <c:v>50</c:v>
                </c:pt>
                <c:pt idx="225">
                  <c:v>3059</c:v>
                </c:pt>
                <c:pt idx="226">
                  <c:v>34</c:v>
                </c:pt>
                <c:pt idx="227">
                  <c:v>220</c:v>
                </c:pt>
                <c:pt idx="228">
                  <c:v>1604</c:v>
                </c:pt>
                <c:pt idx="229">
                  <c:v>454</c:v>
                </c:pt>
                <c:pt idx="230">
                  <c:v>123</c:v>
                </c:pt>
                <c:pt idx="231">
                  <c:v>299</c:v>
                </c:pt>
                <c:pt idx="232">
                  <c:v>2237</c:v>
                </c:pt>
                <c:pt idx="233">
                  <c:v>645</c:v>
                </c:pt>
                <c:pt idx="234">
                  <c:v>484</c:v>
                </c:pt>
                <c:pt idx="235">
                  <c:v>154</c:v>
                </c:pt>
                <c:pt idx="236">
                  <c:v>82</c:v>
                </c:pt>
                <c:pt idx="237">
                  <c:v>134</c:v>
                </c:pt>
                <c:pt idx="238">
                  <c:v>5203</c:v>
                </c:pt>
                <c:pt idx="239">
                  <c:v>94</c:v>
                </c:pt>
                <c:pt idx="240">
                  <c:v>205</c:v>
                </c:pt>
                <c:pt idx="241">
                  <c:v>92</c:v>
                </c:pt>
                <c:pt idx="242">
                  <c:v>219</c:v>
                </c:pt>
                <c:pt idx="243">
                  <c:v>2526</c:v>
                </c:pt>
                <c:pt idx="244">
                  <c:v>94</c:v>
                </c:pt>
                <c:pt idx="245">
                  <c:v>1713</c:v>
                </c:pt>
                <c:pt idx="246">
                  <c:v>249</c:v>
                </c:pt>
                <c:pt idx="247">
                  <c:v>192</c:v>
                </c:pt>
                <c:pt idx="248">
                  <c:v>247</c:v>
                </c:pt>
                <c:pt idx="249">
                  <c:v>2293</c:v>
                </c:pt>
                <c:pt idx="250">
                  <c:v>3131</c:v>
                </c:pt>
                <c:pt idx="251">
                  <c:v>143</c:v>
                </c:pt>
                <c:pt idx="252">
                  <c:v>296</c:v>
                </c:pt>
                <c:pt idx="253">
                  <c:v>170</c:v>
                </c:pt>
                <c:pt idx="254">
                  <c:v>86</c:v>
                </c:pt>
                <c:pt idx="255">
                  <c:v>6286</c:v>
                </c:pt>
                <c:pt idx="256">
                  <c:v>3727</c:v>
                </c:pt>
                <c:pt idx="257">
                  <c:v>1605</c:v>
                </c:pt>
                <c:pt idx="258">
                  <c:v>2120</c:v>
                </c:pt>
                <c:pt idx="259">
                  <c:v>50</c:v>
                </c:pt>
                <c:pt idx="260">
                  <c:v>2080</c:v>
                </c:pt>
                <c:pt idx="261">
                  <c:v>2105</c:v>
                </c:pt>
                <c:pt idx="262">
                  <c:v>2436</c:v>
                </c:pt>
                <c:pt idx="263">
                  <c:v>80</c:v>
                </c:pt>
                <c:pt idx="264">
                  <c:v>42</c:v>
                </c:pt>
                <c:pt idx="265">
                  <c:v>139</c:v>
                </c:pt>
                <c:pt idx="266">
                  <c:v>159</c:v>
                </c:pt>
                <c:pt idx="267">
                  <c:v>381</c:v>
                </c:pt>
                <c:pt idx="268">
                  <c:v>194</c:v>
                </c:pt>
                <c:pt idx="269">
                  <c:v>106</c:v>
                </c:pt>
                <c:pt idx="270">
                  <c:v>142</c:v>
                </c:pt>
                <c:pt idx="271">
                  <c:v>211</c:v>
                </c:pt>
                <c:pt idx="272">
                  <c:v>2756</c:v>
                </c:pt>
                <c:pt idx="273">
                  <c:v>173</c:v>
                </c:pt>
                <c:pt idx="274">
                  <c:v>87</c:v>
                </c:pt>
                <c:pt idx="275">
                  <c:v>1572</c:v>
                </c:pt>
                <c:pt idx="276">
                  <c:v>2346</c:v>
                </c:pt>
                <c:pt idx="277">
                  <c:v>115</c:v>
                </c:pt>
                <c:pt idx="278">
                  <c:v>85</c:v>
                </c:pt>
                <c:pt idx="279">
                  <c:v>144</c:v>
                </c:pt>
                <c:pt idx="280">
                  <c:v>2443</c:v>
                </c:pt>
                <c:pt idx="281">
                  <c:v>64</c:v>
                </c:pt>
                <c:pt idx="282">
                  <c:v>268</c:v>
                </c:pt>
                <c:pt idx="283">
                  <c:v>195</c:v>
                </c:pt>
                <c:pt idx="284">
                  <c:v>186</c:v>
                </c:pt>
                <c:pt idx="285">
                  <c:v>460</c:v>
                </c:pt>
                <c:pt idx="286">
                  <c:v>2528</c:v>
                </c:pt>
                <c:pt idx="287">
                  <c:v>3657</c:v>
                </c:pt>
                <c:pt idx="288">
                  <c:v>131</c:v>
                </c:pt>
                <c:pt idx="289">
                  <c:v>239</c:v>
                </c:pt>
                <c:pt idx="290">
                  <c:v>78</c:v>
                </c:pt>
                <c:pt idx="291">
                  <c:v>1773</c:v>
                </c:pt>
                <c:pt idx="292">
                  <c:v>32</c:v>
                </c:pt>
                <c:pt idx="293">
                  <c:v>369</c:v>
                </c:pt>
                <c:pt idx="294">
                  <c:v>89</c:v>
                </c:pt>
                <c:pt idx="295">
                  <c:v>147</c:v>
                </c:pt>
                <c:pt idx="296">
                  <c:v>126</c:v>
                </c:pt>
                <c:pt idx="297">
                  <c:v>2218</c:v>
                </c:pt>
                <c:pt idx="298">
                  <c:v>202</c:v>
                </c:pt>
                <c:pt idx="299">
                  <c:v>140</c:v>
                </c:pt>
                <c:pt idx="300">
                  <c:v>1052</c:v>
                </c:pt>
                <c:pt idx="301">
                  <c:v>247</c:v>
                </c:pt>
                <c:pt idx="302">
                  <c:v>84</c:v>
                </c:pt>
                <c:pt idx="303">
                  <c:v>88</c:v>
                </c:pt>
                <c:pt idx="304">
                  <c:v>156</c:v>
                </c:pt>
                <c:pt idx="305">
                  <c:v>2985</c:v>
                </c:pt>
                <c:pt idx="306">
                  <c:v>762</c:v>
                </c:pt>
                <c:pt idx="307">
                  <c:v>554</c:v>
                </c:pt>
                <c:pt idx="308">
                  <c:v>135</c:v>
                </c:pt>
                <c:pt idx="309">
                  <c:v>122</c:v>
                </c:pt>
                <c:pt idx="310">
                  <c:v>221</c:v>
                </c:pt>
                <c:pt idx="311">
                  <c:v>126</c:v>
                </c:pt>
                <c:pt idx="312">
                  <c:v>1022</c:v>
                </c:pt>
                <c:pt idx="313">
                  <c:v>3177</c:v>
                </c:pt>
                <c:pt idx="314">
                  <c:v>198</c:v>
                </c:pt>
                <c:pt idx="315">
                  <c:v>85</c:v>
                </c:pt>
                <c:pt idx="316">
                  <c:v>3596</c:v>
                </c:pt>
                <c:pt idx="317">
                  <c:v>244</c:v>
                </c:pt>
                <c:pt idx="318">
                  <c:v>5180</c:v>
                </c:pt>
                <c:pt idx="319">
                  <c:v>589</c:v>
                </c:pt>
                <c:pt idx="320">
                  <c:v>2725</c:v>
                </c:pt>
                <c:pt idx="321">
                  <c:v>300</c:v>
                </c:pt>
                <c:pt idx="322">
                  <c:v>144</c:v>
                </c:pt>
                <c:pt idx="323">
                  <c:v>87</c:v>
                </c:pt>
                <c:pt idx="324">
                  <c:v>3116</c:v>
                </c:pt>
                <c:pt idx="325">
                  <c:v>909</c:v>
                </c:pt>
                <c:pt idx="326">
                  <c:v>1613</c:v>
                </c:pt>
                <c:pt idx="327">
                  <c:v>136</c:v>
                </c:pt>
                <c:pt idx="328">
                  <c:v>130</c:v>
                </c:pt>
                <c:pt idx="329">
                  <c:v>102</c:v>
                </c:pt>
                <c:pt idx="330">
                  <c:v>4006</c:v>
                </c:pt>
                <c:pt idx="331">
                  <c:v>1629</c:v>
                </c:pt>
                <c:pt idx="332">
                  <c:v>2188</c:v>
                </c:pt>
                <c:pt idx="333">
                  <c:v>2409</c:v>
                </c:pt>
                <c:pt idx="334">
                  <c:v>194</c:v>
                </c:pt>
                <c:pt idx="335">
                  <c:v>1140</c:v>
                </c:pt>
                <c:pt idx="336">
                  <c:v>102</c:v>
                </c:pt>
                <c:pt idx="337">
                  <c:v>2857</c:v>
                </c:pt>
                <c:pt idx="338">
                  <c:v>107</c:v>
                </c:pt>
                <c:pt idx="339">
                  <c:v>160</c:v>
                </c:pt>
                <c:pt idx="340">
                  <c:v>2230</c:v>
                </c:pt>
                <c:pt idx="341">
                  <c:v>316</c:v>
                </c:pt>
                <c:pt idx="342">
                  <c:v>117</c:v>
                </c:pt>
                <c:pt idx="343">
                  <c:v>6406</c:v>
                </c:pt>
                <c:pt idx="344">
                  <c:v>192</c:v>
                </c:pt>
                <c:pt idx="345">
                  <c:v>26</c:v>
                </c:pt>
                <c:pt idx="346">
                  <c:v>723</c:v>
                </c:pt>
                <c:pt idx="347">
                  <c:v>170</c:v>
                </c:pt>
                <c:pt idx="348">
                  <c:v>238</c:v>
                </c:pt>
                <c:pt idx="349">
                  <c:v>55</c:v>
                </c:pt>
                <c:pt idx="350">
                  <c:v>128</c:v>
                </c:pt>
                <c:pt idx="351">
                  <c:v>2144</c:v>
                </c:pt>
                <c:pt idx="352">
                  <c:v>2693</c:v>
                </c:pt>
                <c:pt idx="353">
                  <c:v>432</c:v>
                </c:pt>
                <c:pt idx="354">
                  <c:v>189</c:v>
                </c:pt>
                <c:pt idx="355">
                  <c:v>154</c:v>
                </c:pt>
                <c:pt idx="356">
                  <c:v>96</c:v>
                </c:pt>
                <c:pt idx="357">
                  <c:v>3063</c:v>
                </c:pt>
                <c:pt idx="358">
                  <c:v>2266</c:v>
                </c:pt>
                <c:pt idx="359">
                  <c:v>194</c:v>
                </c:pt>
                <c:pt idx="360">
                  <c:v>129</c:v>
                </c:pt>
                <c:pt idx="361">
                  <c:v>375</c:v>
                </c:pt>
                <c:pt idx="362">
                  <c:v>409</c:v>
                </c:pt>
                <c:pt idx="363">
                  <c:v>234</c:v>
                </c:pt>
                <c:pt idx="364">
                  <c:v>3016</c:v>
                </c:pt>
                <c:pt idx="365">
                  <c:v>264</c:v>
                </c:pt>
                <c:pt idx="366">
                  <c:v>272</c:v>
                </c:pt>
                <c:pt idx="367">
                  <c:v>419</c:v>
                </c:pt>
                <c:pt idx="368">
                  <c:v>1621</c:v>
                </c:pt>
                <c:pt idx="369">
                  <c:v>1101</c:v>
                </c:pt>
                <c:pt idx="370">
                  <c:v>1073</c:v>
                </c:pt>
                <c:pt idx="371">
                  <c:v>331</c:v>
                </c:pt>
                <c:pt idx="372">
                  <c:v>1170</c:v>
                </c:pt>
                <c:pt idx="373">
                  <c:v>363</c:v>
                </c:pt>
                <c:pt idx="374">
                  <c:v>103</c:v>
                </c:pt>
                <c:pt idx="375">
                  <c:v>147</c:v>
                </c:pt>
                <c:pt idx="376">
                  <c:v>110</c:v>
                </c:pt>
                <c:pt idx="377">
                  <c:v>134</c:v>
                </c:pt>
                <c:pt idx="378">
                  <c:v>269</c:v>
                </c:pt>
                <c:pt idx="379">
                  <c:v>175</c:v>
                </c:pt>
                <c:pt idx="380">
                  <c:v>69</c:v>
                </c:pt>
                <c:pt idx="381">
                  <c:v>190</c:v>
                </c:pt>
                <c:pt idx="382">
                  <c:v>237</c:v>
                </c:pt>
                <c:pt idx="383">
                  <c:v>196</c:v>
                </c:pt>
                <c:pt idx="384">
                  <c:v>7295</c:v>
                </c:pt>
                <c:pt idx="385">
                  <c:v>2893</c:v>
                </c:pt>
                <c:pt idx="386">
                  <c:v>820</c:v>
                </c:pt>
                <c:pt idx="387">
                  <c:v>2038</c:v>
                </c:pt>
                <c:pt idx="388">
                  <c:v>116</c:v>
                </c:pt>
                <c:pt idx="389">
                  <c:v>1345</c:v>
                </c:pt>
                <c:pt idx="390">
                  <c:v>168</c:v>
                </c:pt>
                <c:pt idx="391">
                  <c:v>137</c:v>
                </c:pt>
                <c:pt idx="392">
                  <c:v>186</c:v>
                </c:pt>
                <c:pt idx="393">
                  <c:v>125</c:v>
                </c:pt>
                <c:pt idx="394">
                  <c:v>202</c:v>
                </c:pt>
                <c:pt idx="395">
                  <c:v>103</c:v>
                </c:pt>
                <c:pt idx="396">
                  <c:v>1785</c:v>
                </c:pt>
                <c:pt idx="397">
                  <c:v>157</c:v>
                </c:pt>
                <c:pt idx="398">
                  <c:v>555</c:v>
                </c:pt>
                <c:pt idx="399">
                  <c:v>297</c:v>
                </c:pt>
                <c:pt idx="400">
                  <c:v>123</c:v>
                </c:pt>
                <c:pt idx="401">
                  <c:v>3036</c:v>
                </c:pt>
                <c:pt idx="402">
                  <c:v>144</c:v>
                </c:pt>
                <c:pt idx="403">
                  <c:v>121</c:v>
                </c:pt>
                <c:pt idx="404">
                  <c:v>181</c:v>
                </c:pt>
                <c:pt idx="405">
                  <c:v>122</c:v>
                </c:pt>
                <c:pt idx="406">
                  <c:v>1071</c:v>
                </c:pt>
                <c:pt idx="407">
                  <c:v>980</c:v>
                </c:pt>
                <c:pt idx="408">
                  <c:v>536</c:v>
                </c:pt>
                <c:pt idx="409">
                  <c:v>1991</c:v>
                </c:pt>
                <c:pt idx="410">
                  <c:v>180</c:v>
                </c:pt>
                <c:pt idx="411">
                  <c:v>130</c:v>
                </c:pt>
                <c:pt idx="412">
                  <c:v>122</c:v>
                </c:pt>
                <c:pt idx="413">
                  <c:v>140</c:v>
                </c:pt>
                <c:pt idx="414">
                  <c:v>3388</c:v>
                </c:pt>
                <c:pt idx="415">
                  <c:v>280</c:v>
                </c:pt>
                <c:pt idx="416">
                  <c:v>366</c:v>
                </c:pt>
                <c:pt idx="417">
                  <c:v>270</c:v>
                </c:pt>
                <c:pt idx="418">
                  <c:v>137</c:v>
                </c:pt>
                <c:pt idx="419">
                  <c:v>3205</c:v>
                </c:pt>
                <c:pt idx="420">
                  <c:v>288</c:v>
                </c:pt>
                <c:pt idx="421">
                  <c:v>148</c:v>
                </c:pt>
                <c:pt idx="422">
                  <c:v>114</c:v>
                </c:pt>
                <c:pt idx="423">
                  <c:v>1518</c:v>
                </c:pt>
                <c:pt idx="424">
                  <c:v>166</c:v>
                </c:pt>
                <c:pt idx="425">
                  <c:v>100</c:v>
                </c:pt>
                <c:pt idx="426">
                  <c:v>235</c:v>
                </c:pt>
                <c:pt idx="427">
                  <c:v>148</c:v>
                </c:pt>
                <c:pt idx="428">
                  <c:v>198</c:v>
                </c:pt>
                <c:pt idx="429">
                  <c:v>150</c:v>
                </c:pt>
                <c:pt idx="430">
                  <c:v>216</c:v>
                </c:pt>
                <c:pt idx="431">
                  <c:v>5139</c:v>
                </c:pt>
                <c:pt idx="432">
                  <c:v>2353</c:v>
                </c:pt>
                <c:pt idx="433">
                  <c:v>78</c:v>
                </c:pt>
                <c:pt idx="434">
                  <c:v>174</c:v>
                </c:pt>
                <c:pt idx="435">
                  <c:v>164</c:v>
                </c:pt>
                <c:pt idx="436">
                  <c:v>161</c:v>
                </c:pt>
                <c:pt idx="437">
                  <c:v>138</c:v>
                </c:pt>
                <c:pt idx="438">
                  <c:v>3308</c:v>
                </c:pt>
                <c:pt idx="439">
                  <c:v>127</c:v>
                </c:pt>
                <c:pt idx="440">
                  <c:v>207</c:v>
                </c:pt>
                <c:pt idx="441">
                  <c:v>181</c:v>
                </c:pt>
                <c:pt idx="442">
                  <c:v>110</c:v>
                </c:pt>
                <c:pt idx="443">
                  <c:v>185</c:v>
                </c:pt>
                <c:pt idx="444">
                  <c:v>121</c:v>
                </c:pt>
                <c:pt idx="445">
                  <c:v>106</c:v>
                </c:pt>
                <c:pt idx="446">
                  <c:v>142</c:v>
                </c:pt>
                <c:pt idx="447">
                  <c:v>233</c:v>
                </c:pt>
                <c:pt idx="448">
                  <c:v>218</c:v>
                </c:pt>
                <c:pt idx="449">
                  <c:v>76</c:v>
                </c:pt>
                <c:pt idx="450">
                  <c:v>43</c:v>
                </c:pt>
                <c:pt idx="451">
                  <c:v>221</c:v>
                </c:pt>
                <c:pt idx="452">
                  <c:v>2805</c:v>
                </c:pt>
                <c:pt idx="453">
                  <c:v>68</c:v>
                </c:pt>
                <c:pt idx="454">
                  <c:v>183</c:v>
                </c:pt>
                <c:pt idx="455">
                  <c:v>133</c:v>
                </c:pt>
                <c:pt idx="456">
                  <c:v>2489</c:v>
                </c:pt>
                <c:pt idx="457">
                  <c:v>69</c:v>
                </c:pt>
                <c:pt idx="458">
                  <c:v>279</c:v>
                </c:pt>
                <c:pt idx="459">
                  <c:v>210</c:v>
                </c:pt>
                <c:pt idx="460">
                  <c:v>2100</c:v>
                </c:pt>
                <c:pt idx="461">
                  <c:v>252</c:v>
                </c:pt>
                <c:pt idx="462">
                  <c:v>1280</c:v>
                </c:pt>
                <c:pt idx="463">
                  <c:v>157</c:v>
                </c:pt>
                <c:pt idx="464">
                  <c:v>194</c:v>
                </c:pt>
                <c:pt idx="465">
                  <c:v>82</c:v>
                </c:pt>
                <c:pt idx="466">
                  <c:v>4233</c:v>
                </c:pt>
                <c:pt idx="467">
                  <c:v>1297</c:v>
                </c:pt>
                <c:pt idx="468">
                  <c:v>165</c:v>
                </c:pt>
                <c:pt idx="469">
                  <c:v>119</c:v>
                </c:pt>
                <c:pt idx="470">
                  <c:v>1797</c:v>
                </c:pt>
                <c:pt idx="471">
                  <c:v>261</c:v>
                </c:pt>
                <c:pt idx="472">
                  <c:v>157</c:v>
                </c:pt>
                <c:pt idx="473">
                  <c:v>3533</c:v>
                </c:pt>
                <c:pt idx="474">
                  <c:v>155</c:v>
                </c:pt>
                <c:pt idx="475">
                  <c:v>132</c:v>
                </c:pt>
                <c:pt idx="476">
                  <c:v>1354</c:v>
                </c:pt>
                <c:pt idx="477">
                  <c:v>48</c:v>
                </c:pt>
                <c:pt idx="478">
                  <c:v>110</c:v>
                </c:pt>
                <c:pt idx="479">
                  <c:v>172</c:v>
                </c:pt>
                <c:pt idx="480">
                  <c:v>307</c:v>
                </c:pt>
                <c:pt idx="481">
                  <c:v>160</c:v>
                </c:pt>
                <c:pt idx="482">
                  <c:v>1467</c:v>
                </c:pt>
                <c:pt idx="483">
                  <c:v>2662</c:v>
                </c:pt>
                <c:pt idx="484">
                  <c:v>452</c:v>
                </c:pt>
                <c:pt idx="485">
                  <c:v>158</c:v>
                </c:pt>
                <c:pt idx="486">
                  <c:v>225</c:v>
                </c:pt>
                <c:pt idx="487">
                  <c:v>65</c:v>
                </c:pt>
                <c:pt idx="488">
                  <c:v>163</c:v>
                </c:pt>
                <c:pt idx="489">
                  <c:v>85</c:v>
                </c:pt>
                <c:pt idx="490">
                  <c:v>217</c:v>
                </c:pt>
                <c:pt idx="491">
                  <c:v>150</c:v>
                </c:pt>
                <c:pt idx="492">
                  <c:v>3272</c:v>
                </c:pt>
                <c:pt idx="493">
                  <c:v>300</c:v>
                </c:pt>
                <c:pt idx="494">
                  <c:v>126</c:v>
                </c:pt>
                <c:pt idx="495">
                  <c:v>2320</c:v>
                </c:pt>
                <c:pt idx="496">
                  <c:v>81</c:v>
                </c:pt>
                <c:pt idx="497">
                  <c:v>1887</c:v>
                </c:pt>
                <c:pt idx="498">
                  <c:v>4358</c:v>
                </c:pt>
                <c:pt idx="499">
                  <c:v>53</c:v>
                </c:pt>
                <c:pt idx="500">
                  <c:v>2414</c:v>
                </c:pt>
                <c:pt idx="501">
                  <c:v>80</c:v>
                </c:pt>
                <c:pt idx="502">
                  <c:v>193</c:v>
                </c:pt>
                <c:pt idx="503">
                  <c:v>52</c:v>
                </c:pt>
                <c:pt idx="504">
                  <c:v>290</c:v>
                </c:pt>
                <c:pt idx="505">
                  <c:v>122</c:v>
                </c:pt>
                <c:pt idx="506">
                  <c:v>1470</c:v>
                </c:pt>
                <c:pt idx="507">
                  <c:v>165</c:v>
                </c:pt>
                <c:pt idx="508">
                  <c:v>182</c:v>
                </c:pt>
                <c:pt idx="509">
                  <c:v>199</c:v>
                </c:pt>
                <c:pt idx="510">
                  <c:v>56</c:v>
                </c:pt>
                <c:pt idx="511">
                  <c:v>1460</c:v>
                </c:pt>
                <c:pt idx="512">
                  <c:v>123</c:v>
                </c:pt>
                <c:pt idx="513">
                  <c:v>159</c:v>
                </c:pt>
                <c:pt idx="514">
                  <c:v>110</c:v>
                </c:pt>
                <c:pt idx="515">
                  <c:v>236</c:v>
                </c:pt>
                <c:pt idx="516">
                  <c:v>191</c:v>
                </c:pt>
                <c:pt idx="517">
                  <c:v>3934</c:v>
                </c:pt>
                <c:pt idx="518">
                  <c:v>80</c:v>
                </c:pt>
                <c:pt idx="519">
                  <c:v>462</c:v>
                </c:pt>
                <c:pt idx="520">
                  <c:v>179</c:v>
                </c:pt>
                <c:pt idx="521">
                  <c:v>1866</c:v>
                </c:pt>
                <c:pt idx="522">
                  <c:v>156</c:v>
                </c:pt>
                <c:pt idx="523">
                  <c:v>255</c:v>
                </c:pt>
                <c:pt idx="524">
                  <c:v>2261</c:v>
                </c:pt>
                <c:pt idx="525">
                  <c:v>40</c:v>
                </c:pt>
                <c:pt idx="526">
                  <c:v>2289</c:v>
                </c:pt>
                <c:pt idx="527">
                  <c:v>65</c:v>
                </c:pt>
                <c:pt idx="528">
                  <c:v>3777</c:v>
                </c:pt>
                <c:pt idx="529">
                  <c:v>184</c:v>
                </c:pt>
                <c:pt idx="530">
                  <c:v>85</c:v>
                </c:pt>
                <c:pt idx="531">
                  <c:v>144</c:v>
                </c:pt>
                <c:pt idx="532">
                  <c:v>1902</c:v>
                </c:pt>
                <c:pt idx="533">
                  <c:v>105</c:v>
                </c:pt>
                <c:pt idx="534">
                  <c:v>132</c:v>
                </c:pt>
                <c:pt idx="535">
                  <c:v>96</c:v>
                </c:pt>
                <c:pt idx="536">
                  <c:v>114</c:v>
                </c:pt>
                <c:pt idx="537">
                  <c:v>203</c:v>
                </c:pt>
                <c:pt idx="538">
                  <c:v>1559</c:v>
                </c:pt>
                <c:pt idx="539">
                  <c:v>1548</c:v>
                </c:pt>
                <c:pt idx="540">
                  <c:v>80</c:v>
                </c:pt>
                <c:pt idx="541">
                  <c:v>131</c:v>
                </c:pt>
                <c:pt idx="542">
                  <c:v>112</c:v>
                </c:pt>
                <c:pt idx="543">
                  <c:v>155</c:v>
                </c:pt>
                <c:pt idx="544">
                  <c:v>266</c:v>
                </c:pt>
                <c:pt idx="545">
                  <c:v>155</c:v>
                </c:pt>
                <c:pt idx="546">
                  <c:v>207</c:v>
                </c:pt>
                <c:pt idx="547">
                  <c:v>245</c:v>
                </c:pt>
                <c:pt idx="548">
                  <c:v>1573</c:v>
                </c:pt>
                <c:pt idx="549">
                  <c:v>114</c:v>
                </c:pt>
                <c:pt idx="550">
                  <c:v>93</c:v>
                </c:pt>
                <c:pt idx="551">
                  <c:v>1681</c:v>
                </c:pt>
                <c:pt idx="552">
                  <c:v>32</c:v>
                </c:pt>
                <c:pt idx="553">
                  <c:v>135</c:v>
                </c:pt>
                <c:pt idx="554">
                  <c:v>140</c:v>
                </c:pt>
                <c:pt idx="555">
                  <c:v>92</c:v>
                </c:pt>
                <c:pt idx="556">
                  <c:v>1015</c:v>
                </c:pt>
                <c:pt idx="557">
                  <c:v>323</c:v>
                </c:pt>
                <c:pt idx="558">
                  <c:v>2326</c:v>
                </c:pt>
                <c:pt idx="559">
                  <c:v>381</c:v>
                </c:pt>
                <c:pt idx="560">
                  <c:v>480</c:v>
                </c:pt>
                <c:pt idx="561">
                  <c:v>226</c:v>
                </c:pt>
                <c:pt idx="562">
                  <c:v>241</c:v>
                </c:pt>
                <c:pt idx="563">
                  <c:v>132</c:v>
                </c:pt>
                <c:pt idx="564">
                  <c:v>2043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36-4C58-A6CA-DF82ECDF4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0171904"/>
        <c:axId val="1510180640"/>
      </c:barChart>
      <c:catAx>
        <c:axId val="151017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180640"/>
        <c:crosses val="autoZero"/>
        <c:auto val="1"/>
        <c:lblAlgn val="ctr"/>
        <c:lblOffset val="100"/>
        <c:noMultiLvlLbl val="0"/>
      </c:catAx>
      <c:valAx>
        <c:axId val="15101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backers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17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Failed</a:t>
            </a:r>
            <a:r>
              <a:rPr lang="en-AU" baseline="0"/>
              <a:t> Campaigns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'Bonus Statistical Analysis'!$E$2:$E$365</c:f>
              <c:numCache>
                <c:formatCode>General</c:formatCode>
                <c:ptCount val="364"/>
                <c:pt idx="0">
                  <c:v>0</c:v>
                </c:pt>
                <c:pt idx="1">
                  <c:v>24</c:v>
                </c:pt>
                <c:pt idx="2">
                  <c:v>53</c:v>
                </c:pt>
                <c:pt idx="3">
                  <c:v>18</c:v>
                </c:pt>
                <c:pt idx="4">
                  <c:v>44</c:v>
                </c:pt>
                <c:pt idx="5">
                  <c:v>27</c:v>
                </c:pt>
                <c:pt idx="6">
                  <c:v>55</c:v>
                </c:pt>
                <c:pt idx="7">
                  <c:v>200</c:v>
                </c:pt>
                <c:pt idx="8">
                  <c:v>452</c:v>
                </c:pt>
                <c:pt idx="9">
                  <c:v>674</c:v>
                </c:pt>
                <c:pt idx="10">
                  <c:v>558</c:v>
                </c:pt>
                <c:pt idx="11">
                  <c:v>15</c:v>
                </c:pt>
                <c:pt idx="12">
                  <c:v>2307</c:v>
                </c:pt>
                <c:pt idx="13">
                  <c:v>88</c:v>
                </c:pt>
                <c:pt idx="14">
                  <c:v>48</c:v>
                </c:pt>
                <c:pt idx="15">
                  <c:v>1</c:v>
                </c:pt>
                <c:pt idx="16">
                  <c:v>1467</c:v>
                </c:pt>
                <c:pt idx="17">
                  <c:v>75</c:v>
                </c:pt>
                <c:pt idx="18">
                  <c:v>120</c:v>
                </c:pt>
                <c:pt idx="19">
                  <c:v>2253</c:v>
                </c:pt>
                <c:pt idx="20">
                  <c:v>5</c:v>
                </c:pt>
                <c:pt idx="21">
                  <c:v>38</c:v>
                </c:pt>
                <c:pt idx="22">
                  <c:v>12</c:v>
                </c:pt>
                <c:pt idx="23">
                  <c:v>1684</c:v>
                </c:pt>
                <c:pt idx="24">
                  <c:v>56</c:v>
                </c:pt>
                <c:pt idx="25">
                  <c:v>838</c:v>
                </c:pt>
                <c:pt idx="26">
                  <c:v>1000</c:v>
                </c:pt>
                <c:pt idx="27">
                  <c:v>1482</c:v>
                </c:pt>
                <c:pt idx="28">
                  <c:v>106</c:v>
                </c:pt>
                <c:pt idx="29">
                  <c:v>679</c:v>
                </c:pt>
                <c:pt idx="30">
                  <c:v>1220</c:v>
                </c:pt>
                <c:pt idx="31">
                  <c:v>1</c:v>
                </c:pt>
                <c:pt idx="32">
                  <c:v>37</c:v>
                </c:pt>
                <c:pt idx="33">
                  <c:v>60</c:v>
                </c:pt>
                <c:pt idx="34">
                  <c:v>296</c:v>
                </c:pt>
                <c:pt idx="35">
                  <c:v>3304</c:v>
                </c:pt>
                <c:pt idx="36">
                  <c:v>73</c:v>
                </c:pt>
                <c:pt idx="37">
                  <c:v>3387</c:v>
                </c:pt>
                <c:pt idx="38">
                  <c:v>662</c:v>
                </c:pt>
                <c:pt idx="39">
                  <c:v>774</c:v>
                </c:pt>
                <c:pt idx="40">
                  <c:v>672</c:v>
                </c:pt>
                <c:pt idx="41">
                  <c:v>940</c:v>
                </c:pt>
                <c:pt idx="42">
                  <c:v>117</c:v>
                </c:pt>
                <c:pt idx="43">
                  <c:v>115</c:v>
                </c:pt>
                <c:pt idx="44">
                  <c:v>326</c:v>
                </c:pt>
                <c:pt idx="45">
                  <c:v>1</c:v>
                </c:pt>
                <c:pt idx="46">
                  <c:v>1467</c:v>
                </c:pt>
                <c:pt idx="47">
                  <c:v>5681</c:v>
                </c:pt>
                <c:pt idx="48">
                  <c:v>1059</c:v>
                </c:pt>
                <c:pt idx="49">
                  <c:v>1194</c:v>
                </c:pt>
                <c:pt idx="50">
                  <c:v>30</c:v>
                </c:pt>
                <c:pt idx="51">
                  <c:v>75</c:v>
                </c:pt>
                <c:pt idx="52">
                  <c:v>955</c:v>
                </c:pt>
                <c:pt idx="53">
                  <c:v>67</c:v>
                </c:pt>
                <c:pt idx="54">
                  <c:v>5</c:v>
                </c:pt>
                <c:pt idx="55">
                  <c:v>26</c:v>
                </c:pt>
                <c:pt idx="56">
                  <c:v>1130</c:v>
                </c:pt>
                <c:pt idx="57">
                  <c:v>782</c:v>
                </c:pt>
                <c:pt idx="58">
                  <c:v>210</c:v>
                </c:pt>
                <c:pt idx="59">
                  <c:v>136</c:v>
                </c:pt>
                <c:pt idx="60">
                  <c:v>86</c:v>
                </c:pt>
                <c:pt idx="61">
                  <c:v>19</c:v>
                </c:pt>
                <c:pt idx="62">
                  <c:v>886</c:v>
                </c:pt>
                <c:pt idx="63">
                  <c:v>35</c:v>
                </c:pt>
                <c:pt idx="64">
                  <c:v>24</c:v>
                </c:pt>
                <c:pt idx="65">
                  <c:v>86</c:v>
                </c:pt>
                <c:pt idx="66">
                  <c:v>243</c:v>
                </c:pt>
                <c:pt idx="67">
                  <c:v>65</c:v>
                </c:pt>
                <c:pt idx="68">
                  <c:v>100</c:v>
                </c:pt>
                <c:pt idx="69">
                  <c:v>168</c:v>
                </c:pt>
                <c:pt idx="70">
                  <c:v>13</c:v>
                </c:pt>
                <c:pt idx="71">
                  <c:v>1</c:v>
                </c:pt>
                <c:pt idx="72">
                  <c:v>40</c:v>
                </c:pt>
                <c:pt idx="73">
                  <c:v>226</c:v>
                </c:pt>
                <c:pt idx="74">
                  <c:v>1625</c:v>
                </c:pt>
                <c:pt idx="75">
                  <c:v>143</c:v>
                </c:pt>
                <c:pt idx="76">
                  <c:v>934</c:v>
                </c:pt>
                <c:pt idx="77">
                  <c:v>17</c:v>
                </c:pt>
                <c:pt idx="78">
                  <c:v>2179</c:v>
                </c:pt>
                <c:pt idx="79">
                  <c:v>931</c:v>
                </c:pt>
                <c:pt idx="80">
                  <c:v>92</c:v>
                </c:pt>
                <c:pt idx="81">
                  <c:v>57</c:v>
                </c:pt>
                <c:pt idx="82">
                  <c:v>41</c:v>
                </c:pt>
                <c:pt idx="83">
                  <c:v>1</c:v>
                </c:pt>
                <c:pt idx="84">
                  <c:v>101</c:v>
                </c:pt>
                <c:pt idx="85">
                  <c:v>1335</c:v>
                </c:pt>
                <c:pt idx="86">
                  <c:v>15</c:v>
                </c:pt>
                <c:pt idx="87">
                  <c:v>454</c:v>
                </c:pt>
                <c:pt idx="88">
                  <c:v>3182</c:v>
                </c:pt>
                <c:pt idx="89">
                  <c:v>15</c:v>
                </c:pt>
                <c:pt idx="90">
                  <c:v>133</c:v>
                </c:pt>
                <c:pt idx="91">
                  <c:v>2062</c:v>
                </c:pt>
                <c:pt idx="92">
                  <c:v>29</c:v>
                </c:pt>
                <c:pt idx="93">
                  <c:v>132</c:v>
                </c:pt>
                <c:pt idx="94">
                  <c:v>137</c:v>
                </c:pt>
                <c:pt idx="95">
                  <c:v>908</c:v>
                </c:pt>
                <c:pt idx="96">
                  <c:v>10</c:v>
                </c:pt>
                <c:pt idx="97">
                  <c:v>1910</c:v>
                </c:pt>
                <c:pt idx="98">
                  <c:v>38</c:v>
                </c:pt>
                <c:pt idx="99">
                  <c:v>104</c:v>
                </c:pt>
                <c:pt idx="100">
                  <c:v>49</c:v>
                </c:pt>
                <c:pt idx="101">
                  <c:v>1</c:v>
                </c:pt>
                <c:pt idx="102">
                  <c:v>245</c:v>
                </c:pt>
                <c:pt idx="103">
                  <c:v>32</c:v>
                </c:pt>
                <c:pt idx="104">
                  <c:v>7</c:v>
                </c:pt>
                <c:pt idx="105">
                  <c:v>803</c:v>
                </c:pt>
                <c:pt idx="106">
                  <c:v>16</c:v>
                </c:pt>
                <c:pt idx="107">
                  <c:v>31</c:v>
                </c:pt>
                <c:pt idx="108">
                  <c:v>108</c:v>
                </c:pt>
                <c:pt idx="109">
                  <c:v>30</c:v>
                </c:pt>
                <c:pt idx="110">
                  <c:v>17</c:v>
                </c:pt>
                <c:pt idx="111">
                  <c:v>80</c:v>
                </c:pt>
                <c:pt idx="112">
                  <c:v>2468</c:v>
                </c:pt>
                <c:pt idx="113">
                  <c:v>26</c:v>
                </c:pt>
                <c:pt idx="114">
                  <c:v>73</c:v>
                </c:pt>
                <c:pt idx="115">
                  <c:v>128</c:v>
                </c:pt>
                <c:pt idx="116">
                  <c:v>33</c:v>
                </c:pt>
                <c:pt idx="117">
                  <c:v>1072</c:v>
                </c:pt>
                <c:pt idx="118">
                  <c:v>393</c:v>
                </c:pt>
                <c:pt idx="119">
                  <c:v>1257</c:v>
                </c:pt>
                <c:pt idx="120">
                  <c:v>328</c:v>
                </c:pt>
                <c:pt idx="121">
                  <c:v>147</c:v>
                </c:pt>
                <c:pt idx="122">
                  <c:v>830</c:v>
                </c:pt>
                <c:pt idx="123">
                  <c:v>331</c:v>
                </c:pt>
                <c:pt idx="124">
                  <c:v>25</c:v>
                </c:pt>
                <c:pt idx="125">
                  <c:v>3483</c:v>
                </c:pt>
                <c:pt idx="126">
                  <c:v>923</c:v>
                </c:pt>
                <c:pt idx="127">
                  <c:v>1</c:v>
                </c:pt>
                <c:pt idx="128">
                  <c:v>33</c:v>
                </c:pt>
                <c:pt idx="129">
                  <c:v>40</c:v>
                </c:pt>
                <c:pt idx="130">
                  <c:v>23</c:v>
                </c:pt>
                <c:pt idx="131">
                  <c:v>75</c:v>
                </c:pt>
                <c:pt idx="132">
                  <c:v>2176</c:v>
                </c:pt>
                <c:pt idx="133">
                  <c:v>441</c:v>
                </c:pt>
                <c:pt idx="134">
                  <c:v>25</c:v>
                </c:pt>
                <c:pt idx="135">
                  <c:v>127</c:v>
                </c:pt>
                <c:pt idx="136">
                  <c:v>355</c:v>
                </c:pt>
                <c:pt idx="137">
                  <c:v>44</c:v>
                </c:pt>
                <c:pt idx="138">
                  <c:v>67</c:v>
                </c:pt>
                <c:pt idx="139">
                  <c:v>1068</c:v>
                </c:pt>
                <c:pt idx="140">
                  <c:v>424</c:v>
                </c:pt>
                <c:pt idx="141">
                  <c:v>151</c:v>
                </c:pt>
                <c:pt idx="142">
                  <c:v>1608</c:v>
                </c:pt>
                <c:pt idx="143">
                  <c:v>941</c:v>
                </c:pt>
                <c:pt idx="144">
                  <c:v>1</c:v>
                </c:pt>
                <c:pt idx="145">
                  <c:v>40</c:v>
                </c:pt>
                <c:pt idx="146">
                  <c:v>3015</c:v>
                </c:pt>
                <c:pt idx="147">
                  <c:v>435</c:v>
                </c:pt>
                <c:pt idx="148">
                  <c:v>714</c:v>
                </c:pt>
                <c:pt idx="149">
                  <c:v>5497</c:v>
                </c:pt>
                <c:pt idx="150">
                  <c:v>418</c:v>
                </c:pt>
                <c:pt idx="151">
                  <c:v>1439</c:v>
                </c:pt>
                <c:pt idx="152">
                  <c:v>15</c:v>
                </c:pt>
                <c:pt idx="153">
                  <c:v>1999</c:v>
                </c:pt>
                <c:pt idx="154">
                  <c:v>118</c:v>
                </c:pt>
                <c:pt idx="155">
                  <c:v>162</c:v>
                </c:pt>
                <c:pt idx="156">
                  <c:v>83</c:v>
                </c:pt>
                <c:pt idx="157">
                  <c:v>747</c:v>
                </c:pt>
                <c:pt idx="158">
                  <c:v>84</c:v>
                </c:pt>
                <c:pt idx="159">
                  <c:v>91</c:v>
                </c:pt>
                <c:pt idx="160">
                  <c:v>792</c:v>
                </c:pt>
                <c:pt idx="161">
                  <c:v>32</c:v>
                </c:pt>
                <c:pt idx="162">
                  <c:v>186</c:v>
                </c:pt>
                <c:pt idx="163">
                  <c:v>605</c:v>
                </c:pt>
                <c:pt idx="164">
                  <c:v>1</c:v>
                </c:pt>
                <c:pt idx="165">
                  <c:v>31</c:v>
                </c:pt>
                <c:pt idx="166">
                  <c:v>1181</c:v>
                </c:pt>
                <c:pt idx="167">
                  <c:v>39</c:v>
                </c:pt>
                <c:pt idx="168">
                  <c:v>46</c:v>
                </c:pt>
                <c:pt idx="169">
                  <c:v>105</c:v>
                </c:pt>
                <c:pt idx="170">
                  <c:v>535</c:v>
                </c:pt>
                <c:pt idx="171">
                  <c:v>16</c:v>
                </c:pt>
                <c:pt idx="172">
                  <c:v>575</c:v>
                </c:pt>
                <c:pt idx="173">
                  <c:v>1120</c:v>
                </c:pt>
                <c:pt idx="174">
                  <c:v>113</c:v>
                </c:pt>
                <c:pt idx="175">
                  <c:v>1538</c:v>
                </c:pt>
                <c:pt idx="176">
                  <c:v>9</c:v>
                </c:pt>
                <c:pt idx="177">
                  <c:v>554</c:v>
                </c:pt>
                <c:pt idx="178">
                  <c:v>648</c:v>
                </c:pt>
                <c:pt idx="179">
                  <c:v>21</c:v>
                </c:pt>
                <c:pt idx="180">
                  <c:v>54</c:v>
                </c:pt>
                <c:pt idx="181">
                  <c:v>120</c:v>
                </c:pt>
                <c:pt idx="182">
                  <c:v>579</c:v>
                </c:pt>
                <c:pt idx="183">
                  <c:v>2072</c:v>
                </c:pt>
                <c:pt idx="184">
                  <c:v>0</c:v>
                </c:pt>
                <c:pt idx="185">
                  <c:v>1796</c:v>
                </c:pt>
                <c:pt idx="186">
                  <c:v>62</c:v>
                </c:pt>
                <c:pt idx="187">
                  <c:v>347</c:v>
                </c:pt>
                <c:pt idx="188">
                  <c:v>19</c:v>
                </c:pt>
                <c:pt idx="189">
                  <c:v>1258</c:v>
                </c:pt>
                <c:pt idx="190">
                  <c:v>362</c:v>
                </c:pt>
                <c:pt idx="191">
                  <c:v>133</c:v>
                </c:pt>
                <c:pt idx="192">
                  <c:v>846</c:v>
                </c:pt>
                <c:pt idx="193">
                  <c:v>10</c:v>
                </c:pt>
                <c:pt idx="194">
                  <c:v>191</c:v>
                </c:pt>
                <c:pt idx="195">
                  <c:v>1979</c:v>
                </c:pt>
                <c:pt idx="196">
                  <c:v>63</c:v>
                </c:pt>
                <c:pt idx="197">
                  <c:v>6080</c:v>
                </c:pt>
                <c:pt idx="198">
                  <c:v>80</c:v>
                </c:pt>
                <c:pt idx="199">
                  <c:v>9</c:v>
                </c:pt>
                <c:pt idx="200">
                  <c:v>1784</c:v>
                </c:pt>
                <c:pt idx="201">
                  <c:v>243</c:v>
                </c:pt>
                <c:pt idx="202">
                  <c:v>1296</c:v>
                </c:pt>
                <c:pt idx="203">
                  <c:v>77</c:v>
                </c:pt>
                <c:pt idx="204">
                  <c:v>395</c:v>
                </c:pt>
                <c:pt idx="205">
                  <c:v>49</c:v>
                </c:pt>
                <c:pt idx="206">
                  <c:v>180</c:v>
                </c:pt>
                <c:pt idx="207">
                  <c:v>2690</c:v>
                </c:pt>
                <c:pt idx="208">
                  <c:v>2779</c:v>
                </c:pt>
                <c:pt idx="209">
                  <c:v>92</c:v>
                </c:pt>
                <c:pt idx="210">
                  <c:v>1028</c:v>
                </c:pt>
                <c:pt idx="211">
                  <c:v>26</c:v>
                </c:pt>
                <c:pt idx="212">
                  <c:v>1790</c:v>
                </c:pt>
                <c:pt idx="213">
                  <c:v>37</c:v>
                </c:pt>
                <c:pt idx="214">
                  <c:v>35</c:v>
                </c:pt>
                <c:pt idx="215">
                  <c:v>558</c:v>
                </c:pt>
                <c:pt idx="216">
                  <c:v>64</c:v>
                </c:pt>
                <c:pt idx="217">
                  <c:v>245</c:v>
                </c:pt>
                <c:pt idx="218">
                  <c:v>71</c:v>
                </c:pt>
                <c:pt idx="219">
                  <c:v>42</c:v>
                </c:pt>
                <c:pt idx="220">
                  <c:v>156</c:v>
                </c:pt>
                <c:pt idx="221">
                  <c:v>1368</c:v>
                </c:pt>
                <c:pt idx="222">
                  <c:v>102</c:v>
                </c:pt>
                <c:pt idx="223">
                  <c:v>86</c:v>
                </c:pt>
                <c:pt idx="224">
                  <c:v>253</c:v>
                </c:pt>
                <c:pt idx="225">
                  <c:v>157</c:v>
                </c:pt>
                <c:pt idx="226">
                  <c:v>183</c:v>
                </c:pt>
                <c:pt idx="227">
                  <c:v>82</c:v>
                </c:pt>
                <c:pt idx="228">
                  <c:v>1</c:v>
                </c:pt>
                <c:pt idx="229">
                  <c:v>1198</c:v>
                </c:pt>
                <c:pt idx="230">
                  <c:v>648</c:v>
                </c:pt>
                <c:pt idx="231">
                  <c:v>64</c:v>
                </c:pt>
                <c:pt idx="232">
                  <c:v>62</c:v>
                </c:pt>
                <c:pt idx="233">
                  <c:v>750</c:v>
                </c:pt>
                <c:pt idx="234">
                  <c:v>105</c:v>
                </c:pt>
                <c:pt idx="235">
                  <c:v>2604</c:v>
                </c:pt>
                <c:pt idx="236">
                  <c:v>65</c:v>
                </c:pt>
                <c:pt idx="237">
                  <c:v>94</c:v>
                </c:pt>
                <c:pt idx="238">
                  <c:v>257</c:v>
                </c:pt>
                <c:pt idx="239">
                  <c:v>2928</c:v>
                </c:pt>
                <c:pt idx="240">
                  <c:v>4697</c:v>
                </c:pt>
                <c:pt idx="241">
                  <c:v>2915</c:v>
                </c:pt>
                <c:pt idx="242">
                  <c:v>18</c:v>
                </c:pt>
                <c:pt idx="243">
                  <c:v>602</c:v>
                </c:pt>
                <c:pt idx="244">
                  <c:v>1</c:v>
                </c:pt>
                <c:pt idx="245">
                  <c:v>3868</c:v>
                </c:pt>
                <c:pt idx="246">
                  <c:v>504</c:v>
                </c:pt>
                <c:pt idx="247">
                  <c:v>14</c:v>
                </c:pt>
                <c:pt idx="248">
                  <c:v>750</c:v>
                </c:pt>
                <c:pt idx="249">
                  <c:v>77</c:v>
                </c:pt>
                <c:pt idx="250">
                  <c:v>752</c:v>
                </c:pt>
                <c:pt idx="251">
                  <c:v>131</c:v>
                </c:pt>
                <c:pt idx="252">
                  <c:v>87</c:v>
                </c:pt>
                <c:pt idx="253">
                  <c:v>1063</c:v>
                </c:pt>
                <c:pt idx="254">
                  <c:v>76</c:v>
                </c:pt>
                <c:pt idx="255">
                  <c:v>4428</c:v>
                </c:pt>
                <c:pt idx="256">
                  <c:v>58</c:v>
                </c:pt>
                <c:pt idx="257">
                  <c:v>111</c:v>
                </c:pt>
                <c:pt idx="258">
                  <c:v>2955</c:v>
                </c:pt>
                <c:pt idx="259">
                  <c:v>1657</c:v>
                </c:pt>
                <c:pt idx="260">
                  <c:v>926</c:v>
                </c:pt>
                <c:pt idx="261">
                  <c:v>77</c:v>
                </c:pt>
                <c:pt idx="262">
                  <c:v>1748</c:v>
                </c:pt>
                <c:pt idx="263">
                  <c:v>79</c:v>
                </c:pt>
                <c:pt idx="264">
                  <c:v>889</c:v>
                </c:pt>
                <c:pt idx="265">
                  <c:v>56</c:v>
                </c:pt>
                <c:pt idx="266">
                  <c:v>1</c:v>
                </c:pt>
                <c:pt idx="267">
                  <c:v>83</c:v>
                </c:pt>
                <c:pt idx="268">
                  <c:v>2025</c:v>
                </c:pt>
                <c:pt idx="269">
                  <c:v>14</c:v>
                </c:pt>
                <c:pt idx="270">
                  <c:v>656</c:v>
                </c:pt>
                <c:pt idx="271">
                  <c:v>1596</c:v>
                </c:pt>
                <c:pt idx="272">
                  <c:v>10</c:v>
                </c:pt>
                <c:pt idx="273">
                  <c:v>1121</c:v>
                </c:pt>
                <c:pt idx="274">
                  <c:v>15</c:v>
                </c:pt>
                <c:pt idx="275">
                  <c:v>191</c:v>
                </c:pt>
                <c:pt idx="276">
                  <c:v>16</c:v>
                </c:pt>
                <c:pt idx="277">
                  <c:v>17</c:v>
                </c:pt>
                <c:pt idx="278">
                  <c:v>34</c:v>
                </c:pt>
                <c:pt idx="279">
                  <c:v>1</c:v>
                </c:pt>
                <c:pt idx="280">
                  <c:v>1274</c:v>
                </c:pt>
                <c:pt idx="281">
                  <c:v>210</c:v>
                </c:pt>
                <c:pt idx="282">
                  <c:v>248</c:v>
                </c:pt>
                <c:pt idx="283">
                  <c:v>513</c:v>
                </c:pt>
                <c:pt idx="284">
                  <c:v>3410</c:v>
                </c:pt>
                <c:pt idx="285">
                  <c:v>10</c:v>
                </c:pt>
                <c:pt idx="286">
                  <c:v>2201</c:v>
                </c:pt>
                <c:pt idx="287">
                  <c:v>676</c:v>
                </c:pt>
                <c:pt idx="288">
                  <c:v>831</c:v>
                </c:pt>
                <c:pt idx="289">
                  <c:v>859</c:v>
                </c:pt>
                <c:pt idx="290">
                  <c:v>45</c:v>
                </c:pt>
                <c:pt idx="291">
                  <c:v>6</c:v>
                </c:pt>
                <c:pt idx="292">
                  <c:v>7</c:v>
                </c:pt>
                <c:pt idx="293">
                  <c:v>31</c:v>
                </c:pt>
                <c:pt idx="294">
                  <c:v>78</c:v>
                </c:pt>
                <c:pt idx="295">
                  <c:v>1225</c:v>
                </c:pt>
                <c:pt idx="296">
                  <c:v>1</c:v>
                </c:pt>
                <c:pt idx="297">
                  <c:v>67</c:v>
                </c:pt>
                <c:pt idx="298">
                  <c:v>19</c:v>
                </c:pt>
                <c:pt idx="299">
                  <c:v>2108</c:v>
                </c:pt>
                <c:pt idx="300">
                  <c:v>679</c:v>
                </c:pt>
                <c:pt idx="301">
                  <c:v>36</c:v>
                </c:pt>
                <c:pt idx="302">
                  <c:v>47</c:v>
                </c:pt>
                <c:pt idx="303">
                  <c:v>70</c:v>
                </c:pt>
                <c:pt idx="304">
                  <c:v>154</c:v>
                </c:pt>
                <c:pt idx="305">
                  <c:v>22</c:v>
                </c:pt>
                <c:pt idx="306">
                  <c:v>1758</c:v>
                </c:pt>
                <c:pt idx="307">
                  <c:v>94</c:v>
                </c:pt>
                <c:pt idx="308">
                  <c:v>33</c:v>
                </c:pt>
                <c:pt idx="309">
                  <c:v>1</c:v>
                </c:pt>
                <c:pt idx="310">
                  <c:v>31</c:v>
                </c:pt>
                <c:pt idx="311">
                  <c:v>35</c:v>
                </c:pt>
                <c:pt idx="312">
                  <c:v>63</c:v>
                </c:pt>
                <c:pt idx="313">
                  <c:v>526</c:v>
                </c:pt>
                <c:pt idx="314">
                  <c:v>121</c:v>
                </c:pt>
                <c:pt idx="315">
                  <c:v>67</c:v>
                </c:pt>
                <c:pt idx="316">
                  <c:v>57</c:v>
                </c:pt>
                <c:pt idx="317">
                  <c:v>1229</c:v>
                </c:pt>
                <c:pt idx="318">
                  <c:v>12</c:v>
                </c:pt>
                <c:pt idx="319">
                  <c:v>452</c:v>
                </c:pt>
                <c:pt idx="320">
                  <c:v>1886</c:v>
                </c:pt>
                <c:pt idx="321">
                  <c:v>1825</c:v>
                </c:pt>
                <c:pt idx="322">
                  <c:v>31</c:v>
                </c:pt>
                <c:pt idx="323">
                  <c:v>107</c:v>
                </c:pt>
                <c:pt idx="324">
                  <c:v>27</c:v>
                </c:pt>
                <c:pt idx="325">
                  <c:v>1221</c:v>
                </c:pt>
                <c:pt idx="326">
                  <c:v>1</c:v>
                </c:pt>
                <c:pt idx="327">
                  <c:v>16</c:v>
                </c:pt>
                <c:pt idx="328">
                  <c:v>41</c:v>
                </c:pt>
                <c:pt idx="329">
                  <c:v>523</c:v>
                </c:pt>
                <c:pt idx="330">
                  <c:v>141</c:v>
                </c:pt>
                <c:pt idx="331">
                  <c:v>52</c:v>
                </c:pt>
                <c:pt idx="332">
                  <c:v>225</c:v>
                </c:pt>
                <c:pt idx="333">
                  <c:v>38</c:v>
                </c:pt>
                <c:pt idx="334">
                  <c:v>15</c:v>
                </c:pt>
                <c:pt idx="335">
                  <c:v>37</c:v>
                </c:pt>
                <c:pt idx="336">
                  <c:v>112</c:v>
                </c:pt>
                <c:pt idx="337">
                  <c:v>21</c:v>
                </c:pt>
                <c:pt idx="338">
                  <c:v>67</c:v>
                </c:pt>
                <c:pt idx="339">
                  <c:v>78</c:v>
                </c:pt>
                <c:pt idx="340">
                  <c:v>67</c:v>
                </c:pt>
                <c:pt idx="341">
                  <c:v>263</c:v>
                </c:pt>
                <c:pt idx="342">
                  <c:v>1691</c:v>
                </c:pt>
                <c:pt idx="343">
                  <c:v>181</c:v>
                </c:pt>
                <c:pt idx="344">
                  <c:v>13</c:v>
                </c:pt>
                <c:pt idx="345">
                  <c:v>1</c:v>
                </c:pt>
                <c:pt idx="346">
                  <c:v>21</c:v>
                </c:pt>
                <c:pt idx="347">
                  <c:v>830</c:v>
                </c:pt>
                <c:pt idx="348">
                  <c:v>130</c:v>
                </c:pt>
                <c:pt idx="349">
                  <c:v>55</c:v>
                </c:pt>
                <c:pt idx="350">
                  <c:v>114</c:v>
                </c:pt>
                <c:pt idx="351">
                  <c:v>594</c:v>
                </c:pt>
                <c:pt idx="352">
                  <c:v>24</c:v>
                </c:pt>
                <c:pt idx="353">
                  <c:v>252</c:v>
                </c:pt>
                <c:pt idx="354">
                  <c:v>67</c:v>
                </c:pt>
                <c:pt idx="355">
                  <c:v>742</c:v>
                </c:pt>
                <c:pt idx="356">
                  <c:v>75</c:v>
                </c:pt>
                <c:pt idx="357">
                  <c:v>4405</c:v>
                </c:pt>
                <c:pt idx="358">
                  <c:v>92</c:v>
                </c:pt>
                <c:pt idx="359">
                  <c:v>64</c:v>
                </c:pt>
                <c:pt idx="360">
                  <c:v>64</c:v>
                </c:pt>
                <c:pt idx="361">
                  <c:v>842</c:v>
                </c:pt>
                <c:pt idx="362">
                  <c:v>112</c:v>
                </c:pt>
                <c:pt idx="363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99-4542-B894-3581BDA8F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192704"/>
        <c:axId val="1510176064"/>
      </c:lineChart>
      <c:catAx>
        <c:axId val="151019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176064"/>
        <c:crosses val="autoZero"/>
        <c:auto val="1"/>
        <c:lblAlgn val="ctr"/>
        <c:lblOffset val="100"/>
        <c:noMultiLvlLbl val="0"/>
      </c:catAx>
      <c:valAx>
        <c:axId val="15101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backers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19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385761</xdr:colOff>
      <xdr:row>1</xdr:row>
      <xdr:rowOff>14286</xdr:rowOff>
    </xdr:from>
    <xdr:to>
      <xdr:col>16</xdr:col>
      <xdr:colOff>542924</xdr:colOff>
      <xdr:row>22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657226</xdr:colOff>
      <xdr:row>6</xdr:row>
      <xdr:rowOff>47626</xdr:rowOff>
    </xdr:from>
    <xdr:to>
      <xdr:col>18</xdr:col>
      <xdr:colOff>628650</xdr:colOff>
      <xdr:row>29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442911</xdr:colOff>
      <xdr:row>3</xdr:row>
      <xdr:rowOff>42862</xdr:rowOff>
    </xdr:from>
    <xdr:to>
      <xdr:col>9</xdr:col>
      <xdr:colOff>1019174</xdr:colOff>
      <xdr:row>19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14</xdr:row>
      <xdr:rowOff>9525</xdr:rowOff>
    </xdr:from>
    <xdr:to>
      <xdr:col>10</xdr:col>
      <xdr:colOff>514350</xdr:colOff>
      <xdr:row>31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666749</xdr:colOff>
      <xdr:row>10</xdr:row>
      <xdr:rowOff>166686</xdr:rowOff>
    </xdr:from>
    <xdr:to>
      <xdr:col>12</xdr:col>
      <xdr:colOff>666749</xdr:colOff>
      <xdr:row>24</xdr:row>
      <xdr:rowOff>152399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19049</xdr:colOff>
      <xdr:row>27</xdr:row>
      <xdr:rowOff>109537</xdr:rowOff>
    </xdr:from>
    <xdr:to>
      <xdr:col>13</xdr:col>
      <xdr:colOff>323849</xdr:colOff>
      <xdr:row>43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4778.964174074077" createdVersion="6" refreshedVersion="6" minRefreshableVersion="3" recordCount="1000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 count="999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 count="418">
        <n v="0"/>
        <n v="1040"/>
        <n v="131"/>
        <n v="59"/>
        <n v="69"/>
        <n v="174"/>
        <n v="21"/>
        <n v="328"/>
        <n v="20"/>
        <n v="52"/>
        <n v="266"/>
        <n v="48"/>
        <n v="89"/>
        <n v="245"/>
        <n v="67"/>
        <n v="47"/>
        <n v="649"/>
        <n v="159"/>
        <n v="49"/>
        <n v="112"/>
        <n v="41"/>
        <n v="128"/>
        <n v="332"/>
        <n v="113"/>
        <n v="216"/>
        <n v="80"/>
        <n v="105"/>
        <n v="329"/>
        <n v="161"/>
        <n v="310"/>
        <n v="87"/>
        <n v="378"/>
        <n v="151"/>
        <n v="150"/>
        <n v="157"/>
        <n v="140"/>
        <n v="325"/>
        <n v="51"/>
        <n v="169"/>
        <n v="213"/>
        <n v="444"/>
        <n v="186"/>
        <n v="659"/>
        <n v="115"/>
        <n v="475"/>
        <n v="387"/>
        <n v="190"/>
        <n v="2"/>
        <n v="92"/>
        <n v="34"/>
        <n v="90"/>
        <n v="178"/>
        <n v="144"/>
        <n v="215"/>
        <n v="227"/>
        <n v="275"/>
        <n v="93"/>
        <n v="723"/>
        <n v="12"/>
        <n v="98"/>
        <n v="236"/>
        <n v="45"/>
        <n v="162"/>
        <n v="255"/>
        <n v="24"/>
        <n v="124"/>
        <n v="108"/>
        <n v="670"/>
        <n v="661"/>
        <n v="122"/>
        <n v="78"/>
        <n v="301"/>
        <n v="70"/>
        <n v="637"/>
        <n v="225"/>
        <n v="1497"/>
        <n v="38"/>
        <n v="132"/>
        <n v="168"/>
        <n v="62"/>
        <n v="261"/>
        <n v="253"/>
        <n v="79"/>
        <n v="259"/>
        <n v="61"/>
        <n v="304"/>
        <n v="217"/>
        <n v="927"/>
        <n v="197"/>
        <n v="1"/>
        <n v="1021"/>
        <n v="282"/>
        <n v="25"/>
        <n v="143"/>
        <n v="145"/>
        <n v="359"/>
        <n v="595"/>
        <n v="15"/>
        <n v="120"/>
        <n v="269"/>
        <n v="377"/>
        <n v="727"/>
        <n v="88"/>
        <n v="118"/>
        <n v="149"/>
        <n v="219"/>
        <n v="64"/>
        <n v="19"/>
        <n v="368"/>
        <n v="160"/>
        <n v="39"/>
        <n v="60"/>
        <n v="3"/>
        <n v="155"/>
        <n v="101"/>
        <n v="116"/>
        <n v="311"/>
        <n v="71"/>
        <n v="262"/>
        <n v="96"/>
        <n v="223"/>
        <n v="102"/>
        <n v="230"/>
        <n v="136"/>
        <n v="129"/>
        <n v="237"/>
        <n v="17"/>
        <n v="121"/>
        <n v="220"/>
        <n v="423"/>
        <n v="65"/>
        <n v="74"/>
        <n v="53"/>
        <n v="221"/>
        <n v="100"/>
        <n v="137"/>
        <n v="416"/>
        <n v="31"/>
        <n v="424"/>
        <n v="11"/>
        <n v="83"/>
        <n v="163"/>
        <n v="895"/>
        <n v="26"/>
        <n v="75"/>
        <n v="358"/>
        <n v="308"/>
        <n v="722"/>
        <n v="293"/>
        <n v="72"/>
        <n v="32"/>
        <n v="46"/>
        <n v="123"/>
        <n v="362"/>
        <n v="63"/>
        <n v="298"/>
        <n v="10"/>
        <n v="54"/>
        <n v="681"/>
        <n v="134"/>
        <n v="432"/>
        <n v="426"/>
        <n v="95"/>
        <n v="152"/>
        <n v="195"/>
        <n v="1023"/>
        <n v="4"/>
        <n v="8"/>
        <n v="99"/>
        <n v="138"/>
        <n v="94"/>
        <n v="404"/>
        <n v="260"/>
        <n v="367"/>
        <n v="194"/>
        <n v="420"/>
        <n v="77"/>
        <n v="171"/>
        <n v="158"/>
        <n v="109"/>
        <n v="42"/>
        <n v="422"/>
        <n v="419"/>
        <n v="445"/>
        <n v="570"/>
        <n v="509"/>
        <n v="326"/>
        <n v="933"/>
        <n v="211"/>
        <n v="273"/>
        <n v="626"/>
        <n v="185"/>
        <n v="23"/>
        <n v="146"/>
        <n v="268"/>
        <n v="598"/>
        <n v="313"/>
        <n v="371"/>
        <n v="363"/>
        <n v="234"/>
        <n v="181"/>
        <n v="27"/>
        <n v="242"/>
        <n v="97"/>
        <n v="1066"/>
        <n v="581"/>
        <n v="706"/>
        <n v="210"/>
        <n v="1684"/>
        <n v="457"/>
        <n v="16"/>
        <n v="1340"/>
        <n v="36"/>
        <n v="55"/>
        <n v="5"/>
        <n v="1345"/>
        <n v="546"/>
        <n v="286"/>
        <n v="203"/>
        <n v="395"/>
        <n v="295"/>
        <n v="167"/>
        <n v="164"/>
        <n v="91"/>
        <n v="200"/>
        <n v="187"/>
        <n v="114"/>
        <n v="179"/>
        <n v="85"/>
        <n v="1401"/>
        <n v="35"/>
        <n v="411"/>
        <n v="37"/>
        <n v="299"/>
        <n v="226"/>
        <n v="372"/>
        <n v="1616"/>
        <n v="733"/>
        <n v="592"/>
        <n v="277"/>
        <n v="68"/>
        <n v="1592"/>
        <n v="730"/>
        <n v="13"/>
        <n v="361"/>
        <n v="14"/>
        <n v="40"/>
        <n v="184"/>
        <n v="172"/>
        <n v="76"/>
        <n v="7"/>
        <n v="66"/>
        <n v="229"/>
        <n v="469"/>
        <n v="130"/>
        <n v="718"/>
        <n v="1530"/>
        <n v="86"/>
        <n v="316"/>
        <n v="182"/>
        <n v="356"/>
        <n v="669"/>
        <n v="44"/>
        <n v="57"/>
        <n v="127"/>
        <n v="288"/>
        <n v="573"/>
        <n v="192"/>
        <n v="117"/>
        <n v="1052"/>
        <n v="355"/>
        <n v="199"/>
        <n v="176"/>
        <n v="511"/>
        <n v="82"/>
        <n v="50"/>
        <n v="967"/>
        <n v="56"/>
        <n v="104"/>
        <n v="351"/>
        <n v="141"/>
        <n v="133"/>
        <n v="188"/>
        <n v="575"/>
        <n v="319"/>
        <n v="365"/>
        <n v="30"/>
        <n v="513"/>
        <n v="81"/>
        <n v="305"/>
        <n v="724"/>
        <n v="547"/>
        <n v="415"/>
        <n v="530"/>
        <n v="180"/>
        <n v="119"/>
        <n v="139"/>
        <n v="22"/>
        <n v="43"/>
        <n v="700"/>
        <n v="84"/>
        <n v="156"/>
        <n v="503"/>
        <n v="482"/>
        <n v="73"/>
        <n v="969"/>
        <n v="271"/>
        <n v="284"/>
        <n v="224"/>
        <n v="240"/>
        <n v="794"/>
        <n v="370"/>
        <n v="205"/>
        <n v="306"/>
        <n v="369"/>
        <n v="342"/>
        <n v="322"/>
        <n v="147"/>
        <n v="951"/>
        <n v="1038"/>
        <n v="209"/>
        <n v="202"/>
        <n v="207"/>
        <n v="170"/>
        <n v="250"/>
        <n v="28"/>
        <n v="620"/>
        <n v="279"/>
        <n v="206"/>
        <n v="694"/>
        <n v="2339"/>
        <n v="508"/>
        <n v="191"/>
        <n v="33"/>
        <n v="18"/>
        <n v="1037"/>
        <n v="543"/>
        <n v="932"/>
        <n v="429"/>
        <n v="142"/>
        <n v="153"/>
        <n v="447"/>
        <n v="175"/>
        <n v="312"/>
        <n v="707"/>
        <n v="148"/>
        <n v="1841"/>
        <n v="473"/>
        <n v="518"/>
        <n v="248"/>
        <n v="270"/>
        <n v="165"/>
        <n v="413"/>
        <n v="527"/>
        <n v="354"/>
        <n v="1179"/>
        <n v="1126"/>
        <n v="712"/>
        <n v="232"/>
        <n v="257"/>
        <n v="772"/>
        <n v="407"/>
        <n v="564"/>
        <n v="655"/>
        <n v="177"/>
        <n v="728"/>
        <n v="208"/>
        <n v="231"/>
        <n v="788"/>
        <n v="106"/>
        <n v="193"/>
        <n v="1186"/>
        <n v="125"/>
        <n v="110"/>
        <n v="107"/>
        <n v="1180"/>
        <n v="264"/>
        <n v="239"/>
        <n v="615"/>
        <n v="1095"/>
        <n v="801"/>
        <n v="291"/>
        <n v="350"/>
        <n v="357"/>
        <n v="126"/>
        <n v="388"/>
        <n v="267"/>
        <n v="315"/>
        <n v="154"/>
        <n v="853"/>
        <n v="563"/>
        <n v="198"/>
        <n v="238"/>
        <n v="338"/>
        <n v="652"/>
        <n v="252"/>
        <n v="347"/>
        <n v="544"/>
        <n v="29"/>
        <n v="189"/>
        <n v="774"/>
        <n v="479"/>
        <n v="795"/>
        <n v="58"/>
        <n v="183"/>
        <n v="488"/>
        <n v="212"/>
        <n v="1097"/>
        <n v="1109"/>
        <n v="735"/>
        <n v="296"/>
        <n v="386"/>
        <n v="792"/>
        <n v="228"/>
        <n v="374"/>
        <n v="864"/>
        <n v="500"/>
        <n v="427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0">
      <sharedItems containsSemiMixedTypes="0" containsString="0" containsNumber="1" minValue="0" maxValue="113.17" count="805">
        <n v="0"/>
        <n v="92.15"/>
        <n v="100.02"/>
        <n v="103.21"/>
        <n v="99.34"/>
        <n v="75.83"/>
        <n v="60.56"/>
        <n v="64.94"/>
        <n v="31"/>
        <n v="72.91"/>
        <n v="62.9"/>
        <n v="112.22"/>
        <n v="102.35"/>
        <n v="105.05"/>
        <n v="94.15"/>
        <n v="84.99"/>
        <n v="110.41"/>
        <n v="107.96"/>
        <n v="45.1"/>
        <n v="45"/>
        <n v="105.97"/>
        <n v="69.06"/>
        <n v="85.04"/>
        <n v="105.23"/>
        <n v="39"/>
        <n v="73.03"/>
        <n v="35.01"/>
        <n v="106.6"/>
        <n v="62"/>
        <n v="94"/>
        <n v="112.05"/>
        <n v="48.01"/>
        <n v="38"/>
        <n v="35"/>
        <n v="85"/>
        <n v="95.99"/>
        <n v="68.81"/>
        <n v="75.260000000000005"/>
        <n v="57.13"/>
        <n v="75.14"/>
        <n v="107.42"/>
        <n v="36"/>
        <n v="27"/>
        <n v="107.56"/>
        <n v="94.38"/>
        <n v="46.16"/>
        <n v="47.85"/>
        <n v="53.01"/>
        <n v="45.06"/>
        <n v="2"/>
        <n v="99.01"/>
        <n v="32.79"/>
        <n v="59.12"/>
        <n v="44.93"/>
        <n v="89.66"/>
        <n v="70.08"/>
        <n v="31.06"/>
        <n v="29.06"/>
        <n v="30.09"/>
        <n v="82"/>
        <n v="58.04"/>
        <n v="111.4"/>
        <n v="71.95"/>
        <n v="61.04"/>
        <n v="108.92"/>
        <n v="29"/>
        <n v="58.98"/>
        <n v="111.82"/>
        <n v="64"/>
        <n v="85.32"/>
        <n v="74.48"/>
        <n v="105.15"/>
        <n v="56.19"/>
        <n v="85.92"/>
        <n v="57"/>
        <n v="79.64"/>
        <n v="41.02"/>
        <n v="48"/>
        <n v="55.21"/>
        <n v="92.11"/>
        <n v="83.18"/>
        <n v="40"/>
        <n v="111.13"/>
        <n v="90.56"/>
        <n v="61.11"/>
        <n v="83.02"/>
        <n v="110.76"/>
        <n v="89.46"/>
        <n v="57.85"/>
        <n v="110"/>
        <n v="103.97"/>
        <n v="108"/>
        <n v="48.93"/>
        <n v="37.67"/>
        <n v="65"/>
        <n v="106.61"/>
        <n v="27.01"/>
        <n v="91.16"/>
        <n v="1"/>
        <n v="56.05"/>
        <n v="31.02"/>
        <n v="66.510000000000005"/>
        <n v="89.01"/>
        <n v="103.46"/>
        <n v="95.28"/>
        <n v="75.900000000000006"/>
        <n v="107.58"/>
        <n v="51.32"/>
        <n v="71.98"/>
        <n v="108.95"/>
        <n v="94.94"/>
        <n v="109.65"/>
        <n v="44"/>
        <n v="86.79"/>
        <n v="30.99"/>
        <n v="94.79"/>
        <n v="69.790000000000006"/>
        <n v="63"/>
        <n v="110.03"/>
        <n v="26"/>
        <n v="49.99"/>
        <n v="101.72"/>
        <n v="47.08"/>
        <n v="89.94"/>
        <n v="78.97"/>
        <n v="80.069999999999993"/>
        <n v="86.47"/>
        <n v="28"/>
        <n v="68"/>
        <n v="43.08"/>
        <n v="87.96"/>
        <n v="94.99"/>
        <n v="46.91"/>
        <n v="94.24"/>
        <n v="80.14"/>
        <n v="59.04"/>
        <n v="65.989999999999995"/>
        <n v="60.99"/>
        <n v="98.31"/>
        <n v="104.6"/>
        <n v="86.07"/>
        <n v="76.989999999999995"/>
        <n v="29.76"/>
        <n v="46.92"/>
        <n v="105.19"/>
        <n v="69.91"/>
        <n v="60.01"/>
        <n v="52.01"/>
        <n v="95.04"/>
        <n v="75.97"/>
        <n v="71.010000000000005"/>
        <n v="73.73"/>
        <n v="113.17"/>
        <n v="105.01"/>
        <n v="79.180000000000007"/>
        <n v="57.33"/>
        <n v="58.18"/>
        <n v="36.03"/>
        <n v="107.99"/>
        <n v="44.01"/>
        <n v="55.08"/>
        <n v="74"/>
        <n v="42"/>
        <n v="77.989999999999995"/>
        <n v="82.51"/>
        <n v="104.2"/>
        <n v="25.5"/>
        <n v="100.98"/>
        <n v="111.83"/>
        <n v="110.05"/>
        <n v="59"/>
        <n v="32.99"/>
        <n v="45.01"/>
        <n v="81.98"/>
        <n v="39.08"/>
        <n v="40.99"/>
        <n v="31.03"/>
        <n v="37.79"/>
        <n v="32.01"/>
        <n v="95.97"/>
        <n v="75"/>
        <n v="102.05"/>
        <n v="105.75"/>
        <n v="37.07"/>
        <n v="35.049999999999997"/>
        <n v="46.34"/>
        <n v="69.17"/>
        <n v="109.08"/>
        <n v="51.78"/>
        <n v="82.01"/>
        <n v="35.96"/>
        <n v="74.459999999999994"/>
        <n v="91.11"/>
        <n v="79.790000000000006"/>
        <n v="43"/>
        <n v="63.23"/>
        <n v="70.180000000000007"/>
        <n v="61.33"/>
        <n v="99"/>
        <n v="96.98"/>
        <n v="51"/>
        <n v="28.04"/>
        <n v="60.98"/>
        <n v="73.209999999999994"/>
        <n v="86.81"/>
        <n v="42.13"/>
        <n v="103.98"/>
        <n v="31.01"/>
        <n v="89.99"/>
        <n v="39.24"/>
        <n v="54.99"/>
        <n v="47.99"/>
        <n v="87.97"/>
        <n v="52"/>
        <n v="30"/>
        <n v="98.21"/>
        <n v="108.96"/>
        <n v="67"/>
        <n v="64.989999999999995"/>
        <n v="99.84"/>
        <n v="82.43"/>
        <n v="63.29"/>
        <n v="96.77"/>
        <n v="54.91"/>
        <n v="39.01"/>
        <n v="75.84"/>
        <n v="45.05"/>
        <n v="104.52"/>
        <n v="76.27"/>
        <n v="69.02"/>
        <n v="101.98"/>
        <n v="42.92"/>
        <n v="43.03"/>
        <n v="75.25"/>
        <n v="98.01"/>
        <n v="60.11"/>
        <n v="3"/>
        <n v="38.020000000000003"/>
        <n v="106.15"/>
        <n v="81.02"/>
        <n v="96.65"/>
        <n v="63.93"/>
        <n v="90.46"/>
        <n v="72.17"/>
        <n v="77.930000000000007"/>
        <n v="38.07"/>
        <n v="57.94"/>
        <n v="49.79"/>
        <n v="54.05"/>
        <n v="70.13"/>
        <n v="51.99"/>
        <n v="56.42"/>
        <n v="101.63"/>
        <n v="25.01"/>
        <n v="32.020000000000003"/>
        <n v="82.02"/>
        <n v="37.96"/>
        <n v="51.53"/>
        <n v="81.2"/>
        <n v="40.03"/>
        <n v="96.69"/>
        <n v="36.99"/>
        <n v="73.010000000000005"/>
        <n v="68.239999999999995"/>
        <n v="52.31"/>
        <n v="61.77"/>
        <n v="25.03"/>
        <n v="106.29"/>
        <n v="75.069999999999993"/>
        <n v="39.97"/>
        <n v="39.979999999999997"/>
        <n v="101.02"/>
        <n v="76.81"/>
        <n v="71.7"/>
        <n v="33.28"/>
        <n v="43.92"/>
        <n v="88.21"/>
        <n v="65.239999999999995"/>
        <n v="69.959999999999994"/>
        <n v="39.880000000000003"/>
        <n v="5"/>
        <n v="98.91"/>
        <n v="87.78"/>
        <n v="80.77"/>
        <n v="94.28"/>
        <n v="73.430000000000007"/>
        <n v="65.97"/>
        <n v="109.04"/>
        <n v="41.16"/>
        <n v="99.13"/>
        <n v="105.88"/>
        <n v="49"/>
        <n v="103.87"/>
        <n v="59.27"/>
        <n v="42.3"/>
        <n v="53.12"/>
        <n v="50.8"/>
        <n v="101.15"/>
        <n v="82.62"/>
        <n v="37.94"/>
        <n v="80.78"/>
        <n v="25.98"/>
        <n v="30.36"/>
        <n v="54"/>
        <n v="101.79"/>
        <n v="77.069999999999993"/>
        <n v="88.08"/>
        <n v="47.04"/>
        <n v="111"/>
        <n v="87"/>
        <n v="63.99"/>
        <n v="105.99"/>
        <n v="73.989999999999995"/>
        <n v="84.02"/>
        <n v="88.97"/>
        <n v="97.15"/>
        <n v="33.01"/>
        <n v="99.95"/>
        <n v="69.97"/>
        <n v="110.32"/>
        <n v="66.010000000000005"/>
        <n v="41.01"/>
        <n v="103.96"/>
        <n v="47.01"/>
        <n v="29.61"/>
        <n v="81.010000000000005"/>
        <n v="94.35"/>
        <n v="26.06"/>
        <n v="85.78"/>
        <n v="103.73"/>
        <n v="49.83"/>
        <n v="63.89"/>
        <n v="47"/>
        <n v="108.48"/>
        <n v="72.02"/>
        <n v="59.93"/>
        <n v="78.209999999999994"/>
        <n v="104.78"/>
        <n v="105.52"/>
        <n v="24.93"/>
        <n v="69.87"/>
        <n v="95.73"/>
        <n v="59.01"/>
        <n v="84.76"/>
        <n v="78.010000000000005"/>
        <n v="50.05"/>
        <n v="59.16"/>
        <n v="93.7"/>
        <n v="40.14"/>
        <n v="70.09"/>
        <n v="66.180000000000007"/>
        <n v="47.71"/>
        <n v="86.61"/>
        <n v="75.13"/>
        <n v="41"/>
        <n v="50.01"/>
        <n v="96.96"/>
        <n v="100.93"/>
        <n v="89.23"/>
        <n v="87.98"/>
        <n v="89.54"/>
        <n v="29.09"/>
        <n v="42.01"/>
        <n v="110.44"/>
        <n v="41.99"/>
        <n v="99.2"/>
        <n v="66.02"/>
        <n v="46.06"/>
        <n v="73.650000000000006"/>
        <n v="55.99"/>
        <n v="68.989999999999995"/>
        <n v="110.98"/>
        <n v="25"/>
        <n v="78.760000000000005"/>
        <n v="99.52"/>
        <n v="104.82"/>
        <n v="108.01"/>
        <n v="30.03"/>
        <n v="62.87"/>
        <n v="68.33"/>
        <n v="50.97"/>
        <n v="54.02"/>
        <n v="97.06"/>
        <n v="24.87"/>
        <n v="84.42"/>
        <n v="47.09"/>
        <n v="78"/>
        <n v="62.97"/>
        <n v="65.319999999999993"/>
        <n v="104.44"/>
        <n v="69.989999999999995"/>
        <n v="90.3"/>
        <n v="54.93"/>
        <n v="51.92"/>
        <n v="60.03"/>
        <n v="53"/>
        <n v="54.5"/>
        <n v="75.040000000000006"/>
        <n v="35.909999999999997"/>
        <n v="36.950000000000003"/>
        <n v="63.17"/>
        <n v="29.99"/>
        <n v="86"/>
        <n v="75.010000000000005"/>
        <n v="101.2"/>
        <n v="4"/>
        <n v="98.23"/>
        <n v="45.21"/>
        <n v="37"/>
        <n v="94.98"/>
        <n v="28.96"/>
        <n v="54.04"/>
        <n v="82.38"/>
        <n v="107.91"/>
        <n v="69.010000000000005"/>
        <n v="110.36"/>
        <n v="94.86"/>
        <n v="101.25"/>
        <n v="64.959999999999994"/>
        <n v="104.94"/>
        <n v="84.03"/>
        <n v="102.86"/>
        <n v="39.96"/>
        <n v="40.82"/>
        <n v="71.16"/>
        <n v="99.49"/>
        <n v="103.99"/>
        <n v="76.56"/>
        <n v="87.07"/>
        <n v="42.97"/>
        <n v="33.43"/>
        <n v="83.98"/>
        <n v="101.42"/>
        <n v="109.87"/>
        <n v="31.92"/>
        <n v="70.989999999999995"/>
        <n v="77.03"/>
        <n v="101.78"/>
        <n v="51.06"/>
        <n v="68.02"/>
        <n v="30.87"/>
        <n v="27.91"/>
        <n v="79.989999999999995"/>
        <n v="59.99"/>
        <n v="37.04"/>
        <n v="99.96"/>
        <n v="111.68"/>
        <n v="36.01"/>
        <n v="44.05"/>
        <n v="95"/>
        <n v="70.91"/>
        <n v="98.06"/>
        <n v="53.05"/>
        <n v="93.14"/>
        <n v="58.95"/>
        <n v="36.07"/>
        <n v="63.03"/>
        <n v="84.72"/>
        <n v="62.2"/>
        <n v="106.44"/>
        <n v="29.98"/>
        <n v="85.81"/>
        <n v="70.819999999999993"/>
        <n v="28.06"/>
        <n v="88.05"/>
        <n v="90.34"/>
        <n v="63.78"/>
        <n v="48.99"/>
        <n v="63.86"/>
        <n v="83"/>
        <n v="62.04"/>
        <n v="104.98"/>
        <n v="94.04"/>
        <n v="92.47"/>
        <n v="57.07"/>
        <n v="39.39"/>
        <n v="77.02"/>
        <n v="92.17"/>
        <n v="61.01"/>
        <n v="78.069999999999993"/>
        <n v="80.75"/>
        <n v="96.37"/>
        <n v="72.98"/>
        <n v="26.01"/>
        <n v="104.36"/>
        <n v="102.19"/>
        <n v="54.12"/>
        <n v="63.22"/>
        <n v="104.03"/>
        <n v="56.02"/>
        <n v="48.81"/>
        <n v="60.08"/>
        <n v="78.989999999999995"/>
        <n v="53.99"/>
        <n v="111.46"/>
        <n v="60.92"/>
        <n v="80.989999999999995"/>
        <n v="94.14"/>
        <n v="52.09"/>
        <n v="24.99"/>
        <n v="69.22"/>
        <n v="93.94"/>
        <n v="98.41"/>
        <n v="41.78"/>
        <n v="72.06"/>
        <n v="54.1"/>
        <n v="107.88"/>
        <n v="67.03"/>
        <n v="64.010000000000005"/>
        <n v="96.07"/>
        <n v="51.18"/>
        <n v="91.02"/>
        <n v="50.13"/>
        <n v="67.72"/>
        <n v="80.010000000000005"/>
        <n v="71.13"/>
        <n v="73"/>
        <n v="62.34"/>
        <n v="67.099999999999994"/>
        <n v="79.98"/>
        <n v="62.18"/>
        <n v="57.74"/>
        <n v="102.92"/>
        <n v="75.73"/>
        <n v="45.03"/>
        <n v="73.62"/>
        <n v="56.99"/>
        <n v="85.22"/>
        <n v="50.96"/>
        <n v="63.56"/>
        <n v="81"/>
        <n v="86.04"/>
        <n v="90.04"/>
        <n v="74.010000000000005"/>
        <n v="92.44"/>
        <n v="56"/>
        <n v="32.979999999999997"/>
        <n v="93.6"/>
        <n v="72.13"/>
        <n v="30.04"/>
        <n v="73.97"/>
        <n v="68.66"/>
        <n v="111.16"/>
        <n v="53.04"/>
        <n v="103.85"/>
        <n v="107.38"/>
        <n v="76.92"/>
        <n v="58.13"/>
        <n v="103.74"/>
        <n v="103.5"/>
        <n v="85.99"/>
        <n v="44.99"/>
        <n v="59.97"/>
        <n v="98.97"/>
        <n v="58.86"/>
        <n v="76.010000000000005"/>
        <n v="96.6"/>
        <n v="76.959999999999994"/>
        <n v="67.98"/>
        <n v="88.78"/>
        <n v="44.92"/>
        <n v="79.400000000000006"/>
        <n v="29.01"/>
        <n v="73.59"/>
        <n v="107.97"/>
        <n v="111.02"/>
        <n v="42.16"/>
        <n v="36.04"/>
        <n v="101.04"/>
        <n v="39.93"/>
        <n v="83.16"/>
        <n v="95.98"/>
        <n v="78.73"/>
        <n v="56.08"/>
        <n v="69.09"/>
        <n v="107.32"/>
        <n v="51.97"/>
        <n v="71.14"/>
        <n v="106.49"/>
        <n v="42.94"/>
        <n v="70.62"/>
        <n v="96.91"/>
        <n v="108.99"/>
        <n v="111.52"/>
        <n v="110.99"/>
        <n v="56.75"/>
        <n v="97.02"/>
        <n v="92.09"/>
        <n v="82.99"/>
        <n v="103.04"/>
        <n v="68.92"/>
        <n v="87.74"/>
        <n v="75.02"/>
        <n v="50.86"/>
        <n v="90"/>
        <n v="72.900000000000006"/>
        <n v="108.49"/>
        <n v="65.94"/>
        <n v="85.83"/>
        <n v="84.92"/>
        <n v="90.48"/>
        <n v="92.01"/>
        <n v="93.07"/>
        <n v="92.04"/>
        <n v="81.13"/>
        <n v="73.5"/>
        <n v="110.97"/>
        <n v="32.97"/>
        <n v="96.01"/>
        <n v="84.97"/>
        <n v="66"/>
        <n v="87.34"/>
        <n v="27.93"/>
        <n v="103.8"/>
        <n v="31.94"/>
        <n v="99.5"/>
        <n v="108.85"/>
        <n v="29.65"/>
        <n v="101.71"/>
        <n v="61.5"/>
        <n v="40.049999999999997"/>
        <n v="36.96"/>
        <n v="30.97"/>
        <n v="88.07"/>
        <n v="37.01"/>
        <n v="26.03"/>
        <n v="67.819999999999993"/>
        <n v="49.96"/>
        <n v="110.02"/>
        <n v="89.96"/>
        <n v="79.010000000000005"/>
        <n v="86.87"/>
        <n v="26.97"/>
        <n v="41.04"/>
        <n v="55.05"/>
        <n v="107.94"/>
        <n v="73.92"/>
        <n v="32"/>
        <n v="53.9"/>
        <n v="106.5"/>
        <n v="33"/>
        <n v="86.86"/>
        <n v="96.8"/>
        <n v="68.03"/>
        <n v="58.87"/>
        <n v="33.049999999999997"/>
        <n v="78.819999999999993"/>
        <n v="68.2"/>
        <n v="101.88"/>
        <n v="52.88"/>
        <n v="102.39"/>
        <n v="74.47"/>
        <n v="51.01"/>
        <n v="97.14"/>
        <n v="72.069999999999993"/>
        <n v="75.239999999999995"/>
        <n v="54.81"/>
        <n v="45.04"/>
        <n v="52.96"/>
        <n v="60.02"/>
        <n v="44.03"/>
        <n v="86.03"/>
        <n v="28.01"/>
        <n v="32.049999999999997"/>
        <n v="73.61"/>
        <n v="108.71"/>
        <n v="42.98"/>
        <n v="83.32"/>
        <n v="55.93"/>
        <n v="105.04"/>
        <n v="112.66"/>
        <n v="81.94"/>
        <n v="64.05"/>
        <n v="106.39"/>
        <n v="111.07"/>
        <n v="95.94"/>
        <n v="43.04"/>
        <n v="67.97"/>
        <n v="58.1"/>
        <n v="84"/>
        <n v="88.85"/>
        <n v="65.959999999999994"/>
        <n v="74.8"/>
        <n v="64.73"/>
        <n v="64.739999999999995"/>
        <n v="84.01"/>
        <n v="34.06"/>
        <n v="93.27"/>
        <n v="83.81"/>
        <n v="81.91"/>
        <n v="93.05"/>
        <n v="105.94"/>
        <n v="101.58"/>
        <n v="29.05"/>
        <n v="80.81"/>
        <n v="72.989999999999995"/>
        <n v="54.16"/>
        <n v="32.950000000000003"/>
        <n v="79.37"/>
        <n v="41.17"/>
        <n v="77.430000000000007"/>
        <n v="57.16"/>
        <n v="77.180000000000007"/>
        <n v="24.95"/>
        <n v="97.18"/>
        <n v="46"/>
        <n v="88.02"/>
        <n v="25.99"/>
        <n v="102.69"/>
        <n v="72.959999999999994"/>
        <n v="57.19"/>
        <n v="98.67"/>
        <n v="81.569999999999993"/>
        <n v="103.03"/>
        <n v="84.33"/>
        <n v="102.6"/>
        <n v="70.06"/>
        <n v="41.91"/>
        <n v="57.99"/>
        <n v="40.94"/>
        <n v="70"/>
        <n v="73.84"/>
        <n v="41.98"/>
        <n v="106.02"/>
        <n v="47.02"/>
        <n v="76.02"/>
        <n v="57.29"/>
        <n v="103.81"/>
        <n v="105.03"/>
        <n v="90.26"/>
        <n v="76.98"/>
        <n v="55.01"/>
        <n v="32.130000000000003"/>
        <n v="50.64"/>
        <n v="49.69"/>
        <n v="54.89"/>
        <n v="46.93"/>
        <n v="44.95"/>
        <n v="107.76"/>
        <n v="102.08"/>
        <n v="24.98"/>
        <n v="79.94"/>
        <n v="67.95"/>
        <n v="26.07"/>
        <n v="105"/>
        <n v="25.83"/>
        <n v="77.67"/>
        <n v="57.83"/>
        <n v="92.96"/>
        <n v="37.950000000000003"/>
        <n v="31.84"/>
        <n v="101.1"/>
        <n v="103.42"/>
        <n v="105.13"/>
        <n v="89.22"/>
        <n v="46.24"/>
        <n v="51.15"/>
        <n v="33.909999999999997"/>
        <n v="92.02"/>
        <n v="107.43"/>
        <n v="75.849999999999994"/>
        <n v="80.48"/>
        <n v="86.98"/>
        <n v="105.14"/>
        <n v="57.3"/>
        <n v="93.35"/>
        <n v="71.989999999999995"/>
        <n v="92.61"/>
        <n v="104.99"/>
        <n v="30.96"/>
        <n v="84.19"/>
        <n v="46.9"/>
        <n v="102.02"/>
        <n v="94.29"/>
        <n v="97.04"/>
        <n v="43.01"/>
        <n v="94.92"/>
        <n v="72.150000000000006"/>
        <n v="85.05"/>
        <n v="43.87"/>
        <n v="40.06"/>
        <n v="43.83"/>
        <n v="84.93"/>
        <n v="41.07"/>
        <n v="54.97"/>
        <n v="77.010000000000005"/>
        <n v="71.2"/>
        <n v="91.94"/>
        <n v="97.07"/>
        <n v="58.92"/>
        <n v="58.02"/>
        <n v="93.47"/>
        <n v="61.97"/>
        <n v="77.27"/>
        <n v="93.92"/>
        <n v="36.97"/>
        <n v="81.53"/>
        <n v="34.17"/>
        <n v="76.55"/>
        <n v="106.86"/>
        <n v="46.02"/>
        <n v="100.17"/>
        <n v="101.44"/>
        <n v="33.119999999999997"/>
        <n v="101.13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 count="7"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 count="2">
        <b v="0"/>
        <b v="1"/>
      </sharedItems>
    </cacheField>
    <cacheField name="spotlight" numFmtId="0">
      <sharedItems count="2">
        <b v="0"/>
        <b v="1"/>
      </sharedItems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Windows User" refreshedDate="44779.032634722222" backgroundQuery="1" createdVersion="6" refreshedVersion="6" minRefreshableVersion="3" recordCount="0" supportSubquery="1" supportAdvancedDrill="1">
  <cacheSource type="external" connectionId="1"/>
  <cacheFields count="5">
    <cacheField name="[Measures].[Count of outcome]" caption="Count of outcome" numFmtId="0" hierarchy="26" level="32767"/>
    <cacheField name="[Range].[outcome].[outcome]" caption="outcome" numFmtId="0" hierarchy="16" level="1">
      <sharedItems count="3">
        <s v="canceled"/>
        <s v="failed"/>
        <s v="successful"/>
      </sharedItems>
    </cacheField>
    <cacheField name="[Range].[Data Created Conversion (Month)].[Data Created Conversion (Month)]" caption="Data Created Conversion (Month)" numFmtId="0" hierarchy="7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Parent Category].[Parent Category]" caption="Parent Category" numFmtId="0" hierarchy="17" level="1">
      <sharedItems containsSemiMixedTypes="0" containsNonDate="0" containsString="0"/>
    </cacheField>
    <cacheField name="[Range].[Data Created Conversion (Year)].[Data Created Conversion (Year)]" caption="Data Created Conversion (Year)" numFmtId="0" hierarchy="9" level="1">
      <sharedItems containsSemiMixedTypes="0" containsNonDate="0" containsString="0"/>
    </cacheField>
  </cacheFields>
  <cacheHierarchies count="28"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ata Created Conversion]" caption="Data Created Conversion" attribute="1" time="1" defaultMemberUniqueName="[Range].[Data Created Conversion].[All]" allUniqueName="[Range].[Data Created Conversion].[All]" dimensionUniqueName="[Range]" displayFolder="" count="0" memberValueDatatype="7" unbalanced="0"/>
    <cacheHierarchy uniqueName="[Range].[Data Created Conversion (Month)]" caption="Data Created Conversion (Month)" attribute="1" defaultMemberUniqueName="[Range].[Data Created Conversion (Month)].[All]" allUniqueName="[Range].[Data Created Conversion (Month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a Created Conversion (Quarter)]" caption="Data Created Conversion (Quarter)" attribute="1" defaultMemberUniqueName="[Range].[Data Created Conversion (Quarter)].[All]" allUniqueName="[Range].[Data Created Conversion (Quarter)].[All]" dimensionUniqueName="[Range]" displayFolder="" count="0" memberValueDatatype="130" unbalanced="0"/>
    <cacheHierarchy uniqueName="[Range].[Data Created Conversion (Year)]" caption="Data Created Conversion (Year)" attribute="1" defaultMemberUniqueName="[Range].[Data Created Conversion (Year)].[All]" allUniqueName="[Range].[Data Created Conversion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a Ended Conversion]" caption="Data Ended Conversion" attribute="1" time="1" defaultMemberUniqueName="[Range].[Data Ended Conversion].[All]" allUniqueName="[Range].[Data Ended Conversion].[All]" dimensionUniqueName="[Range]" displayFolder="" count="0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a Created Conversion (Month Index)]" caption="Data Created Conversion (Month Index)" attribute="1" defaultMemberUniqueName="[Range].[Data Created Conversion (Month Index)].[All]" allUniqueName="[Range].[Data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arent Category]" caption="Count of Parent Category" measure="1" displayFolder="" measureGroup="Rang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n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n v="14560"/>
    <x v="1"/>
    <x v="1"/>
    <x v="1"/>
    <x v="1"/>
    <x v="1"/>
    <x v="1"/>
    <x v="1"/>
    <x v="1"/>
    <x v="0"/>
    <x v="1"/>
    <x v="1"/>
    <x v="1"/>
    <x v="1"/>
  </r>
  <r>
    <x v="2"/>
    <x v="2"/>
    <x v="2"/>
    <x v="2"/>
    <n v="142523"/>
    <x v="2"/>
    <x v="1"/>
    <x v="2"/>
    <x v="2"/>
    <x v="2"/>
    <x v="2"/>
    <x v="2"/>
    <x v="2"/>
    <x v="0"/>
    <x v="0"/>
    <x v="2"/>
    <x v="2"/>
    <x v="2"/>
  </r>
  <r>
    <x v="3"/>
    <x v="3"/>
    <x v="3"/>
    <x v="3"/>
    <n v="2477"/>
    <x v="3"/>
    <x v="0"/>
    <x v="3"/>
    <x v="3"/>
    <x v="1"/>
    <x v="1"/>
    <x v="3"/>
    <x v="3"/>
    <x v="0"/>
    <x v="0"/>
    <x v="1"/>
    <x v="1"/>
    <x v="1"/>
  </r>
  <r>
    <x v="4"/>
    <x v="4"/>
    <x v="4"/>
    <x v="4"/>
    <n v="5265"/>
    <x v="4"/>
    <x v="0"/>
    <x v="4"/>
    <x v="4"/>
    <x v="1"/>
    <x v="1"/>
    <x v="4"/>
    <x v="4"/>
    <x v="0"/>
    <x v="0"/>
    <x v="3"/>
    <x v="3"/>
    <x v="3"/>
  </r>
  <r>
    <x v="5"/>
    <x v="5"/>
    <x v="5"/>
    <x v="4"/>
    <n v="13195"/>
    <x v="5"/>
    <x v="1"/>
    <x v="5"/>
    <x v="5"/>
    <x v="3"/>
    <x v="3"/>
    <x v="5"/>
    <x v="5"/>
    <x v="0"/>
    <x v="0"/>
    <x v="3"/>
    <x v="3"/>
    <x v="3"/>
  </r>
  <r>
    <x v="6"/>
    <x v="6"/>
    <x v="6"/>
    <x v="5"/>
    <n v="1090"/>
    <x v="6"/>
    <x v="0"/>
    <x v="6"/>
    <x v="6"/>
    <x v="4"/>
    <x v="4"/>
    <x v="6"/>
    <x v="6"/>
    <x v="0"/>
    <x v="0"/>
    <x v="4"/>
    <x v="4"/>
    <x v="4"/>
  </r>
  <r>
    <x v="7"/>
    <x v="7"/>
    <x v="7"/>
    <x v="6"/>
    <n v="14741"/>
    <x v="7"/>
    <x v="1"/>
    <x v="7"/>
    <x v="7"/>
    <x v="3"/>
    <x v="3"/>
    <x v="7"/>
    <x v="7"/>
    <x v="0"/>
    <x v="0"/>
    <x v="3"/>
    <x v="3"/>
    <x v="3"/>
  </r>
  <r>
    <x v="8"/>
    <x v="8"/>
    <x v="8"/>
    <x v="7"/>
    <n v="21946"/>
    <x v="8"/>
    <x v="2"/>
    <x v="8"/>
    <x v="8"/>
    <x v="3"/>
    <x v="3"/>
    <x v="8"/>
    <x v="8"/>
    <x v="0"/>
    <x v="0"/>
    <x v="3"/>
    <x v="3"/>
    <x v="3"/>
  </r>
  <r>
    <x v="9"/>
    <x v="9"/>
    <x v="9"/>
    <x v="8"/>
    <n v="3208"/>
    <x v="9"/>
    <x v="0"/>
    <x v="9"/>
    <x v="9"/>
    <x v="1"/>
    <x v="1"/>
    <x v="9"/>
    <x v="9"/>
    <x v="0"/>
    <x v="0"/>
    <x v="5"/>
    <x v="1"/>
    <x v="5"/>
  </r>
  <r>
    <x v="10"/>
    <x v="10"/>
    <x v="10"/>
    <x v="5"/>
    <n v="13838"/>
    <x v="10"/>
    <x v="1"/>
    <x v="10"/>
    <x v="10"/>
    <x v="1"/>
    <x v="1"/>
    <x v="10"/>
    <x v="10"/>
    <x v="0"/>
    <x v="0"/>
    <x v="6"/>
    <x v="4"/>
    <x v="6"/>
  </r>
  <r>
    <x v="11"/>
    <x v="11"/>
    <x v="11"/>
    <x v="9"/>
    <n v="3030"/>
    <x v="11"/>
    <x v="0"/>
    <x v="11"/>
    <x v="11"/>
    <x v="1"/>
    <x v="1"/>
    <x v="11"/>
    <x v="11"/>
    <x v="0"/>
    <x v="1"/>
    <x v="3"/>
    <x v="3"/>
    <x v="3"/>
  </r>
  <r>
    <x v="12"/>
    <x v="12"/>
    <x v="12"/>
    <x v="9"/>
    <n v="5629"/>
    <x v="12"/>
    <x v="0"/>
    <x v="12"/>
    <x v="12"/>
    <x v="1"/>
    <x v="1"/>
    <x v="12"/>
    <x v="12"/>
    <x v="0"/>
    <x v="0"/>
    <x v="6"/>
    <x v="4"/>
    <x v="6"/>
  </r>
  <r>
    <x v="13"/>
    <x v="13"/>
    <x v="13"/>
    <x v="3"/>
    <n v="10295"/>
    <x v="13"/>
    <x v="1"/>
    <x v="13"/>
    <x v="13"/>
    <x v="1"/>
    <x v="1"/>
    <x v="13"/>
    <x v="13"/>
    <x v="0"/>
    <x v="0"/>
    <x v="7"/>
    <x v="1"/>
    <x v="7"/>
  </r>
  <r>
    <x v="14"/>
    <x v="14"/>
    <x v="14"/>
    <x v="10"/>
    <n v="18829"/>
    <x v="14"/>
    <x v="0"/>
    <x v="14"/>
    <x v="14"/>
    <x v="1"/>
    <x v="1"/>
    <x v="14"/>
    <x v="14"/>
    <x v="0"/>
    <x v="0"/>
    <x v="7"/>
    <x v="1"/>
    <x v="7"/>
  </r>
  <r>
    <x v="15"/>
    <x v="15"/>
    <x v="15"/>
    <x v="11"/>
    <n v="38414"/>
    <x v="15"/>
    <x v="0"/>
    <x v="15"/>
    <x v="15"/>
    <x v="1"/>
    <x v="1"/>
    <x v="15"/>
    <x v="15"/>
    <x v="0"/>
    <x v="0"/>
    <x v="8"/>
    <x v="2"/>
    <x v="8"/>
  </r>
  <r>
    <x v="16"/>
    <x v="16"/>
    <x v="16"/>
    <x v="12"/>
    <n v="11041"/>
    <x v="16"/>
    <x v="1"/>
    <x v="16"/>
    <x v="16"/>
    <x v="1"/>
    <x v="1"/>
    <x v="16"/>
    <x v="16"/>
    <x v="0"/>
    <x v="0"/>
    <x v="9"/>
    <x v="5"/>
    <x v="9"/>
  </r>
  <r>
    <x v="17"/>
    <x v="17"/>
    <x v="17"/>
    <x v="13"/>
    <n v="134845"/>
    <x v="17"/>
    <x v="1"/>
    <x v="17"/>
    <x v="17"/>
    <x v="1"/>
    <x v="1"/>
    <x v="17"/>
    <x v="17"/>
    <x v="0"/>
    <x v="0"/>
    <x v="10"/>
    <x v="4"/>
    <x v="10"/>
  </r>
  <r>
    <x v="18"/>
    <x v="18"/>
    <x v="18"/>
    <x v="14"/>
    <n v="6089"/>
    <x v="14"/>
    <x v="3"/>
    <x v="18"/>
    <x v="18"/>
    <x v="1"/>
    <x v="1"/>
    <x v="18"/>
    <x v="18"/>
    <x v="0"/>
    <x v="0"/>
    <x v="3"/>
    <x v="3"/>
    <x v="3"/>
  </r>
  <r>
    <x v="19"/>
    <x v="19"/>
    <x v="19"/>
    <x v="15"/>
    <n v="30331"/>
    <x v="18"/>
    <x v="0"/>
    <x v="19"/>
    <x v="19"/>
    <x v="1"/>
    <x v="1"/>
    <x v="19"/>
    <x v="19"/>
    <x v="0"/>
    <x v="1"/>
    <x v="3"/>
    <x v="3"/>
    <x v="3"/>
  </r>
  <r>
    <x v="20"/>
    <x v="20"/>
    <x v="20"/>
    <x v="16"/>
    <n v="147936"/>
    <x v="19"/>
    <x v="1"/>
    <x v="20"/>
    <x v="20"/>
    <x v="1"/>
    <x v="1"/>
    <x v="20"/>
    <x v="20"/>
    <x v="0"/>
    <x v="0"/>
    <x v="6"/>
    <x v="4"/>
    <x v="6"/>
  </r>
  <r>
    <x v="21"/>
    <x v="21"/>
    <x v="21"/>
    <x v="17"/>
    <n v="38533"/>
    <x v="20"/>
    <x v="0"/>
    <x v="21"/>
    <x v="21"/>
    <x v="1"/>
    <x v="1"/>
    <x v="21"/>
    <x v="21"/>
    <x v="0"/>
    <x v="0"/>
    <x v="3"/>
    <x v="3"/>
    <x v="3"/>
  </r>
  <r>
    <x v="22"/>
    <x v="22"/>
    <x v="22"/>
    <x v="18"/>
    <n v="75690"/>
    <x v="21"/>
    <x v="1"/>
    <x v="22"/>
    <x v="22"/>
    <x v="1"/>
    <x v="1"/>
    <x v="22"/>
    <x v="22"/>
    <x v="0"/>
    <x v="0"/>
    <x v="3"/>
    <x v="3"/>
    <x v="3"/>
  </r>
  <r>
    <x v="23"/>
    <x v="23"/>
    <x v="23"/>
    <x v="6"/>
    <n v="14942"/>
    <x v="22"/>
    <x v="1"/>
    <x v="23"/>
    <x v="23"/>
    <x v="4"/>
    <x v="4"/>
    <x v="23"/>
    <x v="23"/>
    <x v="0"/>
    <x v="0"/>
    <x v="4"/>
    <x v="4"/>
    <x v="4"/>
  </r>
  <r>
    <x v="24"/>
    <x v="24"/>
    <x v="24"/>
    <x v="19"/>
    <n v="104257"/>
    <x v="23"/>
    <x v="1"/>
    <x v="24"/>
    <x v="24"/>
    <x v="1"/>
    <x v="1"/>
    <x v="24"/>
    <x v="24"/>
    <x v="0"/>
    <x v="0"/>
    <x v="8"/>
    <x v="2"/>
    <x v="8"/>
  </r>
  <r>
    <x v="25"/>
    <x v="25"/>
    <x v="25"/>
    <x v="20"/>
    <n v="11904"/>
    <x v="24"/>
    <x v="1"/>
    <x v="25"/>
    <x v="25"/>
    <x v="1"/>
    <x v="1"/>
    <x v="25"/>
    <x v="25"/>
    <x v="0"/>
    <x v="1"/>
    <x v="11"/>
    <x v="6"/>
    <x v="11"/>
  </r>
  <r>
    <x v="26"/>
    <x v="26"/>
    <x v="26"/>
    <x v="21"/>
    <n v="51814"/>
    <x v="11"/>
    <x v="3"/>
    <x v="26"/>
    <x v="26"/>
    <x v="1"/>
    <x v="1"/>
    <x v="26"/>
    <x v="26"/>
    <x v="0"/>
    <x v="0"/>
    <x v="3"/>
    <x v="3"/>
    <x v="3"/>
  </r>
  <r>
    <x v="27"/>
    <x v="27"/>
    <x v="27"/>
    <x v="22"/>
    <n v="1599"/>
    <x v="25"/>
    <x v="0"/>
    <x v="27"/>
    <x v="27"/>
    <x v="1"/>
    <x v="1"/>
    <x v="27"/>
    <x v="27"/>
    <x v="0"/>
    <x v="0"/>
    <x v="1"/>
    <x v="1"/>
    <x v="1"/>
  </r>
  <r>
    <x v="28"/>
    <x v="28"/>
    <x v="28"/>
    <x v="23"/>
    <n v="137635"/>
    <x v="26"/>
    <x v="1"/>
    <x v="28"/>
    <x v="28"/>
    <x v="1"/>
    <x v="1"/>
    <x v="28"/>
    <x v="28"/>
    <x v="0"/>
    <x v="1"/>
    <x v="3"/>
    <x v="3"/>
    <x v="3"/>
  </r>
  <r>
    <x v="29"/>
    <x v="29"/>
    <x v="29"/>
    <x v="24"/>
    <n v="150965"/>
    <x v="27"/>
    <x v="1"/>
    <x v="29"/>
    <x v="29"/>
    <x v="5"/>
    <x v="5"/>
    <x v="29"/>
    <x v="29"/>
    <x v="0"/>
    <x v="0"/>
    <x v="12"/>
    <x v="4"/>
    <x v="12"/>
  </r>
  <r>
    <x v="30"/>
    <x v="30"/>
    <x v="30"/>
    <x v="25"/>
    <n v="14455"/>
    <x v="28"/>
    <x v="1"/>
    <x v="30"/>
    <x v="30"/>
    <x v="1"/>
    <x v="1"/>
    <x v="30"/>
    <x v="30"/>
    <x v="0"/>
    <x v="0"/>
    <x v="10"/>
    <x v="4"/>
    <x v="10"/>
  </r>
  <r>
    <x v="31"/>
    <x v="31"/>
    <x v="31"/>
    <x v="26"/>
    <n v="10850"/>
    <x v="29"/>
    <x v="1"/>
    <x v="31"/>
    <x v="31"/>
    <x v="4"/>
    <x v="4"/>
    <x v="31"/>
    <x v="31"/>
    <x v="0"/>
    <x v="0"/>
    <x v="11"/>
    <x v="6"/>
    <x v="11"/>
  </r>
  <r>
    <x v="32"/>
    <x v="32"/>
    <x v="32"/>
    <x v="27"/>
    <n v="87676"/>
    <x v="30"/>
    <x v="0"/>
    <x v="32"/>
    <x v="32"/>
    <x v="6"/>
    <x v="6"/>
    <x v="32"/>
    <x v="32"/>
    <x v="0"/>
    <x v="0"/>
    <x v="4"/>
    <x v="4"/>
    <x v="4"/>
  </r>
  <r>
    <x v="33"/>
    <x v="33"/>
    <x v="33"/>
    <x v="28"/>
    <n v="189666"/>
    <x v="31"/>
    <x v="1"/>
    <x v="33"/>
    <x v="33"/>
    <x v="1"/>
    <x v="1"/>
    <x v="33"/>
    <x v="33"/>
    <x v="0"/>
    <x v="0"/>
    <x v="3"/>
    <x v="3"/>
    <x v="3"/>
  </r>
  <r>
    <x v="34"/>
    <x v="34"/>
    <x v="34"/>
    <x v="29"/>
    <n v="14025"/>
    <x v="32"/>
    <x v="1"/>
    <x v="34"/>
    <x v="34"/>
    <x v="1"/>
    <x v="1"/>
    <x v="34"/>
    <x v="34"/>
    <x v="0"/>
    <x v="0"/>
    <x v="4"/>
    <x v="4"/>
    <x v="4"/>
  </r>
  <r>
    <x v="35"/>
    <x v="35"/>
    <x v="35"/>
    <x v="30"/>
    <n v="188628"/>
    <x v="33"/>
    <x v="1"/>
    <x v="35"/>
    <x v="35"/>
    <x v="3"/>
    <x v="3"/>
    <x v="35"/>
    <x v="35"/>
    <x v="0"/>
    <x v="1"/>
    <x v="6"/>
    <x v="4"/>
    <x v="6"/>
  </r>
  <r>
    <x v="36"/>
    <x v="36"/>
    <x v="36"/>
    <x v="31"/>
    <n v="1101"/>
    <x v="34"/>
    <x v="1"/>
    <x v="36"/>
    <x v="36"/>
    <x v="1"/>
    <x v="1"/>
    <x v="36"/>
    <x v="36"/>
    <x v="0"/>
    <x v="0"/>
    <x v="3"/>
    <x v="3"/>
    <x v="3"/>
  </r>
  <r>
    <x v="37"/>
    <x v="37"/>
    <x v="37"/>
    <x v="32"/>
    <n v="11339"/>
    <x v="35"/>
    <x v="1"/>
    <x v="37"/>
    <x v="20"/>
    <x v="1"/>
    <x v="1"/>
    <x v="37"/>
    <x v="37"/>
    <x v="0"/>
    <x v="1"/>
    <x v="13"/>
    <x v="5"/>
    <x v="13"/>
  </r>
  <r>
    <x v="38"/>
    <x v="38"/>
    <x v="38"/>
    <x v="33"/>
    <n v="10085"/>
    <x v="36"/>
    <x v="1"/>
    <x v="38"/>
    <x v="37"/>
    <x v="1"/>
    <x v="1"/>
    <x v="38"/>
    <x v="38"/>
    <x v="0"/>
    <x v="0"/>
    <x v="14"/>
    <x v="7"/>
    <x v="14"/>
  </r>
  <r>
    <x v="39"/>
    <x v="39"/>
    <x v="39"/>
    <x v="34"/>
    <n v="5027"/>
    <x v="37"/>
    <x v="0"/>
    <x v="39"/>
    <x v="38"/>
    <x v="3"/>
    <x v="3"/>
    <x v="39"/>
    <x v="39"/>
    <x v="0"/>
    <x v="0"/>
    <x v="3"/>
    <x v="3"/>
    <x v="3"/>
  </r>
  <r>
    <x v="40"/>
    <x v="40"/>
    <x v="40"/>
    <x v="35"/>
    <n v="14878"/>
    <x v="38"/>
    <x v="1"/>
    <x v="40"/>
    <x v="39"/>
    <x v="1"/>
    <x v="1"/>
    <x v="40"/>
    <x v="40"/>
    <x v="0"/>
    <x v="1"/>
    <x v="8"/>
    <x v="2"/>
    <x v="8"/>
  </r>
  <r>
    <x v="41"/>
    <x v="41"/>
    <x v="41"/>
    <x v="36"/>
    <n v="11924"/>
    <x v="39"/>
    <x v="1"/>
    <x v="41"/>
    <x v="40"/>
    <x v="6"/>
    <x v="6"/>
    <x v="41"/>
    <x v="41"/>
    <x v="0"/>
    <x v="1"/>
    <x v="1"/>
    <x v="1"/>
    <x v="1"/>
  </r>
  <r>
    <x v="42"/>
    <x v="42"/>
    <x v="42"/>
    <x v="37"/>
    <n v="7991"/>
    <x v="40"/>
    <x v="1"/>
    <x v="42"/>
    <x v="41"/>
    <x v="1"/>
    <x v="1"/>
    <x v="42"/>
    <x v="42"/>
    <x v="0"/>
    <x v="0"/>
    <x v="0"/>
    <x v="0"/>
    <x v="0"/>
  </r>
  <r>
    <x v="43"/>
    <x v="43"/>
    <x v="43"/>
    <x v="38"/>
    <n v="167717"/>
    <x v="41"/>
    <x v="1"/>
    <x v="43"/>
    <x v="42"/>
    <x v="1"/>
    <x v="1"/>
    <x v="43"/>
    <x v="43"/>
    <x v="0"/>
    <x v="0"/>
    <x v="15"/>
    <x v="5"/>
    <x v="15"/>
  </r>
  <r>
    <x v="44"/>
    <x v="44"/>
    <x v="44"/>
    <x v="39"/>
    <n v="10541"/>
    <x v="42"/>
    <x v="1"/>
    <x v="13"/>
    <x v="43"/>
    <x v="3"/>
    <x v="3"/>
    <x v="44"/>
    <x v="44"/>
    <x v="0"/>
    <x v="0"/>
    <x v="13"/>
    <x v="5"/>
    <x v="13"/>
  </r>
  <r>
    <x v="45"/>
    <x v="45"/>
    <x v="45"/>
    <x v="40"/>
    <n v="4530"/>
    <x v="11"/>
    <x v="0"/>
    <x v="44"/>
    <x v="44"/>
    <x v="1"/>
    <x v="1"/>
    <x v="45"/>
    <x v="45"/>
    <x v="0"/>
    <x v="1"/>
    <x v="3"/>
    <x v="3"/>
    <x v="3"/>
  </r>
  <r>
    <x v="46"/>
    <x v="46"/>
    <x v="46"/>
    <x v="41"/>
    <n v="4247"/>
    <x v="43"/>
    <x v="1"/>
    <x v="45"/>
    <x v="45"/>
    <x v="1"/>
    <x v="1"/>
    <x v="46"/>
    <x v="46"/>
    <x v="0"/>
    <x v="0"/>
    <x v="1"/>
    <x v="1"/>
    <x v="1"/>
  </r>
  <r>
    <x v="47"/>
    <x v="47"/>
    <x v="47"/>
    <x v="42"/>
    <n v="7129"/>
    <x v="44"/>
    <x v="1"/>
    <x v="46"/>
    <x v="46"/>
    <x v="1"/>
    <x v="1"/>
    <x v="47"/>
    <x v="47"/>
    <x v="0"/>
    <x v="0"/>
    <x v="3"/>
    <x v="3"/>
    <x v="3"/>
  </r>
  <r>
    <x v="48"/>
    <x v="48"/>
    <x v="48"/>
    <x v="43"/>
    <n v="128862"/>
    <x v="45"/>
    <x v="1"/>
    <x v="47"/>
    <x v="47"/>
    <x v="1"/>
    <x v="1"/>
    <x v="48"/>
    <x v="48"/>
    <x v="0"/>
    <x v="0"/>
    <x v="3"/>
    <x v="3"/>
    <x v="3"/>
  </r>
  <r>
    <x v="49"/>
    <x v="49"/>
    <x v="49"/>
    <x v="44"/>
    <n v="13653"/>
    <x v="46"/>
    <x v="1"/>
    <x v="48"/>
    <x v="48"/>
    <x v="1"/>
    <x v="1"/>
    <x v="49"/>
    <x v="49"/>
    <x v="0"/>
    <x v="0"/>
    <x v="1"/>
    <x v="1"/>
    <x v="1"/>
  </r>
  <r>
    <x v="50"/>
    <x v="50"/>
    <x v="50"/>
    <x v="0"/>
    <n v="2"/>
    <x v="47"/>
    <x v="0"/>
    <x v="49"/>
    <x v="49"/>
    <x v="6"/>
    <x v="6"/>
    <x v="50"/>
    <x v="50"/>
    <x v="0"/>
    <x v="0"/>
    <x v="16"/>
    <x v="1"/>
    <x v="16"/>
  </r>
  <r>
    <x v="51"/>
    <x v="51"/>
    <x v="51"/>
    <x v="45"/>
    <n v="145243"/>
    <x v="48"/>
    <x v="0"/>
    <x v="50"/>
    <x v="50"/>
    <x v="4"/>
    <x v="4"/>
    <x v="51"/>
    <x v="51"/>
    <x v="0"/>
    <x v="1"/>
    <x v="8"/>
    <x v="2"/>
    <x v="8"/>
  </r>
  <r>
    <x v="52"/>
    <x v="52"/>
    <x v="52"/>
    <x v="44"/>
    <n v="2459"/>
    <x v="49"/>
    <x v="0"/>
    <x v="51"/>
    <x v="51"/>
    <x v="1"/>
    <x v="1"/>
    <x v="52"/>
    <x v="52"/>
    <x v="0"/>
    <x v="0"/>
    <x v="3"/>
    <x v="3"/>
    <x v="3"/>
  </r>
  <r>
    <x v="53"/>
    <x v="53"/>
    <x v="53"/>
    <x v="35"/>
    <n v="12356"/>
    <x v="35"/>
    <x v="1"/>
    <x v="52"/>
    <x v="52"/>
    <x v="1"/>
    <x v="1"/>
    <x v="53"/>
    <x v="53"/>
    <x v="0"/>
    <x v="0"/>
    <x v="6"/>
    <x v="4"/>
    <x v="6"/>
  </r>
  <r>
    <x v="54"/>
    <x v="54"/>
    <x v="54"/>
    <x v="46"/>
    <n v="5392"/>
    <x v="50"/>
    <x v="0"/>
    <x v="53"/>
    <x v="53"/>
    <x v="1"/>
    <x v="1"/>
    <x v="54"/>
    <x v="54"/>
    <x v="0"/>
    <x v="0"/>
    <x v="8"/>
    <x v="2"/>
    <x v="8"/>
  </r>
  <r>
    <x v="55"/>
    <x v="55"/>
    <x v="55"/>
    <x v="47"/>
    <n v="11746"/>
    <x v="51"/>
    <x v="1"/>
    <x v="54"/>
    <x v="54"/>
    <x v="1"/>
    <x v="1"/>
    <x v="55"/>
    <x v="55"/>
    <x v="0"/>
    <x v="0"/>
    <x v="17"/>
    <x v="1"/>
    <x v="17"/>
  </r>
  <r>
    <x v="56"/>
    <x v="56"/>
    <x v="56"/>
    <x v="48"/>
    <n v="11493"/>
    <x v="52"/>
    <x v="1"/>
    <x v="55"/>
    <x v="55"/>
    <x v="1"/>
    <x v="1"/>
    <x v="56"/>
    <x v="56"/>
    <x v="0"/>
    <x v="0"/>
    <x v="8"/>
    <x v="2"/>
    <x v="8"/>
  </r>
  <r>
    <x v="57"/>
    <x v="57"/>
    <x v="57"/>
    <x v="49"/>
    <n v="6243"/>
    <x v="53"/>
    <x v="1"/>
    <x v="56"/>
    <x v="56"/>
    <x v="1"/>
    <x v="1"/>
    <x v="57"/>
    <x v="57"/>
    <x v="0"/>
    <x v="0"/>
    <x v="11"/>
    <x v="6"/>
    <x v="11"/>
  </r>
  <r>
    <x v="58"/>
    <x v="58"/>
    <x v="58"/>
    <x v="50"/>
    <n v="6132"/>
    <x v="54"/>
    <x v="1"/>
    <x v="57"/>
    <x v="57"/>
    <x v="1"/>
    <x v="1"/>
    <x v="58"/>
    <x v="58"/>
    <x v="0"/>
    <x v="0"/>
    <x v="3"/>
    <x v="3"/>
    <x v="3"/>
  </r>
  <r>
    <x v="59"/>
    <x v="59"/>
    <x v="59"/>
    <x v="1"/>
    <n v="3851"/>
    <x v="55"/>
    <x v="1"/>
    <x v="58"/>
    <x v="58"/>
    <x v="1"/>
    <x v="1"/>
    <x v="59"/>
    <x v="59"/>
    <x v="0"/>
    <x v="1"/>
    <x v="3"/>
    <x v="3"/>
    <x v="3"/>
  </r>
  <r>
    <x v="60"/>
    <x v="60"/>
    <x v="60"/>
    <x v="51"/>
    <n v="135997"/>
    <x v="52"/>
    <x v="1"/>
    <x v="59"/>
    <x v="34"/>
    <x v="0"/>
    <x v="0"/>
    <x v="60"/>
    <x v="60"/>
    <x v="0"/>
    <x v="0"/>
    <x v="3"/>
    <x v="3"/>
    <x v="3"/>
  </r>
  <r>
    <x v="61"/>
    <x v="61"/>
    <x v="61"/>
    <x v="52"/>
    <n v="184750"/>
    <x v="56"/>
    <x v="0"/>
    <x v="60"/>
    <x v="59"/>
    <x v="0"/>
    <x v="0"/>
    <x v="61"/>
    <x v="61"/>
    <x v="0"/>
    <x v="0"/>
    <x v="3"/>
    <x v="3"/>
    <x v="3"/>
  </r>
  <r>
    <x v="62"/>
    <x v="62"/>
    <x v="62"/>
    <x v="22"/>
    <n v="14452"/>
    <x v="57"/>
    <x v="1"/>
    <x v="61"/>
    <x v="60"/>
    <x v="1"/>
    <x v="1"/>
    <x v="62"/>
    <x v="62"/>
    <x v="0"/>
    <x v="0"/>
    <x v="2"/>
    <x v="2"/>
    <x v="2"/>
  </r>
  <r>
    <x v="63"/>
    <x v="63"/>
    <x v="63"/>
    <x v="53"/>
    <n v="557"/>
    <x v="58"/>
    <x v="0"/>
    <x v="62"/>
    <x v="61"/>
    <x v="1"/>
    <x v="1"/>
    <x v="63"/>
    <x v="63"/>
    <x v="0"/>
    <x v="0"/>
    <x v="3"/>
    <x v="3"/>
    <x v="3"/>
  </r>
  <r>
    <x v="64"/>
    <x v="64"/>
    <x v="64"/>
    <x v="54"/>
    <n v="2734"/>
    <x v="59"/>
    <x v="0"/>
    <x v="63"/>
    <x v="62"/>
    <x v="1"/>
    <x v="1"/>
    <x v="64"/>
    <x v="64"/>
    <x v="0"/>
    <x v="1"/>
    <x v="2"/>
    <x v="2"/>
    <x v="2"/>
  </r>
  <r>
    <x v="65"/>
    <x v="65"/>
    <x v="65"/>
    <x v="55"/>
    <n v="14405"/>
    <x v="60"/>
    <x v="1"/>
    <x v="64"/>
    <x v="63"/>
    <x v="1"/>
    <x v="1"/>
    <x v="65"/>
    <x v="65"/>
    <x v="0"/>
    <x v="0"/>
    <x v="3"/>
    <x v="3"/>
    <x v="3"/>
  </r>
  <r>
    <x v="66"/>
    <x v="66"/>
    <x v="66"/>
    <x v="49"/>
    <n v="1307"/>
    <x v="61"/>
    <x v="0"/>
    <x v="65"/>
    <x v="64"/>
    <x v="1"/>
    <x v="1"/>
    <x v="66"/>
    <x v="66"/>
    <x v="0"/>
    <x v="1"/>
    <x v="3"/>
    <x v="3"/>
    <x v="3"/>
  </r>
  <r>
    <x v="67"/>
    <x v="67"/>
    <x v="67"/>
    <x v="56"/>
    <n v="117892"/>
    <x v="62"/>
    <x v="1"/>
    <x v="66"/>
    <x v="65"/>
    <x v="4"/>
    <x v="4"/>
    <x v="67"/>
    <x v="67"/>
    <x v="0"/>
    <x v="1"/>
    <x v="8"/>
    <x v="2"/>
    <x v="8"/>
  </r>
  <r>
    <x v="68"/>
    <x v="68"/>
    <x v="68"/>
    <x v="57"/>
    <n v="14508"/>
    <x v="63"/>
    <x v="1"/>
    <x v="67"/>
    <x v="66"/>
    <x v="6"/>
    <x v="6"/>
    <x v="68"/>
    <x v="68"/>
    <x v="0"/>
    <x v="1"/>
    <x v="3"/>
    <x v="3"/>
    <x v="3"/>
  </r>
  <r>
    <x v="69"/>
    <x v="69"/>
    <x v="69"/>
    <x v="58"/>
    <n v="1901"/>
    <x v="64"/>
    <x v="3"/>
    <x v="68"/>
    <x v="67"/>
    <x v="1"/>
    <x v="1"/>
    <x v="69"/>
    <x v="69"/>
    <x v="0"/>
    <x v="0"/>
    <x v="3"/>
    <x v="3"/>
    <x v="3"/>
  </r>
  <r>
    <x v="70"/>
    <x v="70"/>
    <x v="70"/>
    <x v="59"/>
    <n v="158389"/>
    <x v="65"/>
    <x v="1"/>
    <x v="69"/>
    <x v="68"/>
    <x v="6"/>
    <x v="6"/>
    <x v="70"/>
    <x v="70"/>
    <x v="0"/>
    <x v="1"/>
    <x v="3"/>
    <x v="3"/>
    <x v="3"/>
  </r>
  <r>
    <x v="71"/>
    <x v="71"/>
    <x v="71"/>
    <x v="46"/>
    <n v="6484"/>
    <x v="66"/>
    <x v="1"/>
    <x v="70"/>
    <x v="69"/>
    <x v="1"/>
    <x v="1"/>
    <x v="71"/>
    <x v="49"/>
    <x v="0"/>
    <x v="0"/>
    <x v="3"/>
    <x v="3"/>
    <x v="3"/>
  </r>
  <r>
    <x v="72"/>
    <x v="72"/>
    <x v="72"/>
    <x v="60"/>
    <n v="4022"/>
    <x v="67"/>
    <x v="1"/>
    <x v="71"/>
    <x v="70"/>
    <x v="1"/>
    <x v="1"/>
    <x v="72"/>
    <x v="71"/>
    <x v="0"/>
    <x v="0"/>
    <x v="10"/>
    <x v="4"/>
    <x v="10"/>
  </r>
  <r>
    <x v="73"/>
    <x v="73"/>
    <x v="73"/>
    <x v="1"/>
    <n v="9253"/>
    <x v="68"/>
    <x v="1"/>
    <x v="39"/>
    <x v="71"/>
    <x v="1"/>
    <x v="1"/>
    <x v="73"/>
    <x v="72"/>
    <x v="0"/>
    <x v="0"/>
    <x v="17"/>
    <x v="1"/>
    <x v="17"/>
  </r>
  <r>
    <x v="74"/>
    <x v="74"/>
    <x v="74"/>
    <x v="61"/>
    <n v="4776"/>
    <x v="69"/>
    <x v="1"/>
    <x v="72"/>
    <x v="72"/>
    <x v="4"/>
    <x v="4"/>
    <x v="74"/>
    <x v="73"/>
    <x v="0"/>
    <x v="0"/>
    <x v="16"/>
    <x v="1"/>
    <x v="16"/>
  </r>
  <r>
    <x v="75"/>
    <x v="75"/>
    <x v="75"/>
    <x v="62"/>
    <n v="14606"/>
    <x v="32"/>
    <x v="1"/>
    <x v="73"/>
    <x v="73"/>
    <x v="1"/>
    <x v="1"/>
    <x v="75"/>
    <x v="74"/>
    <x v="0"/>
    <x v="0"/>
    <x v="14"/>
    <x v="7"/>
    <x v="14"/>
  </r>
  <r>
    <x v="76"/>
    <x v="76"/>
    <x v="76"/>
    <x v="63"/>
    <n v="95993"/>
    <x v="70"/>
    <x v="0"/>
    <x v="74"/>
    <x v="74"/>
    <x v="1"/>
    <x v="1"/>
    <x v="76"/>
    <x v="75"/>
    <x v="1"/>
    <x v="1"/>
    <x v="3"/>
    <x v="3"/>
    <x v="3"/>
  </r>
  <r>
    <x v="77"/>
    <x v="77"/>
    <x v="77"/>
    <x v="40"/>
    <n v="4460"/>
    <x v="15"/>
    <x v="0"/>
    <x v="75"/>
    <x v="75"/>
    <x v="1"/>
    <x v="1"/>
    <x v="77"/>
    <x v="76"/>
    <x v="0"/>
    <x v="1"/>
    <x v="10"/>
    <x v="4"/>
    <x v="10"/>
  </r>
  <r>
    <x v="78"/>
    <x v="78"/>
    <x v="78"/>
    <x v="6"/>
    <n v="13536"/>
    <x v="71"/>
    <x v="1"/>
    <x v="76"/>
    <x v="76"/>
    <x v="1"/>
    <x v="1"/>
    <x v="78"/>
    <x v="77"/>
    <x v="0"/>
    <x v="0"/>
    <x v="18"/>
    <x v="5"/>
    <x v="18"/>
  </r>
  <r>
    <x v="79"/>
    <x v="79"/>
    <x v="79"/>
    <x v="64"/>
    <n v="40228"/>
    <x v="72"/>
    <x v="0"/>
    <x v="77"/>
    <x v="77"/>
    <x v="1"/>
    <x v="1"/>
    <x v="79"/>
    <x v="78"/>
    <x v="0"/>
    <x v="0"/>
    <x v="3"/>
    <x v="3"/>
    <x v="3"/>
  </r>
  <r>
    <x v="80"/>
    <x v="80"/>
    <x v="80"/>
    <x v="65"/>
    <n v="7012"/>
    <x v="73"/>
    <x v="1"/>
    <x v="78"/>
    <x v="78"/>
    <x v="1"/>
    <x v="1"/>
    <x v="80"/>
    <x v="79"/>
    <x v="0"/>
    <x v="0"/>
    <x v="11"/>
    <x v="6"/>
    <x v="11"/>
  </r>
  <r>
    <x v="81"/>
    <x v="81"/>
    <x v="81"/>
    <x v="66"/>
    <n v="37857"/>
    <x v="74"/>
    <x v="1"/>
    <x v="79"/>
    <x v="79"/>
    <x v="1"/>
    <x v="1"/>
    <x v="81"/>
    <x v="80"/>
    <x v="0"/>
    <x v="0"/>
    <x v="1"/>
    <x v="1"/>
    <x v="1"/>
  </r>
  <r>
    <x v="82"/>
    <x v="82"/>
    <x v="82"/>
    <x v="67"/>
    <n v="14973"/>
    <x v="75"/>
    <x v="1"/>
    <x v="80"/>
    <x v="80"/>
    <x v="4"/>
    <x v="4"/>
    <x v="82"/>
    <x v="4"/>
    <x v="0"/>
    <x v="1"/>
    <x v="11"/>
    <x v="6"/>
    <x v="11"/>
  </r>
  <r>
    <x v="83"/>
    <x v="83"/>
    <x v="83"/>
    <x v="68"/>
    <n v="39996"/>
    <x v="76"/>
    <x v="0"/>
    <x v="81"/>
    <x v="81"/>
    <x v="1"/>
    <x v="1"/>
    <x v="83"/>
    <x v="81"/>
    <x v="0"/>
    <x v="0"/>
    <x v="5"/>
    <x v="1"/>
    <x v="5"/>
  </r>
  <r>
    <x v="84"/>
    <x v="84"/>
    <x v="84"/>
    <x v="69"/>
    <n v="41564"/>
    <x v="77"/>
    <x v="1"/>
    <x v="82"/>
    <x v="82"/>
    <x v="1"/>
    <x v="1"/>
    <x v="84"/>
    <x v="82"/>
    <x v="0"/>
    <x v="0"/>
    <x v="8"/>
    <x v="2"/>
    <x v="8"/>
  </r>
  <r>
    <x v="85"/>
    <x v="85"/>
    <x v="85"/>
    <x v="70"/>
    <n v="6430"/>
    <x v="2"/>
    <x v="1"/>
    <x v="83"/>
    <x v="83"/>
    <x v="2"/>
    <x v="2"/>
    <x v="85"/>
    <x v="83"/>
    <x v="0"/>
    <x v="0"/>
    <x v="7"/>
    <x v="1"/>
    <x v="7"/>
  </r>
  <r>
    <x v="86"/>
    <x v="86"/>
    <x v="86"/>
    <x v="71"/>
    <n v="12405"/>
    <x v="78"/>
    <x v="1"/>
    <x v="84"/>
    <x v="84"/>
    <x v="1"/>
    <x v="1"/>
    <x v="86"/>
    <x v="84"/>
    <x v="1"/>
    <x v="0"/>
    <x v="3"/>
    <x v="3"/>
    <x v="3"/>
  </r>
  <r>
    <x v="87"/>
    <x v="87"/>
    <x v="87"/>
    <x v="72"/>
    <n v="123040"/>
    <x v="79"/>
    <x v="0"/>
    <x v="85"/>
    <x v="85"/>
    <x v="2"/>
    <x v="2"/>
    <x v="87"/>
    <x v="85"/>
    <x v="0"/>
    <x v="1"/>
    <x v="1"/>
    <x v="1"/>
    <x v="1"/>
  </r>
  <r>
    <x v="88"/>
    <x v="88"/>
    <x v="88"/>
    <x v="73"/>
    <n v="12516"/>
    <x v="80"/>
    <x v="1"/>
    <x v="86"/>
    <x v="86"/>
    <x v="1"/>
    <x v="1"/>
    <x v="88"/>
    <x v="86"/>
    <x v="0"/>
    <x v="0"/>
    <x v="18"/>
    <x v="5"/>
    <x v="18"/>
  </r>
  <r>
    <x v="89"/>
    <x v="89"/>
    <x v="89"/>
    <x v="74"/>
    <n v="8588"/>
    <x v="81"/>
    <x v="1"/>
    <x v="87"/>
    <x v="87"/>
    <x v="1"/>
    <x v="1"/>
    <x v="89"/>
    <x v="87"/>
    <x v="0"/>
    <x v="0"/>
    <x v="3"/>
    <x v="3"/>
    <x v="3"/>
  </r>
  <r>
    <x v="90"/>
    <x v="90"/>
    <x v="90"/>
    <x v="75"/>
    <n v="6132"/>
    <x v="82"/>
    <x v="0"/>
    <x v="88"/>
    <x v="88"/>
    <x v="1"/>
    <x v="1"/>
    <x v="90"/>
    <x v="88"/>
    <x v="0"/>
    <x v="1"/>
    <x v="3"/>
    <x v="3"/>
    <x v="3"/>
  </r>
  <r>
    <x v="91"/>
    <x v="91"/>
    <x v="91"/>
    <x v="76"/>
    <n v="74688"/>
    <x v="11"/>
    <x v="0"/>
    <x v="89"/>
    <x v="89"/>
    <x v="6"/>
    <x v="6"/>
    <x v="91"/>
    <x v="89"/>
    <x v="0"/>
    <x v="0"/>
    <x v="18"/>
    <x v="5"/>
    <x v="18"/>
  </r>
  <r>
    <x v="92"/>
    <x v="92"/>
    <x v="92"/>
    <x v="77"/>
    <n v="51775"/>
    <x v="83"/>
    <x v="1"/>
    <x v="90"/>
    <x v="90"/>
    <x v="5"/>
    <x v="5"/>
    <x v="92"/>
    <x v="40"/>
    <x v="0"/>
    <x v="1"/>
    <x v="11"/>
    <x v="6"/>
    <x v="11"/>
  </r>
  <r>
    <x v="93"/>
    <x v="93"/>
    <x v="93"/>
    <x v="78"/>
    <n v="65877"/>
    <x v="84"/>
    <x v="3"/>
    <x v="91"/>
    <x v="91"/>
    <x v="1"/>
    <x v="1"/>
    <x v="93"/>
    <x v="90"/>
    <x v="0"/>
    <x v="1"/>
    <x v="3"/>
    <x v="3"/>
    <x v="3"/>
  </r>
  <r>
    <x v="94"/>
    <x v="94"/>
    <x v="94"/>
    <x v="49"/>
    <n v="8807"/>
    <x v="85"/>
    <x v="1"/>
    <x v="80"/>
    <x v="92"/>
    <x v="4"/>
    <x v="4"/>
    <x v="94"/>
    <x v="91"/>
    <x v="0"/>
    <x v="0"/>
    <x v="2"/>
    <x v="2"/>
    <x v="2"/>
  </r>
  <r>
    <x v="95"/>
    <x v="95"/>
    <x v="95"/>
    <x v="79"/>
    <n v="1017"/>
    <x v="23"/>
    <x v="1"/>
    <x v="11"/>
    <x v="93"/>
    <x v="1"/>
    <x v="1"/>
    <x v="95"/>
    <x v="92"/>
    <x v="0"/>
    <x v="0"/>
    <x v="4"/>
    <x v="4"/>
    <x v="4"/>
  </r>
  <r>
    <x v="96"/>
    <x v="96"/>
    <x v="96"/>
    <x v="80"/>
    <n v="151513"/>
    <x v="86"/>
    <x v="1"/>
    <x v="92"/>
    <x v="94"/>
    <x v="1"/>
    <x v="1"/>
    <x v="96"/>
    <x v="36"/>
    <x v="0"/>
    <x v="0"/>
    <x v="3"/>
    <x v="3"/>
    <x v="3"/>
  </r>
  <r>
    <x v="97"/>
    <x v="97"/>
    <x v="97"/>
    <x v="81"/>
    <n v="12047"/>
    <x v="87"/>
    <x v="1"/>
    <x v="86"/>
    <x v="95"/>
    <x v="1"/>
    <x v="1"/>
    <x v="48"/>
    <x v="93"/>
    <x v="0"/>
    <x v="0"/>
    <x v="0"/>
    <x v="0"/>
    <x v="0"/>
  </r>
  <r>
    <x v="98"/>
    <x v="98"/>
    <x v="98"/>
    <x v="82"/>
    <n v="32951"/>
    <x v="49"/>
    <x v="0"/>
    <x v="93"/>
    <x v="96"/>
    <x v="2"/>
    <x v="2"/>
    <x v="97"/>
    <x v="94"/>
    <x v="0"/>
    <x v="0"/>
    <x v="11"/>
    <x v="6"/>
    <x v="11"/>
  </r>
  <r>
    <x v="99"/>
    <x v="99"/>
    <x v="99"/>
    <x v="4"/>
    <n v="14951"/>
    <x v="88"/>
    <x v="1"/>
    <x v="55"/>
    <x v="97"/>
    <x v="1"/>
    <x v="1"/>
    <x v="98"/>
    <x v="95"/>
    <x v="0"/>
    <x v="0"/>
    <x v="3"/>
    <x v="3"/>
    <x v="3"/>
  </r>
  <r>
    <x v="100"/>
    <x v="100"/>
    <x v="100"/>
    <x v="0"/>
    <n v="1"/>
    <x v="89"/>
    <x v="0"/>
    <x v="49"/>
    <x v="98"/>
    <x v="1"/>
    <x v="1"/>
    <x v="99"/>
    <x v="96"/>
    <x v="0"/>
    <x v="0"/>
    <x v="3"/>
    <x v="3"/>
    <x v="3"/>
  </r>
  <r>
    <x v="101"/>
    <x v="101"/>
    <x v="101"/>
    <x v="79"/>
    <n v="9193"/>
    <x v="90"/>
    <x v="1"/>
    <x v="55"/>
    <x v="99"/>
    <x v="1"/>
    <x v="1"/>
    <x v="100"/>
    <x v="97"/>
    <x v="0"/>
    <x v="1"/>
    <x v="5"/>
    <x v="1"/>
    <x v="5"/>
  </r>
  <r>
    <x v="102"/>
    <x v="102"/>
    <x v="102"/>
    <x v="41"/>
    <n v="10422"/>
    <x v="91"/>
    <x v="1"/>
    <x v="94"/>
    <x v="100"/>
    <x v="1"/>
    <x v="1"/>
    <x v="101"/>
    <x v="98"/>
    <x v="0"/>
    <x v="1"/>
    <x v="8"/>
    <x v="2"/>
    <x v="8"/>
  </r>
  <r>
    <x v="103"/>
    <x v="103"/>
    <x v="103"/>
    <x v="83"/>
    <n v="2461"/>
    <x v="92"/>
    <x v="0"/>
    <x v="95"/>
    <x v="101"/>
    <x v="6"/>
    <x v="6"/>
    <x v="102"/>
    <x v="99"/>
    <x v="0"/>
    <x v="0"/>
    <x v="5"/>
    <x v="1"/>
    <x v="5"/>
  </r>
  <r>
    <x v="104"/>
    <x v="104"/>
    <x v="104"/>
    <x v="84"/>
    <n v="170623"/>
    <x v="93"/>
    <x v="1"/>
    <x v="96"/>
    <x v="102"/>
    <x v="1"/>
    <x v="1"/>
    <x v="103"/>
    <x v="100"/>
    <x v="0"/>
    <x v="0"/>
    <x v="7"/>
    <x v="1"/>
    <x v="7"/>
  </r>
  <r>
    <x v="105"/>
    <x v="105"/>
    <x v="105"/>
    <x v="85"/>
    <n v="9829"/>
    <x v="94"/>
    <x v="1"/>
    <x v="97"/>
    <x v="103"/>
    <x v="1"/>
    <x v="1"/>
    <x v="104"/>
    <x v="101"/>
    <x v="0"/>
    <x v="0"/>
    <x v="2"/>
    <x v="2"/>
    <x v="2"/>
  </r>
  <r>
    <x v="106"/>
    <x v="106"/>
    <x v="106"/>
    <x v="61"/>
    <n v="14006"/>
    <x v="95"/>
    <x v="1"/>
    <x v="98"/>
    <x v="104"/>
    <x v="1"/>
    <x v="1"/>
    <x v="105"/>
    <x v="102"/>
    <x v="0"/>
    <x v="0"/>
    <x v="3"/>
    <x v="3"/>
    <x v="3"/>
  </r>
  <r>
    <x v="107"/>
    <x v="107"/>
    <x v="107"/>
    <x v="26"/>
    <n v="6527"/>
    <x v="41"/>
    <x v="1"/>
    <x v="99"/>
    <x v="105"/>
    <x v="1"/>
    <x v="1"/>
    <x v="106"/>
    <x v="103"/>
    <x v="0"/>
    <x v="1"/>
    <x v="3"/>
    <x v="3"/>
    <x v="3"/>
  </r>
  <r>
    <x v="108"/>
    <x v="108"/>
    <x v="108"/>
    <x v="42"/>
    <n v="8929"/>
    <x v="96"/>
    <x v="1"/>
    <x v="100"/>
    <x v="106"/>
    <x v="1"/>
    <x v="1"/>
    <x v="107"/>
    <x v="104"/>
    <x v="0"/>
    <x v="0"/>
    <x v="4"/>
    <x v="4"/>
    <x v="4"/>
  </r>
  <r>
    <x v="109"/>
    <x v="109"/>
    <x v="109"/>
    <x v="5"/>
    <n v="3079"/>
    <x v="3"/>
    <x v="0"/>
    <x v="101"/>
    <x v="107"/>
    <x v="1"/>
    <x v="1"/>
    <x v="108"/>
    <x v="105"/>
    <x v="0"/>
    <x v="0"/>
    <x v="19"/>
    <x v="4"/>
    <x v="19"/>
  </r>
  <r>
    <x v="110"/>
    <x v="110"/>
    <x v="110"/>
    <x v="86"/>
    <n v="21307"/>
    <x v="97"/>
    <x v="0"/>
    <x v="102"/>
    <x v="108"/>
    <x v="1"/>
    <x v="1"/>
    <x v="109"/>
    <x v="106"/>
    <x v="0"/>
    <x v="0"/>
    <x v="0"/>
    <x v="0"/>
    <x v="0"/>
  </r>
  <r>
    <x v="111"/>
    <x v="111"/>
    <x v="111"/>
    <x v="87"/>
    <n v="73653"/>
    <x v="98"/>
    <x v="1"/>
    <x v="103"/>
    <x v="109"/>
    <x v="1"/>
    <x v="1"/>
    <x v="110"/>
    <x v="107"/>
    <x v="0"/>
    <x v="0"/>
    <x v="15"/>
    <x v="5"/>
    <x v="15"/>
  </r>
  <r>
    <x v="112"/>
    <x v="112"/>
    <x v="112"/>
    <x v="53"/>
    <n v="12635"/>
    <x v="99"/>
    <x v="1"/>
    <x v="104"/>
    <x v="33"/>
    <x v="2"/>
    <x v="2"/>
    <x v="111"/>
    <x v="108"/>
    <x v="0"/>
    <x v="0"/>
    <x v="2"/>
    <x v="2"/>
    <x v="2"/>
  </r>
  <r>
    <x v="113"/>
    <x v="113"/>
    <x v="113"/>
    <x v="88"/>
    <n v="12437"/>
    <x v="100"/>
    <x v="1"/>
    <x v="54"/>
    <x v="110"/>
    <x v="1"/>
    <x v="1"/>
    <x v="112"/>
    <x v="109"/>
    <x v="0"/>
    <x v="0"/>
    <x v="0"/>
    <x v="0"/>
    <x v="0"/>
  </r>
  <r>
    <x v="114"/>
    <x v="114"/>
    <x v="114"/>
    <x v="89"/>
    <n v="13816"/>
    <x v="101"/>
    <x v="1"/>
    <x v="105"/>
    <x v="111"/>
    <x v="1"/>
    <x v="1"/>
    <x v="113"/>
    <x v="110"/>
    <x v="0"/>
    <x v="1"/>
    <x v="8"/>
    <x v="2"/>
    <x v="8"/>
  </r>
  <r>
    <x v="115"/>
    <x v="115"/>
    <x v="115"/>
    <x v="90"/>
    <n v="145382"/>
    <x v="30"/>
    <x v="0"/>
    <x v="106"/>
    <x v="112"/>
    <x v="6"/>
    <x v="6"/>
    <x v="114"/>
    <x v="111"/>
    <x v="0"/>
    <x v="0"/>
    <x v="13"/>
    <x v="5"/>
    <x v="13"/>
  </r>
  <r>
    <x v="116"/>
    <x v="116"/>
    <x v="116"/>
    <x v="44"/>
    <n v="6336"/>
    <x v="102"/>
    <x v="0"/>
    <x v="107"/>
    <x v="113"/>
    <x v="1"/>
    <x v="1"/>
    <x v="115"/>
    <x v="112"/>
    <x v="0"/>
    <x v="0"/>
    <x v="3"/>
    <x v="3"/>
    <x v="3"/>
  </r>
  <r>
    <x v="117"/>
    <x v="117"/>
    <x v="117"/>
    <x v="70"/>
    <n v="8523"/>
    <x v="5"/>
    <x v="1"/>
    <x v="108"/>
    <x v="114"/>
    <x v="1"/>
    <x v="1"/>
    <x v="116"/>
    <x v="113"/>
    <x v="0"/>
    <x v="0"/>
    <x v="19"/>
    <x v="4"/>
    <x v="19"/>
  </r>
  <r>
    <x v="118"/>
    <x v="118"/>
    <x v="118"/>
    <x v="91"/>
    <n v="6351"/>
    <x v="103"/>
    <x v="1"/>
    <x v="109"/>
    <x v="115"/>
    <x v="1"/>
    <x v="1"/>
    <x v="117"/>
    <x v="114"/>
    <x v="0"/>
    <x v="0"/>
    <x v="14"/>
    <x v="7"/>
    <x v="14"/>
  </r>
  <r>
    <x v="119"/>
    <x v="119"/>
    <x v="119"/>
    <x v="92"/>
    <n v="10748"/>
    <x v="53"/>
    <x v="1"/>
    <x v="110"/>
    <x v="116"/>
    <x v="1"/>
    <x v="1"/>
    <x v="118"/>
    <x v="115"/>
    <x v="0"/>
    <x v="1"/>
    <x v="4"/>
    <x v="4"/>
    <x v="4"/>
  </r>
  <r>
    <x v="120"/>
    <x v="120"/>
    <x v="120"/>
    <x v="93"/>
    <n v="112272"/>
    <x v="104"/>
    <x v="1"/>
    <x v="111"/>
    <x v="117"/>
    <x v="1"/>
    <x v="1"/>
    <x v="119"/>
    <x v="116"/>
    <x v="0"/>
    <x v="1"/>
    <x v="20"/>
    <x v="6"/>
    <x v="20"/>
  </r>
  <r>
    <x v="121"/>
    <x v="121"/>
    <x v="121"/>
    <x v="94"/>
    <n v="99361"/>
    <x v="105"/>
    <x v="1"/>
    <x v="112"/>
    <x v="118"/>
    <x v="1"/>
    <x v="1"/>
    <x v="33"/>
    <x v="117"/>
    <x v="0"/>
    <x v="0"/>
    <x v="11"/>
    <x v="6"/>
    <x v="11"/>
  </r>
  <r>
    <x v="122"/>
    <x v="122"/>
    <x v="122"/>
    <x v="95"/>
    <n v="88055"/>
    <x v="106"/>
    <x v="0"/>
    <x v="113"/>
    <x v="119"/>
    <x v="1"/>
    <x v="1"/>
    <x v="120"/>
    <x v="95"/>
    <x v="0"/>
    <x v="0"/>
    <x v="13"/>
    <x v="5"/>
    <x v="13"/>
  </r>
  <r>
    <x v="123"/>
    <x v="123"/>
    <x v="123"/>
    <x v="96"/>
    <n v="33092"/>
    <x v="107"/>
    <x v="0"/>
    <x v="114"/>
    <x v="120"/>
    <x v="0"/>
    <x v="0"/>
    <x v="121"/>
    <x v="118"/>
    <x v="1"/>
    <x v="0"/>
    <x v="3"/>
    <x v="3"/>
    <x v="3"/>
  </r>
  <r>
    <x v="124"/>
    <x v="124"/>
    <x v="124"/>
    <x v="97"/>
    <n v="9562"/>
    <x v="108"/>
    <x v="1"/>
    <x v="115"/>
    <x v="121"/>
    <x v="6"/>
    <x v="6"/>
    <x v="122"/>
    <x v="119"/>
    <x v="0"/>
    <x v="0"/>
    <x v="14"/>
    <x v="7"/>
    <x v="14"/>
  </r>
  <r>
    <x v="125"/>
    <x v="125"/>
    <x v="125"/>
    <x v="98"/>
    <n v="8475"/>
    <x v="109"/>
    <x v="1"/>
    <x v="80"/>
    <x v="122"/>
    <x v="1"/>
    <x v="1"/>
    <x v="123"/>
    <x v="120"/>
    <x v="0"/>
    <x v="0"/>
    <x v="3"/>
    <x v="3"/>
    <x v="3"/>
  </r>
  <r>
    <x v="126"/>
    <x v="126"/>
    <x v="126"/>
    <x v="99"/>
    <n v="69617"/>
    <x v="110"/>
    <x v="0"/>
    <x v="116"/>
    <x v="123"/>
    <x v="1"/>
    <x v="1"/>
    <x v="124"/>
    <x v="121"/>
    <x v="0"/>
    <x v="1"/>
    <x v="3"/>
    <x v="3"/>
    <x v="3"/>
  </r>
  <r>
    <x v="127"/>
    <x v="127"/>
    <x v="127"/>
    <x v="100"/>
    <n v="53067"/>
    <x v="37"/>
    <x v="0"/>
    <x v="117"/>
    <x v="124"/>
    <x v="0"/>
    <x v="0"/>
    <x v="125"/>
    <x v="122"/>
    <x v="0"/>
    <x v="0"/>
    <x v="3"/>
    <x v="3"/>
    <x v="3"/>
  </r>
  <r>
    <x v="128"/>
    <x v="128"/>
    <x v="128"/>
    <x v="101"/>
    <n v="42596"/>
    <x v="111"/>
    <x v="3"/>
    <x v="118"/>
    <x v="125"/>
    <x v="1"/>
    <x v="1"/>
    <x v="126"/>
    <x v="123"/>
    <x v="0"/>
    <x v="0"/>
    <x v="1"/>
    <x v="1"/>
    <x v="1"/>
  </r>
  <r>
    <x v="129"/>
    <x v="129"/>
    <x v="129"/>
    <x v="102"/>
    <n v="4756"/>
    <x v="112"/>
    <x v="3"/>
    <x v="12"/>
    <x v="126"/>
    <x v="2"/>
    <x v="2"/>
    <x v="127"/>
    <x v="97"/>
    <x v="0"/>
    <x v="0"/>
    <x v="0"/>
    <x v="0"/>
    <x v="0"/>
  </r>
  <r>
    <x v="130"/>
    <x v="130"/>
    <x v="130"/>
    <x v="103"/>
    <n v="14925"/>
    <x v="113"/>
    <x v="1"/>
    <x v="119"/>
    <x v="127"/>
    <x v="3"/>
    <x v="3"/>
    <x v="128"/>
    <x v="124"/>
    <x v="0"/>
    <x v="0"/>
    <x v="6"/>
    <x v="4"/>
    <x v="6"/>
  </r>
  <r>
    <x v="131"/>
    <x v="131"/>
    <x v="131"/>
    <x v="104"/>
    <n v="166116"/>
    <x v="114"/>
    <x v="1"/>
    <x v="120"/>
    <x v="128"/>
    <x v="4"/>
    <x v="4"/>
    <x v="129"/>
    <x v="125"/>
    <x v="0"/>
    <x v="0"/>
    <x v="2"/>
    <x v="2"/>
    <x v="2"/>
  </r>
  <r>
    <x v="132"/>
    <x v="132"/>
    <x v="132"/>
    <x v="88"/>
    <n v="3834"/>
    <x v="115"/>
    <x v="1"/>
    <x v="121"/>
    <x v="129"/>
    <x v="1"/>
    <x v="1"/>
    <x v="130"/>
    <x v="126"/>
    <x v="0"/>
    <x v="1"/>
    <x v="3"/>
    <x v="3"/>
    <x v="3"/>
  </r>
  <r>
    <x v="133"/>
    <x v="133"/>
    <x v="133"/>
    <x v="6"/>
    <n v="13985"/>
    <x v="116"/>
    <x v="1"/>
    <x v="122"/>
    <x v="130"/>
    <x v="1"/>
    <x v="1"/>
    <x v="131"/>
    <x v="127"/>
    <x v="0"/>
    <x v="0"/>
    <x v="21"/>
    <x v="1"/>
    <x v="21"/>
  </r>
  <r>
    <x v="134"/>
    <x v="134"/>
    <x v="134"/>
    <x v="105"/>
    <n v="89288"/>
    <x v="50"/>
    <x v="0"/>
    <x v="123"/>
    <x v="131"/>
    <x v="5"/>
    <x v="5"/>
    <x v="132"/>
    <x v="128"/>
    <x v="0"/>
    <x v="1"/>
    <x v="4"/>
    <x v="4"/>
    <x v="4"/>
  </r>
  <r>
    <x v="135"/>
    <x v="135"/>
    <x v="135"/>
    <x v="106"/>
    <n v="5488"/>
    <x v="117"/>
    <x v="0"/>
    <x v="124"/>
    <x v="132"/>
    <x v="1"/>
    <x v="1"/>
    <x v="133"/>
    <x v="129"/>
    <x v="0"/>
    <x v="1"/>
    <x v="3"/>
    <x v="3"/>
    <x v="3"/>
  </r>
  <r>
    <x v="136"/>
    <x v="136"/>
    <x v="136"/>
    <x v="107"/>
    <n v="2721"/>
    <x v="112"/>
    <x v="3"/>
    <x v="125"/>
    <x v="132"/>
    <x v="1"/>
    <x v="1"/>
    <x v="134"/>
    <x v="130"/>
    <x v="0"/>
    <x v="1"/>
    <x v="6"/>
    <x v="4"/>
    <x v="6"/>
  </r>
  <r>
    <x v="137"/>
    <x v="137"/>
    <x v="137"/>
    <x v="37"/>
    <n v="4712"/>
    <x v="118"/>
    <x v="1"/>
    <x v="126"/>
    <x v="133"/>
    <x v="1"/>
    <x v="1"/>
    <x v="135"/>
    <x v="131"/>
    <x v="0"/>
    <x v="0"/>
    <x v="9"/>
    <x v="5"/>
    <x v="9"/>
  </r>
  <r>
    <x v="138"/>
    <x v="138"/>
    <x v="138"/>
    <x v="103"/>
    <n v="9216"/>
    <x v="119"/>
    <x v="0"/>
    <x v="127"/>
    <x v="134"/>
    <x v="1"/>
    <x v="1"/>
    <x v="136"/>
    <x v="132"/>
    <x v="0"/>
    <x v="0"/>
    <x v="20"/>
    <x v="6"/>
    <x v="20"/>
  </r>
  <r>
    <x v="139"/>
    <x v="139"/>
    <x v="139"/>
    <x v="108"/>
    <n v="19246"/>
    <x v="6"/>
    <x v="0"/>
    <x v="128"/>
    <x v="135"/>
    <x v="1"/>
    <x v="1"/>
    <x v="137"/>
    <x v="133"/>
    <x v="0"/>
    <x v="1"/>
    <x v="8"/>
    <x v="2"/>
    <x v="8"/>
  </r>
  <r>
    <x v="140"/>
    <x v="140"/>
    <x v="140"/>
    <x v="20"/>
    <n v="12274"/>
    <x v="120"/>
    <x v="1"/>
    <x v="129"/>
    <x v="136"/>
    <x v="1"/>
    <x v="1"/>
    <x v="138"/>
    <x v="134"/>
    <x v="0"/>
    <x v="0"/>
    <x v="4"/>
    <x v="4"/>
    <x v="4"/>
  </r>
  <r>
    <x v="141"/>
    <x v="141"/>
    <x v="141"/>
    <x v="109"/>
    <n v="65323"/>
    <x v="121"/>
    <x v="1"/>
    <x v="130"/>
    <x v="137"/>
    <x v="1"/>
    <x v="1"/>
    <x v="139"/>
    <x v="135"/>
    <x v="0"/>
    <x v="0"/>
    <x v="2"/>
    <x v="2"/>
    <x v="2"/>
  </r>
  <r>
    <x v="142"/>
    <x v="142"/>
    <x v="142"/>
    <x v="92"/>
    <n v="11502"/>
    <x v="122"/>
    <x v="1"/>
    <x v="124"/>
    <x v="138"/>
    <x v="1"/>
    <x v="1"/>
    <x v="107"/>
    <x v="136"/>
    <x v="0"/>
    <x v="0"/>
    <x v="2"/>
    <x v="2"/>
    <x v="2"/>
  </r>
  <r>
    <x v="143"/>
    <x v="143"/>
    <x v="143"/>
    <x v="91"/>
    <n v="7322"/>
    <x v="123"/>
    <x v="1"/>
    <x v="131"/>
    <x v="139"/>
    <x v="1"/>
    <x v="1"/>
    <x v="140"/>
    <x v="137"/>
    <x v="0"/>
    <x v="0"/>
    <x v="7"/>
    <x v="1"/>
    <x v="7"/>
  </r>
  <r>
    <x v="144"/>
    <x v="144"/>
    <x v="144"/>
    <x v="25"/>
    <n v="11619"/>
    <x v="124"/>
    <x v="1"/>
    <x v="18"/>
    <x v="140"/>
    <x v="1"/>
    <x v="1"/>
    <x v="141"/>
    <x v="138"/>
    <x v="0"/>
    <x v="0"/>
    <x v="3"/>
    <x v="3"/>
    <x v="3"/>
  </r>
  <r>
    <x v="145"/>
    <x v="145"/>
    <x v="145"/>
    <x v="110"/>
    <n v="59128"/>
    <x v="125"/>
    <x v="1"/>
    <x v="132"/>
    <x v="141"/>
    <x v="5"/>
    <x v="5"/>
    <x v="142"/>
    <x v="139"/>
    <x v="0"/>
    <x v="0"/>
    <x v="8"/>
    <x v="2"/>
    <x v="8"/>
  </r>
  <r>
    <x v="146"/>
    <x v="146"/>
    <x v="146"/>
    <x v="35"/>
    <n v="1518"/>
    <x v="126"/>
    <x v="3"/>
    <x v="133"/>
    <x v="142"/>
    <x v="1"/>
    <x v="1"/>
    <x v="143"/>
    <x v="140"/>
    <x v="0"/>
    <x v="0"/>
    <x v="3"/>
    <x v="3"/>
    <x v="3"/>
  </r>
  <r>
    <x v="147"/>
    <x v="147"/>
    <x v="147"/>
    <x v="111"/>
    <n v="9337"/>
    <x v="19"/>
    <x v="1"/>
    <x v="134"/>
    <x v="143"/>
    <x v="1"/>
    <x v="1"/>
    <x v="144"/>
    <x v="141"/>
    <x v="0"/>
    <x v="1"/>
    <x v="3"/>
    <x v="3"/>
    <x v="3"/>
  </r>
  <r>
    <x v="148"/>
    <x v="148"/>
    <x v="148"/>
    <x v="29"/>
    <n v="11255"/>
    <x v="127"/>
    <x v="1"/>
    <x v="37"/>
    <x v="144"/>
    <x v="1"/>
    <x v="1"/>
    <x v="145"/>
    <x v="142"/>
    <x v="0"/>
    <x v="0"/>
    <x v="8"/>
    <x v="2"/>
    <x v="8"/>
  </r>
  <r>
    <x v="149"/>
    <x v="149"/>
    <x v="149"/>
    <x v="8"/>
    <n v="13632"/>
    <x v="128"/>
    <x v="1"/>
    <x v="135"/>
    <x v="145"/>
    <x v="1"/>
    <x v="1"/>
    <x v="146"/>
    <x v="143"/>
    <x v="0"/>
    <x v="0"/>
    <x v="7"/>
    <x v="1"/>
    <x v="7"/>
  </r>
  <r>
    <x v="150"/>
    <x v="150"/>
    <x v="150"/>
    <x v="0"/>
    <n v="1"/>
    <x v="89"/>
    <x v="0"/>
    <x v="49"/>
    <x v="98"/>
    <x v="1"/>
    <x v="1"/>
    <x v="147"/>
    <x v="144"/>
    <x v="0"/>
    <x v="0"/>
    <x v="1"/>
    <x v="1"/>
    <x v="1"/>
  </r>
  <r>
    <x v="151"/>
    <x v="151"/>
    <x v="151"/>
    <x v="112"/>
    <n v="88037"/>
    <x v="106"/>
    <x v="0"/>
    <x v="50"/>
    <x v="146"/>
    <x v="1"/>
    <x v="1"/>
    <x v="148"/>
    <x v="145"/>
    <x v="0"/>
    <x v="0"/>
    <x v="5"/>
    <x v="1"/>
    <x v="5"/>
  </r>
  <r>
    <x v="152"/>
    <x v="152"/>
    <x v="152"/>
    <x v="113"/>
    <n v="175573"/>
    <x v="129"/>
    <x v="1"/>
    <x v="136"/>
    <x v="147"/>
    <x v="1"/>
    <x v="1"/>
    <x v="149"/>
    <x v="146"/>
    <x v="0"/>
    <x v="0"/>
    <x v="7"/>
    <x v="1"/>
    <x v="7"/>
  </r>
  <r>
    <x v="153"/>
    <x v="153"/>
    <x v="153"/>
    <x v="114"/>
    <n v="176112"/>
    <x v="56"/>
    <x v="0"/>
    <x v="137"/>
    <x v="8"/>
    <x v="1"/>
    <x v="1"/>
    <x v="150"/>
    <x v="147"/>
    <x v="0"/>
    <x v="0"/>
    <x v="3"/>
    <x v="3"/>
    <x v="3"/>
  </r>
  <r>
    <x v="154"/>
    <x v="154"/>
    <x v="154"/>
    <x v="115"/>
    <n v="100650"/>
    <x v="3"/>
    <x v="0"/>
    <x v="138"/>
    <x v="148"/>
    <x v="1"/>
    <x v="1"/>
    <x v="151"/>
    <x v="148"/>
    <x v="0"/>
    <x v="1"/>
    <x v="7"/>
    <x v="1"/>
    <x v="7"/>
  </r>
  <r>
    <x v="155"/>
    <x v="155"/>
    <x v="155"/>
    <x v="116"/>
    <n v="90706"/>
    <x v="130"/>
    <x v="0"/>
    <x v="139"/>
    <x v="149"/>
    <x v="1"/>
    <x v="1"/>
    <x v="152"/>
    <x v="149"/>
    <x v="0"/>
    <x v="0"/>
    <x v="3"/>
    <x v="3"/>
    <x v="3"/>
  </r>
  <r>
    <x v="156"/>
    <x v="156"/>
    <x v="156"/>
    <x v="117"/>
    <n v="26914"/>
    <x v="131"/>
    <x v="3"/>
    <x v="140"/>
    <x v="150"/>
    <x v="2"/>
    <x v="2"/>
    <x v="153"/>
    <x v="150"/>
    <x v="0"/>
    <x v="0"/>
    <x v="1"/>
    <x v="1"/>
    <x v="1"/>
  </r>
  <r>
    <x v="157"/>
    <x v="157"/>
    <x v="157"/>
    <x v="3"/>
    <n v="2212"/>
    <x v="132"/>
    <x v="0"/>
    <x v="141"/>
    <x v="151"/>
    <x v="2"/>
    <x v="2"/>
    <x v="154"/>
    <x v="151"/>
    <x v="0"/>
    <x v="0"/>
    <x v="14"/>
    <x v="7"/>
    <x v="14"/>
  </r>
  <r>
    <x v="158"/>
    <x v="158"/>
    <x v="158"/>
    <x v="118"/>
    <n v="4640"/>
    <x v="133"/>
    <x v="1"/>
    <x v="142"/>
    <x v="152"/>
    <x v="1"/>
    <x v="1"/>
    <x v="155"/>
    <x v="152"/>
    <x v="0"/>
    <x v="0"/>
    <x v="1"/>
    <x v="1"/>
    <x v="1"/>
  </r>
  <r>
    <x v="159"/>
    <x v="159"/>
    <x v="159"/>
    <x v="119"/>
    <n v="191222"/>
    <x v="134"/>
    <x v="1"/>
    <x v="143"/>
    <x v="153"/>
    <x v="1"/>
    <x v="1"/>
    <x v="156"/>
    <x v="153"/>
    <x v="0"/>
    <x v="1"/>
    <x v="3"/>
    <x v="3"/>
    <x v="3"/>
  </r>
  <r>
    <x v="160"/>
    <x v="160"/>
    <x v="160"/>
    <x v="48"/>
    <n v="12985"/>
    <x v="62"/>
    <x v="1"/>
    <x v="55"/>
    <x v="154"/>
    <x v="1"/>
    <x v="1"/>
    <x v="157"/>
    <x v="154"/>
    <x v="0"/>
    <x v="0"/>
    <x v="8"/>
    <x v="2"/>
    <x v="8"/>
  </r>
  <r>
    <x v="161"/>
    <x v="161"/>
    <x v="161"/>
    <x v="20"/>
    <n v="4300"/>
    <x v="70"/>
    <x v="0"/>
    <x v="51"/>
    <x v="155"/>
    <x v="1"/>
    <x v="1"/>
    <x v="158"/>
    <x v="155"/>
    <x v="0"/>
    <x v="1"/>
    <x v="2"/>
    <x v="2"/>
    <x v="2"/>
  </r>
  <r>
    <x v="162"/>
    <x v="162"/>
    <x v="162"/>
    <x v="55"/>
    <n v="9134"/>
    <x v="33"/>
    <x v="1"/>
    <x v="144"/>
    <x v="156"/>
    <x v="5"/>
    <x v="5"/>
    <x v="159"/>
    <x v="156"/>
    <x v="0"/>
    <x v="0"/>
    <x v="1"/>
    <x v="1"/>
    <x v="1"/>
  </r>
  <r>
    <x v="163"/>
    <x v="163"/>
    <x v="163"/>
    <x v="26"/>
    <n v="8864"/>
    <x v="81"/>
    <x v="1"/>
    <x v="67"/>
    <x v="157"/>
    <x v="1"/>
    <x v="1"/>
    <x v="160"/>
    <x v="157"/>
    <x v="0"/>
    <x v="1"/>
    <x v="14"/>
    <x v="7"/>
    <x v="14"/>
  </r>
  <r>
    <x v="164"/>
    <x v="164"/>
    <x v="164"/>
    <x v="120"/>
    <n v="150755"/>
    <x v="134"/>
    <x v="1"/>
    <x v="20"/>
    <x v="158"/>
    <x v="1"/>
    <x v="1"/>
    <x v="161"/>
    <x v="158"/>
    <x v="0"/>
    <x v="0"/>
    <x v="3"/>
    <x v="3"/>
    <x v="3"/>
  </r>
  <r>
    <x v="165"/>
    <x v="165"/>
    <x v="165"/>
    <x v="121"/>
    <n v="110279"/>
    <x v="69"/>
    <x v="1"/>
    <x v="145"/>
    <x v="159"/>
    <x v="1"/>
    <x v="1"/>
    <x v="162"/>
    <x v="159"/>
    <x v="0"/>
    <x v="0"/>
    <x v="2"/>
    <x v="2"/>
    <x v="2"/>
  </r>
  <r>
    <x v="166"/>
    <x v="166"/>
    <x v="166"/>
    <x v="122"/>
    <n v="13439"/>
    <x v="135"/>
    <x v="1"/>
    <x v="146"/>
    <x v="160"/>
    <x v="1"/>
    <x v="1"/>
    <x v="163"/>
    <x v="160"/>
    <x v="0"/>
    <x v="0"/>
    <x v="14"/>
    <x v="7"/>
    <x v="14"/>
  </r>
  <r>
    <x v="167"/>
    <x v="167"/>
    <x v="167"/>
    <x v="97"/>
    <n v="10804"/>
    <x v="136"/>
    <x v="1"/>
    <x v="147"/>
    <x v="161"/>
    <x v="2"/>
    <x v="2"/>
    <x v="164"/>
    <x v="161"/>
    <x v="0"/>
    <x v="0"/>
    <x v="3"/>
    <x v="3"/>
    <x v="3"/>
  </r>
  <r>
    <x v="168"/>
    <x v="168"/>
    <x v="168"/>
    <x v="123"/>
    <n v="40107"/>
    <x v="137"/>
    <x v="0"/>
    <x v="148"/>
    <x v="162"/>
    <x v="3"/>
    <x v="3"/>
    <x v="165"/>
    <x v="162"/>
    <x v="0"/>
    <x v="1"/>
    <x v="7"/>
    <x v="1"/>
    <x v="7"/>
  </r>
  <r>
    <x v="169"/>
    <x v="169"/>
    <x v="169"/>
    <x v="124"/>
    <n v="98811"/>
    <x v="138"/>
    <x v="1"/>
    <x v="149"/>
    <x v="163"/>
    <x v="1"/>
    <x v="1"/>
    <x v="166"/>
    <x v="163"/>
    <x v="0"/>
    <x v="1"/>
    <x v="12"/>
    <x v="4"/>
    <x v="12"/>
  </r>
  <r>
    <x v="170"/>
    <x v="170"/>
    <x v="170"/>
    <x v="125"/>
    <n v="5528"/>
    <x v="112"/>
    <x v="0"/>
    <x v="109"/>
    <x v="164"/>
    <x v="1"/>
    <x v="1"/>
    <x v="167"/>
    <x v="164"/>
    <x v="0"/>
    <x v="0"/>
    <x v="7"/>
    <x v="1"/>
    <x v="7"/>
  </r>
  <r>
    <x v="171"/>
    <x v="171"/>
    <x v="171"/>
    <x v="70"/>
    <n v="521"/>
    <x v="139"/>
    <x v="0"/>
    <x v="62"/>
    <x v="165"/>
    <x v="1"/>
    <x v="1"/>
    <x v="168"/>
    <x v="165"/>
    <x v="0"/>
    <x v="0"/>
    <x v="18"/>
    <x v="5"/>
    <x v="18"/>
  </r>
  <r>
    <x v="172"/>
    <x v="172"/>
    <x v="172"/>
    <x v="126"/>
    <n v="663"/>
    <x v="140"/>
    <x v="0"/>
    <x v="150"/>
    <x v="166"/>
    <x v="1"/>
    <x v="1"/>
    <x v="169"/>
    <x v="166"/>
    <x v="0"/>
    <x v="1"/>
    <x v="4"/>
    <x v="4"/>
    <x v="4"/>
  </r>
  <r>
    <x v="173"/>
    <x v="173"/>
    <x v="173"/>
    <x v="127"/>
    <n v="157635"/>
    <x v="141"/>
    <x v="1"/>
    <x v="151"/>
    <x v="167"/>
    <x v="1"/>
    <x v="1"/>
    <x v="170"/>
    <x v="167"/>
    <x v="0"/>
    <x v="0"/>
    <x v="3"/>
    <x v="3"/>
    <x v="3"/>
  </r>
  <r>
    <x v="174"/>
    <x v="174"/>
    <x v="174"/>
    <x v="60"/>
    <n v="5368"/>
    <x v="142"/>
    <x v="1"/>
    <x v="44"/>
    <x v="168"/>
    <x v="1"/>
    <x v="1"/>
    <x v="171"/>
    <x v="168"/>
    <x v="0"/>
    <x v="1"/>
    <x v="8"/>
    <x v="2"/>
    <x v="8"/>
  </r>
  <r>
    <x v="175"/>
    <x v="175"/>
    <x v="175"/>
    <x v="128"/>
    <n v="47459"/>
    <x v="143"/>
    <x v="0"/>
    <x v="152"/>
    <x v="162"/>
    <x v="1"/>
    <x v="1"/>
    <x v="172"/>
    <x v="169"/>
    <x v="0"/>
    <x v="0"/>
    <x v="3"/>
    <x v="3"/>
    <x v="3"/>
  </r>
  <r>
    <x v="176"/>
    <x v="176"/>
    <x v="176"/>
    <x v="129"/>
    <n v="86060"/>
    <x v="144"/>
    <x v="0"/>
    <x v="153"/>
    <x v="169"/>
    <x v="1"/>
    <x v="1"/>
    <x v="173"/>
    <x v="170"/>
    <x v="0"/>
    <x v="0"/>
    <x v="3"/>
    <x v="3"/>
    <x v="3"/>
  </r>
  <r>
    <x v="177"/>
    <x v="177"/>
    <x v="177"/>
    <x v="130"/>
    <n v="161593"/>
    <x v="136"/>
    <x v="1"/>
    <x v="154"/>
    <x v="170"/>
    <x v="1"/>
    <x v="1"/>
    <x v="174"/>
    <x v="171"/>
    <x v="0"/>
    <x v="0"/>
    <x v="3"/>
    <x v="3"/>
    <x v="3"/>
  </r>
  <r>
    <x v="178"/>
    <x v="178"/>
    <x v="178"/>
    <x v="44"/>
    <n v="6927"/>
    <x v="119"/>
    <x v="0"/>
    <x v="155"/>
    <x v="171"/>
    <x v="1"/>
    <x v="1"/>
    <x v="175"/>
    <x v="172"/>
    <x v="0"/>
    <x v="0"/>
    <x v="0"/>
    <x v="0"/>
    <x v="0"/>
  </r>
  <r>
    <x v="179"/>
    <x v="179"/>
    <x v="179"/>
    <x v="131"/>
    <n v="159185"/>
    <x v="145"/>
    <x v="1"/>
    <x v="156"/>
    <x v="172"/>
    <x v="0"/>
    <x v="0"/>
    <x v="176"/>
    <x v="173"/>
    <x v="0"/>
    <x v="1"/>
    <x v="3"/>
    <x v="3"/>
    <x v="3"/>
  </r>
  <r>
    <x v="180"/>
    <x v="180"/>
    <x v="180"/>
    <x v="132"/>
    <n v="172736"/>
    <x v="146"/>
    <x v="1"/>
    <x v="157"/>
    <x v="173"/>
    <x v="2"/>
    <x v="2"/>
    <x v="177"/>
    <x v="174"/>
    <x v="0"/>
    <x v="0"/>
    <x v="8"/>
    <x v="2"/>
    <x v="8"/>
  </r>
  <r>
    <x v="181"/>
    <x v="181"/>
    <x v="181"/>
    <x v="133"/>
    <n v="5315"/>
    <x v="79"/>
    <x v="0"/>
    <x v="158"/>
    <x v="174"/>
    <x v="1"/>
    <x v="1"/>
    <x v="178"/>
    <x v="175"/>
    <x v="0"/>
    <x v="0"/>
    <x v="2"/>
    <x v="2"/>
    <x v="2"/>
  </r>
  <r>
    <x v="182"/>
    <x v="182"/>
    <x v="182"/>
    <x v="134"/>
    <n v="195750"/>
    <x v="147"/>
    <x v="1"/>
    <x v="159"/>
    <x v="170"/>
    <x v="3"/>
    <x v="3"/>
    <x v="179"/>
    <x v="176"/>
    <x v="0"/>
    <x v="0"/>
    <x v="3"/>
    <x v="3"/>
    <x v="3"/>
  </r>
  <r>
    <x v="183"/>
    <x v="183"/>
    <x v="183"/>
    <x v="135"/>
    <n v="3525"/>
    <x v="4"/>
    <x v="0"/>
    <x v="99"/>
    <x v="175"/>
    <x v="0"/>
    <x v="0"/>
    <x v="180"/>
    <x v="177"/>
    <x v="0"/>
    <x v="0"/>
    <x v="1"/>
    <x v="1"/>
    <x v="1"/>
  </r>
  <r>
    <x v="184"/>
    <x v="184"/>
    <x v="184"/>
    <x v="136"/>
    <n v="10550"/>
    <x v="148"/>
    <x v="1"/>
    <x v="160"/>
    <x v="176"/>
    <x v="1"/>
    <x v="1"/>
    <x v="181"/>
    <x v="178"/>
    <x v="0"/>
    <x v="0"/>
    <x v="3"/>
    <x v="3"/>
    <x v="3"/>
  </r>
  <r>
    <x v="185"/>
    <x v="185"/>
    <x v="185"/>
    <x v="67"/>
    <n v="718"/>
    <x v="149"/>
    <x v="0"/>
    <x v="161"/>
    <x v="177"/>
    <x v="1"/>
    <x v="1"/>
    <x v="182"/>
    <x v="179"/>
    <x v="0"/>
    <x v="0"/>
    <x v="19"/>
    <x v="4"/>
    <x v="19"/>
  </r>
  <r>
    <x v="186"/>
    <x v="186"/>
    <x v="186"/>
    <x v="137"/>
    <n v="28358"/>
    <x v="150"/>
    <x v="0"/>
    <x v="162"/>
    <x v="178"/>
    <x v="1"/>
    <x v="1"/>
    <x v="183"/>
    <x v="180"/>
    <x v="0"/>
    <x v="0"/>
    <x v="3"/>
    <x v="3"/>
    <x v="3"/>
  </r>
  <r>
    <x v="187"/>
    <x v="187"/>
    <x v="187"/>
    <x v="138"/>
    <n v="138384"/>
    <x v="122"/>
    <x v="1"/>
    <x v="163"/>
    <x v="179"/>
    <x v="0"/>
    <x v="0"/>
    <x v="184"/>
    <x v="181"/>
    <x v="0"/>
    <x v="1"/>
    <x v="12"/>
    <x v="4"/>
    <x v="12"/>
  </r>
  <r>
    <x v="188"/>
    <x v="188"/>
    <x v="188"/>
    <x v="139"/>
    <n v="2625"/>
    <x v="150"/>
    <x v="0"/>
    <x v="164"/>
    <x v="180"/>
    <x v="6"/>
    <x v="6"/>
    <x v="185"/>
    <x v="182"/>
    <x v="0"/>
    <x v="0"/>
    <x v="3"/>
    <x v="3"/>
    <x v="3"/>
  </r>
  <r>
    <x v="189"/>
    <x v="189"/>
    <x v="189"/>
    <x v="140"/>
    <n v="45004"/>
    <x v="64"/>
    <x v="3"/>
    <x v="165"/>
    <x v="181"/>
    <x v="1"/>
    <x v="1"/>
    <x v="186"/>
    <x v="183"/>
    <x v="0"/>
    <x v="0"/>
    <x v="3"/>
    <x v="3"/>
    <x v="3"/>
  </r>
  <r>
    <x v="190"/>
    <x v="190"/>
    <x v="190"/>
    <x v="41"/>
    <n v="2538"/>
    <x v="4"/>
    <x v="0"/>
    <x v="3"/>
    <x v="182"/>
    <x v="1"/>
    <x v="1"/>
    <x v="187"/>
    <x v="184"/>
    <x v="0"/>
    <x v="1"/>
    <x v="3"/>
    <x v="3"/>
    <x v="3"/>
  </r>
  <r>
    <x v="191"/>
    <x v="191"/>
    <x v="191"/>
    <x v="141"/>
    <n v="3188"/>
    <x v="76"/>
    <x v="0"/>
    <x v="99"/>
    <x v="183"/>
    <x v="6"/>
    <x v="6"/>
    <x v="188"/>
    <x v="185"/>
    <x v="0"/>
    <x v="0"/>
    <x v="3"/>
    <x v="3"/>
    <x v="3"/>
  </r>
  <r>
    <x v="192"/>
    <x v="192"/>
    <x v="192"/>
    <x v="142"/>
    <n v="8517"/>
    <x v="8"/>
    <x v="0"/>
    <x v="166"/>
    <x v="184"/>
    <x v="1"/>
    <x v="1"/>
    <x v="189"/>
    <x v="186"/>
    <x v="0"/>
    <x v="0"/>
    <x v="1"/>
    <x v="1"/>
    <x v="1"/>
  </r>
  <r>
    <x v="193"/>
    <x v="193"/>
    <x v="193"/>
    <x v="47"/>
    <n v="3012"/>
    <x v="151"/>
    <x v="0"/>
    <x v="167"/>
    <x v="185"/>
    <x v="1"/>
    <x v="1"/>
    <x v="190"/>
    <x v="187"/>
    <x v="1"/>
    <x v="0"/>
    <x v="7"/>
    <x v="1"/>
    <x v="7"/>
  </r>
  <r>
    <x v="194"/>
    <x v="194"/>
    <x v="194"/>
    <x v="143"/>
    <n v="8716"/>
    <x v="152"/>
    <x v="1"/>
    <x v="105"/>
    <x v="186"/>
    <x v="1"/>
    <x v="1"/>
    <x v="191"/>
    <x v="188"/>
    <x v="0"/>
    <x v="0"/>
    <x v="16"/>
    <x v="1"/>
    <x v="16"/>
  </r>
  <r>
    <x v="195"/>
    <x v="195"/>
    <x v="195"/>
    <x v="144"/>
    <n v="57157"/>
    <x v="153"/>
    <x v="1"/>
    <x v="168"/>
    <x v="187"/>
    <x v="1"/>
    <x v="1"/>
    <x v="192"/>
    <x v="189"/>
    <x v="0"/>
    <x v="0"/>
    <x v="5"/>
    <x v="1"/>
    <x v="5"/>
  </r>
  <r>
    <x v="196"/>
    <x v="196"/>
    <x v="196"/>
    <x v="139"/>
    <n v="5178"/>
    <x v="154"/>
    <x v="0"/>
    <x v="16"/>
    <x v="188"/>
    <x v="3"/>
    <x v="3"/>
    <x v="173"/>
    <x v="190"/>
    <x v="0"/>
    <x v="0"/>
    <x v="8"/>
    <x v="2"/>
    <x v="8"/>
  </r>
  <r>
    <x v="197"/>
    <x v="197"/>
    <x v="197"/>
    <x v="145"/>
    <n v="163118"/>
    <x v="155"/>
    <x v="1"/>
    <x v="169"/>
    <x v="189"/>
    <x v="1"/>
    <x v="1"/>
    <x v="193"/>
    <x v="191"/>
    <x v="0"/>
    <x v="0"/>
    <x v="6"/>
    <x v="4"/>
    <x v="6"/>
  </r>
  <r>
    <x v="198"/>
    <x v="198"/>
    <x v="198"/>
    <x v="146"/>
    <n v="6041"/>
    <x v="156"/>
    <x v="0"/>
    <x v="170"/>
    <x v="190"/>
    <x v="1"/>
    <x v="1"/>
    <x v="194"/>
    <x v="192"/>
    <x v="0"/>
    <x v="0"/>
    <x v="5"/>
    <x v="1"/>
    <x v="5"/>
  </r>
  <r>
    <x v="199"/>
    <x v="199"/>
    <x v="199"/>
    <x v="37"/>
    <n v="968"/>
    <x v="157"/>
    <x v="0"/>
    <x v="171"/>
    <x v="191"/>
    <x v="1"/>
    <x v="1"/>
    <x v="195"/>
    <x v="193"/>
    <x v="0"/>
    <x v="0"/>
    <x v="1"/>
    <x v="1"/>
    <x v="1"/>
  </r>
  <r>
    <x v="200"/>
    <x v="200"/>
    <x v="200"/>
    <x v="0"/>
    <n v="2"/>
    <x v="47"/>
    <x v="0"/>
    <x v="49"/>
    <x v="49"/>
    <x v="0"/>
    <x v="0"/>
    <x v="152"/>
    <x v="194"/>
    <x v="0"/>
    <x v="0"/>
    <x v="3"/>
    <x v="3"/>
    <x v="3"/>
  </r>
  <r>
    <x v="201"/>
    <x v="201"/>
    <x v="201"/>
    <x v="118"/>
    <n v="14305"/>
    <x v="158"/>
    <x v="1"/>
    <x v="144"/>
    <x v="192"/>
    <x v="1"/>
    <x v="1"/>
    <x v="196"/>
    <x v="195"/>
    <x v="0"/>
    <x v="0"/>
    <x v="2"/>
    <x v="2"/>
    <x v="2"/>
  </r>
  <r>
    <x v="202"/>
    <x v="202"/>
    <x v="202"/>
    <x v="111"/>
    <n v="6543"/>
    <x v="82"/>
    <x v="3"/>
    <x v="172"/>
    <x v="193"/>
    <x v="1"/>
    <x v="1"/>
    <x v="197"/>
    <x v="196"/>
    <x v="0"/>
    <x v="0"/>
    <x v="0"/>
    <x v="0"/>
    <x v="0"/>
  </r>
  <r>
    <x v="203"/>
    <x v="203"/>
    <x v="203"/>
    <x v="147"/>
    <n v="193413"/>
    <x v="159"/>
    <x v="1"/>
    <x v="173"/>
    <x v="194"/>
    <x v="2"/>
    <x v="2"/>
    <x v="198"/>
    <x v="197"/>
    <x v="0"/>
    <x v="0"/>
    <x v="3"/>
    <x v="3"/>
    <x v="3"/>
  </r>
  <r>
    <x v="204"/>
    <x v="204"/>
    <x v="204"/>
    <x v="148"/>
    <n v="2529"/>
    <x v="112"/>
    <x v="0"/>
    <x v="174"/>
    <x v="195"/>
    <x v="1"/>
    <x v="1"/>
    <x v="199"/>
    <x v="198"/>
    <x v="0"/>
    <x v="0"/>
    <x v="17"/>
    <x v="1"/>
    <x v="17"/>
  </r>
  <r>
    <x v="205"/>
    <x v="205"/>
    <x v="205"/>
    <x v="81"/>
    <n v="5614"/>
    <x v="160"/>
    <x v="1"/>
    <x v="175"/>
    <x v="196"/>
    <x v="1"/>
    <x v="1"/>
    <x v="200"/>
    <x v="199"/>
    <x v="1"/>
    <x v="0"/>
    <x v="3"/>
    <x v="3"/>
    <x v="3"/>
  </r>
  <r>
    <x v="206"/>
    <x v="206"/>
    <x v="206"/>
    <x v="25"/>
    <n v="3496"/>
    <x v="110"/>
    <x v="3"/>
    <x v="176"/>
    <x v="197"/>
    <x v="1"/>
    <x v="1"/>
    <x v="201"/>
    <x v="200"/>
    <x v="0"/>
    <x v="0"/>
    <x v="13"/>
    <x v="5"/>
    <x v="13"/>
  </r>
  <r>
    <x v="207"/>
    <x v="207"/>
    <x v="207"/>
    <x v="67"/>
    <n v="4257"/>
    <x v="161"/>
    <x v="1"/>
    <x v="177"/>
    <x v="198"/>
    <x v="1"/>
    <x v="1"/>
    <x v="202"/>
    <x v="201"/>
    <x v="0"/>
    <x v="1"/>
    <x v="1"/>
    <x v="1"/>
    <x v="1"/>
  </r>
  <r>
    <x v="208"/>
    <x v="208"/>
    <x v="208"/>
    <x v="149"/>
    <n v="199110"/>
    <x v="114"/>
    <x v="1"/>
    <x v="178"/>
    <x v="199"/>
    <x v="1"/>
    <x v="1"/>
    <x v="203"/>
    <x v="202"/>
    <x v="0"/>
    <x v="0"/>
    <x v="4"/>
    <x v="4"/>
    <x v="4"/>
  </r>
  <r>
    <x v="209"/>
    <x v="209"/>
    <x v="209"/>
    <x v="150"/>
    <n v="41212"/>
    <x v="6"/>
    <x v="2"/>
    <x v="179"/>
    <x v="200"/>
    <x v="2"/>
    <x v="2"/>
    <x v="204"/>
    <x v="203"/>
    <x v="0"/>
    <x v="0"/>
    <x v="4"/>
    <x v="4"/>
    <x v="4"/>
  </r>
  <r>
    <x v="210"/>
    <x v="210"/>
    <x v="210"/>
    <x v="151"/>
    <n v="6338"/>
    <x v="14"/>
    <x v="0"/>
    <x v="31"/>
    <x v="201"/>
    <x v="3"/>
    <x v="3"/>
    <x v="205"/>
    <x v="204"/>
    <x v="0"/>
    <x v="0"/>
    <x v="22"/>
    <x v="4"/>
    <x v="22"/>
  </r>
  <r>
    <x v="211"/>
    <x v="211"/>
    <x v="211"/>
    <x v="152"/>
    <n v="99100"/>
    <x v="162"/>
    <x v="0"/>
    <x v="180"/>
    <x v="202"/>
    <x v="1"/>
    <x v="1"/>
    <x v="206"/>
    <x v="205"/>
    <x v="0"/>
    <x v="0"/>
    <x v="3"/>
    <x v="3"/>
    <x v="3"/>
  </r>
  <r>
    <x v="212"/>
    <x v="212"/>
    <x v="212"/>
    <x v="32"/>
    <n v="12300"/>
    <x v="163"/>
    <x v="1"/>
    <x v="170"/>
    <x v="203"/>
    <x v="1"/>
    <x v="1"/>
    <x v="207"/>
    <x v="206"/>
    <x v="0"/>
    <x v="0"/>
    <x v="3"/>
    <x v="3"/>
    <x v="3"/>
  </r>
  <r>
    <x v="213"/>
    <x v="213"/>
    <x v="213"/>
    <x v="153"/>
    <n v="171549"/>
    <x v="164"/>
    <x v="1"/>
    <x v="181"/>
    <x v="81"/>
    <x v="1"/>
    <x v="1"/>
    <x v="208"/>
    <x v="207"/>
    <x v="0"/>
    <x v="1"/>
    <x v="7"/>
    <x v="1"/>
    <x v="7"/>
  </r>
  <r>
    <x v="214"/>
    <x v="214"/>
    <x v="214"/>
    <x v="1"/>
    <n v="14324"/>
    <x v="165"/>
    <x v="1"/>
    <x v="34"/>
    <x v="204"/>
    <x v="1"/>
    <x v="1"/>
    <x v="209"/>
    <x v="208"/>
    <x v="0"/>
    <x v="0"/>
    <x v="1"/>
    <x v="1"/>
    <x v="1"/>
  </r>
  <r>
    <x v="215"/>
    <x v="215"/>
    <x v="215"/>
    <x v="154"/>
    <n v="6024"/>
    <x v="166"/>
    <x v="0"/>
    <x v="182"/>
    <x v="205"/>
    <x v="1"/>
    <x v="1"/>
    <x v="210"/>
    <x v="209"/>
    <x v="0"/>
    <x v="0"/>
    <x v="3"/>
    <x v="3"/>
    <x v="3"/>
  </r>
  <r>
    <x v="216"/>
    <x v="216"/>
    <x v="216"/>
    <x v="155"/>
    <n v="188721"/>
    <x v="113"/>
    <x v="1"/>
    <x v="183"/>
    <x v="206"/>
    <x v="1"/>
    <x v="1"/>
    <x v="211"/>
    <x v="210"/>
    <x v="0"/>
    <x v="0"/>
    <x v="3"/>
    <x v="3"/>
    <x v="3"/>
  </r>
  <r>
    <x v="217"/>
    <x v="217"/>
    <x v="217"/>
    <x v="156"/>
    <n v="57911"/>
    <x v="61"/>
    <x v="0"/>
    <x v="184"/>
    <x v="28"/>
    <x v="1"/>
    <x v="1"/>
    <x v="212"/>
    <x v="211"/>
    <x v="0"/>
    <x v="0"/>
    <x v="22"/>
    <x v="4"/>
    <x v="22"/>
  </r>
  <r>
    <x v="218"/>
    <x v="218"/>
    <x v="218"/>
    <x v="57"/>
    <n v="12309"/>
    <x v="24"/>
    <x v="1"/>
    <x v="185"/>
    <x v="207"/>
    <x v="4"/>
    <x v="4"/>
    <x v="213"/>
    <x v="212"/>
    <x v="0"/>
    <x v="1"/>
    <x v="12"/>
    <x v="4"/>
    <x v="12"/>
  </r>
  <r>
    <x v="219"/>
    <x v="219"/>
    <x v="219"/>
    <x v="157"/>
    <n v="138497"/>
    <x v="22"/>
    <x v="1"/>
    <x v="186"/>
    <x v="208"/>
    <x v="1"/>
    <x v="1"/>
    <x v="214"/>
    <x v="213"/>
    <x v="0"/>
    <x v="0"/>
    <x v="10"/>
    <x v="4"/>
    <x v="10"/>
  </r>
  <r>
    <x v="220"/>
    <x v="220"/>
    <x v="220"/>
    <x v="58"/>
    <n v="667"/>
    <x v="167"/>
    <x v="0"/>
    <x v="68"/>
    <x v="209"/>
    <x v="1"/>
    <x v="1"/>
    <x v="215"/>
    <x v="214"/>
    <x v="1"/>
    <x v="0"/>
    <x v="3"/>
    <x v="3"/>
    <x v="3"/>
  </r>
  <r>
    <x v="221"/>
    <x v="221"/>
    <x v="221"/>
    <x v="158"/>
    <n v="119830"/>
    <x v="168"/>
    <x v="0"/>
    <x v="187"/>
    <x v="210"/>
    <x v="1"/>
    <x v="1"/>
    <x v="216"/>
    <x v="215"/>
    <x v="1"/>
    <x v="0"/>
    <x v="0"/>
    <x v="0"/>
    <x v="0"/>
  </r>
  <r>
    <x v="222"/>
    <x v="222"/>
    <x v="222"/>
    <x v="73"/>
    <n v="6623"/>
    <x v="169"/>
    <x v="1"/>
    <x v="188"/>
    <x v="211"/>
    <x v="1"/>
    <x v="1"/>
    <x v="217"/>
    <x v="216"/>
    <x v="0"/>
    <x v="0"/>
    <x v="14"/>
    <x v="7"/>
    <x v="14"/>
  </r>
  <r>
    <x v="223"/>
    <x v="223"/>
    <x v="223"/>
    <x v="159"/>
    <n v="81897"/>
    <x v="170"/>
    <x v="0"/>
    <x v="189"/>
    <x v="212"/>
    <x v="1"/>
    <x v="1"/>
    <x v="218"/>
    <x v="217"/>
    <x v="0"/>
    <x v="0"/>
    <x v="3"/>
    <x v="3"/>
    <x v="3"/>
  </r>
  <r>
    <x v="224"/>
    <x v="224"/>
    <x v="224"/>
    <x v="160"/>
    <n v="186885"/>
    <x v="171"/>
    <x v="1"/>
    <x v="190"/>
    <x v="213"/>
    <x v="1"/>
    <x v="1"/>
    <x v="219"/>
    <x v="218"/>
    <x v="0"/>
    <x v="0"/>
    <x v="22"/>
    <x v="4"/>
    <x v="22"/>
  </r>
  <r>
    <x v="225"/>
    <x v="225"/>
    <x v="225"/>
    <x v="161"/>
    <n v="176398"/>
    <x v="172"/>
    <x v="1"/>
    <x v="191"/>
    <x v="214"/>
    <x v="1"/>
    <x v="1"/>
    <x v="220"/>
    <x v="219"/>
    <x v="1"/>
    <x v="0"/>
    <x v="1"/>
    <x v="1"/>
    <x v="1"/>
  </r>
  <r>
    <x v="226"/>
    <x v="102"/>
    <x v="226"/>
    <x v="162"/>
    <n v="10999"/>
    <x v="173"/>
    <x v="1"/>
    <x v="192"/>
    <x v="215"/>
    <x v="1"/>
    <x v="1"/>
    <x v="221"/>
    <x v="122"/>
    <x v="0"/>
    <x v="0"/>
    <x v="14"/>
    <x v="7"/>
    <x v="14"/>
  </r>
  <r>
    <x v="227"/>
    <x v="226"/>
    <x v="227"/>
    <x v="163"/>
    <n v="102751"/>
    <x v="38"/>
    <x v="1"/>
    <x v="193"/>
    <x v="216"/>
    <x v="1"/>
    <x v="1"/>
    <x v="222"/>
    <x v="220"/>
    <x v="0"/>
    <x v="0"/>
    <x v="20"/>
    <x v="6"/>
    <x v="20"/>
  </r>
  <r>
    <x v="228"/>
    <x v="227"/>
    <x v="228"/>
    <x v="164"/>
    <n v="165352"/>
    <x v="98"/>
    <x v="1"/>
    <x v="194"/>
    <x v="217"/>
    <x v="1"/>
    <x v="1"/>
    <x v="172"/>
    <x v="221"/>
    <x v="0"/>
    <x v="0"/>
    <x v="10"/>
    <x v="4"/>
    <x v="10"/>
  </r>
  <r>
    <x v="229"/>
    <x v="228"/>
    <x v="229"/>
    <x v="165"/>
    <n v="165798"/>
    <x v="174"/>
    <x v="1"/>
    <x v="195"/>
    <x v="218"/>
    <x v="1"/>
    <x v="1"/>
    <x v="223"/>
    <x v="222"/>
    <x v="0"/>
    <x v="1"/>
    <x v="20"/>
    <x v="6"/>
    <x v="20"/>
  </r>
  <r>
    <x v="230"/>
    <x v="229"/>
    <x v="230"/>
    <x v="166"/>
    <n v="10084"/>
    <x v="175"/>
    <x v="1"/>
    <x v="196"/>
    <x v="219"/>
    <x v="1"/>
    <x v="1"/>
    <x v="224"/>
    <x v="223"/>
    <x v="0"/>
    <x v="0"/>
    <x v="11"/>
    <x v="6"/>
    <x v="11"/>
  </r>
  <r>
    <x v="231"/>
    <x v="230"/>
    <x v="231"/>
    <x v="44"/>
    <n v="5523"/>
    <x v="176"/>
    <x v="3"/>
    <x v="109"/>
    <x v="220"/>
    <x v="1"/>
    <x v="1"/>
    <x v="225"/>
    <x v="224"/>
    <x v="0"/>
    <x v="0"/>
    <x v="3"/>
    <x v="3"/>
    <x v="3"/>
  </r>
  <r>
    <x v="232"/>
    <x v="231"/>
    <x v="232"/>
    <x v="74"/>
    <n v="5823"/>
    <x v="177"/>
    <x v="1"/>
    <x v="45"/>
    <x v="221"/>
    <x v="1"/>
    <x v="1"/>
    <x v="226"/>
    <x v="225"/>
    <x v="0"/>
    <x v="0"/>
    <x v="3"/>
    <x v="3"/>
    <x v="3"/>
  </r>
  <r>
    <x v="233"/>
    <x v="232"/>
    <x v="233"/>
    <x v="167"/>
    <n v="6000"/>
    <x v="178"/>
    <x v="1"/>
    <x v="197"/>
    <x v="222"/>
    <x v="1"/>
    <x v="1"/>
    <x v="227"/>
    <x v="226"/>
    <x v="0"/>
    <x v="0"/>
    <x v="10"/>
    <x v="4"/>
    <x v="10"/>
  </r>
  <r>
    <x v="234"/>
    <x v="233"/>
    <x v="234"/>
    <x v="168"/>
    <n v="8181"/>
    <x v="179"/>
    <x v="1"/>
    <x v="46"/>
    <x v="223"/>
    <x v="6"/>
    <x v="6"/>
    <x v="228"/>
    <x v="227"/>
    <x v="0"/>
    <x v="1"/>
    <x v="11"/>
    <x v="6"/>
    <x v="11"/>
  </r>
  <r>
    <x v="235"/>
    <x v="234"/>
    <x v="235"/>
    <x v="133"/>
    <n v="3589"/>
    <x v="180"/>
    <x v="0"/>
    <x v="45"/>
    <x v="224"/>
    <x v="1"/>
    <x v="1"/>
    <x v="229"/>
    <x v="228"/>
    <x v="0"/>
    <x v="0"/>
    <x v="10"/>
    <x v="4"/>
    <x v="10"/>
  </r>
  <r>
    <x v="236"/>
    <x v="235"/>
    <x v="236"/>
    <x v="169"/>
    <n v="4323"/>
    <x v="139"/>
    <x v="0"/>
    <x v="176"/>
    <x v="225"/>
    <x v="2"/>
    <x v="2"/>
    <x v="230"/>
    <x v="229"/>
    <x v="0"/>
    <x v="1"/>
    <x v="1"/>
    <x v="1"/>
    <x v="1"/>
  </r>
  <r>
    <x v="237"/>
    <x v="236"/>
    <x v="237"/>
    <x v="29"/>
    <n v="14822"/>
    <x v="17"/>
    <x v="1"/>
    <x v="198"/>
    <x v="226"/>
    <x v="1"/>
    <x v="1"/>
    <x v="231"/>
    <x v="230"/>
    <x v="0"/>
    <x v="0"/>
    <x v="10"/>
    <x v="4"/>
    <x v="10"/>
  </r>
  <r>
    <x v="238"/>
    <x v="237"/>
    <x v="238"/>
    <x v="166"/>
    <n v="10138"/>
    <x v="181"/>
    <x v="1"/>
    <x v="199"/>
    <x v="227"/>
    <x v="3"/>
    <x v="3"/>
    <x v="232"/>
    <x v="231"/>
    <x v="0"/>
    <x v="1"/>
    <x v="3"/>
    <x v="3"/>
    <x v="3"/>
  </r>
  <r>
    <x v="239"/>
    <x v="238"/>
    <x v="239"/>
    <x v="170"/>
    <n v="3127"/>
    <x v="59"/>
    <x v="0"/>
    <x v="142"/>
    <x v="228"/>
    <x v="1"/>
    <x v="1"/>
    <x v="233"/>
    <x v="232"/>
    <x v="0"/>
    <x v="0"/>
    <x v="8"/>
    <x v="2"/>
    <x v="8"/>
  </r>
  <r>
    <x v="240"/>
    <x v="239"/>
    <x v="240"/>
    <x v="171"/>
    <n v="123124"/>
    <x v="182"/>
    <x v="1"/>
    <x v="200"/>
    <x v="229"/>
    <x v="1"/>
    <x v="1"/>
    <x v="194"/>
    <x v="233"/>
    <x v="0"/>
    <x v="0"/>
    <x v="3"/>
    <x v="3"/>
    <x v="3"/>
  </r>
  <r>
    <x v="241"/>
    <x v="240"/>
    <x v="241"/>
    <x v="172"/>
    <n v="171729"/>
    <x v="121"/>
    <x v="1"/>
    <x v="74"/>
    <x v="230"/>
    <x v="2"/>
    <x v="2"/>
    <x v="234"/>
    <x v="234"/>
    <x v="0"/>
    <x v="1"/>
    <x v="9"/>
    <x v="5"/>
    <x v="9"/>
  </r>
  <r>
    <x v="242"/>
    <x v="241"/>
    <x v="242"/>
    <x v="141"/>
    <n v="10729"/>
    <x v="21"/>
    <x v="1"/>
    <x v="201"/>
    <x v="231"/>
    <x v="1"/>
    <x v="1"/>
    <x v="235"/>
    <x v="235"/>
    <x v="0"/>
    <x v="1"/>
    <x v="1"/>
    <x v="1"/>
    <x v="1"/>
  </r>
  <r>
    <x v="243"/>
    <x v="242"/>
    <x v="243"/>
    <x v="173"/>
    <n v="10240"/>
    <x v="183"/>
    <x v="1"/>
    <x v="202"/>
    <x v="232"/>
    <x v="1"/>
    <x v="1"/>
    <x v="236"/>
    <x v="236"/>
    <x v="0"/>
    <x v="0"/>
    <x v="3"/>
    <x v="3"/>
    <x v="3"/>
  </r>
  <r>
    <x v="244"/>
    <x v="243"/>
    <x v="244"/>
    <x v="31"/>
    <n v="3988"/>
    <x v="184"/>
    <x v="1"/>
    <x v="4"/>
    <x v="233"/>
    <x v="1"/>
    <x v="1"/>
    <x v="237"/>
    <x v="237"/>
    <x v="0"/>
    <x v="0"/>
    <x v="3"/>
    <x v="3"/>
    <x v="3"/>
  </r>
  <r>
    <x v="245"/>
    <x v="244"/>
    <x v="245"/>
    <x v="49"/>
    <n v="14771"/>
    <x v="185"/>
    <x v="1"/>
    <x v="203"/>
    <x v="229"/>
    <x v="1"/>
    <x v="1"/>
    <x v="238"/>
    <x v="238"/>
    <x v="0"/>
    <x v="0"/>
    <x v="3"/>
    <x v="3"/>
    <x v="3"/>
  </r>
  <r>
    <x v="246"/>
    <x v="245"/>
    <x v="246"/>
    <x v="6"/>
    <n v="14649"/>
    <x v="186"/>
    <x v="1"/>
    <x v="42"/>
    <x v="136"/>
    <x v="1"/>
    <x v="1"/>
    <x v="239"/>
    <x v="239"/>
    <x v="0"/>
    <x v="0"/>
    <x v="2"/>
    <x v="2"/>
    <x v="2"/>
  </r>
  <r>
    <x v="247"/>
    <x v="246"/>
    <x v="247"/>
    <x v="174"/>
    <n v="184658"/>
    <x v="187"/>
    <x v="1"/>
    <x v="204"/>
    <x v="234"/>
    <x v="1"/>
    <x v="1"/>
    <x v="240"/>
    <x v="240"/>
    <x v="0"/>
    <x v="1"/>
    <x v="13"/>
    <x v="5"/>
    <x v="13"/>
  </r>
  <r>
    <x v="248"/>
    <x v="247"/>
    <x v="248"/>
    <x v="8"/>
    <n v="13103"/>
    <x v="188"/>
    <x v="1"/>
    <x v="205"/>
    <x v="235"/>
    <x v="2"/>
    <x v="2"/>
    <x v="241"/>
    <x v="241"/>
    <x v="0"/>
    <x v="0"/>
    <x v="20"/>
    <x v="6"/>
    <x v="20"/>
  </r>
  <r>
    <x v="249"/>
    <x v="248"/>
    <x v="249"/>
    <x v="175"/>
    <n v="168095"/>
    <x v="189"/>
    <x v="1"/>
    <x v="206"/>
    <x v="119"/>
    <x v="1"/>
    <x v="1"/>
    <x v="242"/>
    <x v="242"/>
    <x v="0"/>
    <x v="0"/>
    <x v="18"/>
    <x v="5"/>
    <x v="18"/>
  </r>
  <r>
    <x v="250"/>
    <x v="249"/>
    <x v="250"/>
    <x v="0"/>
    <n v="3"/>
    <x v="112"/>
    <x v="0"/>
    <x v="49"/>
    <x v="236"/>
    <x v="1"/>
    <x v="1"/>
    <x v="67"/>
    <x v="243"/>
    <x v="0"/>
    <x v="0"/>
    <x v="1"/>
    <x v="1"/>
    <x v="1"/>
  </r>
  <r>
    <x v="251"/>
    <x v="250"/>
    <x v="251"/>
    <x v="143"/>
    <n v="3840"/>
    <x v="157"/>
    <x v="0"/>
    <x v="196"/>
    <x v="237"/>
    <x v="1"/>
    <x v="1"/>
    <x v="243"/>
    <x v="244"/>
    <x v="0"/>
    <x v="0"/>
    <x v="3"/>
    <x v="3"/>
    <x v="3"/>
  </r>
  <r>
    <x v="252"/>
    <x v="251"/>
    <x v="252"/>
    <x v="67"/>
    <n v="6263"/>
    <x v="190"/>
    <x v="1"/>
    <x v="207"/>
    <x v="238"/>
    <x v="1"/>
    <x v="1"/>
    <x v="244"/>
    <x v="245"/>
    <x v="0"/>
    <x v="0"/>
    <x v="3"/>
    <x v="3"/>
    <x v="3"/>
  </r>
  <r>
    <x v="253"/>
    <x v="252"/>
    <x v="253"/>
    <x v="158"/>
    <n v="108161"/>
    <x v="12"/>
    <x v="0"/>
    <x v="208"/>
    <x v="239"/>
    <x v="0"/>
    <x v="0"/>
    <x v="245"/>
    <x v="246"/>
    <x v="0"/>
    <x v="0"/>
    <x v="6"/>
    <x v="4"/>
    <x v="6"/>
  </r>
  <r>
    <x v="254"/>
    <x v="253"/>
    <x v="254"/>
    <x v="176"/>
    <n v="8505"/>
    <x v="191"/>
    <x v="1"/>
    <x v="39"/>
    <x v="240"/>
    <x v="1"/>
    <x v="1"/>
    <x v="246"/>
    <x v="247"/>
    <x v="0"/>
    <x v="0"/>
    <x v="9"/>
    <x v="5"/>
    <x v="9"/>
  </r>
  <r>
    <x v="255"/>
    <x v="254"/>
    <x v="255"/>
    <x v="177"/>
    <n v="96735"/>
    <x v="98"/>
    <x v="1"/>
    <x v="209"/>
    <x v="74"/>
    <x v="1"/>
    <x v="1"/>
    <x v="247"/>
    <x v="248"/>
    <x v="0"/>
    <x v="1"/>
    <x v="1"/>
    <x v="1"/>
    <x v="1"/>
  </r>
  <r>
    <x v="256"/>
    <x v="255"/>
    <x v="256"/>
    <x v="178"/>
    <n v="959"/>
    <x v="192"/>
    <x v="0"/>
    <x v="27"/>
    <x v="241"/>
    <x v="4"/>
    <x v="4"/>
    <x v="248"/>
    <x v="249"/>
    <x v="0"/>
    <x v="0"/>
    <x v="1"/>
    <x v="1"/>
    <x v="1"/>
  </r>
  <r>
    <x v="257"/>
    <x v="256"/>
    <x v="257"/>
    <x v="57"/>
    <n v="8322"/>
    <x v="193"/>
    <x v="1"/>
    <x v="45"/>
    <x v="242"/>
    <x v="1"/>
    <x v="1"/>
    <x v="249"/>
    <x v="250"/>
    <x v="0"/>
    <x v="0"/>
    <x v="3"/>
    <x v="3"/>
    <x v="3"/>
  </r>
  <r>
    <x v="258"/>
    <x v="257"/>
    <x v="258"/>
    <x v="92"/>
    <n v="13424"/>
    <x v="194"/>
    <x v="1"/>
    <x v="129"/>
    <x v="243"/>
    <x v="1"/>
    <x v="1"/>
    <x v="250"/>
    <x v="251"/>
    <x v="0"/>
    <x v="1"/>
    <x v="3"/>
    <x v="3"/>
    <x v="3"/>
  </r>
  <r>
    <x v="259"/>
    <x v="258"/>
    <x v="259"/>
    <x v="37"/>
    <n v="10755"/>
    <x v="195"/>
    <x v="1"/>
    <x v="188"/>
    <x v="244"/>
    <x v="1"/>
    <x v="1"/>
    <x v="251"/>
    <x v="252"/>
    <x v="1"/>
    <x v="0"/>
    <x v="14"/>
    <x v="7"/>
    <x v="14"/>
  </r>
  <r>
    <x v="260"/>
    <x v="259"/>
    <x v="260"/>
    <x v="9"/>
    <n v="9935"/>
    <x v="178"/>
    <x v="1"/>
    <x v="210"/>
    <x v="245"/>
    <x v="1"/>
    <x v="1"/>
    <x v="136"/>
    <x v="253"/>
    <x v="0"/>
    <x v="0"/>
    <x v="1"/>
    <x v="1"/>
    <x v="1"/>
  </r>
  <r>
    <x v="261"/>
    <x v="260"/>
    <x v="261"/>
    <x v="179"/>
    <n v="26303"/>
    <x v="137"/>
    <x v="0"/>
    <x v="211"/>
    <x v="246"/>
    <x v="1"/>
    <x v="1"/>
    <x v="252"/>
    <x v="254"/>
    <x v="0"/>
    <x v="1"/>
    <x v="1"/>
    <x v="1"/>
    <x v="1"/>
  </r>
  <r>
    <x v="262"/>
    <x v="261"/>
    <x v="262"/>
    <x v="12"/>
    <n v="5328"/>
    <x v="196"/>
    <x v="1"/>
    <x v="37"/>
    <x v="247"/>
    <x v="1"/>
    <x v="1"/>
    <x v="253"/>
    <x v="255"/>
    <x v="0"/>
    <x v="1"/>
    <x v="7"/>
    <x v="1"/>
    <x v="7"/>
  </r>
  <r>
    <x v="263"/>
    <x v="262"/>
    <x v="263"/>
    <x v="49"/>
    <n v="10756"/>
    <x v="197"/>
    <x v="1"/>
    <x v="134"/>
    <x v="248"/>
    <x v="1"/>
    <x v="1"/>
    <x v="254"/>
    <x v="256"/>
    <x v="0"/>
    <x v="0"/>
    <x v="14"/>
    <x v="7"/>
    <x v="14"/>
  </r>
  <r>
    <x v="264"/>
    <x v="263"/>
    <x v="264"/>
    <x v="180"/>
    <n v="165375"/>
    <x v="198"/>
    <x v="1"/>
    <x v="212"/>
    <x v="214"/>
    <x v="1"/>
    <x v="1"/>
    <x v="255"/>
    <x v="257"/>
    <x v="0"/>
    <x v="0"/>
    <x v="3"/>
    <x v="3"/>
    <x v="3"/>
  </r>
  <r>
    <x v="265"/>
    <x v="264"/>
    <x v="265"/>
    <x v="70"/>
    <n v="6031"/>
    <x v="152"/>
    <x v="1"/>
    <x v="99"/>
    <x v="249"/>
    <x v="1"/>
    <x v="1"/>
    <x v="256"/>
    <x v="258"/>
    <x v="0"/>
    <x v="0"/>
    <x v="3"/>
    <x v="3"/>
    <x v="3"/>
  </r>
  <r>
    <x v="266"/>
    <x v="265"/>
    <x v="266"/>
    <x v="181"/>
    <n v="85902"/>
    <x v="176"/>
    <x v="0"/>
    <x v="213"/>
    <x v="42"/>
    <x v="6"/>
    <x v="6"/>
    <x v="257"/>
    <x v="259"/>
    <x v="0"/>
    <x v="1"/>
    <x v="17"/>
    <x v="1"/>
    <x v="17"/>
  </r>
  <r>
    <x v="267"/>
    <x v="266"/>
    <x v="267"/>
    <x v="182"/>
    <n v="143910"/>
    <x v="199"/>
    <x v="1"/>
    <x v="214"/>
    <x v="250"/>
    <x v="2"/>
    <x v="2"/>
    <x v="258"/>
    <x v="260"/>
    <x v="0"/>
    <x v="0"/>
    <x v="3"/>
    <x v="3"/>
    <x v="3"/>
  </r>
  <r>
    <x v="268"/>
    <x v="267"/>
    <x v="268"/>
    <x v="42"/>
    <n v="2708"/>
    <x v="200"/>
    <x v="1"/>
    <x v="44"/>
    <x v="251"/>
    <x v="1"/>
    <x v="1"/>
    <x v="259"/>
    <x v="261"/>
    <x v="0"/>
    <x v="0"/>
    <x v="4"/>
    <x v="4"/>
    <x v="4"/>
  </r>
  <r>
    <x v="269"/>
    <x v="268"/>
    <x v="269"/>
    <x v="26"/>
    <n v="8842"/>
    <x v="81"/>
    <x v="1"/>
    <x v="215"/>
    <x v="252"/>
    <x v="1"/>
    <x v="1"/>
    <x v="260"/>
    <x v="262"/>
    <x v="0"/>
    <x v="0"/>
    <x v="19"/>
    <x v="4"/>
    <x v="19"/>
  </r>
  <r>
    <x v="270"/>
    <x v="269"/>
    <x v="270"/>
    <x v="183"/>
    <n v="47260"/>
    <x v="201"/>
    <x v="3"/>
    <x v="216"/>
    <x v="253"/>
    <x v="1"/>
    <x v="1"/>
    <x v="261"/>
    <x v="263"/>
    <x v="0"/>
    <x v="0"/>
    <x v="11"/>
    <x v="6"/>
    <x v="11"/>
  </r>
  <r>
    <x v="271"/>
    <x v="270"/>
    <x v="271"/>
    <x v="184"/>
    <n v="1953"/>
    <x v="89"/>
    <x v="2"/>
    <x v="217"/>
    <x v="254"/>
    <x v="1"/>
    <x v="1"/>
    <x v="262"/>
    <x v="264"/>
    <x v="0"/>
    <x v="0"/>
    <x v="14"/>
    <x v="7"/>
    <x v="14"/>
  </r>
  <r>
    <x v="272"/>
    <x v="271"/>
    <x v="272"/>
    <x v="185"/>
    <n v="155349"/>
    <x v="85"/>
    <x v="1"/>
    <x v="218"/>
    <x v="255"/>
    <x v="1"/>
    <x v="1"/>
    <x v="263"/>
    <x v="265"/>
    <x v="0"/>
    <x v="1"/>
    <x v="3"/>
    <x v="3"/>
    <x v="3"/>
  </r>
  <r>
    <x v="273"/>
    <x v="272"/>
    <x v="273"/>
    <x v="75"/>
    <n v="10704"/>
    <x v="135"/>
    <x v="1"/>
    <x v="219"/>
    <x v="256"/>
    <x v="0"/>
    <x v="0"/>
    <x v="264"/>
    <x v="266"/>
    <x v="0"/>
    <x v="0"/>
    <x v="3"/>
    <x v="3"/>
    <x v="3"/>
  </r>
  <r>
    <x v="274"/>
    <x v="273"/>
    <x v="274"/>
    <x v="166"/>
    <n v="773"/>
    <x v="150"/>
    <x v="0"/>
    <x v="27"/>
    <x v="257"/>
    <x v="1"/>
    <x v="1"/>
    <x v="265"/>
    <x v="267"/>
    <x v="0"/>
    <x v="0"/>
    <x v="3"/>
    <x v="3"/>
    <x v="3"/>
  </r>
  <r>
    <x v="275"/>
    <x v="274"/>
    <x v="275"/>
    <x v="61"/>
    <n v="9419"/>
    <x v="202"/>
    <x v="1"/>
    <x v="220"/>
    <x v="258"/>
    <x v="1"/>
    <x v="1"/>
    <x v="266"/>
    <x v="153"/>
    <x v="0"/>
    <x v="0"/>
    <x v="18"/>
    <x v="5"/>
    <x v="18"/>
  </r>
  <r>
    <x v="276"/>
    <x v="275"/>
    <x v="276"/>
    <x v="20"/>
    <n v="5324"/>
    <x v="203"/>
    <x v="0"/>
    <x v="221"/>
    <x v="259"/>
    <x v="1"/>
    <x v="1"/>
    <x v="267"/>
    <x v="268"/>
    <x v="0"/>
    <x v="1"/>
    <x v="11"/>
    <x v="6"/>
    <x v="11"/>
  </r>
  <r>
    <x v="277"/>
    <x v="276"/>
    <x v="277"/>
    <x v="31"/>
    <n v="7465"/>
    <x v="204"/>
    <x v="1"/>
    <x v="100"/>
    <x v="123"/>
    <x v="1"/>
    <x v="1"/>
    <x v="268"/>
    <x v="269"/>
    <x v="0"/>
    <x v="0"/>
    <x v="3"/>
    <x v="3"/>
    <x v="3"/>
  </r>
  <r>
    <x v="278"/>
    <x v="277"/>
    <x v="278"/>
    <x v="50"/>
    <n v="8799"/>
    <x v="186"/>
    <x v="1"/>
    <x v="222"/>
    <x v="260"/>
    <x v="1"/>
    <x v="1"/>
    <x v="269"/>
    <x v="270"/>
    <x v="0"/>
    <x v="0"/>
    <x v="2"/>
    <x v="2"/>
    <x v="2"/>
  </r>
  <r>
    <x v="279"/>
    <x v="278"/>
    <x v="279"/>
    <x v="48"/>
    <n v="13656"/>
    <x v="177"/>
    <x v="1"/>
    <x v="223"/>
    <x v="253"/>
    <x v="1"/>
    <x v="1"/>
    <x v="270"/>
    <x v="271"/>
    <x v="0"/>
    <x v="0"/>
    <x v="3"/>
    <x v="3"/>
    <x v="3"/>
  </r>
  <r>
    <x v="280"/>
    <x v="279"/>
    <x v="280"/>
    <x v="186"/>
    <n v="14536"/>
    <x v="205"/>
    <x v="1"/>
    <x v="224"/>
    <x v="261"/>
    <x v="1"/>
    <x v="1"/>
    <x v="271"/>
    <x v="272"/>
    <x v="0"/>
    <x v="0"/>
    <x v="10"/>
    <x v="4"/>
    <x v="10"/>
  </r>
  <r>
    <x v="281"/>
    <x v="280"/>
    <x v="281"/>
    <x v="187"/>
    <n v="150552"/>
    <x v="48"/>
    <x v="0"/>
    <x v="225"/>
    <x v="262"/>
    <x v="1"/>
    <x v="1"/>
    <x v="272"/>
    <x v="273"/>
    <x v="0"/>
    <x v="1"/>
    <x v="3"/>
    <x v="3"/>
    <x v="3"/>
  </r>
  <r>
    <x v="282"/>
    <x v="281"/>
    <x v="282"/>
    <x v="141"/>
    <n v="9076"/>
    <x v="66"/>
    <x v="1"/>
    <x v="221"/>
    <x v="263"/>
    <x v="1"/>
    <x v="1"/>
    <x v="73"/>
    <x v="274"/>
    <x v="0"/>
    <x v="1"/>
    <x v="19"/>
    <x v="4"/>
    <x v="19"/>
  </r>
  <r>
    <x v="283"/>
    <x v="282"/>
    <x v="283"/>
    <x v="32"/>
    <n v="1517"/>
    <x v="107"/>
    <x v="0"/>
    <x v="226"/>
    <x v="264"/>
    <x v="3"/>
    <x v="3"/>
    <x v="273"/>
    <x v="148"/>
    <x v="0"/>
    <x v="0"/>
    <x v="1"/>
    <x v="1"/>
    <x v="1"/>
  </r>
  <r>
    <x v="284"/>
    <x v="283"/>
    <x v="284"/>
    <x v="122"/>
    <n v="8153"/>
    <x v="140"/>
    <x v="0"/>
    <x v="227"/>
    <x v="265"/>
    <x v="1"/>
    <x v="1"/>
    <x v="274"/>
    <x v="275"/>
    <x v="0"/>
    <x v="0"/>
    <x v="2"/>
    <x v="2"/>
    <x v="2"/>
  </r>
  <r>
    <x v="285"/>
    <x v="284"/>
    <x v="285"/>
    <x v="79"/>
    <n v="6357"/>
    <x v="206"/>
    <x v="1"/>
    <x v="228"/>
    <x v="266"/>
    <x v="1"/>
    <x v="1"/>
    <x v="275"/>
    <x v="276"/>
    <x v="0"/>
    <x v="0"/>
    <x v="3"/>
    <x v="3"/>
    <x v="3"/>
  </r>
  <r>
    <x v="286"/>
    <x v="285"/>
    <x v="286"/>
    <x v="188"/>
    <n v="19557"/>
    <x v="126"/>
    <x v="3"/>
    <x v="229"/>
    <x v="267"/>
    <x v="1"/>
    <x v="1"/>
    <x v="276"/>
    <x v="72"/>
    <x v="0"/>
    <x v="0"/>
    <x v="3"/>
    <x v="3"/>
    <x v="3"/>
  </r>
  <r>
    <x v="287"/>
    <x v="286"/>
    <x v="287"/>
    <x v="9"/>
    <n v="13213"/>
    <x v="207"/>
    <x v="1"/>
    <x v="230"/>
    <x v="268"/>
    <x v="1"/>
    <x v="1"/>
    <x v="277"/>
    <x v="277"/>
    <x v="0"/>
    <x v="0"/>
    <x v="5"/>
    <x v="1"/>
    <x v="5"/>
  </r>
  <r>
    <x v="288"/>
    <x v="287"/>
    <x v="288"/>
    <x v="36"/>
    <n v="5476"/>
    <x v="59"/>
    <x v="0"/>
    <x v="231"/>
    <x v="269"/>
    <x v="3"/>
    <x v="3"/>
    <x v="278"/>
    <x v="278"/>
    <x v="0"/>
    <x v="1"/>
    <x v="16"/>
    <x v="1"/>
    <x v="16"/>
  </r>
  <r>
    <x v="289"/>
    <x v="288"/>
    <x v="289"/>
    <x v="126"/>
    <n v="13474"/>
    <x v="208"/>
    <x v="1"/>
    <x v="232"/>
    <x v="270"/>
    <x v="0"/>
    <x v="0"/>
    <x v="279"/>
    <x v="71"/>
    <x v="0"/>
    <x v="0"/>
    <x v="3"/>
    <x v="3"/>
    <x v="3"/>
  </r>
  <r>
    <x v="290"/>
    <x v="289"/>
    <x v="290"/>
    <x v="189"/>
    <n v="91722"/>
    <x v="157"/>
    <x v="0"/>
    <x v="233"/>
    <x v="271"/>
    <x v="1"/>
    <x v="1"/>
    <x v="280"/>
    <x v="279"/>
    <x v="0"/>
    <x v="1"/>
    <x v="4"/>
    <x v="4"/>
    <x v="4"/>
  </r>
  <r>
    <x v="291"/>
    <x v="290"/>
    <x v="291"/>
    <x v="37"/>
    <n v="8219"/>
    <x v="209"/>
    <x v="1"/>
    <x v="37"/>
    <x v="272"/>
    <x v="1"/>
    <x v="1"/>
    <x v="281"/>
    <x v="280"/>
    <x v="1"/>
    <x v="0"/>
    <x v="2"/>
    <x v="2"/>
    <x v="2"/>
  </r>
  <r>
    <x v="292"/>
    <x v="291"/>
    <x v="292"/>
    <x v="190"/>
    <n v="717"/>
    <x v="156"/>
    <x v="0"/>
    <x v="234"/>
    <x v="273"/>
    <x v="1"/>
    <x v="1"/>
    <x v="282"/>
    <x v="281"/>
    <x v="0"/>
    <x v="0"/>
    <x v="0"/>
    <x v="0"/>
    <x v="0"/>
  </r>
  <r>
    <x v="293"/>
    <x v="292"/>
    <x v="293"/>
    <x v="191"/>
    <n v="1065"/>
    <x v="210"/>
    <x v="3"/>
    <x v="235"/>
    <x v="274"/>
    <x v="6"/>
    <x v="6"/>
    <x v="283"/>
    <x v="282"/>
    <x v="0"/>
    <x v="0"/>
    <x v="3"/>
    <x v="3"/>
    <x v="3"/>
  </r>
  <r>
    <x v="294"/>
    <x v="293"/>
    <x v="294"/>
    <x v="60"/>
    <n v="8038"/>
    <x v="211"/>
    <x v="1"/>
    <x v="236"/>
    <x v="275"/>
    <x v="1"/>
    <x v="1"/>
    <x v="284"/>
    <x v="283"/>
    <x v="0"/>
    <x v="0"/>
    <x v="3"/>
    <x v="3"/>
    <x v="3"/>
  </r>
  <r>
    <x v="295"/>
    <x v="294"/>
    <x v="295"/>
    <x v="192"/>
    <n v="68769"/>
    <x v="212"/>
    <x v="0"/>
    <x v="237"/>
    <x v="41"/>
    <x v="5"/>
    <x v="5"/>
    <x v="285"/>
    <x v="284"/>
    <x v="0"/>
    <x v="0"/>
    <x v="3"/>
    <x v="3"/>
    <x v="3"/>
  </r>
  <r>
    <x v="296"/>
    <x v="295"/>
    <x v="296"/>
    <x v="55"/>
    <n v="3352"/>
    <x v="213"/>
    <x v="0"/>
    <x v="63"/>
    <x v="276"/>
    <x v="2"/>
    <x v="2"/>
    <x v="286"/>
    <x v="285"/>
    <x v="0"/>
    <x v="0"/>
    <x v="3"/>
    <x v="3"/>
    <x v="3"/>
  </r>
  <r>
    <x v="297"/>
    <x v="296"/>
    <x v="297"/>
    <x v="44"/>
    <n v="6785"/>
    <x v="170"/>
    <x v="0"/>
    <x v="238"/>
    <x v="277"/>
    <x v="2"/>
    <x v="2"/>
    <x v="287"/>
    <x v="286"/>
    <x v="0"/>
    <x v="1"/>
    <x v="3"/>
    <x v="3"/>
    <x v="3"/>
  </r>
  <r>
    <x v="298"/>
    <x v="297"/>
    <x v="298"/>
    <x v="26"/>
    <n v="5037"/>
    <x v="52"/>
    <x v="1"/>
    <x v="239"/>
    <x v="278"/>
    <x v="1"/>
    <x v="1"/>
    <x v="288"/>
    <x v="287"/>
    <x v="0"/>
    <x v="1"/>
    <x v="1"/>
    <x v="1"/>
    <x v="1"/>
  </r>
  <r>
    <x v="299"/>
    <x v="298"/>
    <x v="299"/>
    <x v="167"/>
    <n v="1954"/>
    <x v="37"/>
    <x v="0"/>
    <x v="240"/>
    <x v="279"/>
    <x v="1"/>
    <x v="1"/>
    <x v="289"/>
    <x v="288"/>
    <x v="0"/>
    <x v="0"/>
    <x v="0"/>
    <x v="0"/>
    <x v="0"/>
  </r>
  <r>
    <x v="300"/>
    <x v="299"/>
    <x v="300"/>
    <x v="0"/>
    <n v="5"/>
    <x v="214"/>
    <x v="0"/>
    <x v="49"/>
    <x v="280"/>
    <x v="3"/>
    <x v="3"/>
    <x v="290"/>
    <x v="289"/>
    <x v="0"/>
    <x v="1"/>
    <x v="9"/>
    <x v="5"/>
    <x v="9"/>
  </r>
  <r>
    <x v="301"/>
    <x v="300"/>
    <x v="301"/>
    <x v="79"/>
    <n v="12102"/>
    <x v="215"/>
    <x v="1"/>
    <x v="241"/>
    <x v="76"/>
    <x v="1"/>
    <x v="1"/>
    <x v="291"/>
    <x v="290"/>
    <x v="0"/>
    <x v="0"/>
    <x v="4"/>
    <x v="4"/>
    <x v="4"/>
  </r>
  <r>
    <x v="302"/>
    <x v="301"/>
    <x v="302"/>
    <x v="193"/>
    <n v="24234"/>
    <x v="150"/>
    <x v="0"/>
    <x v="242"/>
    <x v="281"/>
    <x v="1"/>
    <x v="1"/>
    <x v="292"/>
    <x v="18"/>
    <x v="0"/>
    <x v="0"/>
    <x v="3"/>
    <x v="3"/>
    <x v="3"/>
  </r>
  <r>
    <x v="303"/>
    <x v="302"/>
    <x v="303"/>
    <x v="74"/>
    <n v="2809"/>
    <x v="140"/>
    <x v="0"/>
    <x v="235"/>
    <x v="282"/>
    <x v="1"/>
    <x v="1"/>
    <x v="293"/>
    <x v="291"/>
    <x v="0"/>
    <x v="0"/>
    <x v="7"/>
    <x v="1"/>
    <x v="7"/>
  </r>
  <r>
    <x v="304"/>
    <x v="303"/>
    <x v="304"/>
    <x v="118"/>
    <n v="11469"/>
    <x v="216"/>
    <x v="1"/>
    <x v="23"/>
    <x v="283"/>
    <x v="1"/>
    <x v="1"/>
    <x v="294"/>
    <x v="292"/>
    <x v="0"/>
    <x v="0"/>
    <x v="4"/>
    <x v="4"/>
    <x v="4"/>
  </r>
  <r>
    <x v="305"/>
    <x v="304"/>
    <x v="305"/>
    <x v="54"/>
    <n v="8014"/>
    <x v="217"/>
    <x v="1"/>
    <x v="72"/>
    <x v="284"/>
    <x v="1"/>
    <x v="1"/>
    <x v="295"/>
    <x v="293"/>
    <x v="0"/>
    <x v="0"/>
    <x v="3"/>
    <x v="3"/>
    <x v="3"/>
  </r>
  <r>
    <x v="306"/>
    <x v="305"/>
    <x v="306"/>
    <x v="191"/>
    <n v="514"/>
    <x v="167"/>
    <x v="0"/>
    <x v="243"/>
    <x v="285"/>
    <x v="1"/>
    <x v="1"/>
    <x v="296"/>
    <x v="294"/>
    <x v="0"/>
    <x v="1"/>
    <x v="3"/>
    <x v="3"/>
    <x v="3"/>
  </r>
  <r>
    <x v="307"/>
    <x v="306"/>
    <x v="307"/>
    <x v="194"/>
    <n v="43473"/>
    <x v="77"/>
    <x v="1"/>
    <x v="244"/>
    <x v="286"/>
    <x v="3"/>
    <x v="3"/>
    <x v="297"/>
    <x v="295"/>
    <x v="0"/>
    <x v="1"/>
    <x v="13"/>
    <x v="5"/>
    <x v="13"/>
  </r>
  <r>
    <x v="308"/>
    <x v="307"/>
    <x v="308"/>
    <x v="195"/>
    <n v="87560"/>
    <x v="131"/>
    <x v="0"/>
    <x v="245"/>
    <x v="287"/>
    <x v="1"/>
    <x v="1"/>
    <x v="298"/>
    <x v="296"/>
    <x v="0"/>
    <x v="0"/>
    <x v="3"/>
    <x v="3"/>
    <x v="3"/>
  </r>
  <r>
    <x v="309"/>
    <x v="308"/>
    <x v="309"/>
    <x v="178"/>
    <n v="3087"/>
    <x v="144"/>
    <x v="3"/>
    <x v="51"/>
    <x v="288"/>
    <x v="1"/>
    <x v="1"/>
    <x v="299"/>
    <x v="297"/>
    <x v="0"/>
    <x v="1"/>
    <x v="7"/>
    <x v="1"/>
    <x v="7"/>
  </r>
  <r>
    <x v="310"/>
    <x v="309"/>
    <x v="310"/>
    <x v="75"/>
    <n v="1586"/>
    <x v="8"/>
    <x v="0"/>
    <x v="36"/>
    <x v="289"/>
    <x v="1"/>
    <x v="1"/>
    <x v="300"/>
    <x v="298"/>
    <x v="0"/>
    <x v="0"/>
    <x v="11"/>
    <x v="6"/>
    <x v="11"/>
  </r>
  <r>
    <x v="311"/>
    <x v="310"/>
    <x v="311"/>
    <x v="9"/>
    <n v="12812"/>
    <x v="218"/>
    <x v="1"/>
    <x v="246"/>
    <x v="290"/>
    <x v="1"/>
    <x v="1"/>
    <x v="247"/>
    <x v="299"/>
    <x v="0"/>
    <x v="0"/>
    <x v="3"/>
    <x v="3"/>
    <x v="3"/>
  </r>
  <r>
    <x v="312"/>
    <x v="311"/>
    <x v="312"/>
    <x v="18"/>
    <n v="183345"/>
    <x v="29"/>
    <x v="1"/>
    <x v="247"/>
    <x v="291"/>
    <x v="1"/>
    <x v="1"/>
    <x v="244"/>
    <x v="300"/>
    <x v="0"/>
    <x v="0"/>
    <x v="3"/>
    <x v="3"/>
    <x v="3"/>
  </r>
  <r>
    <x v="313"/>
    <x v="312"/>
    <x v="313"/>
    <x v="196"/>
    <n v="8697"/>
    <x v="219"/>
    <x v="1"/>
    <x v="248"/>
    <x v="24"/>
    <x v="1"/>
    <x v="1"/>
    <x v="301"/>
    <x v="301"/>
    <x v="0"/>
    <x v="0"/>
    <x v="1"/>
    <x v="1"/>
    <x v="1"/>
  </r>
  <r>
    <x v="314"/>
    <x v="313"/>
    <x v="314"/>
    <x v="1"/>
    <n v="4126"/>
    <x v="220"/>
    <x v="1"/>
    <x v="221"/>
    <x v="100"/>
    <x v="1"/>
    <x v="1"/>
    <x v="188"/>
    <x v="162"/>
    <x v="0"/>
    <x v="1"/>
    <x v="4"/>
    <x v="4"/>
    <x v="4"/>
  </r>
  <r>
    <x v="315"/>
    <x v="314"/>
    <x v="315"/>
    <x v="40"/>
    <n v="3220"/>
    <x v="49"/>
    <x v="0"/>
    <x v="249"/>
    <x v="292"/>
    <x v="1"/>
    <x v="1"/>
    <x v="302"/>
    <x v="302"/>
    <x v="0"/>
    <x v="0"/>
    <x v="3"/>
    <x v="3"/>
    <x v="3"/>
  </r>
  <r>
    <x v="316"/>
    <x v="315"/>
    <x v="316"/>
    <x v="103"/>
    <n v="6401"/>
    <x v="14"/>
    <x v="0"/>
    <x v="250"/>
    <x v="293"/>
    <x v="6"/>
    <x v="6"/>
    <x v="303"/>
    <x v="303"/>
    <x v="0"/>
    <x v="1"/>
    <x v="0"/>
    <x v="0"/>
    <x v="0"/>
  </r>
  <r>
    <x v="317"/>
    <x v="316"/>
    <x v="317"/>
    <x v="47"/>
    <n v="1269"/>
    <x v="107"/>
    <x v="0"/>
    <x v="141"/>
    <x v="294"/>
    <x v="1"/>
    <x v="1"/>
    <x v="304"/>
    <x v="304"/>
    <x v="0"/>
    <x v="0"/>
    <x v="3"/>
    <x v="3"/>
    <x v="3"/>
  </r>
  <r>
    <x v="318"/>
    <x v="317"/>
    <x v="318"/>
    <x v="57"/>
    <n v="903"/>
    <x v="210"/>
    <x v="0"/>
    <x v="68"/>
    <x v="295"/>
    <x v="1"/>
    <x v="1"/>
    <x v="305"/>
    <x v="305"/>
    <x v="0"/>
    <x v="0"/>
    <x v="1"/>
    <x v="1"/>
    <x v="1"/>
  </r>
  <r>
    <x v="319"/>
    <x v="318"/>
    <x v="319"/>
    <x v="141"/>
    <n v="3251"/>
    <x v="110"/>
    <x v="3"/>
    <x v="251"/>
    <x v="296"/>
    <x v="1"/>
    <x v="1"/>
    <x v="306"/>
    <x v="306"/>
    <x v="0"/>
    <x v="0"/>
    <x v="2"/>
    <x v="2"/>
    <x v="2"/>
  </r>
  <r>
    <x v="320"/>
    <x v="319"/>
    <x v="320"/>
    <x v="197"/>
    <n v="8092"/>
    <x v="156"/>
    <x v="0"/>
    <x v="175"/>
    <x v="297"/>
    <x v="1"/>
    <x v="1"/>
    <x v="307"/>
    <x v="307"/>
    <x v="0"/>
    <x v="0"/>
    <x v="13"/>
    <x v="5"/>
    <x v="13"/>
  </r>
  <r>
    <x v="321"/>
    <x v="320"/>
    <x v="321"/>
    <x v="198"/>
    <n v="160422"/>
    <x v="170"/>
    <x v="0"/>
    <x v="194"/>
    <x v="94"/>
    <x v="1"/>
    <x v="1"/>
    <x v="308"/>
    <x v="308"/>
    <x v="0"/>
    <x v="0"/>
    <x v="12"/>
    <x v="4"/>
    <x v="12"/>
  </r>
  <r>
    <x v="322"/>
    <x v="321"/>
    <x v="322"/>
    <x v="199"/>
    <n v="196377"/>
    <x v="221"/>
    <x v="1"/>
    <x v="252"/>
    <x v="32"/>
    <x v="1"/>
    <x v="1"/>
    <x v="309"/>
    <x v="309"/>
    <x v="0"/>
    <x v="0"/>
    <x v="3"/>
    <x v="3"/>
    <x v="3"/>
  </r>
  <r>
    <x v="323"/>
    <x v="322"/>
    <x v="323"/>
    <x v="200"/>
    <n v="2148"/>
    <x v="64"/>
    <x v="0"/>
    <x v="150"/>
    <x v="298"/>
    <x v="4"/>
    <x v="4"/>
    <x v="310"/>
    <x v="310"/>
    <x v="0"/>
    <x v="0"/>
    <x v="4"/>
    <x v="4"/>
    <x v="4"/>
  </r>
  <r>
    <x v="324"/>
    <x v="323"/>
    <x v="324"/>
    <x v="143"/>
    <n v="11648"/>
    <x v="222"/>
    <x v="1"/>
    <x v="253"/>
    <x v="299"/>
    <x v="1"/>
    <x v="1"/>
    <x v="311"/>
    <x v="311"/>
    <x v="0"/>
    <x v="1"/>
    <x v="3"/>
    <x v="3"/>
    <x v="3"/>
  </r>
  <r>
    <x v="325"/>
    <x v="324"/>
    <x v="325"/>
    <x v="191"/>
    <n v="5897"/>
    <x v="223"/>
    <x v="0"/>
    <x v="107"/>
    <x v="300"/>
    <x v="1"/>
    <x v="1"/>
    <x v="79"/>
    <x v="312"/>
    <x v="0"/>
    <x v="1"/>
    <x v="3"/>
    <x v="3"/>
    <x v="3"/>
  </r>
  <r>
    <x v="326"/>
    <x v="325"/>
    <x v="326"/>
    <x v="44"/>
    <n v="3326"/>
    <x v="151"/>
    <x v="0"/>
    <x v="58"/>
    <x v="301"/>
    <x v="1"/>
    <x v="1"/>
    <x v="312"/>
    <x v="313"/>
    <x v="0"/>
    <x v="0"/>
    <x v="10"/>
    <x v="4"/>
    <x v="10"/>
  </r>
  <r>
    <x v="327"/>
    <x v="326"/>
    <x v="327"/>
    <x v="97"/>
    <n v="1002"/>
    <x v="110"/>
    <x v="0"/>
    <x v="254"/>
    <x v="302"/>
    <x v="1"/>
    <x v="1"/>
    <x v="313"/>
    <x v="314"/>
    <x v="0"/>
    <x v="1"/>
    <x v="3"/>
    <x v="3"/>
    <x v="3"/>
  </r>
  <r>
    <x v="328"/>
    <x v="327"/>
    <x v="328"/>
    <x v="201"/>
    <n v="131826"/>
    <x v="159"/>
    <x v="1"/>
    <x v="255"/>
    <x v="303"/>
    <x v="1"/>
    <x v="1"/>
    <x v="314"/>
    <x v="315"/>
    <x v="0"/>
    <x v="0"/>
    <x v="1"/>
    <x v="1"/>
    <x v="1"/>
  </r>
  <r>
    <x v="329"/>
    <x v="328"/>
    <x v="329"/>
    <x v="202"/>
    <n v="21477"/>
    <x v="192"/>
    <x v="2"/>
    <x v="57"/>
    <x v="304"/>
    <x v="1"/>
    <x v="1"/>
    <x v="315"/>
    <x v="316"/>
    <x v="0"/>
    <x v="0"/>
    <x v="11"/>
    <x v="6"/>
    <x v="11"/>
  </r>
  <r>
    <x v="330"/>
    <x v="329"/>
    <x v="330"/>
    <x v="203"/>
    <n v="62330"/>
    <x v="191"/>
    <x v="1"/>
    <x v="256"/>
    <x v="19"/>
    <x v="4"/>
    <x v="4"/>
    <x v="316"/>
    <x v="317"/>
    <x v="0"/>
    <x v="0"/>
    <x v="4"/>
    <x v="4"/>
    <x v="4"/>
  </r>
  <r>
    <x v="331"/>
    <x v="330"/>
    <x v="331"/>
    <x v="88"/>
    <n v="14643"/>
    <x v="40"/>
    <x v="1"/>
    <x v="257"/>
    <x v="305"/>
    <x v="1"/>
    <x v="1"/>
    <x v="317"/>
    <x v="318"/>
    <x v="0"/>
    <x v="0"/>
    <x v="0"/>
    <x v="0"/>
    <x v="0"/>
  </r>
  <r>
    <x v="332"/>
    <x v="331"/>
    <x v="332"/>
    <x v="204"/>
    <n v="41396"/>
    <x v="224"/>
    <x v="1"/>
    <x v="258"/>
    <x v="306"/>
    <x v="1"/>
    <x v="1"/>
    <x v="318"/>
    <x v="319"/>
    <x v="0"/>
    <x v="0"/>
    <x v="8"/>
    <x v="2"/>
    <x v="8"/>
  </r>
  <r>
    <x v="333"/>
    <x v="332"/>
    <x v="333"/>
    <x v="103"/>
    <n v="11900"/>
    <x v="65"/>
    <x v="1"/>
    <x v="259"/>
    <x v="307"/>
    <x v="1"/>
    <x v="1"/>
    <x v="319"/>
    <x v="320"/>
    <x v="0"/>
    <x v="0"/>
    <x v="3"/>
    <x v="3"/>
    <x v="3"/>
  </r>
  <r>
    <x v="334"/>
    <x v="333"/>
    <x v="334"/>
    <x v="205"/>
    <n v="123538"/>
    <x v="225"/>
    <x v="1"/>
    <x v="260"/>
    <x v="308"/>
    <x v="1"/>
    <x v="1"/>
    <x v="32"/>
    <x v="321"/>
    <x v="0"/>
    <x v="0"/>
    <x v="1"/>
    <x v="1"/>
    <x v="1"/>
  </r>
  <r>
    <x v="335"/>
    <x v="334"/>
    <x v="335"/>
    <x v="206"/>
    <n v="198628"/>
    <x v="226"/>
    <x v="1"/>
    <x v="261"/>
    <x v="309"/>
    <x v="1"/>
    <x v="1"/>
    <x v="320"/>
    <x v="322"/>
    <x v="0"/>
    <x v="0"/>
    <x v="1"/>
    <x v="1"/>
    <x v="1"/>
  </r>
  <r>
    <x v="336"/>
    <x v="335"/>
    <x v="336"/>
    <x v="207"/>
    <n v="68602"/>
    <x v="203"/>
    <x v="0"/>
    <x v="262"/>
    <x v="310"/>
    <x v="1"/>
    <x v="1"/>
    <x v="321"/>
    <x v="323"/>
    <x v="0"/>
    <x v="1"/>
    <x v="1"/>
    <x v="1"/>
    <x v="1"/>
  </r>
  <r>
    <x v="337"/>
    <x v="336"/>
    <x v="337"/>
    <x v="208"/>
    <n v="116064"/>
    <x v="152"/>
    <x v="1"/>
    <x v="263"/>
    <x v="311"/>
    <x v="1"/>
    <x v="1"/>
    <x v="322"/>
    <x v="324"/>
    <x v="0"/>
    <x v="0"/>
    <x v="3"/>
    <x v="3"/>
    <x v="3"/>
  </r>
  <r>
    <x v="338"/>
    <x v="337"/>
    <x v="338"/>
    <x v="209"/>
    <n v="125042"/>
    <x v="227"/>
    <x v="1"/>
    <x v="264"/>
    <x v="312"/>
    <x v="1"/>
    <x v="1"/>
    <x v="323"/>
    <x v="325"/>
    <x v="0"/>
    <x v="0"/>
    <x v="3"/>
    <x v="3"/>
    <x v="3"/>
  </r>
  <r>
    <x v="339"/>
    <x v="338"/>
    <x v="339"/>
    <x v="210"/>
    <n v="108974"/>
    <x v="25"/>
    <x v="3"/>
    <x v="265"/>
    <x v="313"/>
    <x v="0"/>
    <x v="0"/>
    <x v="324"/>
    <x v="326"/>
    <x v="0"/>
    <x v="0"/>
    <x v="3"/>
    <x v="3"/>
    <x v="3"/>
  </r>
  <r>
    <x v="340"/>
    <x v="339"/>
    <x v="340"/>
    <x v="211"/>
    <n v="34964"/>
    <x v="170"/>
    <x v="0"/>
    <x v="224"/>
    <x v="314"/>
    <x v="1"/>
    <x v="1"/>
    <x v="325"/>
    <x v="327"/>
    <x v="0"/>
    <x v="0"/>
    <x v="14"/>
    <x v="7"/>
    <x v="14"/>
  </r>
  <r>
    <x v="341"/>
    <x v="340"/>
    <x v="341"/>
    <x v="212"/>
    <n v="96777"/>
    <x v="228"/>
    <x v="0"/>
    <x v="266"/>
    <x v="141"/>
    <x v="1"/>
    <x v="1"/>
    <x v="326"/>
    <x v="328"/>
    <x v="0"/>
    <x v="0"/>
    <x v="7"/>
    <x v="1"/>
    <x v="7"/>
  </r>
  <r>
    <x v="342"/>
    <x v="341"/>
    <x v="342"/>
    <x v="213"/>
    <n v="31864"/>
    <x v="14"/>
    <x v="0"/>
    <x v="267"/>
    <x v="315"/>
    <x v="1"/>
    <x v="1"/>
    <x v="327"/>
    <x v="329"/>
    <x v="0"/>
    <x v="0"/>
    <x v="3"/>
    <x v="3"/>
    <x v="3"/>
  </r>
  <r>
    <x v="343"/>
    <x v="342"/>
    <x v="343"/>
    <x v="25"/>
    <n v="4853"/>
    <x v="157"/>
    <x v="0"/>
    <x v="98"/>
    <x v="316"/>
    <x v="1"/>
    <x v="1"/>
    <x v="328"/>
    <x v="151"/>
    <x v="0"/>
    <x v="0"/>
    <x v="3"/>
    <x v="3"/>
    <x v="3"/>
  </r>
  <r>
    <x v="344"/>
    <x v="343"/>
    <x v="344"/>
    <x v="214"/>
    <n v="82959"/>
    <x v="180"/>
    <x v="0"/>
    <x v="268"/>
    <x v="317"/>
    <x v="1"/>
    <x v="1"/>
    <x v="329"/>
    <x v="330"/>
    <x v="0"/>
    <x v="0"/>
    <x v="11"/>
    <x v="6"/>
    <x v="11"/>
  </r>
  <r>
    <x v="345"/>
    <x v="344"/>
    <x v="345"/>
    <x v="215"/>
    <n v="23159"/>
    <x v="97"/>
    <x v="0"/>
    <x v="269"/>
    <x v="318"/>
    <x v="4"/>
    <x v="4"/>
    <x v="330"/>
    <x v="331"/>
    <x v="0"/>
    <x v="0"/>
    <x v="6"/>
    <x v="4"/>
    <x v="6"/>
  </r>
  <r>
    <x v="346"/>
    <x v="345"/>
    <x v="346"/>
    <x v="48"/>
    <n v="2758"/>
    <x v="49"/>
    <x v="0"/>
    <x v="270"/>
    <x v="319"/>
    <x v="1"/>
    <x v="1"/>
    <x v="331"/>
    <x v="332"/>
    <x v="0"/>
    <x v="1"/>
    <x v="7"/>
    <x v="1"/>
    <x v="7"/>
  </r>
  <r>
    <x v="347"/>
    <x v="346"/>
    <x v="347"/>
    <x v="79"/>
    <n v="12607"/>
    <x v="229"/>
    <x v="1"/>
    <x v="271"/>
    <x v="320"/>
    <x v="1"/>
    <x v="1"/>
    <x v="332"/>
    <x v="333"/>
    <x v="0"/>
    <x v="0"/>
    <x v="2"/>
    <x v="2"/>
    <x v="2"/>
  </r>
  <r>
    <x v="348"/>
    <x v="347"/>
    <x v="348"/>
    <x v="216"/>
    <n v="142823"/>
    <x v="149"/>
    <x v="0"/>
    <x v="272"/>
    <x v="321"/>
    <x v="1"/>
    <x v="1"/>
    <x v="333"/>
    <x v="334"/>
    <x v="0"/>
    <x v="0"/>
    <x v="0"/>
    <x v="0"/>
    <x v="0"/>
  </r>
  <r>
    <x v="349"/>
    <x v="348"/>
    <x v="349"/>
    <x v="217"/>
    <n v="95958"/>
    <x v="132"/>
    <x v="0"/>
    <x v="273"/>
    <x v="322"/>
    <x v="1"/>
    <x v="1"/>
    <x v="296"/>
    <x v="335"/>
    <x v="0"/>
    <x v="0"/>
    <x v="3"/>
    <x v="3"/>
    <x v="3"/>
  </r>
  <r>
    <x v="350"/>
    <x v="349"/>
    <x v="350"/>
    <x v="0"/>
    <n v="5"/>
    <x v="214"/>
    <x v="0"/>
    <x v="49"/>
    <x v="280"/>
    <x v="1"/>
    <x v="1"/>
    <x v="334"/>
    <x v="336"/>
    <x v="0"/>
    <x v="1"/>
    <x v="17"/>
    <x v="1"/>
    <x v="17"/>
  </r>
  <r>
    <x v="351"/>
    <x v="350"/>
    <x v="351"/>
    <x v="218"/>
    <n v="94631"/>
    <x v="21"/>
    <x v="1"/>
    <x v="274"/>
    <x v="323"/>
    <x v="1"/>
    <x v="1"/>
    <x v="335"/>
    <x v="337"/>
    <x v="0"/>
    <x v="0"/>
    <x v="1"/>
    <x v="1"/>
    <x v="1"/>
  </r>
  <r>
    <x v="352"/>
    <x v="351"/>
    <x v="352"/>
    <x v="54"/>
    <n v="977"/>
    <x v="230"/>
    <x v="0"/>
    <x v="254"/>
    <x v="324"/>
    <x v="0"/>
    <x v="0"/>
    <x v="336"/>
    <x v="338"/>
    <x v="0"/>
    <x v="0"/>
    <x v="3"/>
    <x v="3"/>
    <x v="3"/>
  </r>
  <r>
    <x v="353"/>
    <x v="352"/>
    <x v="353"/>
    <x v="219"/>
    <n v="137961"/>
    <x v="231"/>
    <x v="1"/>
    <x v="275"/>
    <x v="325"/>
    <x v="1"/>
    <x v="1"/>
    <x v="337"/>
    <x v="339"/>
    <x v="0"/>
    <x v="0"/>
    <x v="3"/>
    <x v="3"/>
    <x v="3"/>
  </r>
  <r>
    <x v="354"/>
    <x v="353"/>
    <x v="354"/>
    <x v="55"/>
    <n v="7548"/>
    <x v="65"/>
    <x v="1"/>
    <x v="175"/>
    <x v="326"/>
    <x v="3"/>
    <x v="3"/>
    <x v="338"/>
    <x v="340"/>
    <x v="0"/>
    <x v="0"/>
    <x v="4"/>
    <x v="4"/>
    <x v="4"/>
  </r>
  <r>
    <x v="355"/>
    <x v="354"/>
    <x v="355"/>
    <x v="167"/>
    <n v="2241"/>
    <x v="3"/>
    <x v="2"/>
    <x v="99"/>
    <x v="327"/>
    <x v="1"/>
    <x v="1"/>
    <x v="339"/>
    <x v="341"/>
    <x v="0"/>
    <x v="0"/>
    <x v="8"/>
    <x v="2"/>
    <x v="8"/>
  </r>
  <r>
    <x v="356"/>
    <x v="355"/>
    <x v="356"/>
    <x v="29"/>
    <n v="3431"/>
    <x v="232"/>
    <x v="0"/>
    <x v="174"/>
    <x v="328"/>
    <x v="6"/>
    <x v="6"/>
    <x v="340"/>
    <x v="342"/>
    <x v="0"/>
    <x v="0"/>
    <x v="3"/>
    <x v="3"/>
    <x v="3"/>
  </r>
  <r>
    <x v="357"/>
    <x v="356"/>
    <x v="357"/>
    <x v="173"/>
    <n v="4253"/>
    <x v="191"/>
    <x v="1"/>
    <x v="142"/>
    <x v="329"/>
    <x v="1"/>
    <x v="1"/>
    <x v="341"/>
    <x v="343"/>
    <x v="0"/>
    <x v="0"/>
    <x v="11"/>
    <x v="6"/>
    <x v="11"/>
  </r>
  <r>
    <x v="358"/>
    <x v="357"/>
    <x v="358"/>
    <x v="62"/>
    <n v="1146"/>
    <x v="58"/>
    <x v="0"/>
    <x v="276"/>
    <x v="330"/>
    <x v="0"/>
    <x v="0"/>
    <x v="342"/>
    <x v="344"/>
    <x v="1"/>
    <x v="0"/>
    <x v="14"/>
    <x v="7"/>
    <x v="14"/>
  </r>
  <r>
    <x v="359"/>
    <x v="358"/>
    <x v="359"/>
    <x v="220"/>
    <n v="11948"/>
    <x v="233"/>
    <x v="1"/>
    <x v="277"/>
    <x v="331"/>
    <x v="1"/>
    <x v="1"/>
    <x v="343"/>
    <x v="127"/>
    <x v="0"/>
    <x v="0"/>
    <x v="10"/>
    <x v="4"/>
    <x v="10"/>
  </r>
  <r>
    <x v="360"/>
    <x v="359"/>
    <x v="360"/>
    <x v="221"/>
    <n v="135132"/>
    <x v="234"/>
    <x v="1"/>
    <x v="278"/>
    <x v="332"/>
    <x v="4"/>
    <x v="4"/>
    <x v="344"/>
    <x v="345"/>
    <x v="0"/>
    <x v="1"/>
    <x v="3"/>
    <x v="3"/>
    <x v="3"/>
  </r>
  <r>
    <x v="361"/>
    <x v="360"/>
    <x v="361"/>
    <x v="20"/>
    <n v="9546"/>
    <x v="5"/>
    <x v="1"/>
    <x v="39"/>
    <x v="333"/>
    <x v="1"/>
    <x v="1"/>
    <x v="345"/>
    <x v="346"/>
    <x v="0"/>
    <x v="0"/>
    <x v="3"/>
    <x v="3"/>
    <x v="3"/>
  </r>
  <r>
    <x v="362"/>
    <x v="361"/>
    <x v="362"/>
    <x v="41"/>
    <n v="13755"/>
    <x v="235"/>
    <x v="1"/>
    <x v="271"/>
    <x v="334"/>
    <x v="1"/>
    <x v="1"/>
    <x v="65"/>
    <x v="347"/>
    <x v="0"/>
    <x v="0"/>
    <x v="1"/>
    <x v="1"/>
    <x v="1"/>
  </r>
  <r>
    <x v="363"/>
    <x v="362"/>
    <x v="363"/>
    <x v="5"/>
    <n v="8330"/>
    <x v="109"/>
    <x v="1"/>
    <x v="279"/>
    <x v="335"/>
    <x v="1"/>
    <x v="1"/>
    <x v="346"/>
    <x v="348"/>
    <x v="0"/>
    <x v="0"/>
    <x v="1"/>
    <x v="1"/>
    <x v="1"/>
  </r>
  <r>
    <x v="364"/>
    <x v="363"/>
    <x v="364"/>
    <x v="79"/>
    <n v="14547"/>
    <x v="236"/>
    <x v="1"/>
    <x v="129"/>
    <x v="336"/>
    <x v="1"/>
    <x v="1"/>
    <x v="347"/>
    <x v="349"/>
    <x v="0"/>
    <x v="0"/>
    <x v="7"/>
    <x v="1"/>
    <x v="7"/>
  </r>
  <r>
    <x v="365"/>
    <x v="364"/>
    <x v="365"/>
    <x v="39"/>
    <n v="11735"/>
    <x v="237"/>
    <x v="1"/>
    <x v="192"/>
    <x v="337"/>
    <x v="2"/>
    <x v="2"/>
    <x v="348"/>
    <x v="350"/>
    <x v="0"/>
    <x v="0"/>
    <x v="3"/>
    <x v="3"/>
    <x v="3"/>
  </r>
  <r>
    <x v="366"/>
    <x v="365"/>
    <x v="366"/>
    <x v="37"/>
    <n v="10658"/>
    <x v="238"/>
    <x v="1"/>
    <x v="196"/>
    <x v="338"/>
    <x v="1"/>
    <x v="1"/>
    <x v="349"/>
    <x v="351"/>
    <x v="0"/>
    <x v="1"/>
    <x v="3"/>
    <x v="3"/>
    <x v="3"/>
  </r>
  <r>
    <x v="367"/>
    <x v="366"/>
    <x v="367"/>
    <x v="34"/>
    <n v="1870"/>
    <x v="107"/>
    <x v="0"/>
    <x v="51"/>
    <x v="339"/>
    <x v="1"/>
    <x v="1"/>
    <x v="350"/>
    <x v="33"/>
    <x v="0"/>
    <x v="1"/>
    <x v="3"/>
    <x v="3"/>
    <x v="3"/>
  </r>
  <r>
    <x v="368"/>
    <x v="367"/>
    <x v="368"/>
    <x v="5"/>
    <n v="14394"/>
    <x v="239"/>
    <x v="1"/>
    <x v="280"/>
    <x v="340"/>
    <x v="4"/>
    <x v="4"/>
    <x v="351"/>
    <x v="352"/>
    <x v="0"/>
    <x v="1"/>
    <x v="4"/>
    <x v="4"/>
    <x v="4"/>
  </r>
  <r>
    <x v="369"/>
    <x v="368"/>
    <x v="369"/>
    <x v="91"/>
    <n v="14743"/>
    <x v="189"/>
    <x v="1"/>
    <x v="110"/>
    <x v="341"/>
    <x v="1"/>
    <x v="1"/>
    <x v="352"/>
    <x v="353"/>
    <x v="0"/>
    <x v="1"/>
    <x v="19"/>
    <x v="4"/>
    <x v="19"/>
  </r>
  <r>
    <x v="370"/>
    <x v="369"/>
    <x v="370"/>
    <x v="222"/>
    <n v="178965"/>
    <x v="17"/>
    <x v="1"/>
    <x v="281"/>
    <x v="214"/>
    <x v="1"/>
    <x v="1"/>
    <x v="353"/>
    <x v="354"/>
    <x v="0"/>
    <x v="0"/>
    <x v="3"/>
    <x v="3"/>
    <x v="3"/>
  </r>
  <r>
    <x v="371"/>
    <x v="370"/>
    <x v="371"/>
    <x v="223"/>
    <n v="128410"/>
    <x v="240"/>
    <x v="0"/>
    <x v="282"/>
    <x v="342"/>
    <x v="1"/>
    <x v="1"/>
    <x v="354"/>
    <x v="355"/>
    <x v="0"/>
    <x v="0"/>
    <x v="3"/>
    <x v="3"/>
    <x v="3"/>
  </r>
  <r>
    <x v="372"/>
    <x v="371"/>
    <x v="372"/>
    <x v="79"/>
    <n v="14324"/>
    <x v="241"/>
    <x v="1"/>
    <x v="283"/>
    <x v="343"/>
    <x v="1"/>
    <x v="1"/>
    <x v="355"/>
    <x v="356"/>
    <x v="0"/>
    <x v="1"/>
    <x v="4"/>
    <x v="4"/>
    <x v="4"/>
  </r>
  <r>
    <x v="373"/>
    <x v="372"/>
    <x v="373"/>
    <x v="224"/>
    <n v="164291"/>
    <x v="242"/>
    <x v="1"/>
    <x v="284"/>
    <x v="344"/>
    <x v="1"/>
    <x v="1"/>
    <x v="356"/>
    <x v="357"/>
    <x v="0"/>
    <x v="0"/>
    <x v="3"/>
    <x v="3"/>
    <x v="3"/>
  </r>
  <r>
    <x v="374"/>
    <x v="373"/>
    <x v="374"/>
    <x v="225"/>
    <n v="22073"/>
    <x v="243"/>
    <x v="0"/>
    <x v="165"/>
    <x v="345"/>
    <x v="1"/>
    <x v="1"/>
    <x v="357"/>
    <x v="358"/>
    <x v="0"/>
    <x v="1"/>
    <x v="4"/>
    <x v="4"/>
    <x v="4"/>
  </r>
  <r>
    <x v="375"/>
    <x v="374"/>
    <x v="375"/>
    <x v="50"/>
    <n v="1479"/>
    <x v="213"/>
    <x v="0"/>
    <x v="270"/>
    <x v="346"/>
    <x v="1"/>
    <x v="1"/>
    <x v="358"/>
    <x v="359"/>
    <x v="0"/>
    <x v="0"/>
    <x v="7"/>
    <x v="1"/>
    <x v="7"/>
  </r>
  <r>
    <x v="376"/>
    <x v="375"/>
    <x v="376"/>
    <x v="74"/>
    <n v="12275"/>
    <x v="244"/>
    <x v="1"/>
    <x v="54"/>
    <x v="347"/>
    <x v="1"/>
    <x v="1"/>
    <x v="359"/>
    <x v="360"/>
    <x v="0"/>
    <x v="0"/>
    <x v="1"/>
    <x v="1"/>
    <x v="1"/>
  </r>
  <r>
    <x v="377"/>
    <x v="376"/>
    <x v="377"/>
    <x v="226"/>
    <n v="5098"/>
    <x v="156"/>
    <x v="0"/>
    <x v="78"/>
    <x v="348"/>
    <x v="1"/>
    <x v="1"/>
    <x v="12"/>
    <x v="361"/>
    <x v="0"/>
    <x v="0"/>
    <x v="3"/>
    <x v="3"/>
    <x v="3"/>
  </r>
  <r>
    <x v="378"/>
    <x v="377"/>
    <x v="378"/>
    <x v="227"/>
    <n v="24882"/>
    <x v="245"/>
    <x v="0"/>
    <x v="285"/>
    <x v="349"/>
    <x v="1"/>
    <x v="1"/>
    <x v="360"/>
    <x v="362"/>
    <x v="0"/>
    <x v="0"/>
    <x v="4"/>
    <x v="4"/>
    <x v="4"/>
  </r>
  <r>
    <x v="379"/>
    <x v="378"/>
    <x v="379"/>
    <x v="44"/>
    <n v="2912"/>
    <x v="246"/>
    <x v="0"/>
    <x v="9"/>
    <x v="350"/>
    <x v="4"/>
    <x v="4"/>
    <x v="361"/>
    <x v="363"/>
    <x v="0"/>
    <x v="0"/>
    <x v="3"/>
    <x v="3"/>
    <x v="3"/>
  </r>
  <r>
    <x v="380"/>
    <x v="379"/>
    <x v="380"/>
    <x v="186"/>
    <n v="4008"/>
    <x v="109"/>
    <x v="1"/>
    <x v="286"/>
    <x v="351"/>
    <x v="1"/>
    <x v="1"/>
    <x v="362"/>
    <x v="364"/>
    <x v="0"/>
    <x v="0"/>
    <x v="3"/>
    <x v="3"/>
    <x v="3"/>
  </r>
  <r>
    <x v="381"/>
    <x v="380"/>
    <x v="381"/>
    <x v="98"/>
    <n v="9749"/>
    <x v="247"/>
    <x v="1"/>
    <x v="287"/>
    <x v="10"/>
    <x v="1"/>
    <x v="1"/>
    <x v="363"/>
    <x v="365"/>
    <x v="0"/>
    <x v="0"/>
    <x v="3"/>
    <x v="3"/>
    <x v="3"/>
  </r>
  <r>
    <x v="382"/>
    <x v="381"/>
    <x v="382"/>
    <x v="14"/>
    <n v="5803"/>
    <x v="106"/>
    <x v="0"/>
    <x v="109"/>
    <x v="352"/>
    <x v="1"/>
    <x v="1"/>
    <x v="364"/>
    <x v="366"/>
    <x v="0"/>
    <x v="0"/>
    <x v="14"/>
    <x v="7"/>
    <x v="14"/>
  </r>
  <r>
    <x v="383"/>
    <x v="382"/>
    <x v="383"/>
    <x v="9"/>
    <n v="14199"/>
    <x v="74"/>
    <x v="1"/>
    <x v="288"/>
    <x v="353"/>
    <x v="1"/>
    <x v="1"/>
    <x v="210"/>
    <x v="285"/>
    <x v="0"/>
    <x v="1"/>
    <x v="0"/>
    <x v="0"/>
    <x v="0"/>
  </r>
  <r>
    <x v="384"/>
    <x v="383"/>
    <x v="384"/>
    <x v="228"/>
    <n v="196779"/>
    <x v="248"/>
    <x v="1"/>
    <x v="289"/>
    <x v="354"/>
    <x v="1"/>
    <x v="1"/>
    <x v="365"/>
    <x v="367"/>
    <x v="1"/>
    <x v="1"/>
    <x v="4"/>
    <x v="4"/>
    <x v="4"/>
  </r>
  <r>
    <x v="385"/>
    <x v="384"/>
    <x v="385"/>
    <x v="229"/>
    <n v="56859"/>
    <x v="193"/>
    <x v="1"/>
    <x v="290"/>
    <x v="355"/>
    <x v="1"/>
    <x v="1"/>
    <x v="366"/>
    <x v="368"/>
    <x v="0"/>
    <x v="0"/>
    <x v="9"/>
    <x v="5"/>
    <x v="9"/>
  </r>
  <r>
    <x v="386"/>
    <x v="385"/>
    <x v="386"/>
    <x v="230"/>
    <n v="103554"/>
    <x v="249"/>
    <x v="0"/>
    <x v="291"/>
    <x v="356"/>
    <x v="1"/>
    <x v="1"/>
    <x v="367"/>
    <x v="369"/>
    <x v="0"/>
    <x v="0"/>
    <x v="3"/>
    <x v="3"/>
    <x v="3"/>
  </r>
  <r>
    <x v="387"/>
    <x v="386"/>
    <x v="387"/>
    <x v="231"/>
    <n v="42795"/>
    <x v="110"/>
    <x v="0"/>
    <x v="292"/>
    <x v="357"/>
    <x v="1"/>
    <x v="1"/>
    <x v="368"/>
    <x v="370"/>
    <x v="0"/>
    <x v="0"/>
    <x v="8"/>
    <x v="2"/>
    <x v="8"/>
  </r>
  <r>
    <x v="388"/>
    <x v="387"/>
    <x v="388"/>
    <x v="232"/>
    <n v="12938"/>
    <x v="139"/>
    <x v="3"/>
    <x v="293"/>
    <x v="358"/>
    <x v="5"/>
    <x v="5"/>
    <x v="369"/>
    <x v="371"/>
    <x v="0"/>
    <x v="0"/>
    <x v="7"/>
    <x v="1"/>
    <x v="7"/>
  </r>
  <r>
    <x v="389"/>
    <x v="388"/>
    <x v="389"/>
    <x v="233"/>
    <n v="101352"/>
    <x v="69"/>
    <x v="1"/>
    <x v="294"/>
    <x v="359"/>
    <x v="1"/>
    <x v="1"/>
    <x v="370"/>
    <x v="372"/>
    <x v="0"/>
    <x v="0"/>
    <x v="3"/>
    <x v="3"/>
    <x v="3"/>
  </r>
  <r>
    <x v="390"/>
    <x v="389"/>
    <x v="390"/>
    <x v="166"/>
    <n v="4477"/>
    <x v="225"/>
    <x v="1"/>
    <x v="126"/>
    <x v="360"/>
    <x v="1"/>
    <x v="1"/>
    <x v="371"/>
    <x v="373"/>
    <x v="0"/>
    <x v="0"/>
    <x v="14"/>
    <x v="7"/>
    <x v="14"/>
  </r>
  <r>
    <x v="391"/>
    <x v="390"/>
    <x v="391"/>
    <x v="234"/>
    <n v="4393"/>
    <x v="250"/>
    <x v="0"/>
    <x v="295"/>
    <x v="361"/>
    <x v="1"/>
    <x v="1"/>
    <x v="287"/>
    <x v="374"/>
    <x v="0"/>
    <x v="0"/>
    <x v="9"/>
    <x v="5"/>
    <x v="9"/>
  </r>
  <r>
    <x v="392"/>
    <x v="391"/>
    <x v="392"/>
    <x v="235"/>
    <n v="67546"/>
    <x v="251"/>
    <x v="0"/>
    <x v="296"/>
    <x v="362"/>
    <x v="1"/>
    <x v="1"/>
    <x v="372"/>
    <x v="375"/>
    <x v="0"/>
    <x v="0"/>
    <x v="8"/>
    <x v="2"/>
    <x v="8"/>
  </r>
  <r>
    <x v="393"/>
    <x v="392"/>
    <x v="393"/>
    <x v="236"/>
    <n v="143788"/>
    <x v="252"/>
    <x v="1"/>
    <x v="297"/>
    <x v="332"/>
    <x v="0"/>
    <x v="0"/>
    <x v="373"/>
    <x v="376"/>
    <x v="0"/>
    <x v="0"/>
    <x v="17"/>
    <x v="1"/>
    <x v="17"/>
  </r>
  <r>
    <x v="394"/>
    <x v="393"/>
    <x v="394"/>
    <x v="126"/>
    <n v="3755"/>
    <x v="253"/>
    <x v="1"/>
    <x v="298"/>
    <x v="363"/>
    <x v="1"/>
    <x v="1"/>
    <x v="374"/>
    <x v="377"/>
    <x v="0"/>
    <x v="1"/>
    <x v="4"/>
    <x v="4"/>
    <x v="4"/>
  </r>
  <r>
    <x v="395"/>
    <x v="122"/>
    <x v="395"/>
    <x v="143"/>
    <n v="9238"/>
    <x v="254"/>
    <x v="1"/>
    <x v="10"/>
    <x v="364"/>
    <x v="1"/>
    <x v="1"/>
    <x v="375"/>
    <x v="378"/>
    <x v="1"/>
    <x v="0"/>
    <x v="3"/>
    <x v="3"/>
    <x v="3"/>
  </r>
  <r>
    <x v="396"/>
    <x v="394"/>
    <x v="396"/>
    <x v="237"/>
    <n v="77012"/>
    <x v="221"/>
    <x v="1"/>
    <x v="299"/>
    <x v="31"/>
    <x v="2"/>
    <x v="2"/>
    <x v="376"/>
    <x v="379"/>
    <x v="0"/>
    <x v="0"/>
    <x v="6"/>
    <x v="4"/>
    <x v="6"/>
  </r>
  <r>
    <x v="397"/>
    <x v="395"/>
    <x v="397"/>
    <x v="32"/>
    <n v="14083"/>
    <x v="5"/>
    <x v="1"/>
    <x v="211"/>
    <x v="100"/>
    <x v="1"/>
    <x v="1"/>
    <x v="377"/>
    <x v="380"/>
    <x v="0"/>
    <x v="0"/>
    <x v="1"/>
    <x v="1"/>
    <x v="1"/>
  </r>
  <r>
    <x v="398"/>
    <x v="396"/>
    <x v="398"/>
    <x v="12"/>
    <n v="12202"/>
    <x v="255"/>
    <x v="1"/>
    <x v="300"/>
    <x v="365"/>
    <x v="6"/>
    <x v="6"/>
    <x v="378"/>
    <x v="103"/>
    <x v="0"/>
    <x v="1"/>
    <x v="10"/>
    <x v="4"/>
    <x v="10"/>
  </r>
  <r>
    <x v="399"/>
    <x v="397"/>
    <x v="399"/>
    <x v="238"/>
    <n v="62127"/>
    <x v="106"/>
    <x v="0"/>
    <x v="301"/>
    <x v="366"/>
    <x v="1"/>
    <x v="1"/>
    <x v="379"/>
    <x v="381"/>
    <x v="0"/>
    <x v="0"/>
    <x v="7"/>
    <x v="1"/>
    <x v="7"/>
  </r>
  <r>
    <x v="400"/>
    <x v="398"/>
    <x v="400"/>
    <x v="0"/>
    <n v="2"/>
    <x v="47"/>
    <x v="0"/>
    <x v="49"/>
    <x v="49"/>
    <x v="1"/>
    <x v="1"/>
    <x v="380"/>
    <x v="382"/>
    <x v="0"/>
    <x v="1"/>
    <x v="14"/>
    <x v="7"/>
    <x v="14"/>
  </r>
  <r>
    <x v="401"/>
    <x v="399"/>
    <x v="401"/>
    <x v="79"/>
    <n v="13772"/>
    <x v="256"/>
    <x v="1"/>
    <x v="302"/>
    <x v="367"/>
    <x v="1"/>
    <x v="1"/>
    <x v="381"/>
    <x v="383"/>
    <x v="0"/>
    <x v="0"/>
    <x v="3"/>
    <x v="3"/>
    <x v="3"/>
  </r>
  <r>
    <x v="402"/>
    <x v="400"/>
    <x v="402"/>
    <x v="190"/>
    <n v="2946"/>
    <x v="246"/>
    <x v="0"/>
    <x v="174"/>
    <x v="368"/>
    <x v="1"/>
    <x v="1"/>
    <x v="382"/>
    <x v="384"/>
    <x v="0"/>
    <x v="1"/>
    <x v="12"/>
    <x v="4"/>
    <x v="12"/>
  </r>
  <r>
    <x v="403"/>
    <x v="401"/>
    <x v="403"/>
    <x v="239"/>
    <n v="168820"/>
    <x v="257"/>
    <x v="0"/>
    <x v="303"/>
    <x v="369"/>
    <x v="0"/>
    <x v="0"/>
    <x v="125"/>
    <x v="385"/>
    <x v="0"/>
    <x v="1"/>
    <x v="3"/>
    <x v="3"/>
    <x v="3"/>
  </r>
  <r>
    <x v="404"/>
    <x v="402"/>
    <x v="404"/>
    <x v="240"/>
    <n v="154321"/>
    <x v="258"/>
    <x v="1"/>
    <x v="304"/>
    <x v="370"/>
    <x v="1"/>
    <x v="1"/>
    <x v="383"/>
    <x v="386"/>
    <x v="0"/>
    <x v="0"/>
    <x v="3"/>
    <x v="3"/>
    <x v="3"/>
  </r>
  <r>
    <x v="405"/>
    <x v="403"/>
    <x v="405"/>
    <x v="241"/>
    <n v="26527"/>
    <x v="50"/>
    <x v="0"/>
    <x v="305"/>
    <x v="202"/>
    <x v="1"/>
    <x v="1"/>
    <x v="384"/>
    <x v="387"/>
    <x v="0"/>
    <x v="0"/>
    <x v="3"/>
    <x v="3"/>
    <x v="3"/>
  </r>
  <r>
    <x v="406"/>
    <x v="404"/>
    <x v="406"/>
    <x v="242"/>
    <n v="71583"/>
    <x v="259"/>
    <x v="1"/>
    <x v="306"/>
    <x v="371"/>
    <x v="1"/>
    <x v="1"/>
    <x v="385"/>
    <x v="388"/>
    <x v="1"/>
    <x v="0"/>
    <x v="4"/>
    <x v="4"/>
    <x v="4"/>
  </r>
  <r>
    <x v="407"/>
    <x v="405"/>
    <x v="407"/>
    <x v="74"/>
    <n v="12100"/>
    <x v="260"/>
    <x v="1"/>
    <x v="307"/>
    <x v="372"/>
    <x v="3"/>
    <x v="3"/>
    <x v="386"/>
    <x v="389"/>
    <x v="0"/>
    <x v="0"/>
    <x v="3"/>
    <x v="3"/>
    <x v="3"/>
  </r>
  <r>
    <x v="408"/>
    <x v="406"/>
    <x v="408"/>
    <x v="243"/>
    <n v="12129"/>
    <x v="77"/>
    <x v="1"/>
    <x v="110"/>
    <x v="373"/>
    <x v="0"/>
    <x v="0"/>
    <x v="387"/>
    <x v="390"/>
    <x v="0"/>
    <x v="0"/>
    <x v="4"/>
    <x v="4"/>
    <x v="4"/>
  </r>
  <r>
    <x v="409"/>
    <x v="97"/>
    <x v="409"/>
    <x v="244"/>
    <n v="62804"/>
    <x v="151"/>
    <x v="0"/>
    <x v="308"/>
    <x v="130"/>
    <x v="1"/>
    <x v="1"/>
    <x v="388"/>
    <x v="391"/>
    <x v="0"/>
    <x v="0"/>
    <x v="1"/>
    <x v="1"/>
    <x v="1"/>
  </r>
  <r>
    <x v="410"/>
    <x v="407"/>
    <x v="410"/>
    <x v="184"/>
    <n v="55536"/>
    <x v="212"/>
    <x v="2"/>
    <x v="309"/>
    <x v="120"/>
    <x v="1"/>
    <x v="1"/>
    <x v="277"/>
    <x v="277"/>
    <x v="0"/>
    <x v="0"/>
    <x v="20"/>
    <x v="6"/>
    <x v="20"/>
  </r>
  <r>
    <x v="411"/>
    <x v="408"/>
    <x v="411"/>
    <x v="75"/>
    <n v="8161"/>
    <x v="26"/>
    <x v="1"/>
    <x v="172"/>
    <x v="374"/>
    <x v="1"/>
    <x v="1"/>
    <x v="389"/>
    <x v="392"/>
    <x v="0"/>
    <x v="0"/>
    <x v="3"/>
    <x v="3"/>
    <x v="3"/>
  </r>
  <r>
    <x v="412"/>
    <x v="409"/>
    <x v="412"/>
    <x v="118"/>
    <n v="14046"/>
    <x v="261"/>
    <x v="1"/>
    <x v="38"/>
    <x v="375"/>
    <x v="1"/>
    <x v="1"/>
    <x v="390"/>
    <x v="393"/>
    <x v="0"/>
    <x v="0"/>
    <x v="13"/>
    <x v="5"/>
    <x v="13"/>
  </r>
  <r>
    <x v="413"/>
    <x v="410"/>
    <x v="413"/>
    <x v="245"/>
    <n v="117628"/>
    <x v="79"/>
    <x v="2"/>
    <x v="310"/>
    <x v="376"/>
    <x v="1"/>
    <x v="1"/>
    <x v="391"/>
    <x v="394"/>
    <x v="0"/>
    <x v="0"/>
    <x v="10"/>
    <x v="4"/>
    <x v="10"/>
  </r>
  <r>
    <x v="414"/>
    <x v="411"/>
    <x v="414"/>
    <x v="246"/>
    <n v="159405"/>
    <x v="228"/>
    <x v="0"/>
    <x v="311"/>
    <x v="65"/>
    <x v="1"/>
    <x v="1"/>
    <x v="392"/>
    <x v="395"/>
    <x v="0"/>
    <x v="1"/>
    <x v="0"/>
    <x v="0"/>
    <x v="0"/>
  </r>
  <r>
    <x v="415"/>
    <x v="412"/>
    <x v="415"/>
    <x v="247"/>
    <n v="12552"/>
    <x v="139"/>
    <x v="0"/>
    <x v="312"/>
    <x v="377"/>
    <x v="1"/>
    <x v="1"/>
    <x v="393"/>
    <x v="396"/>
    <x v="0"/>
    <x v="0"/>
    <x v="3"/>
    <x v="3"/>
    <x v="3"/>
  </r>
  <r>
    <x v="416"/>
    <x v="413"/>
    <x v="416"/>
    <x v="248"/>
    <n v="59007"/>
    <x v="262"/>
    <x v="0"/>
    <x v="313"/>
    <x v="321"/>
    <x v="1"/>
    <x v="1"/>
    <x v="394"/>
    <x v="397"/>
    <x v="0"/>
    <x v="1"/>
    <x v="4"/>
    <x v="4"/>
    <x v="4"/>
  </r>
  <r>
    <x v="417"/>
    <x v="414"/>
    <x v="417"/>
    <x v="12"/>
    <n v="943"/>
    <x v="213"/>
    <x v="0"/>
    <x v="27"/>
    <x v="378"/>
    <x v="1"/>
    <x v="1"/>
    <x v="395"/>
    <x v="398"/>
    <x v="0"/>
    <x v="0"/>
    <x v="3"/>
    <x v="3"/>
    <x v="3"/>
  </r>
  <r>
    <x v="418"/>
    <x v="32"/>
    <x v="418"/>
    <x v="249"/>
    <n v="93963"/>
    <x v="263"/>
    <x v="0"/>
    <x v="314"/>
    <x v="323"/>
    <x v="0"/>
    <x v="0"/>
    <x v="396"/>
    <x v="399"/>
    <x v="0"/>
    <x v="0"/>
    <x v="4"/>
    <x v="4"/>
    <x v="4"/>
  </r>
  <r>
    <x v="419"/>
    <x v="415"/>
    <x v="419"/>
    <x v="250"/>
    <n v="140469"/>
    <x v="152"/>
    <x v="1"/>
    <x v="315"/>
    <x v="42"/>
    <x v="1"/>
    <x v="1"/>
    <x v="397"/>
    <x v="348"/>
    <x v="0"/>
    <x v="0"/>
    <x v="2"/>
    <x v="2"/>
    <x v="2"/>
  </r>
  <r>
    <x v="420"/>
    <x v="416"/>
    <x v="420"/>
    <x v="92"/>
    <n v="6423"/>
    <x v="21"/>
    <x v="1"/>
    <x v="115"/>
    <x v="379"/>
    <x v="1"/>
    <x v="1"/>
    <x v="398"/>
    <x v="400"/>
    <x v="0"/>
    <x v="0"/>
    <x v="3"/>
    <x v="3"/>
    <x v="3"/>
  </r>
  <r>
    <x v="421"/>
    <x v="417"/>
    <x v="421"/>
    <x v="151"/>
    <n v="6015"/>
    <x v="106"/>
    <x v="0"/>
    <x v="316"/>
    <x v="380"/>
    <x v="1"/>
    <x v="1"/>
    <x v="399"/>
    <x v="401"/>
    <x v="0"/>
    <x v="1"/>
    <x v="8"/>
    <x v="2"/>
    <x v="8"/>
  </r>
  <r>
    <x v="422"/>
    <x v="418"/>
    <x v="422"/>
    <x v="251"/>
    <n v="11075"/>
    <x v="264"/>
    <x v="1"/>
    <x v="317"/>
    <x v="381"/>
    <x v="1"/>
    <x v="1"/>
    <x v="400"/>
    <x v="402"/>
    <x v="0"/>
    <x v="1"/>
    <x v="3"/>
    <x v="3"/>
    <x v="3"/>
  </r>
  <r>
    <x v="423"/>
    <x v="419"/>
    <x v="423"/>
    <x v="252"/>
    <n v="15723"/>
    <x v="139"/>
    <x v="0"/>
    <x v="318"/>
    <x v="382"/>
    <x v="1"/>
    <x v="1"/>
    <x v="116"/>
    <x v="403"/>
    <x v="0"/>
    <x v="1"/>
    <x v="0"/>
    <x v="0"/>
    <x v="0"/>
  </r>
  <r>
    <x v="424"/>
    <x v="420"/>
    <x v="424"/>
    <x v="135"/>
    <n v="2064"/>
    <x v="246"/>
    <x v="0"/>
    <x v="100"/>
    <x v="383"/>
    <x v="1"/>
    <x v="1"/>
    <x v="401"/>
    <x v="404"/>
    <x v="0"/>
    <x v="0"/>
    <x v="7"/>
    <x v="1"/>
    <x v="7"/>
  </r>
  <r>
    <x v="425"/>
    <x v="421"/>
    <x v="425"/>
    <x v="50"/>
    <n v="7767"/>
    <x v="265"/>
    <x v="1"/>
    <x v="45"/>
    <x v="384"/>
    <x v="1"/>
    <x v="1"/>
    <x v="402"/>
    <x v="405"/>
    <x v="0"/>
    <x v="0"/>
    <x v="14"/>
    <x v="7"/>
    <x v="14"/>
  </r>
  <r>
    <x v="426"/>
    <x v="422"/>
    <x v="426"/>
    <x v="37"/>
    <n v="10313"/>
    <x v="266"/>
    <x v="1"/>
    <x v="319"/>
    <x v="385"/>
    <x v="1"/>
    <x v="1"/>
    <x v="403"/>
    <x v="406"/>
    <x v="0"/>
    <x v="0"/>
    <x v="3"/>
    <x v="3"/>
    <x v="3"/>
  </r>
  <r>
    <x v="427"/>
    <x v="423"/>
    <x v="427"/>
    <x v="253"/>
    <n v="197018"/>
    <x v="23"/>
    <x v="1"/>
    <x v="320"/>
    <x v="386"/>
    <x v="1"/>
    <x v="1"/>
    <x v="404"/>
    <x v="407"/>
    <x v="0"/>
    <x v="1"/>
    <x v="3"/>
    <x v="3"/>
    <x v="3"/>
  </r>
  <r>
    <x v="428"/>
    <x v="424"/>
    <x v="428"/>
    <x v="254"/>
    <n v="47037"/>
    <x v="151"/>
    <x v="0"/>
    <x v="321"/>
    <x v="387"/>
    <x v="1"/>
    <x v="1"/>
    <x v="405"/>
    <x v="408"/>
    <x v="0"/>
    <x v="0"/>
    <x v="10"/>
    <x v="4"/>
    <x v="10"/>
  </r>
  <r>
    <x v="429"/>
    <x v="425"/>
    <x v="429"/>
    <x v="255"/>
    <n v="173191"/>
    <x v="223"/>
    <x v="3"/>
    <x v="322"/>
    <x v="325"/>
    <x v="1"/>
    <x v="1"/>
    <x v="406"/>
    <x v="409"/>
    <x v="0"/>
    <x v="1"/>
    <x v="14"/>
    <x v="7"/>
    <x v="14"/>
  </r>
  <r>
    <x v="430"/>
    <x v="426"/>
    <x v="430"/>
    <x v="32"/>
    <n v="5487"/>
    <x v="240"/>
    <x v="0"/>
    <x v="286"/>
    <x v="388"/>
    <x v="1"/>
    <x v="1"/>
    <x v="407"/>
    <x v="410"/>
    <x v="0"/>
    <x v="0"/>
    <x v="3"/>
    <x v="3"/>
    <x v="3"/>
  </r>
  <r>
    <x v="431"/>
    <x v="427"/>
    <x v="431"/>
    <x v="135"/>
    <n v="9817"/>
    <x v="267"/>
    <x v="1"/>
    <x v="115"/>
    <x v="389"/>
    <x v="1"/>
    <x v="1"/>
    <x v="408"/>
    <x v="312"/>
    <x v="1"/>
    <x v="0"/>
    <x v="3"/>
    <x v="3"/>
    <x v="3"/>
  </r>
  <r>
    <x v="432"/>
    <x v="428"/>
    <x v="432"/>
    <x v="106"/>
    <n v="6369"/>
    <x v="140"/>
    <x v="0"/>
    <x v="222"/>
    <x v="390"/>
    <x v="1"/>
    <x v="1"/>
    <x v="409"/>
    <x v="411"/>
    <x v="0"/>
    <x v="0"/>
    <x v="3"/>
    <x v="3"/>
    <x v="3"/>
  </r>
  <r>
    <x v="433"/>
    <x v="429"/>
    <x v="433"/>
    <x v="256"/>
    <n v="65755"/>
    <x v="157"/>
    <x v="0"/>
    <x v="323"/>
    <x v="85"/>
    <x v="1"/>
    <x v="1"/>
    <x v="410"/>
    <x v="412"/>
    <x v="0"/>
    <x v="1"/>
    <x v="4"/>
    <x v="4"/>
    <x v="4"/>
  </r>
  <r>
    <x v="434"/>
    <x v="430"/>
    <x v="434"/>
    <x v="91"/>
    <n v="903"/>
    <x v="126"/>
    <x v="3"/>
    <x v="234"/>
    <x v="391"/>
    <x v="0"/>
    <x v="0"/>
    <x v="411"/>
    <x v="413"/>
    <x v="1"/>
    <x v="0"/>
    <x v="3"/>
    <x v="3"/>
    <x v="3"/>
  </r>
  <r>
    <x v="435"/>
    <x v="431"/>
    <x v="435"/>
    <x v="257"/>
    <n v="178120"/>
    <x v="268"/>
    <x v="1"/>
    <x v="324"/>
    <x v="206"/>
    <x v="6"/>
    <x v="6"/>
    <x v="412"/>
    <x v="414"/>
    <x v="0"/>
    <x v="1"/>
    <x v="3"/>
    <x v="3"/>
    <x v="3"/>
  </r>
  <r>
    <x v="436"/>
    <x v="432"/>
    <x v="436"/>
    <x v="81"/>
    <n v="13678"/>
    <x v="269"/>
    <x v="1"/>
    <x v="61"/>
    <x v="392"/>
    <x v="1"/>
    <x v="1"/>
    <x v="413"/>
    <x v="354"/>
    <x v="0"/>
    <x v="0"/>
    <x v="17"/>
    <x v="1"/>
    <x v="17"/>
  </r>
  <r>
    <x v="437"/>
    <x v="433"/>
    <x v="437"/>
    <x v="32"/>
    <n v="9969"/>
    <x v="152"/>
    <x v="1"/>
    <x v="325"/>
    <x v="393"/>
    <x v="1"/>
    <x v="1"/>
    <x v="414"/>
    <x v="415"/>
    <x v="0"/>
    <x v="1"/>
    <x v="10"/>
    <x v="4"/>
    <x v="10"/>
  </r>
  <r>
    <x v="438"/>
    <x v="434"/>
    <x v="438"/>
    <x v="111"/>
    <n v="14827"/>
    <x v="227"/>
    <x v="1"/>
    <x v="326"/>
    <x v="394"/>
    <x v="1"/>
    <x v="1"/>
    <x v="415"/>
    <x v="416"/>
    <x v="0"/>
    <x v="0"/>
    <x v="3"/>
    <x v="3"/>
    <x v="3"/>
  </r>
  <r>
    <x v="439"/>
    <x v="435"/>
    <x v="439"/>
    <x v="258"/>
    <n v="100900"/>
    <x v="270"/>
    <x v="1"/>
    <x v="327"/>
    <x v="112"/>
    <x v="1"/>
    <x v="1"/>
    <x v="416"/>
    <x v="417"/>
    <x v="0"/>
    <x v="0"/>
    <x v="22"/>
    <x v="4"/>
    <x v="22"/>
  </r>
  <r>
    <x v="440"/>
    <x v="436"/>
    <x v="440"/>
    <x v="259"/>
    <n v="165954"/>
    <x v="62"/>
    <x v="1"/>
    <x v="328"/>
    <x v="395"/>
    <x v="1"/>
    <x v="1"/>
    <x v="417"/>
    <x v="418"/>
    <x v="0"/>
    <x v="0"/>
    <x v="19"/>
    <x v="4"/>
    <x v="19"/>
  </r>
  <r>
    <x v="441"/>
    <x v="437"/>
    <x v="441"/>
    <x v="260"/>
    <n v="1744"/>
    <x v="92"/>
    <x v="0"/>
    <x v="235"/>
    <x v="396"/>
    <x v="1"/>
    <x v="1"/>
    <x v="418"/>
    <x v="419"/>
    <x v="0"/>
    <x v="0"/>
    <x v="8"/>
    <x v="2"/>
    <x v="8"/>
  </r>
  <r>
    <x v="442"/>
    <x v="438"/>
    <x v="442"/>
    <x v="91"/>
    <n v="10731"/>
    <x v="271"/>
    <x v="1"/>
    <x v="182"/>
    <x v="397"/>
    <x v="6"/>
    <x v="6"/>
    <x v="419"/>
    <x v="420"/>
    <x v="0"/>
    <x v="0"/>
    <x v="3"/>
    <x v="3"/>
    <x v="3"/>
  </r>
  <r>
    <x v="443"/>
    <x v="439"/>
    <x v="443"/>
    <x v="29"/>
    <n v="3232"/>
    <x v="230"/>
    <x v="3"/>
    <x v="329"/>
    <x v="398"/>
    <x v="1"/>
    <x v="1"/>
    <x v="420"/>
    <x v="421"/>
    <x v="0"/>
    <x v="0"/>
    <x v="3"/>
    <x v="3"/>
    <x v="3"/>
  </r>
  <r>
    <x v="444"/>
    <x v="347"/>
    <x v="444"/>
    <x v="8"/>
    <n v="10938"/>
    <x v="272"/>
    <x v="1"/>
    <x v="102"/>
    <x v="399"/>
    <x v="1"/>
    <x v="1"/>
    <x v="421"/>
    <x v="422"/>
    <x v="0"/>
    <x v="1"/>
    <x v="7"/>
    <x v="1"/>
    <x v="7"/>
  </r>
  <r>
    <x v="445"/>
    <x v="440"/>
    <x v="445"/>
    <x v="118"/>
    <n v="10739"/>
    <x v="273"/>
    <x v="1"/>
    <x v="73"/>
    <x v="400"/>
    <x v="1"/>
    <x v="1"/>
    <x v="422"/>
    <x v="423"/>
    <x v="0"/>
    <x v="1"/>
    <x v="3"/>
    <x v="3"/>
    <x v="3"/>
  </r>
  <r>
    <x v="446"/>
    <x v="441"/>
    <x v="446"/>
    <x v="85"/>
    <n v="5579"/>
    <x v="274"/>
    <x v="0"/>
    <x v="129"/>
    <x v="401"/>
    <x v="1"/>
    <x v="1"/>
    <x v="423"/>
    <x v="424"/>
    <x v="0"/>
    <x v="0"/>
    <x v="8"/>
    <x v="2"/>
    <x v="8"/>
  </r>
  <r>
    <x v="447"/>
    <x v="442"/>
    <x v="447"/>
    <x v="261"/>
    <n v="37754"/>
    <x v="64"/>
    <x v="3"/>
    <x v="330"/>
    <x v="402"/>
    <x v="4"/>
    <x v="4"/>
    <x v="424"/>
    <x v="425"/>
    <x v="0"/>
    <x v="0"/>
    <x v="19"/>
    <x v="4"/>
    <x v="19"/>
  </r>
  <r>
    <x v="448"/>
    <x v="443"/>
    <x v="448"/>
    <x v="262"/>
    <n v="45384"/>
    <x v="275"/>
    <x v="0"/>
    <x v="331"/>
    <x v="403"/>
    <x v="1"/>
    <x v="1"/>
    <x v="425"/>
    <x v="426"/>
    <x v="0"/>
    <x v="1"/>
    <x v="11"/>
    <x v="6"/>
    <x v="11"/>
  </r>
  <r>
    <x v="449"/>
    <x v="444"/>
    <x v="449"/>
    <x v="79"/>
    <n v="8703"/>
    <x v="276"/>
    <x v="1"/>
    <x v="99"/>
    <x v="404"/>
    <x v="3"/>
    <x v="3"/>
    <x v="426"/>
    <x v="427"/>
    <x v="0"/>
    <x v="0"/>
    <x v="11"/>
    <x v="6"/>
    <x v="11"/>
  </r>
  <r>
    <x v="450"/>
    <x v="445"/>
    <x v="450"/>
    <x v="0"/>
    <n v="4"/>
    <x v="166"/>
    <x v="0"/>
    <x v="49"/>
    <x v="405"/>
    <x v="0"/>
    <x v="0"/>
    <x v="427"/>
    <x v="428"/>
    <x v="0"/>
    <x v="0"/>
    <x v="10"/>
    <x v="4"/>
    <x v="10"/>
  </r>
  <r>
    <x v="451"/>
    <x v="446"/>
    <x v="451"/>
    <x v="263"/>
    <n v="182302"/>
    <x v="152"/>
    <x v="1"/>
    <x v="332"/>
    <x v="65"/>
    <x v="1"/>
    <x v="1"/>
    <x v="428"/>
    <x v="429"/>
    <x v="0"/>
    <x v="0"/>
    <x v="1"/>
    <x v="1"/>
    <x v="1"/>
  </r>
  <r>
    <x v="452"/>
    <x v="447"/>
    <x v="452"/>
    <x v="73"/>
    <n v="3045"/>
    <x v="154"/>
    <x v="0"/>
    <x v="249"/>
    <x v="406"/>
    <x v="1"/>
    <x v="1"/>
    <x v="429"/>
    <x v="430"/>
    <x v="0"/>
    <x v="0"/>
    <x v="6"/>
    <x v="4"/>
    <x v="6"/>
  </r>
  <r>
    <x v="453"/>
    <x v="448"/>
    <x v="453"/>
    <x v="264"/>
    <n v="102749"/>
    <x v="277"/>
    <x v="0"/>
    <x v="333"/>
    <x v="309"/>
    <x v="1"/>
    <x v="1"/>
    <x v="411"/>
    <x v="431"/>
    <x v="0"/>
    <x v="0"/>
    <x v="22"/>
    <x v="4"/>
    <x v="22"/>
  </r>
  <r>
    <x v="454"/>
    <x v="449"/>
    <x v="454"/>
    <x v="220"/>
    <n v="1763"/>
    <x v="262"/>
    <x v="0"/>
    <x v="334"/>
    <x v="407"/>
    <x v="1"/>
    <x v="1"/>
    <x v="430"/>
    <x v="432"/>
    <x v="0"/>
    <x v="1"/>
    <x v="6"/>
    <x v="4"/>
    <x v="6"/>
  </r>
  <r>
    <x v="455"/>
    <x v="450"/>
    <x v="455"/>
    <x v="265"/>
    <n v="137904"/>
    <x v="103"/>
    <x v="1"/>
    <x v="335"/>
    <x v="408"/>
    <x v="1"/>
    <x v="1"/>
    <x v="431"/>
    <x v="433"/>
    <x v="0"/>
    <x v="0"/>
    <x v="3"/>
    <x v="3"/>
    <x v="3"/>
  </r>
  <r>
    <x v="456"/>
    <x v="451"/>
    <x v="456"/>
    <x v="266"/>
    <n v="152438"/>
    <x v="278"/>
    <x v="1"/>
    <x v="336"/>
    <x v="409"/>
    <x v="1"/>
    <x v="1"/>
    <x v="432"/>
    <x v="434"/>
    <x v="0"/>
    <x v="1"/>
    <x v="7"/>
    <x v="1"/>
    <x v="7"/>
  </r>
  <r>
    <x v="457"/>
    <x v="452"/>
    <x v="457"/>
    <x v="92"/>
    <n v="1332"/>
    <x v="201"/>
    <x v="0"/>
    <x v="337"/>
    <x v="410"/>
    <x v="1"/>
    <x v="1"/>
    <x v="433"/>
    <x v="435"/>
    <x v="0"/>
    <x v="0"/>
    <x v="3"/>
    <x v="3"/>
    <x v="3"/>
  </r>
  <r>
    <x v="458"/>
    <x v="453"/>
    <x v="458"/>
    <x v="267"/>
    <n v="118706"/>
    <x v="279"/>
    <x v="1"/>
    <x v="338"/>
    <x v="369"/>
    <x v="1"/>
    <x v="1"/>
    <x v="434"/>
    <x v="436"/>
    <x v="0"/>
    <x v="0"/>
    <x v="3"/>
    <x v="3"/>
    <x v="3"/>
  </r>
  <r>
    <x v="459"/>
    <x v="454"/>
    <x v="459"/>
    <x v="9"/>
    <n v="5674"/>
    <x v="50"/>
    <x v="0"/>
    <x v="339"/>
    <x v="411"/>
    <x v="1"/>
    <x v="1"/>
    <x v="435"/>
    <x v="437"/>
    <x v="0"/>
    <x v="0"/>
    <x v="4"/>
    <x v="4"/>
    <x v="4"/>
  </r>
  <r>
    <x v="460"/>
    <x v="455"/>
    <x v="460"/>
    <x v="166"/>
    <n v="4119"/>
    <x v="248"/>
    <x v="1"/>
    <x v="126"/>
    <x v="412"/>
    <x v="1"/>
    <x v="1"/>
    <x v="8"/>
    <x v="438"/>
    <x v="0"/>
    <x v="0"/>
    <x v="3"/>
    <x v="3"/>
    <x v="3"/>
  </r>
  <r>
    <x v="461"/>
    <x v="456"/>
    <x v="461"/>
    <x v="268"/>
    <n v="139354"/>
    <x v="280"/>
    <x v="1"/>
    <x v="340"/>
    <x v="217"/>
    <x v="1"/>
    <x v="1"/>
    <x v="436"/>
    <x v="439"/>
    <x v="0"/>
    <x v="0"/>
    <x v="6"/>
    <x v="4"/>
    <x v="6"/>
  </r>
  <r>
    <x v="462"/>
    <x v="457"/>
    <x v="462"/>
    <x v="269"/>
    <n v="57734"/>
    <x v="137"/>
    <x v="0"/>
    <x v="341"/>
    <x v="413"/>
    <x v="1"/>
    <x v="1"/>
    <x v="385"/>
    <x v="440"/>
    <x v="0"/>
    <x v="0"/>
    <x v="20"/>
    <x v="6"/>
    <x v="20"/>
  </r>
  <r>
    <x v="463"/>
    <x v="458"/>
    <x v="463"/>
    <x v="270"/>
    <n v="145265"/>
    <x v="66"/>
    <x v="1"/>
    <x v="342"/>
    <x v="414"/>
    <x v="1"/>
    <x v="1"/>
    <x v="437"/>
    <x v="441"/>
    <x v="0"/>
    <x v="0"/>
    <x v="10"/>
    <x v="4"/>
    <x v="10"/>
  </r>
  <r>
    <x v="464"/>
    <x v="459"/>
    <x v="464"/>
    <x v="271"/>
    <n v="95020"/>
    <x v="281"/>
    <x v="1"/>
    <x v="343"/>
    <x v="224"/>
    <x v="1"/>
    <x v="1"/>
    <x v="438"/>
    <x v="442"/>
    <x v="0"/>
    <x v="0"/>
    <x v="3"/>
    <x v="3"/>
    <x v="3"/>
  </r>
  <r>
    <x v="465"/>
    <x v="460"/>
    <x v="465"/>
    <x v="53"/>
    <n v="8829"/>
    <x v="282"/>
    <x v="1"/>
    <x v="175"/>
    <x v="415"/>
    <x v="1"/>
    <x v="1"/>
    <x v="439"/>
    <x v="443"/>
    <x v="0"/>
    <x v="0"/>
    <x v="18"/>
    <x v="5"/>
    <x v="18"/>
  </r>
  <r>
    <x v="466"/>
    <x v="461"/>
    <x v="466"/>
    <x v="272"/>
    <n v="3984"/>
    <x v="22"/>
    <x v="1"/>
    <x v="344"/>
    <x v="416"/>
    <x v="1"/>
    <x v="1"/>
    <x v="440"/>
    <x v="444"/>
    <x v="0"/>
    <x v="1"/>
    <x v="8"/>
    <x v="2"/>
    <x v="8"/>
  </r>
  <r>
    <x v="467"/>
    <x v="462"/>
    <x v="467"/>
    <x v="1"/>
    <n v="8053"/>
    <x v="283"/>
    <x v="1"/>
    <x v="279"/>
    <x v="246"/>
    <x v="0"/>
    <x v="0"/>
    <x v="441"/>
    <x v="445"/>
    <x v="0"/>
    <x v="1"/>
    <x v="2"/>
    <x v="2"/>
    <x v="2"/>
  </r>
  <r>
    <x v="468"/>
    <x v="463"/>
    <x v="468"/>
    <x v="220"/>
    <n v="1620"/>
    <x v="20"/>
    <x v="0"/>
    <x v="36"/>
    <x v="417"/>
    <x v="1"/>
    <x v="1"/>
    <x v="442"/>
    <x v="368"/>
    <x v="0"/>
    <x v="0"/>
    <x v="3"/>
    <x v="3"/>
    <x v="3"/>
  </r>
  <r>
    <x v="469"/>
    <x v="464"/>
    <x v="469"/>
    <x v="36"/>
    <n v="10328"/>
    <x v="247"/>
    <x v="1"/>
    <x v="122"/>
    <x v="418"/>
    <x v="1"/>
    <x v="1"/>
    <x v="443"/>
    <x v="446"/>
    <x v="0"/>
    <x v="0"/>
    <x v="6"/>
    <x v="4"/>
    <x v="6"/>
  </r>
  <r>
    <x v="470"/>
    <x v="465"/>
    <x v="470"/>
    <x v="136"/>
    <n v="10289"/>
    <x v="217"/>
    <x v="1"/>
    <x v="345"/>
    <x v="96"/>
    <x v="1"/>
    <x v="1"/>
    <x v="315"/>
    <x v="447"/>
    <x v="0"/>
    <x v="0"/>
    <x v="8"/>
    <x v="2"/>
    <x v="8"/>
  </r>
  <r>
    <x v="471"/>
    <x v="197"/>
    <x v="471"/>
    <x v="33"/>
    <n v="9889"/>
    <x v="284"/>
    <x v="1"/>
    <x v="346"/>
    <x v="380"/>
    <x v="4"/>
    <x v="4"/>
    <x v="444"/>
    <x v="448"/>
    <x v="0"/>
    <x v="1"/>
    <x v="0"/>
    <x v="0"/>
    <x v="0"/>
  </r>
  <r>
    <x v="472"/>
    <x v="466"/>
    <x v="472"/>
    <x v="273"/>
    <n v="60342"/>
    <x v="110"/>
    <x v="0"/>
    <x v="347"/>
    <x v="419"/>
    <x v="1"/>
    <x v="1"/>
    <x v="445"/>
    <x v="178"/>
    <x v="0"/>
    <x v="0"/>
    <x v="1"/>
    <x v="1"/>
    <x v="1"/>
  </r>
  <r>
    <x v="473"/>
    <x v="467"/>
    <x v="473"/>
    <x v="92"/>
    <n v="8907"/>
    <x v="51"/>
    <x v="1"/>
    <x v="88"/>
    <x v="420"/>
    <x v="1"/>
    <x v="1"/>
    <x v="446"/>
    <x v="449"/>
    <x v="0"/>
    <x v="0"/>
    <x v="5"/>
    <x v="1"/>
    <x v="5"/>
  </r>
  <r>
    <x v="474"/>
    <x v="468"/>
    <x v="474"/>
    <x v="220"/>
    <n v="14606"/>
    <x v="285"/>
    <x v="1"/>
    <x v="23"/>
    <x v="421"/>
    <x v="1"/>
    <x v="1"/>
    <x v="447"/>
    <x v="450"/>
    <x v="0"/>
    <x v="0"/>
    <x v="19"/>
    <x v="4"/>
    <x v="19"/>
  </r>
  <r>
    <x v="475"/>
    <x v="469"/>
    <x v="475"/>
    <x v="71"/>
    <n v="8432"/>
    <x v="226"/>
    <x v="1"/>
    <x v="57"/>
    <x v="422"/>
    <x v="1"/>
    <x v="1"/>
    <x v="448"/>
    <x v="451"/>
    <x v="0"/>
    <x v="1"/>
    <x v="18"/>
    <x v="5"/>
    <x v="18"/>
  </r>
  <r>
    <x v="476"/>
    <x v="470"/>
    <x v="476"/>
    <x v="274"/>
    <n v="57122"/>
    <x v="286"/>
    <x v="0"/>
    <x v="348"/>
    <x v="200"/>
    <x v="1"/>
    <x v="1"/>
    <x v="342"/>
    <x v="452"/>
    <x v="0"/>
    <x v="0"/>
    <x v="13"/>
    <x v="5"/>
    <x v="13"/>
  </r>
  <r>
    <x v="477"/>
    <x v="471"/>
    <x v="477"/>
    <x v="275"/>
    <n v="4613"/>
    <x v="157"/>
    <x v="0"/>
    <x v="86"/>
    <x v="423"/>
    <x v="1"/>
    <x v="1"/>
    <x v="449"/>
    <x v="453"/>
    <x v="0"/>
    <x v="0"/>
    <x v="22"/>
    <x v="4"/>
    <x v="22"/>
  </r>
  <r>
    <x v="478"/>
    <x v="472"/>
    <x v="478"/>
    <x v="276"/>
    <n v="162603"/>
    <x v="60"/>
    <x v="1"/>
    <x v="349"/>
    <x v="170"/>
    <x v="1"/>
    <x v="1"/>
    <x v="450"/>
    <x v="454"/>
    <x v="0"/>
    <x v="0"/>
    <x v="8"/>
    <x v="2"/>
    <x v="8"/>
  </r>
  <r>
    <x v="479"/>
    <x v="473"/>
    <x v="479"/>
    <x v="166"/>
    <n v="12310"/>
    <x v="287"/>
    <x v="1"/>
    <x v="350"/>
    <x v="424"/>
    <x v="4"/>
    <x v="4"/>
    <x v="451"/>
    <x v="455"/>
    <x v="0"/>
    <x v="0"/>
    <x v="0"/>
    <x v="0"/>
    <x v="0"/>
  </r>
  <r>
    <x v="480"/>
    <x v="474"/>
    <x v="480"/>
    <x v="133"/>
    <n v="8656"/>
    <x v="114"/>
    <x v="1"/>
    <x v="215"/>
    <x v="425"/>
    <x v="1"/>
    <x v="1"/>
    <x v="452"/>
    <x v="456"/>
    <x v="0"/>
    <x v="1"/>
    <x v="14"/>
    <x v="7"/>
    <x v="14"/>
  </r>
  <r>
    <x v="481"/>
    <x v="475"/>
    <x v="481"/>
    <x v="277"/>
    <n v="159931"/>
    <x v="288"/>
    <x v="0"/>
    <x v="351"/>
    <x v="426"/>
    <x v="1"/>
    <x v="1"/>
    <x v="453"/>
    <x v="457"/>
    <x v="0"/>
    <x v="1"/>
    <x v="3"/>
    <x v="3"/>
    <x v="3"/>
  </r>
  <r>
    <x v="482"/>
    <x v="476"/>
    <x v="482"/>
    <x v="3"/>
    <n v="689"/>
    <x v="210"/>
    <x v="0"/>
    <x v="352"/>
    <x v="427"/>
    <x v="1"/>
    <x v="1"/>
    <x v="454"/>
    <x v="458"/>
    <x v="0"/>
    <x v="1"/>
    <x v="13"/>
    <x v="5"/>
    <x v="13"/>
  </r>
  <r>
    <x v="483"/>
    <x v="477"/>
    <x v="483"/>
    <x v="278"/>
    <n v="48236"/>
    <x v="132"/>
    <x v="0"/>
    <x v="353"/>
    <x v="428"/>
    <x v="1"/>
    <x v="1"/>
    <x v="455"/>
    <x v="459"/>
    <x v="0"/>
    <x v="0"/>
    <x v="3"/>
    <x v="3"/>
    <x v="3"/>
  </r>
  <r>
    <x v="484"/>
    <x v="478"/>
    <x v="484"/>
    <x v="241"/>
    <n v="77021"/>
    <x v="172"/>
    <x v="1"/>
    <x v="354"/>
    <x v="291"/>
    <x v="4"/>
    <x v="4"/>
    <x v="456"/>
    <x v="460"/>
    <x v="0"/>
    <x v="1"/>
    <x v="0"/>
    <x v="0"/>
    <x v="0"/>
  </r>
  <r>
    <x v="485"/>
    <x v="479"/>
    <x v="485"/>
    <x v="279"/>
    <n v="27844"/>
    <x v="137"/>
    <x v="0"/>
    <x v="355"/>
    <x v="429"/>
    <x v="4"/>
    <x v="4"/>
    <x v="457"/>
    <x v="461"/>
    <x v="0"/>
    <x v="0"/>
    <x v="3"/>
    <x v="3"/>
    <x v="3"/>
  </r>
  <r>
    <x v="486"/>
    <x v="480"/>
    <x v="486"/>
    <x v="5"/>
    <n v="702"/>
    <x v="245"/>
    <x v="0"/>
    <x v="356"/>
    <x v="430"/>
    <x v="4"/>
    <x v="4"/>
    <x v="458"/>
    <x v="462"/>
    <x v="0"/>
    <x v="1"/>
    <x v="18"/>
    <x v="5"/>
    <x v="18"/>
  </r>
  <r>
    <x v="487"/>
    <x v="481"/>
    <x v="487"/>
    <x v="280"/>
    <n v="197024"/>
    <x v="227"/>
    <x v="1"/>
    <x v="357"/>
    <x v="431"/>
    <x v="1"/>
    <x v="1"/>
    <x v="459"/>
    <x v="463"/>
    <x v="0"/>
    <x v="0"/>
    <x v="3"/>
    <x v="3"/>
    <x v="3"/>
  </r>
  <r>
    <x v="488"/>
    <x v="482"/>
    <x v="488"/>
    <x v="98"/>
    <n v="11663"/>
    <x v="128"/>
    <x v="1"/>
    <x v="127"/>
    <x v="432"/>
    <x v="1"/>
    <x v="1"/>
    <x v="460"/>
    <x v="464"/>
    <x v="0"/>
    <x v="0"/>
    <x v="3"/>
    <x v="3"/>
    <x v="3"/>
  </r>
  <r>
    <x v="489"/>
    <x v="483"/>
    <x v="489"/>
    <x v="243"/>
    <n v="9339"/>
    <x v="121"/>
    <x v="1"/>
    <x v="72"/>
    <x v="433"/>
    <x v="6"/>
    <x v="6"/>
    <x v="461"/>
    <x v="465"/>
    <x v="0"/>
    <x v="0"/>
    <x v="8"/>
    <x v="2"/>
    <x v="8"/>
  </r>
  <r>
    <x v="490"/>
    <x v="484"/>
    <x v="490"/>
    <x v="166"/>
    <n v="4596"/>
    <x v="267"/>
    <x v="1"/>
    <x v="358"/>
    <x v="434"/>
    <x v="1"/>
    <x v="1"/>
    <x v="462"/>
    <x v="466"/>
    <x v="0"/>
    <x v="0"/>
    <x v="23"/>
    <x v="8"/>
    <x v="23"/>
  </r>
  <r>
    <x v="491"/>
    <x v="485"/>
    <x v="491"/>
    <x v="281"/>
    <n v="173437"/>
    <x v="289"/>
    <x v="1"/>
    <x v="120"/>
    <x v="435"/>
    <x v="1"/>
    <x v="1"/>
    <x v="463"/>
    <x v="467"/>
    <x v="0"/>
    <x v="1"/>
    <x v="0"/>
    <x v="0"/>
    <x v="0"/>
  </r>
  <r>
    <x v="492"/>
    <x v="486"/>
    <x v="492"/>
    <x v="255"/>
    <n v="45831"/>
    <x v="64"/>
    <x v="3"/>
    <x v="359"/>
    <x v="436"/>
    <x v="1"/>
    <x v="1"/>
    <x v="464"/>
    <x v="468"/>
    <x v="1"/>
    <x v="1"/>
    <x v="12"/>
    <x v="4"/>
    <x v="12"/>
  </r>
  <r>
    <x v="493"/>
    <x v="487"/>
    <x v="493"/>
    <x v="79"/>
    <n v="6514"/>
    <x v="290"/>
    <x v="1"/>
    <x v="251"/>
    <x v="437"/>
    <x v="1"/>
    <x v="1"/>
    <x v="465"/>
    <x v="469"/>
    <x v="0"/>
    <x v="0"/>
    <x v="14"/>
    <x v="7"/>
    <x v="14"/>
  </r>
  <r>
    <x v="494"/>
    <x v="488"/>
    <x v="494"/>
    <x v="186"/>
    <n v="13684"/>
    <x v="291"/>
    <x v="1"/>
    <x v="360"/>
    <x v="438"/>
    <x v="1"/>
    <x v="1"/>
    <x v="466"/>
    <x v="470"/>
    <x v="0"/>
    <x v="0"/>
    <x v="8"/>
    <x v="2"/>
    <x v="8"/>
  </r>
  <r>
    <x v="495"/>
    <x v="489"/>
    <x v="495"/>
    <x v="170"/>
    <n v="13264"/>
    <x v="292"/>
    <x v="1"/>
    <x v="135"/>
    <x v="439"/>
    <x v="3"/>
    <x v="3"/>
    <x v="467"/>
    <x v="471"/>
    <x v="0"/>
    <x v="0"/>
    <x v="3"/>
    <x v="3"/>
    <x v="3"/>
  </r>
  <r>
    <x v="496"/>
    <x v="490"/>
    <x v="496"/>
    <x v="282"/>
    <n v="1667"/>
    <x v="89"/>
    <x v="0"/>
    <x v="71"/>
    <x v="440"/>
    <x v="1"/>
    <x v="1"/>
    <x v="468"/>
    <x v="472"/>
    <x v="0"/>
    <x v="0"/>
    <x v="10"/>
    <x v="4"/>
    <x v="10"/>
  </r>
  <r>
    <x v="497"/>
    <x v="491"/>
    <x v="497"/>
    <x v="122"/>
    <n v="3349"/>
    <x v="49"/>
    <x v="0"/>
    <x v="53"/>
    <x v="441"/>
    <x v="1"/>
    <x v="1"/>
    <x v="469"/>
    <x v="473"/>
    <x v="0"/>
    <x v="1"/>
    <x v="8"/>
    <x v="2"/>
    <x v="8"/>
  </r>
  <r>
    <x v="498"/>
    <x v="492"/>
    <x v="498"/>
    <x v="283"/>
    <n v="46317"/>
    <x v="64"/>
    <x v="0"/>
    <x v="361"/>
    <x v="442"/>
    <x v="3"/>
    <x v="3"/>
    <x v="470"/>
    <x v="474"/>
    <x v="0"/>
    <x v="0"/>
    <x v="2"/>
    <x v="2"/>
    <x v="2"/>
  </r>
  <r>
    <x v="499"/>
    <x v="493"/>
    <x v="499"/>
    <x v="284"/>
    <n v="78743"/>
    <x v="11"/>
    <x v="0"/>
    <x v="362"/>
    <x v="32"/>
    <x v="1"/>
    <x v="1"/>
    <x v="471"/>
    <x v="475"/>
    <x v="0"/>
    <x v="1"/>
    <x v="4"/>
    <x v="4"/>
    <x v="4"/>
  </r>
  <r>
    <x v="500"/>
    <x v="494"/>
    <x v="500"/>
    <x v="0"/>
    <n v="0"/>
    <x v="0"/>
    <x v="0"/>
    <x v="0"/>
    <x v="0"/>
    <x v="1"/>
    <x v="1"/>
    <x v="472"/>
    <x v="380"/>
    <x v="0"/>
    <x v="1"/>
    <x v="3"/>
    <x v="3"/>
    <x v="3"/>
  </r>
  <r>
    <x v="501"/>
    <x v="495"/>
    <x v="501"/>
    <x v="285"/>
    <n v="107743"/>
    <x v="72"/>
    <x v="0"/>
    <x v="363"/>
    <x v="443"/>
    <x v="1"/>
    <x v="1"/>
    <x v="473"/>
    <x v="353"/>
    <x v="0"/>
    <x v="0"/>
    <x v="4"/>
    <x v="4"/>
    <x v="4"/>
  </r>
  <r>
    <x v="502"/>
    <x v="212"/>
    <x v="502"/>
    <x v="81"/>
    <n v="6889"/>
    <x v="293"/>
    <x v="1"/>
    <x v="129"/>
    <x v="444"/>
    <x v="2"/>
    <x v="2"/>
    <x v="474"/>
    <x v="476"/>
    <x v="0"/>
    <x v="1"/>
    <x v="11"/>
    <x v="6"/>
    <x v="11"/>
  </r>
  <r>
    <x v="503"/>
    <x v="496"/>
    <x v="503"/>
    <x v="286"/>
    <n v="45983"/>
    <x v="294"/>
    <x v="1"/>
    <x v="364"/>
    <x v="445"/>
    <x v="1"/>
    <x v="1"/>
    <x v="72"/>
    <x v="477"/>
    <x v="0"/>
    <x v="0"/>
    <x v="6"/>
    <x v="4"/>
    <x v="6"/>
  </r>
  <r>
    <x v="504"/>
    <x v="497"/>
    <x v="504"/>
    <x v="168"/>
    <n v="6924"/>
    <x v="48"/>
    <x v="0"/>
    <x v="197"/>
    <x v="446"/>
    <x v="6"/>
    <x v="6"/>
    <x v="443"/>
    <x v="478"/>
    <x v="0"/>
    <x v="0"/>
    <x v="1"/>
    <x v="1"/>
    <x v="1"/>
  </r>
  <r>
    <x v="505"/>
    <x v="498"/>
    <x v="505"/>
    <x v="262"/>
    <n v="12497"/>
    <x v="245"/>
    <x v="0"/>
    <x v="365"/>
    <x v="447"/>
    <x v="1"/>
    <x v="1"/>
    <x v="475"/>
    <x v="479"/>
    <x v="0"/>
    <x v="1"/>
    <x v="15"/>
    <x v="5"/>
    <x v="15"/>
  </r>
  <r>
    <x v="506"/>
    <x v="499"/>
    <x v="506"/>
    <x v="287"/>
    <n v="166874"/>
    <x v="87"/>
    <x v="1"/>
    <x v="366"/>
    <x v="320"/>
    <x v="1"/>
    <x v="1"/>
    <x v="81"/>
    <x v="480"/>
    <x v="0"/>
    <x v="1"/>
    <x v="3"/>
    <x v="3"/>
    <x v="3"/>
  </r>
  <r>
    <x v="507"/>
    <x v="500"/>
    <x v="507"/>
    <x v="118"/>
    <n v="837"/>
    <x v="246"/>
    <x v="0"/>
    <x v="161"/>
    <x v="448"/>
    <x v="1"/>
    <x v="1"/>
    <x v="476"/>
    <x v="481"/>
    <x v="0"/>
    <x v="1"/>
    <x v="2"/>
    <x v="2"/>
    <x v="2"/>
  </r>
  <r>
    <x v="508"/>
    <x v="501"/>
    <x v="508"/>
    <x v="288"/>
    <n v="193820"/>
    <x v="19"/>
    <x v="1"/>
    <x v="367"/>
    <x v="395"/>
    <x v="1"/>
    <x v="1"/>
    <x v="192"/>
    <x v="482"/>
    <x v="0"/>
    <x v="0"/>
    <x v="3"/>
    <x v="3"/>
    <x v="3"/>
  </r>
  <r>
    <x v="509"/>
    <x v="173"/>
    <x v="509"/>
    <x v="172"/>
    <n v="119510"/>
    <x v="117"/>
    <x v="0"/>
    <x v="368"/>
    <x v="449"/>
    <x v="1"/>
    <x v="1"/>
    <x v="477"/>
    <x v="483"/>
    <x v="0"/>
    <x v="0"/>
    <x v="3"/>
    <x v="3"/>
    <x v="3"/>
  </r>
  <r>
    <x v="510"/>
    <x v="502"/>
    <x v="510"/>
    <x v="75"/>
    <n v="9289"/>
    <x v="295"/>
    <x v="1"/>
    <x v="54"/>
    <x v="450"/>
    <x v="2"/>
    <x v="2"/>
    <x v="478"/>
    <x v="484"/>
    <x v="0"/>
    <x v="0"/>
    <x v="6"/>
    <x v="4"/>
    <x v="6"/>
  </r>
  <r>
    <x v="511"/>
    <x v="503"/>
    <x v="511"/>
    <x v="252"/>
    <n v="35498"/>
    <x v="64"/>
    <x v="0"/>
    <x v="369"/>
    <x v="451"/>
    <x v="1"/>
    <x v="1"/>
    <x v="479"/>
    <x v="265"/>
    <x v="0"/>
    <x v="0"/>
    <x v="3"/>
    <x v="3"/>
    <x v="3"/>
  </r>
  <r>
    <x v="512"/>
    <x v="504"/>
    <x v="512"/>
    <x v="14"/>
    <n v="12678"/>
    <x v="296"/>
    <x v="1"/>
    <x v="370"/>
    <x v="452"/>
    <x v="1"/>
    <x v="1"/>
    <x v="480"/>
    <x v="485"/>
    <x v="0"/>
    <x v="1"/>
    <x v="11"/>
    <x v="6"/>
    <x v="11"/>
  </r>
  <r>
    <x v="513"/>
    <x v="505"/>
    <x v="513"/>
    <x v="111"/>
    <n v="3260"/>
    <x v="110"/>
    <x v="3"/>
    <x v="164"/>
    <x v="453"/>
    <x v="1"/>
    <x v="1"/>
    <x v="180"/>
    <x v="486"/>
    <x v="0"/>
    <x v="0"/>
    <x v="19"/>
    <x v="4"/>
    <x v="19"/>
  </r>
  <r>
    <x v="514"/>
    <x v="506"/>
    <x v="514"/>
    <x v="289"/>
    <n v="31123"/>
    <x v="297"/>
    <x v="3"/>
    <x v="371"/>
    <x v="454"/>
    <x v="5"/>
    <x v="5"/>
    <x v="481"/>
    <x v="412"/>
    <x v="0"/>
    <x v="1"/>
    <x v="1"/>
    <x v="1"/>
    <x v="1"/>
  </r>
  <r>
    <x v="515"/>
    <x v="507"/>
    <x v="515"/>
    <x v="133"/>
    <n v="4797"/>
    <x v="277"/>
    <x v="0"/>
    <x v="221"/>
    <x v="455"/>
    <x v="0"/>
    <x v="0"/>
    <x v="482"/>
    <x v="487"/>
    <x v="0"/>
    <x v="1"/>
    <x v="3"/>
    <x v="3"/>
    <x v="3"/>
  </r>
  <r>
    <x v="516"/>
    <x v="508"/>
    <x v="516"/>
    <x v="290"/>
    <n v="53324"/>
    <x v="298"/>
    <x v="0"/>
    <x v="372"/>
    <x v="456"/>
    <x v="1"/>
    <x v="1"/>
    <x v="194"/>
    <x v="488"/>
    <x v="0"/>
    <x v="0"/>
    <x v="9"/>
    <x v="5"/>
    <x v="9"/>
  </r>
  <r>
    <x v="517"/>
    <x v="509"/>
    <x v="517"/>
    <x v="291"/>
    <n v="6608"/>
    <x v="19"/>
    <x v="1"/>
    <x v="373"/>
    <x v="457"/>
    <x v="1"/>
    <x v="1"/>
    <x v="483"/>
    <x v="489"/>
    <x v="0"/>
    <x v="0"/>
    <x v="0"/>
    <x v="0"/>
    <x v="0"/>
  </r>
  <r>
    <x v="518"/>
    <x v="510"/>
    <x v="518"/>
    <x v="35"/>
    <n v="622"/>
    <x v="250"/>
    <x v="0"/>
    <x v="234"/>
    <x v="458"/>
    <x v="1"/>
    <x v="1"/>
    <x v="484"/>
    <x v="442"/>
    <x v="0"/>
    <x v="1"/>
    <x v="10"/>
    <x v="4"/>
    <x v="10"/>
  </r>
  <r>
    <x v="519"/>
    <x v="511"/>
    <x v="519"/>
    <x v="96"/>
    <n v="180802"/>
    <x v="121"/>
    <x v="1"/>
    <x v="374"/>
    <x v="230"/>
    <x v="1"/>
    <x v="1"/>
    <x v="355"/>
    <x v="437"/>
    <x v="0"/>
    <x v="1"/>
    <x v="1"/>
    <x v="1"/>
    <x v="1"/>
  </r>
  <r>
    <x v="520"/>
    <x v="512"/>
    <x v="520"/>
    <x v="126"/>
    <n v="3406"/>
    <x v="161"/>
    <x v="1"/>
    <x v="235"/>
    <x v="459"/>
    <x v="1"/>
    <x v="1"/>
    <x v="485"/>
    <x v="490"/>
    <x v="0"/>
    <x v="0"/>
    <x v="3"/>
    <x v="3"/>
    <x v="3"/>
  </r>
  <r>
    <x v="521"/>
    <x v="513"/>
    <x v="47"/>
    <x v="4"/>
    <n v="11061"/>
    <x v="193"/>
    <x v="1"/>
    <x v="375"/>
    <x v="460"/>
    <x v="1"/>
    <x v="1"/>
    <x v="486"/>
    <x v="491"/>
    <x v="0"/>
    <x v="1"/>
    <x v="6"/>
    <x v="4"/>
    <x v="6"/>
  </r>
  <r>
    <x v="522"/>
    <x v="514"/>
    <x v="521"/>
    <x v="292"/>
    <n v="16389"/>
    <x v="150"/>
    <x v="0"/>
    <x v="271"/>
    <x v="461"/>
    <x v="1"/>
    <x v="1"/>
    <x v="487"/>
    <x v="163"/>
    <x v="0"/>
    <x v="0"/>
    <x v="12"/>
    <x v="4"/>
    <x v="12"/>
  </r>
  <r>
    <x v="523"/>
    <x v="515"/>
    <x v="522"/>
    <x v="79"/>
    <n v="6303"/>
    <x v="299"/>
    <x v="1"/>
    <x v="121"/>
    <x v="462"/>
    <x v="1"/>
    <x v="1"/>
    <x v="488"/>
    <x v="492"/>
    <x v="0"/>
    <x v="0"/>
    <x v="12"/>
    <x v="4"/>
    <x v="12"/>
  </r>
  <r>
    <x v="524"/>
    <x v="516"/>
    <x v="523"/>
    <x v="127"/>
    <n v="81136"/>
    <x v="300"/>
    <x v="0"/>
    <x v="376"/>
    <x v="354"/>
    <x v="1"/>
    <x v="1"/>
    <x v="489"/>
    <x v="493"/>
    <x v="0"/>
    <x v="0"/>
    <x v="3"/>
    <x v="3"/>
    <x v="3"/>
  </r>
  <r>
    <x v="525"/>
    <x v="517"/>
    <x v="524"/>
    <x v="118"/>
    <n v="1768"/>
    <x v="300"/>
    <x v="0"/>
    <x v="377"/>
    <x v="463"/>
    <x v="1"/>
    <x v="1"/>
    <x v="490"/>
    <x v="494"/>
    <x v="0"/>
    <x v="0"/>
    <x v="8"/>
    <x v="2"/>
    <x v="8"/>
  </r>
  <r>
    <x v="526"/>
    <x v="518"/>
    <x v="525"/>
    <x v="111"/>
    <n v="12944"/>
    <x v="301"/>
    <x v="1"/>
    <x v="98"/>
    <x v="464"/>
    <x v="1"/>
    <x v="1"/>
    <x v="312"/>
    <x v="495"/>
    <x v="0"/>
    <x v="1"/>
    <x v="3"/>
    <x v="3"/>
    <x v="3"/>
  </r>
  <r>
    <x v="527"/>
    <x v="519"/>
    <x v="526"/>
    <x v="223"/>
    <n v="188480"/>
    <x v="134"/>
    <x v="0"/>
    <x v="378"/>
    <x v="8"/>
    <x v="0"/>
    <x v="0"/>
    <x v="491"/>
    <x v="496"/>
    <x v="0"/>
    <x v="0"/>
    <x v="10"/>
    <x v="4"/>
    <x v="10"/>
  </r>
  <r>
    <x v="528"/>
    <x v="520"/>
    <x v="527"/>
    <x v="25"/>
    <n v="7227"/>
    <x v="25"/>
    <x v="0"/>
    <x v="175"/>
    <x v="465"/>
    <x v="4"/>
    <x v="4"/>
    <x v="492"/>
    <x v="497"/>
    <x v="0"/>
    <x v="0"/>
    <x v="7"/>
    <x v="1"/>
    <x v="7"/>
  </r>
  <r>
    <x v="529"/>
    <x v="521"/>
    <x v="528"/>
    <x v="135"/>
    <n v="574"/>
    <x v="139"/>
    <x v="0"/>
    <x v="352"/>
    <x v="466"/>
    <x v="1"/>
    <x v="1"/>
    <x v="493"/>
    <x v="180"/>
    <x v="0"/>
    <x v="0"/>
    <x v="11"/>
    <x v="6"/>
    <x v="11"/>
  </r>
  <r>
    <x v="530"/>
    <x v="522"/>
    <x v="529"/>
    <x v="293"/>
    <n v="96328"/>
    <x v="48"/>
    <x v="0"/>
    <x v="200"/>
    <x v="303"/>
    <x v="1"/>
    <x v="1"/>
    <x v="494"/>
    <x v="498"/>
    <x v="0"/>
    <x v="1"/>
    <x v="13"/>
    <x v="5"/>
    <x v="13"/>
  </r>
  <r>
    <x v="531"/>
    <x v="523"/>
    <x v="530"/>
    <x v="294"/>
    <n v="178338"/>
    <x v="119"/>
    <x v="2"/>
    <x v="379"/>
    <x v="467"/>
    <x v="5"/>
    <x v="5"/>
    <x v="495"/>
    <x v="499"/>
    <x v="0"/>
    <x v="0"/>
    <x v="11"/>
    <x v="6"/>
    <x v="11"/>
  </r>
  <r>
    <x v="532"/>
    <x v="524"/>
    <x v="531"/>
    <x v="39"/>
    <n v="8046"/>
    <x v="302"/>
    <x v="1"/>
    <x v="105"/>
    <x v="468"/>
    <x v="0"/>
    <x v="0"/>
    <x v="496"/>
    <x v="500"/>
    <x v="0"/>
    <x v="0"/>
    <x v="3"/>
    <x v="3"/>
    <x v="3"/>
  </r>
  <r>
    <x v="533"/>
    <x v="525"/>
    <x v="532"/>
    <x v="295"/>
    <n v="184086"/>
    <x v="17"/>
    <x v="1"/>
    <x v="380"/>
    <x v="469"/>
    <x v="4"/>
    <x v="4"/>
    <x v="497"/>
    <x v="50"/>
    <x v="0"/>
    <x v="0"/>
    <x v="7"/>
    <x v="1"/>
    <x v="7"/>
  </r>
  <r>
    <x v="534"/>
    <x v="526"/>
    <x v="533"/>
    <x v="296"/>
    <n v="13385"/>
    <x v="97"/>
    <x v="0"/>
    <x v="166"/>
    <x v="160"/>
    <x v="1"/>
    <x v="1"/>
    <x v="498"/>
    <x v="501"/>
    <x v="0"/>
    <x v="1"/>
    <x v="6"/>
    <x v="4"/>
    <x v="6"/>
  </r>
  <r>
    <x v="535"/>
    <x v="527"/>
    <x v="534"/>
    <x v="97"/>
    <n v="12533"/>
    <x v="303"/>
    <x v="1"/>
    <x v="381"/>
    <x v="470"/>
    <x v="6"/>
    <x v="6"/>
    <x v="499"/>
    <x v="502"/>
    <x v="0"/>
    <x v="1"/>
    <x v="3"/>
    <x v="3"/>
    <x v="3"/>
  </r>
  <r>
    <x v="536"/>
    <x v="528"/>
    <x v="535"/>
    <x v="122"/>
    <n v="14697"/>
    <x v="33"/>
    <x v="1"/>
    <x v="382"/>
    <x v="471"/>
    <x v="6"/>
    <x v="6"/>
    <x v="500"/>
    <x v="52"/>
    <x v="0"/>
    <x v="0"/>
    <x v="13"/>
    <x v="5"/>
    <x v="13"/>
  </r>
  <r>
    <x v="537"/>
    <x v="529"/>
    <x v="536"/>
    <x v="197"/>
    <n v="98935"/>
    <x v="268"/>
    <x v="1"/>
    <x v="383"/>
    <x v="472"/>
    <x v="3"/>
    <x v="3"/>
    <x v="501"/>
    <x v="503"/>
    <x v="1"/>
    <x v="1"/>
    <x v="4"/>
    <x v="4"/>
    <x v="4"/>
  </r>
  <r>
    <x v="538"/>
    <x v="530"/>
    <x v="537"/>
    <x v="297"/>
    <n v="57034"/>
    <x v="76"/>
    <x v="0"/>
    <x v="384"/>
    <x v="159"/>
    <x v="1"/>
    <x v="1"/>
    <x v="502"/>
    <x v="504"/>
    <x v="0"/>
    <x v="0"/>
    <x v="20"/>
    <x v="6"/>
    <x v="20"/>
  </r>
  <r>
    <x v="539"/>
    <x v="531"/>
    <x v="538"/>
    <x v="122"/>
    <n v="7120"/>
    <x v="304"/>
    <x v="0"/>
    <x v="385"/>
    <x v="473"/>
    <x v="1"/>
    <x v="1"/>
    <x v="503"/>
    <x v="505"/>
    <x v="0"/>
    <x v="1"/>
    <x v="0"/>
    <x v="0"/>
    <x v="0"/>
  </r>
  <r>
    <x v="540"/>
    <x v="532"/>
    <x v="539"/>
    <x v="98"/>
    <n v="14097"/>
    <x v="10"/>
    <x v="1"/>
    <x v="326"/>
    <x v="474"/>
    <x v="1"/>
    <x v="1"/>
    <x v="504"/>
    <x v="506"/>
    <x v="0"/>
    <x v="0"/>
    <x v="14"/>
    <x v="7"/>
    <x v="14"/>
  </r>
  <r>
    <x v="541"/>
    <x v="533"/>
    <x v="540"/>
    <x v="298"/>
    <n v="43086"/>
    <x v="64"/>
    <x v="0"/>
    <x v="386"/>
    <x v="187"/>
    <x v="6"/>
    <x v="6"/>
    <x v="505"/>
    <x v="507"/>
    <x v="0"/>
    <x v="0"/>
    <x v="20"/>
    <x v="6"/>
    <x v="20"/>
  </r>
  <r>
    <x v="542"/>
    <x v="534"/>
    <x v="541"/>
    <x v="299"/>
    <n v="1930"/>
    <x v="112"/>
    <x v="0"/>
    <x v="240"/>
    <x v="475"/>
    <x v="4"/>
    <x v="4"/>
    <x v="506"/>
    <x v="508"/>
    <x v="0"/>
    <x v="0"/>
    <x v="7"/>
    <x v="1"/>
    <x v="7"/>
  </r>
  <r>
    <x v="543"/>
    <x v="535"/>
    <x v="542"/>
    <x v="300"/>
    <n v="13864"/>
    <x v="210"/>
    <x v="0"/>
    <x v="80"/>
    <x v="476"/>
    <x v="1"/>
    <x v="1"/>
    <x v="507"/>
    <x v="509"/>
    <x v="0"/>
    <x v="0"/>
    <x v="11"/>
    <x v="6"/>
    <x v="11"/>
  </r>
  <r>
    <x v="544"/>
    <x v="536"/>
    <x v="543"/>
    <x v="54"/>
    <n v="7742"/>
    <x v="239"/>
    <x v="1"/>
    <x v="286"/>
    <x v="477"/>
    <x v="1"/>
    <x v="1"/>
    <x v="508"/>
    <x v="510"/>
    <x v="0"/>
    <x v="0"/>
    <x v="1"/>
    <x v="1"/>
    <x v="1"/>
  </r>
  <r>
    <x v="545"/>
    <x v="537"/>
    <x v="544"/>
    <x v="301"/>
    <n v="164109"/>
    <x v="12"/>
    <x v="0"/>
    <x v="387"/>
    <x v="478"/>
    <x v="1"/>
    <x v="1"/>
    <x v="509"/>
    <x v="511"/>
    <x v="0"/>
    <x v="0"/>
    <x v="3"/>
    <x v="3"/>
    <x v="3"/>
  </r>
  <r>
    <x v="546"/>
    <x v="538"/>
    <x v="545"/>
    <x v="3"/>
    <n v="6870"/>
    <x v="222"/>
    <x v="1"/>
    <x v="39"/>
    <x v="479"/>
    <x v="1"/>
    <x v="1"/>
    <x v="510"/>
    <x v="512"/>
    <x v="0"/>
    <x v="1"/>
    <x v="3"/>
    <x v="3"/>
    <x v="3"/>
  </r>
  <r>
    <x v="547"/>
    <x v="539"/>
    <x v="546"/>
    <x v="81"/>
    <n v="12597"/>
    <x v="305"/>
    <x v="1"/>
    <x v="388"/>
    <x v="480"/>
    <x v="1"/>
    <x v="1"/>
    <x v="511"/>
    <x v="513"/>
    <x v="0"/>
    <x v="0"/>
    <x v="6"/>
    <x v="4"/>
    <x v="6"/>
  </r>
  <r>
    <x v="548"/>
    <x v="540"/>
    <x v="547"/>
    <x v="302"/>
    <n v="179074"/>
    <x v="306"/>
    <x v="1"/>
    <x v="389"/>
    <x v="443"/>
    <x v="1"/>
    <x v="1"/>
    <x v="512"/>
    <x v="514"/>
    <x v="0"/>
    <x v="0"/>
    <x v="3"/>
    <x v="3"/>
    <x v="3"/>
  </r>
  <r>
    <x v="549"/>
    <x v="541"/>
    <x v="548"/>
    <x v="303"/>
    <n v="83843"/>
    <x v="307"/>
    <x v="1"/>
    <x v="390"/>
    <x v="118"/>
    <x v="1"/>
    <x v="1"/>
    <x v="513"/>
    <x v="515"/>
    <x v="0"/>
    <x v="0"/>
    <x v="8"/>
    <x v="2"/>
    <x v="8"/>
  </r>
  <r>
    <x v="550"/>
    <x v="542"/>
    <x v="549"/>
    <x v="0"/>
    <n v="4"/>
    <x v="166"/>
    <x v="3"/>
    <x v="49"/>
    <x v="405"/>
    <x v="5"/>
    <x v="5"/>
    <x v="514"/>
    <x v="516"/>
    <x v="0"/>
    <x v="0"/>
    <x v="7"/>
    <x v="1"/>
    <x v="7"/>
  </r>
  <r>
    <x v="551"/>
    <x v="543"/>
    <x v="550"/>
    <x v="304"/>
    <n v="105598"/>
    <x v="3"/>
    <x v="0"/>
    <x v="391"/>
    <x v="32"/>
    <x v="2"/>
    <x v="2"/>
    <x v="515"/>
    <x v="517"/>
    <x v="0"/>
    <x v="1"/>
    <x v="2"/>
    <x v="2"/>
    <x v="2"/>
  </r>
  <r>
    <x v="552"/>
    <x v="544"/>
    <x v="551"/>
    <x v="25"/>
    <n v="8866"/>
    <x v="168"/>
    <x v="0"/>
    <x v="45"/>
    <x v="481"/>
    <x v="1"/>
    <x v="1"/>
    <x v="516"/>
    <x v="518"/>
    <x v="0"/>
    <x v="0"/>
    <x v="3"/>
    <x v="3"/>
    <x v="3"/>
  </r>
  <r>
    <x v="553"/>
    <x v="545"/>
    <x v="552"/>
    <x v="305"/>
    <n v="75022"/>
    <x v="262"/>
    <x v="0"/>
    <x v="392"/>
    <x v="482"/>
    <x v="1"/>
    <x v="1"/>
    <x v="517"/>
    <x v="519"/>
    <x v="0"/>
    <x v="0"/>
    <x v="1"/>
    <x v="1"/>
    <x v="1"/>
  </r>
  <r>
    <x v="554"/>
    <x v="546"/>
    <x v="553"/>
    <x v="40"/>
    <n v="14408"/>
    <x v="163"/>
    <x v="1"/>
    <x v="353"/>
    <x v="483"/>
    <x v="0"/>
    <x v="0"/>
    <x v="518"/>
    <x v="520"/>
    <x v="0"/>
    <x v="0"/>
    <x v="7"/>
    <x v="1"/>
    <x v="7"/>
  </r>
  <r>
    <x v="555"/>
    <x v="547"/>
    <x v="554"/>
    <x v="9"/>
    <n v="14089"/>
    <x v="308"/>
    <x v="1"/>
    <x v="18"/>
    <x v="484"/>
    <x v="3"/>
    <x v="3"/>
    <x v="519"/>
    <x v="219"/>
    <x v="0"/>
    <x v="0"/>
    <x v="1"/>
    <x v="1"/>
    <x v="1"/>
  </r>
  <r>
    <x v="556"/>
    <x v="195"/>
    <x v="555"/>
    <x v="5"/>
    <n v="12467"/>
    <x v="309"/>
    <x v="1"/>
    <x v="393"/>
    <x v="485"/>
    <x v="1"/>
    <x v="1"/>
    <x v="520"/>
    <x v="521"/>
    <x v="0"/>
    <x v="1"/>
    <x v="18"/>
    <x v="5"/>
    <x v="18"/>
  </r>
  <r>
    <x v="557"/>
    <x v="548"/>
    <x v="556"/>
    <x v="46"/>
    <n v="11960"/>
    <x v="271"/>
    <x v="1"/>
    <x v="394"/>
    <x v="486"/>
    <x v="1"/>
    <x v="1"/>
    <x v="521"/>
    <x v="522"/>
    <x v="0"/>
    <x v="1"/>
    <x v="22"/>
    <x v="4"/>
    <x v="22"/>
  </r>
  <r>
    <x v="558"/>
    <x v="549"/>
    <x v="557"/>
    <x v="306"/>
    <n v="7966"/>
    <x v="135"/>
    <x v="1"/>
    <x v="105"/>
    <x v="487"/>
    <x v="1"/>
    <x v="1"/>
    <x v="522"/>
    <x v="523"/>
    <x v="0"/>
    <x v="0"/>
    <x v="3"/>
    <x v="3"/>
    <x v="3"/>
  </r>
  <r>
    <x v="559"/>
    <x v="550"/>
    <x v="558"/>
    <x v="307"/>
    <n v="106321"/>
    <x v="114"/>
    <x v="1"/>
    <x v="395"/>
    <x v="488"/>
    <x v="1"/>
    <x v="1"/>
    <x v="523"/>
    <x v="524"/>
    <x v="0"/>
    <x v="0"/>
    <x v="3"/>
    <x v="3"/>
    <x v="3"/>
  </r>
  <r>
    <x v="560"/>
    <x v="551"/>
    <x v="559"/>
    <x v="77"/>
    <n v="158832"/>
    <x v="310"/>
    <x v="1"/>
    <x v="396"/>
    <x v="120"/>
    <x v="1"/>
    <x v="1"/>
    <x v="524"/>
    <x v="348"/>
    <x v="0"/>
    <x v="0"/>
    <x v="10"/>
    <x v="4"/>
    <x v="10"/>
  </r>
  <r>
    <x v="561"/>
    <x v="552"/>
    <x v="560"/>
    <x v="162"/>
    <n v="11091"/>
    <x v="311"/>
    <x v="1"/>
    <x v="40"/>
    <x v="489"/>
    <x v="5"/>
    <x v="5"/>
    <x v="525"/>
    <x v="280"/>
    <x v="0"/>
    <x v="0"/>
    <x v="3"/>
    <x v="3"/>
    <x v="3"/>
  </r>
  <r>
    <x v="562"/>
    <x v="553"/>
    <x v="561"/>
    <x v="34"/>
    <n v="1269"/>
    <x v="243"/>
    <x v="0"/>
    <x v="150"/>
    <x v="490"/>
    <x v="5"/>
    <x v="5"/>
    <x v="188"/>
    <x v="525"/>
    <x v="0"/>
    <x v="0"/>
    <x v="1"/>
    <x v="1"/>
    <x v="1"/>
  </r>
  <r>
    <x v="563"/>
    <x v="554"/>
    <x v="562"/>
    <x v="41"/>
    <n v="5107"/>
    <x v="169"/>
    <x v="1"/>
    <x v="72"/>
    <x v="491"/>
    <x v="2"/>
    <x v="2"/>
    <x v="526"/>
    <x v="526"/>
    <x v="0"/>
    <x v="0"/>
    <x v="4"/>
    <x v="4"/>
    <x v="4"/>
  </r>
  <r>
    <x v="564"/>
    <x v="555"/>
    <x v="563"/>
    <x v="308"/>
    <n v="141393"/>
    <x v="300"/>
    <x v="0"/>
    <x v="397"/>
    <x v="492"/>
    <x v="1"/>
    <x v="1"/>
    <x v="527"/>
    <x v="527"/>
    <x v="0"/>
    <x v="0"/>
    <x v="3"/>
    <x v="3"/>
    <x v="3"/>
  </r>
  <r>
    <x v="565"/>
    <x v="556"/>
    <x v="564"/>
    <x v="309"/>
    <n v="194166"/>
    <x v="312"/>
    <x v="1"/>
    <x v="398"/>
    <x v="493"/>
    <x v="1"/>
    <x v="1"/>
    <x v="528"/>
    <x v="528"/>
    <x v="0"/>
    <x v="0"/>
    <x v="3"/>
    <x v="3"/>
    <x v="3"/>
  </r>
  <r>
    <x v="566"/>
    <x v="557"/>
    <x v="565"/>
    <x v="29"/>
    <n v="4124"/>
    <x v="262"/>
    <x v="0"/>
    <x v="95"/>
    <x v="494"/>
    <x v="1"/>
    <x v="1"/>
    <x v="522"/>
    <x v="529"/>
    <x v="0"/>
    <x v="1"/>
    <x v="5"/>
    <x v="1"/>
    <x v="5"/>
  </r>
  <r>
    <x v="567"/>
    <x v="558"/>
    <x v="566"/>
    <x v="85"/>
    <n v="14865"/>
    <x v="105"/>
    <x v="1"/>
    <x v="146"/>
    <x v="495"/>
    <x v="1"/>
    <x v="1"/>
    <x v="529"/>
    <x v="360"/>
    <x v="0"/>
    <x v="0"/>
    <x v="1"/>
    <x v="1"/>
    <x v="1"/>
  </r>
  <r>
    <x v="568"/>
    <x v="559"/>
    <x v="567"/>
    <x v="310"/>
    <n v="134688"/>
    <x v="41"/>
    <x v="1"/>
    <x v="399"/>
    <x v="119"/>
    <x v="1"/>
    <x v="1"/>
    <x v="530"/>
    <x v="254"/>
    <x v="0"/>
    <x v="0"/>
    <x v="3"/>
    <x v="3"/>
    <x v="3"/>
  </r>
  <r>
    <x v="569"/>
    <x v="560"/>
    <x v="568"/>
    <x v="311"/>
    <n v="47705"/>
    <x v="125"/>
    <x v="1"/>
    <x v="400"/>
    <x v="496"/>
    <x v="6"/>
    <x v="6"/>
    <x v="531"/>
    <x v="530"/>
    <x v="0"/>
    <x v="0"/>
    <x v="10"/>
    <x v="4"/>
    <x v="10"/>
  </r>
  <r>
    <x v="570"/>
    <x v="561"/>
    <x v="569"/>
    <x v="312"/>
    <n v="95364"/>
    <x v="313"/>
    <x v="1"/>
    <x v="401"/>
    <x v="33"/>
    <x v="1"/>
    <x v="1"/>
    <x v="515"/>
    <x v="531"/>
    <x v="0"/>
    <x v="1"/>
    <x v="1"/>
    <x v="1"/>
    <x v="1"/>
  </r>
  <r>
    <x v="571"/>
    <x v="562"/>
    <x v="570"/>
    <x v="26"/>
    <n v="3295"/>
    <x v="170"/>
    <x v="0"/>
    <x v="164"/>
    <x v="497"/>
    <x v="6"/>
    <x v="6"/>
    <x v="532"/>
    <x v="532"/>
    <x v="0"/>
    <x v="0"/>
    <x v="12"/>
    <x v="4"/>
    <x v="12"/>
  </r>
  <r>
    <x v="572"/>
    <x v="563"/>
    <x v="571"/>
    <x v="25"/>
    <n v="4896"/>
    <x v="157"/>
    <x v="3"/>
    <x v="115"/>
    <x v="498"/>
    <x v="1"/>
    <x v="1"/>
    <x v="533"/>
    <x v="533"/>
    <x v="0"/>
    <x v="1"/>
    <x v="1"/>
    <x v="1"/>
    <x v="1"/>
  </r>
  <r>
    <x v="573"/>
    <x v="564"/>
    <x v="572"/>
    <x v="313"/>
    <n v="7496"/>
    <x v="19"/>
    <x v="1"/>
    <x v="402"/>
    <x v="499"/>
    <x v="1"/>
    <x v="1"/>
    <x v="409"/>
    <x v="534"/>
    <x v="0"/>
    <x v="0"/>
    <x v="23"/>
    <x v="8"/>
    <x v="23"/>
  </r>
  <r>
    <x v="574"/>
    <x v="565"/>
    <x v="573"/>
    <x v="50"/>
    <n v="9967"/>
    <x v="314"/>
    <x v="1"/>
    <x v="358"/>
    <x v="500"/>
    <x v="1"/>
    <x v="1"/>
    <x v="534"/>
    <x v="535"/>
    <x v="0"/>
    <x v="1"/>
    <x v="0"/>
    <x v="0"/>
    <x v="0"/>
  </r>
  <r>
    <x v="575"/>
    <x v="566"/>
    <x v="574"/>
    <x v="314"/>
    <n v="52421"/>
    <x v="154"/>
    <x v="0"/>
    <x v="21"/>
    <x v="501"/>
    <x v="1"/>
    <x v="1"/>
    <x v="53"/>
    <x v="536"/>
    <x v="0"/>
    <x v="1"/>
    <x v="3"/>
    <x v="3"/>
    <x v="3"/>
  </r>
  <r>
    <x v="576"/>
    <x v="567"/>
    <x v="575"/>
    <x v="62"/>
    <n v="6298"/>
    <x v="130"/>
    <x v="0"/>
    <x v="251"/>
    <x v="502"/>
    <x v="1"/>
    <x v="1"/>
    <x v="535"/>
    <x v="537"/>
    <x v="0"/>
    <x v="0"/>
    <x v="3"/>
    <x v="3"/>
    <x v="3"/>
  </r>
  <r>
    <x v="577"/>
    <x v="568"/>
    <x v="576"/>
    <x v="139"/>
    <n v="1546"/>
    <x v="107"/>
    <x v="3"/>
    <x v="95"/>
    <x v="503"/>
    <x v="1"/>
    <x v="1"/>
    <x v="536"/>
    <x v="538"/>
    <x v="0"/>
    <x v="0"/>
    <x v="17"/>
    <x v="1"/>
    <x v="17"/>
  </r>
  <r>
    <x v="578"/>
    <x v="569"/>
    <x v="577"/>
    <x v="315"/>
    <n v="16168"/>
    <x v="126"/>
    <x v="0"/>
    <x v="242"/>
    <x v="136"/>
    <x v="1"/>
    <x v="1"/>
    <x v="537"/>
    <x v="539"/>
    <x v="0"/>
    <x v="0"/>
    <x v="22"/>
    <x v="4"/>
    <x v="22"/>
  </r>
  <r>
    <x v="579"/>
    <x v="570"/>
    <x v="578"/>
    <x v="8"/>
    <n v="6269"/>
    <x v="114"/>
    <x v="1"/>
    <x v="215"/>
    <x v="504"/>
    <x v="1"/>
    <x v="1"/>
    <x v="538"/>
    <x v="540"/>
    <x v="0"/>
    <x v="0"/>
    <x v="17"/>
    <x v="1"/>
    <x v="17"/>
  </r>
  <r>
    <x v="580"/>
    <x v="251"/>
    <x v="579"/>
    <x v="316"/>
    <n v="149578"/>
    <x v="315"/>
    <x v="1"/>
    <x v="403"/>
    <x v="77"/>
    <x v="1"/>
    <x v="1"/>
    <x v="539"/>
    <x v="541"/>
    <x v="0"/>
    <x v="0"/>
    <x v="3"/>
    <x v="3"/>
    <x v="3"/>
  </r>
  <r>
    <x v="581"/>
    <x v="571"/>
    <x v="580"/>
    <x v="46"/>
    <n v="3841"/>
    <x v="106"/>
    <x v="0"/>
    <x v="83"/>
    <x v="505"/>
    <x v="1"/>
    <x v="1"/>
    <x v="540"/>
    <x v="542"/>
    <x v="0"/>
    <x v="0"/>
    <x v="2"/>
    <x v="2"/>
    <x v="2"/>
  </r>
  <r>
    <x v="582"/>
    <x v="572"/>
    <x v="581"/>
    <x v="251"/>
    <n v="4531"/>
    <x v="9"/>
    <x v="0"/>
    <x v="344"/>
    <x v="506"/>
    <x v="1"/>
    <x v="1"/>
    <x v="505"/>
    <x v="543"/>
    <x v="0"/>
    <x v="1"/>
    <x v="11"/>
    <x v="6"/>
    <x v="11"/>
  </r>
  <r>
    <x v="583"/>
    <x v="573"/>
    <x v="582"/>
    <x v="317"/>
    <n v="60934"/>
    <x v="316"/>
    <x v="1"/>
    <x v="404"/>
    <x v="507"/>
    <x v="1"/>
    <x v="1"/>
    <x v="541"/>
    <x v="544"/>
    <x v="0"/>
    <x v="0"/>
    <x v="4"/>
    <x v="4"/>
    <x v="4"/>
  </r>
  <r>
    <x v="584"/>
    <x v="8"/>
    <x v="583"/>
    <x v="318"/>
    <n v="103255"/>
    <x v="98"/>
    <x v="1"/>
    <x v="405"/>
    <x v="508"/>
    <x v="1"/>
    <x v="1"/>
    <x v="542"/>
    <x v="545"/>
    <x v="0"/>
    <x v="0"/>
    <x v="2"/>
    <x v="2"/>
    <x v="2"/>
  </r>
  <r>
    <x v="585"/>
    <x v="574"/>
    <x v="584"/>
    <x v="200"/>
    <n v="13065"/>
    <x v="317"/>
    <x v="1"/>
    <x v="158"/>
    <x v="509"/>
    <x v="1"/>
    <x v="1"/>
    <x v="543"/>
    <x v="546"/>
    <x v="0"/>
    <x v="0"/>
    <x v="18"/>
    <x v="5"/>
    <x v="18"/>
  </r>
  <r>
    <x v="586"/>
    <x v="575"/>
    <x v="585"/>
    <x v="31"/>
    <n v="6654"/>
    <x v="318"/>
    <x v="1"/>
    <x v="406"/>
    <x v="510"/>
    <x v="1"/>
    <x v="1"/>
    <x v="544"/>
    <x v="547"/>
    <x v="0"/>
    <x v="0"/>
    <x v="1"/>
    <x v="1"/>
    <x v="1"/>
  </r>
  <r>
    <x v="587"/>
    <x v="576"/>
    <x v="586"/>
    <x v="151"/>
    <n v="6852"/>
    <x v="304"/>
    <x v="0"/>
    <x v="388"/>
    <x v="275"/>
    <x v="0"/>
    <x v="0"/>
    <x v="35"/>
    <x v="548"/>
    <x v="0"/>
    <x v="1"/>
    <x v="0"/>
    <x v="0"/>
    <x v="0"/>
  </r>
  <r>
    <x v="588"/>
    <x v="577"/>
    <x v="587"/>
    <x v="215"/>
    <n v="124517"/>
    <x v="82"/>
    <x v="0"/>
    <x v="407"/>
    <x v="511"/>
    <x v="4"/>
    <x v="4"/>
    <x v="152"/>
    <x v="298"/>
    <x v="0"/>
    <x v="0"/>
    <x v="3"/>
    <x v="3"/>
    <x v="3"/>
  </r>
  <r>
    <x v="589"/>
    <x v="578"/>
    <x v="588"/>
    <x v="58"/>
    <n v="5113"/>
    <x v="130"/>
    <x v="0"/>
    <x v="408"/>
    <x v="512"/>
    <x v="1"/>
    <x v="1"/>
    <x v="545"/>
    <x v="549"/>
    <x v="0"/>
    <x v="0"/>
    <x v="4"/>
    <x v="4"/>
    <x v="4"/>
  </r>
  <r>
    <x v="590"/>
    <x v="579"/>
    <x v="589"/>
    <x v="143"/>
    <n v="5824"/>
    <x v="274"/>
    <x v="0"/>
    <x v="99"/>
    <x v="513"/>
    <x v="2"/>
    <x v="2"/>
    <x v="546"/>
    <x v="550"/>
    <x v="0"/>
    <x v="0"/>
    <x v="15"/>
    <x v="5"/>
    <x v="15"/>
  </r>
  <r>
    <x v="591"/>
    <x v="580"/>
    <x v="590"/>
    <x v="60"/>
    <n v="6226"/>
    <x v="319"/>
    <x v="1"/>
    <x v="408"/>
    <x v="63"/>
    <x v="1"/>
    <x v="1"/>
    <x v="547"/>
    <x v="551"/>
    <x v="0"/>
    <x v="0"/>
    <x v="11"/>
    <x v="6"/>
    <x v="11"/>
  </r>
  <r>
    <x v="592"/>
    <x v="581"/>
    <x v="591"/>
    <x v="154"/>
    <n v="20243"/>
    <x v="243"/>
    <x v="0"/>
    <x v="259"/>
    <x v="514"/>
    <x v="1"/>
    <x v="1"/>
    <x v="548"/>
    <x v="552"/>
    <x v="0"/>
    <x v="0"/>
    <x v="3"/>
    <x v="3"/>
    <x v="3"/>
  </r>
  <r>
    <x v="593"/>
    <x v="582"/>
    <x v="592"/>
    <x v="319"/>
    <n v="188288"/>
    <x v="113"/>
    <x v="1"/>
    <x v="409"/>
    <x v="332"/>
    <x v="1"/>
    <x v="1"/>
    <x v="549"/>
    <x v="238"/>
    <x v="0"/>
    <x v="0"/>
    <x v="10"/>
    <x v="4"/>
    <x v="10"/>
  </r>
  <r>
    <x v="594"/>
    <x v="583"/>
    <x v="593"/>
    <x v="320"/>
    <n v="11167"/>
    <x v="250"/>
    <x v="0"/>
    <x v="144"/>
    <x v="515"/>
    <x v="1"/>
    <x v="1"/>
    <x v="550"/>
    <x v="553"/>
    <x v="0"/>
    <x v="1"/>
    <x v="3"/>
    <x v="3"/>
    <x v="3"/>
  </r>
  <r>
    <x v="595"/>
    <x v="584"/>
    <x v="594"/>
    <x v="321"/>
    <n v="146595"/>
    <x v="320"/>
    <x v="1"/>
    <x v="410"/>
    <x v="208"/>
    <x v="1"/>
    <x v="1"/>
    <x v="551"/>
    <x v="554"/>
    <x v="0"/>
    <x v="1"/>
    <x v="3"/>
    <x v="3"/>
    <x v="3"/>
  </r>
  <r>
    <x v="596"/>
    <x v="585"/>
    <x v="595"/>
    <x v="58"/>
    <n v="7875"/>
    <x v="134"/>
    <x v="0"/>
    <x v="236"/>
    <x v="232"/>
    <x v="1"/>
    <x v="1"/>
    <x v="552"/>
    <x v="496"/>
    <x v="0"/>
    <x v="1"/>
    <x v="6"/>
    <x v="4"/>
    <x v="6"/>
  </r>
  <r>
    <x v="597"/>
    <x v="586"/>
    <x v="596"/>
    <x v="322"/>
    <n v="148779"/>
    <x v="321"/>
    <x v="1"/>
    <x v="411"/>
    <x v="128"/>
    <x v="1"/>
    <x v="1"/>
    <x v="462"/>
    <x v="555"/>
    <x v="0"/>
    <x v="0"/>
    <x v="3"/>
    <x v="3"/>
    <x v="3"/>
  </r>
  <r>
    <x v="598"/>
    <x v="587"/>
    <x v="597"/>
    <x v="323"/>
    <n v="175868"/>
    <x v="62"/>
    <x v="1"/>
    <x v="412"/>
    <x v="516"/>
    <x v="6"/>
    <x v="6"/>
    <x v="553"/>
    <x v="556"/>
    <x v="0"/>
    <x v="0"/>
    <x v="1"/>
    <x v="1"/>
    <x v="1"/>
  </r>
  <r>
    <x v="599"/>
    <x v="588"/>
    <x v="598"/>
    <x v="324"/>
    <n v="5112"/>
    <x v="166"/>
    <x v="0"/>
    <x v="172"/>
    <x v="517"/>
    <x v="3"/>
    <x v="3"/>
    <x v="554"/>
    <x v="557"/>
    <x v="0"/>
    <x v="0"/>
    <x v="4"/>
    <x v="4"/>
    <x v="4"/>
  </r>
  <r>
    <x v="600"/>
    <x v="589"/>
    <x v="599"/>
    <x v="0"/>
    <n v="5"/>
    <x v="214"/>
    <x v="0"/>
    <x v="49"/>
    <x v="280"/>
    <x v="4"/>
    <x v="4"/>
    <x v="555"/>
    <x v="558"/>
    <x v="0"/>
    <x v="0"/>
    <x v="0"/>
    <x v="0"/>
    <x v="0"/>
  </r>
  <r>
    <x v="601"/>
    <x v="590"/>
    <x v="600"/>
    <x v="9"/>
    <n v="13018"/>
    <x v="322"/>
    <x v="1"/>
    <x v="346"/>
    <x v="518"/>
    <x v="1"/>
    <x v="1"/>
    <x v="548"/>
    <x v="559"/>
    <x v="1"/>
    <x v="0"/>
    <x v="8"/>
    <x v="2"/>
    <x v="8"/>
  </r>
  <r>
    <x v="602"/>
    <x v="591"/>
    <x v="601"/>
    <x v="325"/>
    <n v="91176"/>
    <x v="21"/>
    <x v="1"/>
    <x v="413"/>
    <x v="519"/>
    <x v="1"/>
    <x v="1"/>
    <x v="62"/>
    <x v="560"/>
    <x v="0"/>
    <x v="0"/>
    <x v="3"/>
    <x v="3"/>
    <x v="3"/>
  </r>
  <r>
    <x v="603"/>
    <x v="592"/>
    <x v="602"/>
    <x v="98"/>
    <n v="6342"/>
    <x v="98"/>
    <x v="1"/>
    <x v="408"/>
    <x v="520"/>
    <x v="1"/>
    <x v="1"/>
    <x v="556"/>
    <x v="561"/>
    <x v="0"/>
    <x v="0"/>
    <x v="3"/>
    <x v="3"/>
    <x v="3"/>
  </r>
  <r>
    <x v="604"/>
    <x v="593"/>
    <x v="603"/>
    <x v="326"/>
    <n v="151438"/>
    <x v="177"/>
    <x v="1"/>
    <x v="414"/>
    <x v="47"/>
    <x v="1"/>
    <x v="1"/>
    <x v="557"/>
    <x v="562"/>
    <x v="0"/>
    <x v="0"/>
    <x v="3"/>
    <x v="3"/>
    <x v="3"/>
  </r>
  <r>
    <x v="605"/>
    <x v="594"/>
    <x v="604"/>
    <x v="88"/>
    <n v="6178"/>
    <x v="225"/>
    <x v="1"/>
    <x v="37"/>
    <x v="521"/>
    <x v="1"/>
    <x v="1"/>
    <x v="27"/>
    <x v="563"/>
    <x v="0"/>
    <x v="0"/>
    <x v="9"/>
    <x v="5"/>
    <x v="9"/>
  </r>
  <r>
    <x v="606"/>
    <x v="595"/>
    <x v="605"/>
    <x v="74"/>
    <n v="6405"/>
    <x v="282"/>
    <x v="1"/>
    <x v="415"/>
    <x v="259"/>
    <x v="4"/>
    <x v="4"/>
    <x v="558"/>
    <x v="529"/>
    <x v="0"/>
    <x v="0"/>
    <x v="1"/>
    <x v="1"/>
    <x v="1"/>
  </r>
  <r>
    <x v="607"/>
    <x v="596"/>
    <x v="606"/>
    <x v="327"/>
    <n v="180667"/>
    <x v="2"/>
    <x v="1"/>
    <x v="416"/>
    <x v="239"/>
    <x v="1"/>
    <x v="1"/>
    <x v="559"/>
    <x v="564"/>
    <x v="0"/>
    <x v="0"/>
    <x v="0"/>
    <x v="0"/>
    <x v="0"/>
  </r>
  <r>
    <x v="608"/>
    <x v="597"/>
    <x v="607"/>
    <x v="61"/>
    <n v="11075"/>
    <x v="307"/>
    <x v="1"/>
    <x v="417"/>
    <x v="184"/>
    <x v="1"/>
    <x v="1"/>
    <x v="426"/>
    <x v="565"/>
    <x v="0"/>
    <x v="1"/>
    <x v="17"/>
    <x v="1"/>
    <x v="17"/>
  </r>
  <r>
    <x v="609"/>
    <x v="598"/>
    <x v="608"/>
    <x v="83"/>
    <n v="12042"/>
    <x v="98"/>
    <x v="1"/>
    <x v="124"/>
    <x v="522"/>
    <x v="1"/>
    <x v="1"/>
    <x v="560"/>
    <x v="566"/>
    <x v="0"/>
    <x v="0"/>
    <x v="22"/>
    <x v="4"/>
    <x v="22"/>
  </r>
  <r>
    <x v="610"/>
    <x v="599"/>
    <x v="609"/>
    <x v="328"/>
    <n v="179356"/>
    <x v="182"/>
    <x v="1"/>
    <x v="418"/>
    <x v="127"/>
    <x v="1"/>
    <x v="1"/>
    <x v="561"/>
    <x v="567"/>
    <x v="0"/>
    <x v="0"/>
    <x v="3"/>
    <x v="3"/>
    <x v="3"/>
  </r>
  <r>
    <x v="611"/>
    <x v="600"/>
    <x v="610"/>
    <x v="139"/>
    <n v="1136"/>
    <x v="245"/>
    <x v="3"/>
    <x v="27"/>
    <x v="523"/>
    <x v="1"/>
    <x v="1"/>
    <x v="562"/>
    <x v="568"/>
    <x v="0"/>
    <x v="0"/>
    <x v="3"/>
    <x v="3"/>
    <x v="3"/>
  </r>
  <r>
    <x v="612"/>
    <x v="601"/>
    <x v="611"/>
    <x v="8"/>
    <n v="8645"/>
    <x v="296"/>
    <x v="1"/>
    <x v="325"/>
    <x v="524"/>
    <x v="1"/>
    <x v="1"/>
    <x v="563"/>
    <x v="569"/>
    <x v="0"/>
    <x v="0"/>
    <x v="5"/>
    <x v="1"/>
    <x v="5"/>
  </r>
  <r>
    <x v="613"/>
    <x v="602"/>
    <x v="612"/>
    <x v="65"/>
    <n v="1914"/>
    <x v="5"/>
    <x v="1"/>
    <x v="150"/>
    <x v="525"/>
    <x v="0"/>
    <x v="0"/>
    <x v="564"/>
    <x v="570"/>
    <x v="0"/>
    <x v="0"/>
    <x v="3"/>
    <x v="3"/>
    <x v="3"/>
  </r>
  <r>
    <x v="614"/>
    <x v="603"/>
    <x v="613"/>
    <x v="329"/>
    <n v="41205"/>
    <x v="113"/>
    <x v="1"/>
    <x v="419"/>
    <x v="526"/>
    <x v="1"/>
    <x v="1"/>
    <x v="565"/>
    <x v="571"/>
    <x v="0"/>
    <x v="0"/>
    <x v="3"/>
    <x v="3"/>
    <x v="3"/>
  </r>
  <r>
    <x v="615"/>
    <x v="604"/>
    <x v="614"/>
    <x v="275"/>
    <n v="14488"/>
    <x v="323"/>
    <x v="1"/>
    <x v="73"/>
    <x v="527"/>
    <x v="6"/>
    <x v="6"/>
    <x v="566"/>
    <x v="572"/>
    <x v="0"/>
    <x v="0"/>
    <x v="3"/>
    <x v="3"/>
    <x v="3"/>
  </r>
  <r>
    <x v="616"/>
    <x v="605"/>
    <x v="615"/>
    <x v="330"/>
    <n v="12129"/>
    <x v="46"/>
    <x v="1"/>
    <x v="202"/>
    <x v="528"/>
    <x v="4"/>
    <x v="4"/>
    <x v="567"/>
    <x v="573"/>
    <x v="0"/>
    <x v="1"/>
    <x v="7"/>
    <x v="1"/>
    <x v="7"/>
  </r>
  <r>
    <x v="617"/>
    <x v="606"/>
    <x v="616"/>
    <x v="1"/>
    <n v="3496"/>
    <x v="324"/>
    <x v="1"/>
    <x v="12"/>
    <x v="529"/>
    <x v="1"/>
    <x v="1"/>
    <x v="568"/>
    <x v="471"/>
    <x v="0"/>
    <x v="0"/>
    <x v="3"/>
    <x v="3"/>
    <x v="3"/>
  </r>
  <r>
    <x v="618"/>
    <x v="607"/>
    <x v="617"/>
    <x v="331"/>
    <n v="97037"/>
    <x v="18"/>
    <x v="0"/>
    <x v="420"/>
    <x v="530"/>
    <x v="1"/>
    <x v="1"/>
    <x v="569"/>
    <x v="574"/>
    <x v="0"/>
    <x v="0"/>
    <x v="9"/>
    <x v="5"/>
    <x v="9"/>
  </r>
  <r>
    <x v="619"/>
    <x v="608"/>
    <x v="618"/>
    <x v="332"/>
    <n v="55757"/>
    <x v="325"/>
    <x v="0"/>
    <x v="355"/>
    <x v="531"/>
    <x v="1"/>
    <x v="1"/>
    <x v="570"/>
    <x v="575"/>
    <x v="1"/>
    <x v="1"/>
    <x v="3"/>
    <x v="3"/>
    <x v="3"/>
  </r>
  <r>
    <x v="620"/>
    <x v="609"/>
    <x v="619"/>
    <x v="333"/>
    <n v="11525"/>
    <x v="194"/>
    <x v="1"/>
    <x v="58"/>
    <x v="532"/>
    <x v="2"/>
    <x v="2"/>
    <x v="571"/>
    <x v="576"/>
    <x v="0"/>
    <x v="0"/>
    <x v="14"/>
    <x v="7"/>
    <x v="14"/>
  </r>
  <r>
    <x v="621"/>
    <x v="610"/>
    <x v="620"/>
    <x v="334"/>
    <n v="158669"/>
    <x v="326"/>
    <x v="1"/>
    <x v="421"/>
    <x v="533"/>
    <x v="1"/>
    <x v="1"/>
    <x v="572"/>
    <x v="577"/>
    <x v="0"/>
    <x v="0"/>
    <x v="3"/>
    <x v="3"/>
    <x v="3"/>
  </r>
  <r>
    <x v="622"/>
    <x v="611"/>
    <x v="621"/>
    <x v="335"/>
    <n v="5916"/>
    <x v="112"/>
    <x v="0"/>
    <x v="251"/>
    <x v="534"/>
    <x v="1"/>
    <x v="1"/>
    <x v="573"/>
    <x v="578"/>
    <x v="0"/>
    <x v="0"/>
    <x v="7"/>
    <x v="1"/>
    <x v="7"/>
  </r>
  <r>
    <x v="623"/>
    <x v="612"/>
    <x v="622"/>
    <x v="336"/>
    <n v="150806"/>
    <x v="109"/>
    <x v="1"/>
    <x v="422"/>
    <x v="535"/>
    <x v="4"/>
    <x v="4"/>
    <x v="574"/>
    <x v="477"/>
    <x v="0"/>
    <x v="0"/>
    <x v="3"/>
    <x v="3"/>
    <x v="3"/>
  </r>
  <r>
    <x v="624"/>
    <x v="613"/>
    <x v="623"/>
    <x v="135"/>
    <n v="14249"/>
    <x v="327"/>
    <x v="1"/>
    <x v="423"/>
    <x v="536"/>
    <x v="1"/>
    <x v="1"/>
    <x v="511"/>
    <x v="579"/>
    <x v="0"/>
    <x v="0"/>
    <x v="14"/>
    <x v="7"/>
    <x v="14"/>
  </r>
  <r>
    <x v="625"/>
    <x v="614"/>
    <x v="624"/>
    <x v="168"/>
    <n v="5803"/>
    <x v="176"/>
    <x v="0"/>
    <x v="197"/>
    <x v="537"/>
    <x v="1"/>
    <x v="1"/>
    <x v="575"/>
    <x v="580"/>
    <x v="0"/>
    <x v="0"/>
    <x v="3"/>
    <x v="3"/>
    <x v="3"/>
  </r>
  <r>
    <x v="626"/>
    <x v="615"/>
    <x v="625"/>
    <x v="330"/>
    <n v="13205"/>
    <x v="328"/>
    <x v="1"/>
    <x v="288"/>
    <x v="340"/>
    <x v="1"/>
    <x v="1"/>
    <x v="576"/>
    <x v="581"/>
    <x v="0"/>
    <x v="1"/>
    <x v="3"/>
    <x v="3"/>
    <x v="3"/>
  </r>
  <r>
    <x v="627"/>
    <x v="616"/>
    <x v="626"/>
    <x v="39"/>
    <n v="11108"/>
    <x v="329"/>
    <x v="1"/>
    <x v="110"/>
    <x v="538"/>
    <x v="4"/>
    <x v="4"/>
    <x v="577"/>
    <x v="582"/>
    <x v="1"/>
    <x v="0"/>
    <x v="0"/>
    <x v="0"/>
    <x v="0"/>
  </r>
  <r>
    <x v="628"/>
    <x v="617"/>
    <x v="627"/>
    <x v="89"/>
    <n v="2884"/>
    <x v="163"/>
    <x v="1"/>
    <x v="87"/>
    <x v="539"/>
    <x v="1"/>
    <x v="1"/>
    <x v="578"/>
    <x v="581"/>
    <x v="0"/>
    <x v="0"/>
    <x v="7"/>
    <x v="1"/>
    <x v="7"/>
  </r>
  <r>
    <x v="629"/>
    <x v="618"/>
    <x v="628"/>
    <x v="337"/>
    <n v="55476"/>
    <x v="130"/>
    <x v="0"/>
    <x v="424"/>
    <x v="540"/>
    <x v="1"/>
    <x v="1"/>
    <x v="579"/>
    <x v="583"/>
    <x v="0"/>
    <x v="1"/>
    <x v="3"/>
    <x v="3"/>
    <x v="3"/>
  </r>
  <r>
    <x v="630"/>
    <x v="619"/>
    <x v="629"/>
    <x v="40"/>
    <n v="5973"/>
    <x v="154"/>
    <x v="3"/>
    <x v="215"/>
    <x v="541"/>
    <x v="1"/>
    <x v="1"/>
    <x v="580"/>
    <x v="584"/>
    <x v="0"/>
    <x v="1"/>
    <x v="3"/>
    <x v="3"/>
    <x v="3"/>
  </r>
  <r>
    <x v="631"/>
    <x v="620"/>
    <x v="630"/>
    <x v="338"/>
    <n v="183756"/>
    <x v="29"/>
    <x v="1"/>
    <x v="425"/>
    <x v="443"/>
    <x v="1"/>
    <x v="1"/>
    <x v="581"/>
    <x v="585"/>
    <x v="0"/>
    <x v="0"/>
    <x v="3"/>
    <x v="3"/>
    <x v="3"/>
  </r>
  <r>
    <x v="632"/>
    <x v="621"/>
    <x v="631"/>
    <x v="339"/>
    <n v="30902"/>
    <x v="298"/>
    <x v="2"/>
    <x v="426"/>
    <x v="542"/>
    <x v="1"/>
    <x v="1"/>
    <x v="582"/>
    <x v="586"/>
    <x v="0"/>
    <x v="0"/>
    <x v="3"/>
    <x v="3"/>
    <x v="3"/>
  </r>
  <r>
    <x v="633"/>
    <x v="622"/>
    <x v="632"/>
    <x v="313"/>
    <n v="5569"/>
    <x v="140"/>
    <x v="0"/>
    <x v="339"/>
    <x v="543"/>
    <x v="1"/>
    <x v="1"/>
    <x v="336"/>
    <x v="587"/>
    <x v="0"/>
    <x v="0"/>
    <x v="10"/>
    <x v="4"/>
    <x v="10"/>
  </r>
  <r>
    <x v="634"/>
    <x v="623"/>
    <x v="633"/>
    <x v="195"/>
    <n v="92824"/>
    <x v="82"/>
    <x v="3"/>
    <x v="427"/>
    <x v="369"/>
    <x v="1"/>
    <x v="1"/>
    <x v="583"/>
    <x v="588"/>
    <x v="0"/>
    <x v="0"/>
    <x v="19"/>
    <x v="4"/>
    <x v="19"/>
  </r>
  <r>
    <x v="635"/>
    <x v="624"/>
    <x v="634"/>
    <x v="340"/>
    <n v="158590"/>
    <x v="226"/>
    <x v="1"/>
    <x v="428"/>
    <x v="390"/>
    <x v="1"/>
    <x v="1"/>
    <x v="584"/>
    <x v="589"/>
    <x v="0"/>
    <x v="0"/>
    <x v="19"/>
    <x v="4"/>
    <x v="19"/>
  </r>
  <r>
    <x v="636"/>
    <x v="625"/>
    <x v="635"/>
    <x v="341"/>
    <n v="127591"/>
    <x v="130"/>
    <x v="0"/>
    <x v="429"/>
    <x v="291"/>
    <x v="3"/>
    <x v="3"/>
    <x v="585"/>
    <x v="590"/>
    <x v="0"/>
    <x v="1"/>
    <x v="10"/>
    <x v="4"/>
    <x v="10"/>
  </r>
  <r>
    <x v="637"/>
    <x v="626"/>
    <x v="636"/>
    <x v="275"/>
    <n v="6750"/>
    <x v="82"/>
    <x v="0"/>
    <x v="167"/>
    <x v="544"/>
    <x v="1"/>
    <x v="1"/>
    <x v="586"/>
    <x v="591"/>
    <x v="0"/>
    <x v="0"/>
    <x v="3"/>
    <x v="3"/>
    <x v="3"/>
  </r>
  <r>
    <x v="638"/>
    <x v="627"/>
    <x v="637"/>
    <x v="342"/>
    <n v="9318"/>
    <x v="139"/>
    <x v="0"/>
    <x v="115"/>
    <x v="289"/>
    <x v="1"/>
    <x v="1"/>
    <x v="587"/>
    <x v="592"/>
    <x v="0"/>
    <x v="1"/>
    <x v="3"/>
    <x v="3"/>
    <x v="3"/>
  </r>
  <r>
    <x v="639"/>
    <x v="628"/>
    <x v="638"/>
    <x v="133"/>
    <n v="4832"/>
    <x v="277"/>
    <x v="2"/>
    <x v="430"/>
    <x v="545"/>
    <x v="1"/>
    <x v="1"/>
    <x v="588"/>
    <x v="593"/>
    <x v="0"/>
    <x v="1"/>
    <x v="6"/>
    <x v="4"/>
    <x v="6"/>
  </r>
  <r>
    <x v="640"/>
    <x v="629"/>
    <x v="639"/>
    <x v="343"/>
    <n v="19769"/>
    <x v="126"/>
    <x v="0"/>
    <x v="431"/>
    <x v="546"/>
    <x v="1"/>
    <x v="1"/>
    <x v="589"/>
    <x v="510"/>
    <x v="0"/>
    <x v="0"/>
    <x v="3"/>
    <x v="3"/>
    <x v="3"/>
  </r>
  <r>
    <x v="641"/>
    <x v="630"/>
    <x v="640"/>
    <x v="151"/>
    <n v="11277"/>
    <x v="98"/>
    <x v="1"/>
    <x v="346"/>
    <x v="547"/>
    <x v="5"/>
    <x v="5"/>
    <x v="590"/>
    <x v="594"/>
    <x v="0"/>
    <x v="0"/>
    <x v="3"/>
    <x v="3"/>
    <x v="3"/>
  </r>
  <r>
    <x v="642"/>
    <x v="631"/>
    <x v="641"/>
    <x v="243"/>
    <n v="13382"/>
    <x v="94"/>
    <x v="1"/>
    <x v="30"/>
    <x v="548"/>
    <x v="0"/>
    <x v="0"/>
    <x v="591"/>
    <x v="595"/>
    <x v="0"/>
    <x v="0"/>
    <x v="8"/>
    <x v="2"/>
    <x v="8"/>
  </r>
  <r>
    <x v="643"/>
    <x v="632"/>
    <x v="642"/>
    <x v="344"/>
    <n v="32986"/>
    <x v="133"/>
    <x v="1"/>
    <x v="432"/>
    <x v="130"/>
    <x v="1"/>
    <x v="1"/>
    <x v="592"/>
    <x v="596"/>
    <x v="0"/>
    <x v="0"/>
    <x v="3"/>
    <x v="3"/>
    <x v="3"/>
  </r>
  <r>
    <x v="644"/>
    <x v="633"/>
    <x v="643"/>
    <x v="345"/>
    <n v="81984"/>
    <x v="11"/>
    <x v="0"/>
    <x v="433"/>
    <x v="127"/>
    <x v="0"/>
    <x v="0"/>
    <x v="593"/>
    <x v="597"/>
    <x v="0"/>
    <x v="0"/>
    <x v="3"/>
    <x v="3"/>
    <x v="3"/>
  </r>
  <r>
    <x v="645"/>
    <x v="634"/>
    <x v="644"/>
    <x v="346"/>
    <n v="178483"/>
    <x v="56"/>
    <x v="0"/>
    <x v="434"/>
    <x v="32"/>
    <x v="1"/>
    <x v="1"/>
    <x v="594"/>
    <x v="598"/>
    <x v="0"/>
    <x v="1"/>
    <x v="1"/>
    <x v="1"/>
    <x v="1"/>
  </r>
  <r>
    <x v="646"/>
    <x v="635"/>
    <x v="645"/>
    <x v="201"/>
    <n v="87448"/>
    <x v="12"/>
    <x v="0"/>
    <x v="435"/>
    <x v="214"/>
    <x v="1"/>
    <x v="1"/>
    <x v="595"/>
    <x v="599"/>
    <x v="0"/>
    <x v="0"/>
    <x v="11"/>
    <x v="6"/>
    <x v="11"/>
  </r>
  <r>
    <x v="647"/>
    <x v="636"/>
    <x v="646"/>
    <x v="6"/>
    <n v="1863"/>
    <x v="20"/>
    <x v="0"/>
    <x v="6"/>
    <x v="549"/>
    <x v="1"/>
    <x v="1"/>
    <x v="596"/>
    <x v="600"/>
    <x v="0"/>
    <x v="0"/>
    <x v="18"/>
    <x v="5"/>
    <x v="18"/>
  </r>
  <r>
    <x v="648"/>
    <x v="637"/>
    <x v="647"/>
    <x v="347"/>
    <n v="62174"/>
    <x v="154"/>
    <x v="3"/>
    <x v="419"/>
    <x v="550"/>
    <x v="1"/>
    <x v="1"/>
    <x v="597"/>
    <x v="601"/>
    <x v="1"/>
    <x v="0"/>
    <x v="0"/>
    <x v="0"/>
    <x v="0"/>
  </r>
  <r>
    <x v="649"/>
    <x v="638"/>
    <x v="648"/>
    <x v="155"/>
    <n v="59003"/>
    <x v="11"/>
    <x v="0"/>
    <x v="436"/>
    <x v="234"/>
    <x v="5"/>
    <x v="5"/>
    <x v="598"/>
    <x v="602"/>
    <x v="1"/>
    <x v="1"/>
    <x v="3"/>
    <x v="3"/>
    <x v="3"/>
  </r>
  <r>
    <x v="650"/>
    <x v="639"/>
    <x v="649"/>
    <x v="0"/>
    <n v="2"/>
    <x v="47"/>
    <x v="0"/>
    <x v="49"/>
    <x v="49"/>
    <x v="1"/>
    <x v="1"/>
    <x v="599"/>
    <x v="603"/>
    <x v="0"/>
    <x v="0"/>
    <x v="17"/>
    <x v="1"/>
    <x v="17"/>
  </r>
  <r>
    <x v="651"/>
    <x v="640"/>
    <x v="650"/>
    <x v="348"/>
    <n v="174039"/>
    <x v="102"/>
    <x v="0"/>
    <x v="437"/>
    <x v="551"/>
    <x v="6"/>
    <x v="6"/>
    <x v="600"/>
    <x v="604"/>
    <x v="0"/>
    <x v="0"/>
    <x v="12"/>
    <x v="4"/>
    <x v="12"/>
  </r>
  <r>
    <x v="652"/>
    <x v="641"/>
    <x v="651"/>
    <x v="83"/>
    <n v="12684"/>
    <x v="264"/>
    <x v="1"/>
    <x v="438"/>
    <x v="207"/>
    <x v="1"/>
    <x v="1"/>
    <x v="601"/>
    <x v="292"/>
    <x v="0"/>
    <x v="0"/>
    <x v="2"/>
    <x v="2"/>
    <x v="2"/>
  </r>
  <r>
    <x v="653"/>
    <x v="642"/>
    <x v="652"/>
    <x v="60"/>
    <n v="14033"/>
    <x v="330"/>
    <x v="1"/>
    <x v="439"/>
    <x v="552"/>
    <x v="1"/>
    <x v="1"/>
    <x v="602"/>
    <x v="605"/>
    <x v="0"/>
    <x v="0"/>
    <x v="2"/>
    <x v="2"/>
    <x v="2"/>
  </r>
  <r>
    <x v="654"/>
    <x v="643"/>
    <x v="653"/>
    <x v="349"/>
    <n v="177936"/>
    <x v="331"/>
    <x v="1"/>
    <x v="440"/>
    <x v="170"/>
    <x v="1"/>
    <x v="1"/>
    <x v="335"/>
    <x v="606"/>
    <x v="0"/>
    <x v="0"/>
    <x v="16"/>
    <x v="1"/>
    <x v="16"/>
  </r>
  <r>
    <x v="655"/>
    <x v="644"/>
    <x v="654"/>
    <x v="350"/>
    <n v="13212"/>
    <x v="332"/>
    <x v="1"/>
    <x v="441"/>
    <x v="345"/>
    <x v="1"/>
    <x v="1"/>
    <x v="603"/>
    <x v="607"/>
    <x v="1"/>
    <x v="0"/>
    <x v="14"/>
    <x v="7"/>
    <x v="14"/>
  </r>
  <r>
    <x v="656"/>
    <x v="645"/>
    <x v="655"/>
    <x v="351"/>
    <n v="49879"/>
    <x v="180"/>
    <x v="0"/>
    <x v="442"/>
    <x v="553"/>
    <x v="2"/>
    <x v="2"/>
    <x v="604"/>
    <x v="608"/>
    <x v="0"/>
    <x v="0"/>
    <x v="0"/>
    <x v="0"/>
    <x v="0"/>
  </r>
  <r>
    <x v="657"/>
    <x v="646"/>
    <x v="656"/>
    <x v="83"/>
    <n v="824"/>
    <x v="167"/>
    <x v="0"/>
    <x v="443"/>
    <x v="554"/>
    <x v="1"/>
    <x v="1"/>
    <x v="605"/>
    <x v="609"/>
    <x v="0"/>
    <x v="0"/>
    <x v="22"/>
    <x v="4"/>
    <x v="22"/>
  </r>
  <r>
    <x v="658"/>
    <x v="647"/>
    <x v="657"/>
    <x v="352"/>
    <n v="31594"/>
    <x v="111"/>
    <x v="3"/>
    <x v="444"/>
    <x v="325"/>
    <x v="1"/>
    <x v="1"/>
    <x v="606"/>
    <x v="610"/>
    <x v="0"/>
    <x v="0"/>
    <x v="1"/>
    <x v="1"/>
    <x v="1"/>
  </r>
  <r>
    <x v="659"/>
    <x v="648"/>
    <x v="658"/>
    <x v="353"/>
    <n v="57010"/>
    <x v="15"/>
    <x v="0"/>
    <x v="424"/>
    <x v="555"/>
    <x v="4"/>
    <x v="4"/>
    <x v="65"/>
    <x v="611"/>
    <x v="0"/>
    <x v="0"/>
    <x v="4"/>
    <x v="4"/>
    <x v="4"/>
  </r>
  <r>
    <x v="660"/>
    <x v="649"/>
    <x v="659"/>
    <x v="14"/>
    <n v="7438"/>
    <x v="274"/>
    <x v="0"/>
    <x v="385"/>
    <x v="556"/>
    <x v="1"/>
    <x v="1"/>
    <x v="607"/>
    <x v="612"/>
    <x v="1"/>
    <x v="0"/>
    <x v="3"/>
    <x v="3"/>
    <x v="3"/>
  </r>
  <r>
    <x v="661"/>
    <x v="650"/>
    <x v="660"/>
    <x v="354"/>
    <n v="57872"/>
    <x v="157"/>
    <x v="0"/>
    <x v="445"/>
    <x v="557"/>
    <x v="3"/>
    <x v="3"/>
    <x v="608"/>
    <x v="613"/>
    <x v="0"/>
    <x v="0"/>
    <x v="17"/>
    <x v="1"/>
    <x v="17"/>
  </r>
  <r>
    <x v="662"/>
    <x v="651"/>
    <x v="661"/>
    <x v="14"/>
    <n v="8906"/>
    <x v="59"/>
    <x v="0"/>
    <x v="54"/>
    <x v="558"/>
    <x v="1"/>
    <x v="1"/>
    <x v="609"/>
    <x v="614"/>
    <x v="0"/>
    <x v="0"/>
    <x v="3"/>
    <x v="3"/>
    <x v="3"/>
  </r>
  <r>
    <x v="663"/>
    <x v="652"/>
    <x v="662"/>
    <x v="83"/>
    <n v="7724"/>
    <x v="176"/>
    <x v="0"/>
    <x v="215"/>
    <x v="559"/>
    <x v="1"/>
    <x v="1"/>
    <x v="610"/>
    <x v="615"/>
    <x v="0"/>
    <x v="0"/>
    <x v="3"/>
    <x v="3"/>
    <x v="3"/>
  </r>
  <r>
    <x v="664"/>
    <x v="327"/>
    <x v="663"/>
    <x v="355"/>
    <n v="26571"/>
    <x v="333"/>
    <x v="0"/>
    <x v="446"/>
    <x v="372"/>
    <x v="1"/>
    <x v="1"/>
    <x v="541"/>
    <x v="616"/>
    <x v="0"/>
    <x v="0"/>
    <x v="17"/>
    <x v="1"/>
    <x v="17"/>
  </r>
  <r>
    <x v="665"/>
    <x v="653"/>
    <x v="664"/>
    <x v="135"/>
    <n v="12219"/>
    <x v="309"/>
    <x v="1"/>
    <x v="447"/>
    <x v="560"/>
    <x v="1"/>
    <x v="1"/>
    <x v="611"/>
    <x v="453"/>
    <x v="0"/>
    <x v="1"/>
    <x v="4"/>
    <x v="4"/>
    <x v="4"/>
  </r>
  <r>
    <x v="666"/>
    <x v="654"/>
    <x v="665"/>
    <x v="33"/>
    <n v="1985"/>
    <x v="106"/>
    <x v="3"/>
    <x v="270"/>
    <x v="561"/>
    <x v="1"/>
    <x v="1"/>
    <x v="612"/>
    <x v="617"/>
    <x v="0"/>
    <x v="1"/>
    <x v="3"/>
    <x v="3"/>
    <x v="3"/>
  </r>
  <r>
    <x v="667"/>
    <x v="655"/>
    <x v="666"/>
    <x v="350"/>
    <n v="12155"/>
    <x v="272"/>
    <x v="1"/>
    <x v="448"/>
    <x v="562"/>
    <x v="1"/>
    <x v="1"/>
    <x v="613"/>
    <x v="618"/>
    <x v="0"/>
    <x v="0"/>
    <x v="23"/>
    <x v="8"/>
    <x v="23"/>
  </r>
  <r>
    <x v="668"/>
    <x v="656"/>
    <x v="667"/>
    <x v="356"/>
    <n v="5593"/>
    <x v="8"/>
    <x v="0"/>
    <x v="70"/>
    <x v="563"/>
    <x v="1"/>
    <x v="1"/>
    <x v="614"/>
    <x v="619"/>
    <x v="0"/>
    <x v="0"/>
    <x v="3"/>
    <x v="3"/>
    <x v="3"/>
  </r>
  <r>
    <x v="669"/>
    <x v="657"/>
    <x v="668"/>
    <x v="357"/>
    <n v="175020"/>
    <x v="95"/>
    <x v="1"/>
    <x v="449"/>
    <x v="564"/>
    <x v="6"/>
    <x v="6"/>
    <x v="615"/>
    <x v="620"/>
    <x v="0"/>
    <x v="0"/>
    <x v="3"/>
    <x v="3"/>
    <x v="3"/>
  </r>
  <r>
    <x v="670"/>
    <x v="635"/>
    <x v="669"/>
    <x v="358"/>
    <n v="75955"/>
    <x v="253"/>
    <x v="1"/>
    <x v="450"/>
    <x v="370"/>
    <x v="1"/>
    <x v="1"/>
    <x v="90"/>
    <x v="621"/>
    <x v="0"/>
    <x v="0"/>
    <x v="7"/>
    <x v="1"/>
    <x v="7"/>
  </r>
  <r>
    <x v="671"/>
    <x v="658"/>
    <x v="670"/>
    <x v="359"/>
    <n v="119127"/>
    <x v="69"/>
    <x v="1"/>
    <x v="451"/>
    <x v="565"/>
    <x v="1"/>
    <x v="1"/>
    <x v="616"/>
    <x v="622"/>
    <x v="0"/>
    <x v="1"/>
    <x v="3"/>
    <x v="3"/>
    <x v="3"/>
  </r>
  <r>
    <x v="672"/>
    <x v="659"/>
    <x v="671"/>
    <x v="360"/>
    <n v="110689"/>
    <x v="277"/>
    <x v="0"/>
    <x v="452"/>
    <x v="372"/>
    <x v="2"/>
    <x v="2"/>
    <x v="617"/>
    <x v="623"/>
    <x v="0"/>
    <x v="0"/>
    <x v="3"/>
    <x v="3"/>
    <x v="3"/>
  </r>
  <r>
    <x v="673"/>
    <x v="660"/>
    <x v="672"/>
    <x v="36"/>
    <n v="2445"/>
    <x v="262"/>
    <x v="0"/>
    <x v="125"/>
    <x v="566"/>
    <x v="6"/>
    <x v="6"/>
    <x v="618"/>
    <x v="624"/>
    <x v="0"/>
    <x v="0"/>
    <x v="7"/>
    <x v="1"/>
    <x v="7"/>
  </r>
  <r>
    <x v="674"/>
    <x v="661"/>
    <x v="673"/>
    <x v="361"/>
    <n v="57250"/>
    <x v="49"/>
    <x v="3"/>
    <x v="453"/>
    <x v="332"/>
    <x v="1"/>
    <x v="1"/>
    <x v="619"/>
    <x v="625"/>
    <x v="0"/>
    <x v="0"/>
    <x v="14"/>
    <x v="7"/>
    <x v="14"/>
  </r>
  <r>
    <x v="675"/>
    <x v="662"/>
    <x v="674"/>
    <x v="62"/>
    <n v="11929"/>
    <x v="152"/>
    <x v="1"/>
    <x v="269"/>
    <x v="567"/>
    <x v="1"/>
    <x v="1"/>
    <x v="620"/>
    <x v="626"/>
    <x v="0"/>
    <x v="0"/>
    <x v="23"/>
    <x v="8"/>
    <x v="23"/>
  </r>
  <r>
    <x v="676"/>
    <x v="663"/>
    <x v="675"/>
    <x v="362"/>
    <n v="118214"/>
    <x v="46"/>
    <x v="1"/>
    <x v="454"/>
    <x v="568"/>
    <x v="1"/>
    <x v="1"/>
    <x v="621"/>
    <x v="627"/>
    <x v="0"/>
    <x v="0"/>
    <x v="14"/>
    <x v="7"/>
    <x v="14"/>
  </r>
  <r>
    <x v="677"/>
    <x v="664"/>
    <x v="676"/>
    <x v="98"/>
    <n v="4432"/>
    <x v="300"/>
    <x v="0"/>
    <x v="41"/>
    <x v="569"/>
    <x v="1"/>
    <x v="1"/>
    <x v="622"/>
    <x v="491"/>
    <x v="0"/>
    <x v="0"/>
    <x v="13"/>
    <x v="5"/>
    <x v="13"/>
  </r>
  <r>
    <x v="678"/>
    <x v="665"/>
    <x v="677"/>
    <x v="105"/>
    <n v="17879"/>
    <x v="334"/>
    <x v="3"/>
    <x v="455"/>
    <x v="570"/>
    <x v="1"/>
    <x v="1"/>
    <x v="35"/>
    <x v="628"/>
    <x v="0"/>
    <x v="0"/>
    <x v="6"/>
    <x v="4"/>
    <x v="6"/>
  </r>
  <r>
    <x v="679"/>
    <x v="307"/>
    <x v="678"/>
    <x v="1"/>
    <n v="14511"/>
    <x v="335"/>
    <x v="1"/>
    <x v="456"/>
    <x v="270"/>
    <x v="1"/>
    <x v="1"/>
    <x v="623"/>
    <x v="629"/>
    <x v="0"/>
    <x v="1"/>
    <x v="0"/>
    <x v="0"/>
    <x v="0"/>
  </r>
  <r>
    <x v="680"/>
    <x v="666"/>
    <x v="679"/>
    <x v="363"/>
    <n v="141822"/>
    <x v="203"/>
    <x v="0"/>
    <x v="457"/>
    <x v="211"/>
    <x v="1"/>
    <x v="1"/>
    <x v="624"/>
    <x v="630"/>
    <x v="0"/>
    <x v="1"/>
    <x v="20"/>
    <x v="6"/>
    <x v="20"/>
  </r>
  <r>
    <x v="681"/>
    <x v="667"/>
    <x v="680"/>
    <x v="364"/>
    <n v="159037"/>
    <x v="257"/>
    <x v="0"/>
    <x v="458"/>
    <x v="571"/>
    <x v="1"/>
    <x v="1"/>
    <x v="625"/>
    <x v="631"/>
    <x v="0"/>
    <x v="0"/>
    <x v="3"/>
    <x v="3"/>
    <x v="3"/>
  </r>
  <r>
    <x v="682"/>
    <x v="668"/>
    <x v="681"/>
    <x v="91"/>
    <n v="8109"/>
    <x v="33"/>
    <x v="1"/>
    <x v="459"/>
    <x v="572"/>
    <x v="1"/>
    <x v="1"/>
    <x v="626"/>
    <x v="632"/>
    <x v="0"/>
    <x v="0"/>
    <x v="3"/>
    <x v="3"/>
    <x v="3"/>
  </r>
  <r>
    <x v="683"/>
    <x v="669"/>
    <x v="682"/>
    <x v="173"/>
    <n v="8244"/>
    <x v="145"/>
    <x v="1"/>
    <x v="98"/>
    <x v="573"/>
    <x v="1"/>
    <x v="1"/>
    <x v="627"/>
    <x v="633"/>
    <x v="0"/>
    <x v="0"/>
    <x v="3"/>
    <x v="3"/>
    <x v="3"/>
  </r>
  <r>
    <x v="684"/>
    <x v="670"/>
    <x v="683"/>
    <x v="1"/>
    <n v="7600"/>
    <x v="336"/>
    <x v="1"/>
    <x v="460"/>
    <x v="574"/>
    <x v="0"/>
    <x v="0"/>
    <x v="628"/>
    <x v="634"/>
    <x v="0"/>
    <x v="0"/>
    <x v="9"/>
    <x v="5"/>
    <x v="9"/>
  </r>
  <r>
    <x v="685"/>
    <x v="671"/>
    <x v="684"/>
    <x v="365"/>
    <n v="94501"/>
    <x v="240"/>
    <x v="0"/>
    <x v="461"/>
    <x v="181"/>
    <x v="0"/>
    <x v="0"/>
    <x v="629"/>
    <x v="415"/>
    <x v="0"/>
    <x v="0"/>
    <x v="3"/>
    <x v="3"/>
    <x v="3"/>
  </r>
  <r>
    <x v="686"/>
    <x v="672"/>
    <x v="685"/>
    <x v="168"/>
    <n v="14381"/>
    <x v="267"/>
    <x v="1"/>
    <x v="38"/>
    <x v="575"/>
    <x v="1"/>
    <x v="1"/>
    <x v="630"/>
    <x v="635"/>
    <x v="0"/>
    <x v="0"/>
    <x v="8"/>
    <x v="2"/>
    <x v="8"/>
  </r>
  <r>
    <x v="687"/>
    <x v="673"/>
    <x v="686"/>
    <x v="42"/>
    <n v="13980"/>
    <x v="337"/>
    <x v="1"/>
    <x v="462"/>
    <x v="576"/>
    <x v="1"/>
    <x v="1"/>
    <x v="631"/>
    <x v="607"/>
    <x v="0"/>
    <x v="0"/>
    <x v="3"/>
    <x v="3"/>
    <x v="3"/>
  </r>
  <r>
    <x v="688"/>
    <x v="674"/>
    <x v="687"/>
    <x v="49"/>
    <n v="12449"/>
    <x v="338"/>
    <x v="1"/>
    <x v="463"/>
    <x v="577"/>
    <x v="1"/>
    <x v="1"/>
    <x v="632"/>
    <x v="636"/>
    <x v="0"/>
    <x v="1"/>
    <x v="19"/>
    <x v="4"/>
    <x v="19"/>
  </r>
  <r>
    <x v="689"/>
    <x v="675"/>
    <x v="688"/>
    <x v="190"/>
    <n v="7348"/>
    <x v="114"/>
    <x v="1"/>
    <x v="464"/>
    <x v="578"/>
    <x v="1"/>
    <x v="1"/>
    <x v="633"/>
    <x v="637"/>
    <x v="0"/>
    <x v="0"/>
    <x v="2"/>
    <x v="2"/>
    <x v="2"/>
  </r>
  <r>
    <x v="690"/>
    <x v="676"/>
    <x v="689"/>
    <x v="136"/>
    <n v="8158"/>
    <x v="54"/>
    <x v="1"/>
    <x v="257"/>
    <x v="579"/>
    <x v="1"/>
    <x v="1"/>
    <x v="634"/>
    <x v="638"/>
    <x v="0"/>
    <x v="1"/>
    <x v="4"/>
    <x v="4"/>
    <x v="4"/>
  </r>
  <r>
    <x v="691"/>
    <x v="677"/>
    <x v="690"/>
    <x v="92"/>
    <n v="7119"/>
    <x v="339"/>
    <x v="1"/>
    <x v="465"/>
    <x v="539"/>
    <x v="1"/>
    <x v="1"/>
    <x v="635"/>
    <x v="639"/>
    <x v="1"/>
    <x v="1"/>
    <x v="4"/>
    <x v="4"/>
    <x v="4"/>
  </r>
  <r>
    <x v="692"/>
    <x v="678"/>
    <x v="691"/>
    <x v="46"/>
    <n v="5438"/>
    <x v="223"/>
    <x v="0"/>
    <x v="385"/>
    <x v="580"/>
    <x v="4"/>
    <x v="4"/>
    <x v="636"/>
    <x v="640"/>
    <x v="0"/>
    <x v="0"/>
    <x v="1"/>
    <x v="1"/>
    <x v="1"/>
  </r>
  <r>
    <x v="693"/>
    <x v="679"/>
    <x v="692"/>
    <x v="366"/>
    <n v="115396"/>
    <x v="106"/>
    <x v="0"/>
    <x v="466"/>
    <x v="366"/>
    <x v="1"/>
    <x v="1"/>
    <x v="637"/>
    <x v="641"/>
    <x v="0"/>
    <x v="0"/>
    <x v="3"/>
    <x v="3"/>
    <x v="3"/>
  </r>
  <r>
    <x v="694"/>
    <x v="680"/>
    <x v="693"/>
    <x v="14"/>
    <n v="7656"/>
    <x v="300"/>
    <x v="0"/>
    <x v="467"/>
    <x v="581"/>
    <x v="1"/>
    <x v="1"/>
    <x v="638"/>
    <x v="642"/>
    <x v="0"/>
    <x v="0"/>
    <x v="3"/>
    <x v="3"/>
    <x v="3"/>
  </r>
  <r>
    <x v="695"/>
    <x v="681"/>
    <x v="694"/>
    <x v="243"/>
    <n v="12322"/>
    <x v="159"/>
    <x v="1"/>
    <x v="468"/>
    <x v="378"/>
    <x v="6"/>
    <x v="6"/>
    <x v="639"/>
    <x v="445"/>
    <x v="1"/>
    <x v="0"/>
    <x v="1"/>
    <x v="1"/>
    <x v="1"/>
  </r>
  <r>
    <x v="696"/>
    <x v="682"/>
    <x v="695"/>
    <x v="367"/>
    <n v="96888"/>
    <x v="3"/>
    <x v="0"/>
    <x v="469"/>
    <x v="582"/>
    <x v="1"/>
    <x v="1"/>
    <x v="640"/>
    <x v="116"/>
    <x v="0"/>
    <x v="1"/>
    <x v="3"/>
    <x v="3"/>
    <x v="3"/>
  </r>
  <r>
    <x v="697"/>
    <x v="683"/>
    <x v="696"/>
    <x v="368"/>
    <n v="196960"/>
    <x v="340"/>
    <x v="1"/>
    <x v="470"/>
    <x v="42"/>
    <x v="1"/>
    <x v="1"/>
    <x v="641"/>
    <x v="643"/>
    <x v="0"/>
    <x v="0"/>
    <x v="5"/>
    <x v="1"/>
    <x v="5"/>
  </r>
  <r>
    <x v="698"/>
    <x v="684"/>
    <x v="697"/>
    <x v="369"/>
    <n v="188057"/>
    <x v="341"/>
    <x v="1"/>
    <x v="471"/>
    <x v="94"/>
    <x v="0"/>
    <x v="0"/>
    <x v="642"/>
    <x v="644"/>
    <x v="0"/>
    <x v="0"/>
    <x v="8"/>
    <x v="2"/>
    <x v="8"/>
  </r>
  <r>
    <x v="699"/>
    <x v="196"/>
    <x v="698"/>
    <x v="71"/>
    <n v="6245"/>
    <x v="300"/>
    <x v="0"/>
    <x v="75"/>
    <x v="583"/>
    <x v="1"/>
    <x v="1"/>
    <x v="230"/>
    <x v="645"/>
    <x v="0"/>
    <x v="0"/>
    <x v="6"/>
    <x v="4"/>
    <x v="6"/>
  </r>
  <r>
    <x v="700"/>
    <x v="685"/>
    <x v="699"/>
    <x v="0"/>
    <n v="3"/>
    <x v="112"/>
    <x v="0"/>
    <x v="49"/>
    <x v="236"/>
    <x v="1"/>
    <x v="1"/>
    <x v="67"/>
    <x v="646"/>
    <x v="0"/>
    <x v="0"/>
    <x v="8"/>
    <x v="2"/>
    <x v="8"/>
  </r>
  <r>
    <x v="701"/>
    <x v="686"/>
    <x v="700"/>
    <x v="370"/>
    <n v="91014"/>
    <x v="342"/>
    <x v="1"/>
    <x v="472"/>
    <x v="584"/>
    <x v="1"/>
    <x v="1"/>
    <x v="643"/>
    <x v="647"/>
    <x v="1"/>
    <x v="0"/>
    <x v="3"/>
    <x v="3"/>
    <x v="3"/>
  </r>
  <r>
    <x v="702"/>
    <x v="687"/>
    <x v="701"/>
    <x v="251"/>
    <n v="4710"/>
    <x v="157"/>
    <x v="0"/>
    <x v="100"/>
    <x v="585"/>
    <x v="1"/>
    <x v="1"/>
    <x v="644"/>
    <x v="467"/>
    <x v="0"/>
    <x v="0"/>
    <x v="8"/>
    <x v="2"/>
    <x v="8"/>
  </r>
  <r>
    <x v="703"/>
    <x v="688"/>
    <x v="702"/>
    <x v="371"/>
    <n v="197728"/>
    <x v="343"/>
    <x v="1"/>
    <x v="473"/>
    <x v="586"/>
    <x v="1"/>
    <x v="1"/>
    <x v="645"/>
    <x v="648"/>
    <x v="1"/>
    <x v="1"/>
    <x v="18"/>
    <x v="5"/>
    <x v="18"/>
  </r>
  <r>
    <x v="704"/>
    <x v="689"/>
    <x v="703"/>
    <x v="251"/>
    <n v="10682"/>
    <x v="152"/>
    <x v="1"/>
    <x v="220"/>
    <x v="587"/>
    <x v="1"/>
    <x v="1"/>
    <x v="646"/>
    <x v="649"/>
    <x v="0"/>
    <x v="0"/>
    <x v="10"/>
    <x v="4"/>
    <x v="10"/>
  </r>
  <r>
    <x v="705"/>
    <x v="690"/>
    <x v="704"/>
    <x v="372"/>
    <n v="168048"/>
    <x v="168"/>
    <x v="0"/>
    <x v="474"/>
    <x v="588"/>
    <x v="4"/>
    <x v="4"/>
    <x v="626"/>
    <x v="650"/>
    <x v="0"/>
    <x v="0"/>
    <x v="9"/>
    <x v="5"/>
    <x v="9"/>
  </r>
  <r>
    <x v="706"/>
    <x v="691"/>
    <x v="705"/>
    <x v="2"/>
    <n v="138586"/>
    <x v="21"/>
    <x v="1"/>
    <x v="475"/>
    <x v="589"/>
    <x v="2"/>
    <x v="2"/>
    <x v="647"/>
    <x v="651"/>
    <x v="0"/>
    <x v="1"/>
    <x v="2"/>
    <x v="2"/>
    <x v="2"/>
  </r>
  <r>
    <x v="707"/>
    <x v="692"/>
    <x v="706"/>
    <x v="190"/>
    <n v="11579"/>
    <x v="17"/>
    <x v="1"/>
    <x v="170"/>
    <x v="590"/>
    <x v="1"/>
    <x v="1"/>
    <x v="159"/>
    <x v="652"/>
    <x v="0"/>
    <x v="0"/>
    <x v="6"/>
    <x v="4"/>
    <x v="6"/>
  </r>
  <r>
    <x v="708"/>
    <x v="693"/>
    <x v="707"/>
    <x v="12"/>
    <n v="12020"/>
    <x v="344"/>
    <x v="1"/>
    <x v="231"/>
    <x v="591"/>
    <x v="5"/>
    <x v="5"/>
    <x v="648"/>
    <x v="653"/>
    <x v="0"/>
    <x v="0"/>
    <x v="3"/>
    <x v="3"/>
    <x v="3"/>
  </r>
  <r>
    <x v="709"/>
    <x v="694"/>
    <x v="708"/>
    <x v="122"/>
    <n v="13954"/>
    <x v="339"/>
    <x v="1"/>
    <x v="129"/>
    <x v="592"/>
    <x v="6"/>
    <x v="6"/>
    <x v="267"/>
    <x v="654"/>
    <x v="0"/>
    <x v="0"/>
    <x v="3"/>
    <x v="3"/>
    <x v="3"/>
  </r>
  <r>
    <x v="710"/>
    <x v="695"/>
    <x v="709"/>
    <x v="333"/>
    <n v="6358"/>
    <x v="345"/>
    <x v="1"/>
    <x v="476"/>
    <x v="593"/>
    <x v="1"/>
    <x v="1"/>
    <x v="649"/>
    <x v="655"/>
    <x v="0"/>
    <x v="1"/>
    <x v="3"/>
    <x v="3"/>
    <x v="3"/>
  </r>
  <r>
    <x v="711"/>
    <x v="696"/>
    <x v="710"/>
    <x v="8"/>
    <n v="1260"/>
    <x v="8"/>
    <x v="0"/>
    <x v="443"/>
    <x v="594"/>
    <x v="6"/>
    <x v="6"/>
    <x v="248"/>
    <x v="656"/>
    <x v="1"/>
    <x v="1"/>
    <x v="3"/>
    <x v="3"/>
    <x v="3"/>
  </r>
  <r>
    <x v="712"/>
    <x v="697"/>
    <x v="711"/>
    <x v="126"/>
    <n v="14725"/>
    <x v="346"/>
    <x v="1"/>
    <x v="381"/>
    <x v="595"/>
    <x v="1"/>
    <x v="1"/>
    <x v="571"/>
    <x v="657"/>
    <x v="0"/>
    <x v="0"/>
    <x v="3"/>
    <x v="3"/>
    <x v="3"/>
  </r>
  <r>
    <x v="713"/>
    <x v="698"/>
    <x v="712"/>
    <x v="350"/>
    <n v="11174"/>
    <x v="62"/>
    <x v="1"/>
    <x v="459"/>
    <x v="596"/>
    <x v="1"/>
    <x v="1"/>
    <x v="650"/>
    <x v="89"/>
    <x v="0"/>
    <x v="0"/>
    <x v="15"/>
    <x v="5"/>
    <x v="15"/>
  </r>
  <r>
    <x v="714"/>
    <x v="699"/>
    <x v="713"/>
    <x v="373"/>
    <n v="182036"/>
    <x v="347"/>
    <x v="1"/>
    <x v="477"/>
    <x v="230"/>
    <x v="1"/>
    <x v="1"/>
    <x v="1"/>
    <x v="658"/>
    <x v="0"/>
    <x v="0"/>
    <x v="1"/>
    <x v="1"/>
    <x v="1"/>
  </r>
  <r>
    <x v="715"/>
    <x v="700"/>
    <x v="714"/>
    <x v="374"/>
    <n v="28870"/>
    <x v="64"/>
    <x v="0"/>
    <x v="478"/>
    <x v="159"/>
    <x v="1"/>
    <x v="1"/>
    <x v="651"/>
    <x v="438"/>
    <x v="0"/>
    <x v="0"/>
    <x v="20"/>
    <x v="6"/>
    <x v="20"/>
  </r>
  <r>
    <x v="716"/>
    <x v="701"/>
    <x v="715"/>
    <x v="22"/>
    <n v="10353"/>
    <x v="348"/>
    <x v="1"/>
    <x v="144"/>
    <x v="597"/>
    <x v="1"/>
    <x v="1"/>
    <x v="652"/>
    <x v="659"/>
    <x v="0"/>
    <x v="1"/>
    <x v="3"/>
    <x v="3"/>
    <x v="3"/>
  </r>
  <r>
    <x v="717"/>
    <x v="702"/>
    <x v="716"/>
    <x v="36"/>
    <n v="13868"/>
    <x v="349"/>
    <x v="1"/>
    <x v="479"/>
    <x v="499"/>
    <x v="1"/>
    <x v="1"/>
    <x v="653"/>
    <x v="660"/>
    <x v="0"/>
    <x v="0"/>
    <x v="4"/>
    <x v="4"/>
    <x v="4"/>
  </r>
  <r>
    <x v="718"/>
    <x v="703"/>
    <x v="717"/>
    <x v="111"/>
    <n v="8317"/>
    <x v="134"/>
    <x v="1"/>
    <x v="480"/>
    <x v="127"/>
    <x v="1"/>
    <x v="1"/>
    <x v="654"/>
    <x v="661"/>
    <x v="0"/>
    <x v="0"/>
    <x v="8"/>
    <x v="2"/>
    <x v="8"/>
  </r>
  <r>
    <x v="719"/>
    <x v="704"/>
    <x v="718"/>
    <x v="350"/>
    <n v="10557"/>
    <x v="340"/>
    <x v="1"/>
    <x v="300"/>
    <x v="598"/>
    <x v="1"/>
    <x v="1"/>
    <x v="655"/>
    <x v="662"/>
    <x v="0"/>
    <x v="0"/>
    <x v="13"/>
    <x v="5"/>
    <x v="13"/>
  </r>
  <r>
    <x v="720"/>
    <x v="705"/>
    <x v="719"/>
    <x v="251"/>
    <n v="3227"/>
    <x v="232"/>
    <x v="3"/>
    <x v="63"/>
    <x v="599"/>
    <x v="3"/>
    <x v="3"/>
    <x v="656"/>
    <x v="236"/>
    <x v="0"/>
    <x v="1"/>
    <x v="3"/>
    <x v="3"/>
    <x v="3"/>
  </r>
  <r>
    <x v="721"/>
    <x v="706"/>
    <x v="720"/>
    <x v="375"/>
    <n v="5429"/>
    <x v="166"/>
    <x v="3"/>
    <x v="101"/>
    <x v="600"/>
    <x v="1"/>
    <x v="1"/>
    <x v="657"/>
    <x v="663"/>
    <x v="0"/>
    <x v="0"/>
    <x v="1"/>
    <x v="1"/>
    <x v="1"/>
  </r>
  <r>
    <x v="722"/>
    <x v="707"/>
    <x v="721"/>
    <x v="376"/>
    <n v="75906"/>
    <x v="34"/>
    <x v="1"/>
    <x v="481"/>
    <x v="372"/>
    <x v="1"/>
    <x v="1"/>
    <x v="265"/>
    <x v="202"/>
    <x v="0"/>
    <x v="0"/>
    <x v="4"/>
    <x v="4"/>
    <x v="4"/>
  </r>
  <r>
    <x v="723"/>
    <x v="708"/>
    <x v="722"/>
    <x v="70"/>
    <n v="13250"/>
    <x v="350"/>
    <x v="1"/>
    <x v="358"/>
    <x v="601"/>
    <x v="2"/>
    <x v="2"/>
    <x v="658"/>
    <x v="664"/>
    <x v="0"/>
    <x v="0"/>
    <x v="3"/>
    <x v="3"/>
    <x v="3"/>
  </r>
  <r>
    <x v="724"/>
    <x v="709"/>
    <x v="723"/>
    <x v="141"/>
    <n v="11261"/>
    <x v="159"/>
    <x v="1"/>
    <x v="246"/>
    <x v="602"/>
    <x v="4"/>
    <x v="4"/>
    <x v="659"/>
    <x v="665"/>
    <x v="0"/>
    <x v="1"/>
    <x v="3"/>
    <x v="3"/>
    <x v="3"/>
  </r>
  <r>
    <x v="725"/>
    <x v="710"/>
    <x v="724"/>
    <x v="377"/>
    <n v="97369"/>
    <x v="275"/>
    <x v="0"/>
    <x v="482"/>
    <x v="478"/>
    <x v="1"/>
    <x v="1"/>
    <x v="660"/>
    <x v="666"/>
    <x v="0"/>
    <x v="0"/>
    <x v="20"/>
    <x v="6"/>
    <x v="20"/>
  </r>
  <r>
    <x v="726"/>
    <x v="711"/>
    <x v="725"/>
    <x v="378"/>
    <n v="48227"/>
    <x v="12"/>
    <x v="3"/>
    <x v="168"/>
    <x v="603"/>
    <x v="1"/>
    <x v="1"/>
    <x v="661"/>
    <x v="602"/>
    <x v="0"/>
    <x v="1"/>
    <x v="3"/>
    <x v="3"/>
    <x v="3"/>
  </r>
  <r>
    <x v="727"/>
    <x v="712"/>
    <x v="726"/>
    <x v="200"/>
    <n v="14685"/>
    <x v="351"/>
    <x v="1"/>
    <x v="483"/>
    <x v="604"/>
    <x v="1"/>
    <x v="1"/>
    <x v="4"/>
    <x v="667"/>
    <x v="0"/>
    <x v="0"/>
    <x v="2"/>
    <x v="2"/>
    <x v="2"/>
  </r>
  <r>
    <x v="728"/>
    <x v="713"/>
    <x v="727"/>
    <x v="3"/>
    <n v="735"/>
    <x v="334"/>
    <x v="0"/>
    <x v="234"/>
    <x v="605"/>
    <x v="1"/>
    <x v="1"/>
    <x v="662"/>
    <x v="668"/>
    <x v="0"/>
    <x v="0"/>
    <x v="3"/>
    <x v="3"/>
    <x v="3"/>
  </r>
  <r>
    <x v="729"/>
    <x v="714"/>
    <x v="728"/>
    <x v="36"/>
    <n v="10397"/>
    <x v="41"/>
    <x v="1"/>
    <x v="393"/>
    <x v="527"/>
    <x v="1"/>
    <x v="1"/>
    <x v="663"/>
    <x v="669"/>
    <x v="0"/>
    <x v="0"/>
    <x v="6"/>
    <x v="4"/>
    <x v="6"/>
  </r>
  <r>
    <x v="730"/>
    <x v="715"/>
    <x v="729"/>
    <x v="379"/>
    <n v="118847"/>
    <x v="352"/>
    <x v="1"/>
    <x v="130"/>
    <x v="606"/>
    <x v="0"/>
    <x v="0"/>
    <x v="664"/>
    <x v="670"/>
    <x v="0"/>
    <x v="0"/>
    <x v="8"/>
    <x v="2"/>
    <x v="8"/>
  </r>
  <r>
    <x v="731"/>
    <x v="716"/>
    <x v="730"/>
    <x v="48"/>
    <n v="7220"/>
    <x v="50"/>
    <x v="3"/>
    <x v="319"/>
    <x v="607"/>
    <x v="1"/>
    <x v="1"/>
    <x v="665"/>
    <x v="601"/>
    <x v="0"/>
    <x v="0"/>
    <x v="2"/>
    <x v="2"/>
    <x v="2"/>
  </r>
  <r>
    <x v="732"/>
    <x v="717"/>
    <x v="731"/>
    <x v="380"/>
    <n v="107622"/>
    <x v="48"/>
    <x v="0"/>
    <x v="484"/>
    <x v="608"/>
    <x v="1"/>
    <x v="1"/>
    <x v="666"/>
    <x v="671"/>
    <x v="0"/>
    <x v="1"/>
    <x v="1"/>
    <x v="1"/>
    <x v="1"/>
  </r>
  <r>
    <x v="733"/>
    <x v="718"/>
    <x v="732"/>
    <x v="144"/>
    <n v="83267"/>
    <x v="353"/>
    <x v="1"/>
    <x v="485"/>
    <x v="609"/>
    <x v="1"/>
    <x v="1"/>
    <x v="43"/>
    <x v="672"/>
    <x v="0"/>
    <x v="0"/>
    <x v="16"/>
    <x v="1"/>
    <x v="16"/>
  </r>
  <r>
    <x v="734"/>
    <x v="719"/>
    <x v="733"/>
    <x v="3"/>
    <n v="13404"/>
    <x v="284"/>
    <x v="1"/>
    <x v="486"/>
    <x v="253"/>
    <x v="1"/>
    <x v="1"/>
    <x v="667"/>
    <x v="673"/>
    <x v="0"/>
    <x v="1"/>
    <x v="3"/>
    <x v="3"/>
    <x v="3"/>
  </r>
  <r>
    <x v="735"/>
    <x v="720"/>
    <x v="734"/>
    <x v="211"/>
    <n v="131404"/>
    <x v="354"/>
    <x v="1"/>
    <x v="487"/>
    <x v="610"/>
    <x v="1"/>
    <x v="1"/>
    <x v="668"/>
    <x v="674"/>
    <x v="0"/>
    <x v="0"/>
    <x v="14"/>
    <x v="7"/>
    <x v="14"/>
  </r>
  <r>
    <x v="736"/>
    <x v="721"/>
    <x v="735"/>
    <x v="106"/>
    <n v="2533"/>
    <x v="333"/>
    <x v="3"/>
    <x v="226"/>
    <x v="611"/>
    <x v="1"/>
    <x v="1"/>
    <x v="669"/>
    <x v="675"/>
    <x v="0"/>
    <x v="0"/>
    <x v="9"/>
    <x v="5"/>
    <x v="9"/>
  </r>
  <r>
    <x v="737"/>
    <x v="722"/>
    <x v="736"/>
    <x v="41"/>
    <n v="5028"/>
    <x v="123"/>
    <x v="1"/>
    <x v="80"/>
    <x v="612"/>
    <x v="1"/>
    <x v="1"/>
    <x v="670"/>
    <x v="676"/>
    <x v="0"/>
    <x v="0"/>
    <x v="7"/>
    <x v="1"/>
    <x v="7"/>
  </r>
  <r>
    <x v="738"/>
    <x v="486"/>
    <x v="737"/>
    <x v="381"/>
    <n v="1557"/>
    <x v="47"/>
    <x v="0"/>
    <x v="27"/>
    <x v="613"/>
    <x v="1"/>
    <x v="1"/>
    <x v="671"/>
    <x v="677"/>
    <x v="0"/>
    <x v="1"/>
    <x v="3"/>
    <x v="3"/>
    <x v="3"/>
  </r>
  <r>
    <x v="739"/>
    <x v="723"/>
    <x v="738"/>
    <x v="83"/>
    <n v="6100"/>
    <x v="84"/>
    <x v="0"/>
    <x v="271"/>
    <x v="614"/>
    <x v="1"/>
    <x v="1"/>
    <x v="672"/>
    <x v="678"/>
    <x v="0"/>
    <x v="0"/>
    <x v="7"/>
    <x v="1"/>
    <x v="7"/>
  </r>
  <r>
    <x v="740"/>
    <x v="724"/>
    <x v="739"/>
    <x v="98"/>
    <n v="1592"/>
    <x v="286"/>
    <x v="0"/>
    <x v="36"/>
    <x v="615"/>
    <x v="1"/>
    <x v="1"/>
    <x v="673"/>
    <x v="679"/>
    <x v="0"/>
    <x v="0"/>
    <x v="3"/>
    <x v="3"/>
    <x v="3"/>
  </r>
  <r>
    <x v="741"/>
    <x v="287"/>
    <x v="740"/>
    <x v="272"/>
    <n v="14150"/>
    <x v="355"/>
    <x v="1"/>
    <x v="406"/>
    <x v="616"/>
    <x v="1"/>
    <x v="1"/>
    <x v="674"/>
    <x v="680"/>
    <x v="0"/>
    <x v="0"/>
    <x v="3"/>
    <x v="3"/>
    <x v="3"/>
  </r>
  <r>
    <x v="742"/>
    <x v="725"/>
    <x v="741"/>
    <x v="272"/>
    <n v="13513"/>
    <x v="356"/>
    <x v="1"/>
    <x v="393"/>
    <x v="86"/>
    <x v="1"/>
    <x v="1"/>
    <x v="675"/>
    <x v="681"/>
    <x v="0"/>
    <x v="0"/>
    <x v="5"/>
    <x v="1"/>
    <x v="5"/>
  </r>
  <r>
    <x v="743"/>
    <x v="726"/>
    <x v="742"/>
    <x v="61"/>
    <n v="504"/>
    <x v="243"/>
    <x v="0"/>
    <x v="68"/>
    <x v="617"/>
    <x v="1"/>
    <x v="1"/>
    <x v="676"/>
    <x v="682"/>
    <x v="0"/>
    <x v="1"/>
    <x v="3"/>
    <x v="3"/>
    <x v="3"/>
  </r>
  <r>
    <x v="744"/>
    <x v="727"/>
    <x v="743"/>
    <x v="22"/>
    <n v="14240"/>
    <x v="357"/>
    <x v="1"/>
    <x v="382"/>
    <x v="618"/>
    <x v="1"/>
    <x v="1"/>
    <x v="342"/>
    <x v="683"/>
    <x v="0"/>
    <x v="1"/>
    <x v="3"/>
    <x v="3"/>
    <x v="3"/>
  </r>
  <r>
    <x v="745"/>
    <x v="728"/>
    <x v="744"/>
    <x v="350"/>
    <n v="2091"/>
    <x v="286"/>
    <x v="0"/>
    <x v="298"/>
    <x v="619"/>
    <x v="1"/>
    <x v="1"/>
    <x v="677"/>
    <x v="684"/>
    <x v="0"/>
    <x v="0"/>
    <x v="8"/>
    <x v="2"/>
    <x v="8"/>
  </r>
  <r>
    <x v="746"/>
    <x v="729"/>
    <x v="745"/>
    <x v="382"/>
    <n v="118580"/>
    <x v="39"/>
    <x v="1"/>
    <x v="488"/>
    <x v="33"/>
    <x v="1"/>
    <x v="1"/>
    <x v="678"/>
    <x v="685"/>
    <x v="0"/>
    <x v="0"/>
    <x v="2"/>
    <x v="2"/>
    <x v="2"/>
  </r>
  <r>
    <x v="747"/>
    <x v="730"/>
    <x v="746"/>
    <x v="70"/>
    <n v="11214"/>
    <x v="252"/>
    <x v="1"/>
    <x v="489"/>
    <x v="620"/>
    <x v="1"/>
    <x v="1"/>
    <x v="679"/>
    <x v="488"/>
    <x v="0"/>
    <x v="0"/>
    <x v="3"/>
    <x v="3"/>
    <x v="3"/>
  </r>
  <r>
    <x v="748"/>
    <x v="731"/>
    <x v="747"/>
    <x v="383"/>
    <n v="68137"/>
    <x v="230"/>
    <x v="3"/>
    <x v="490"/>
    <x v="606"/>
    <x v="1"/>
    <x v="1"/>
    <x v="680"/>
    <x v="686"/>
    <x v="0"/>
    <x v="1"/>
    <x v="10"/>
    <x v="4"/>
    <x v="10"/>
  </r>
  <r>
    <x v="749"/>
    <x v="732"/>
    <x v="748"/>
    <x v="133"/>
    <n v="13527"/>
    <x v="34"/>
    <x v="1"/>
    <x v="491"/>
    <x v="621"/>
    <x v="6"/>
    <x v="6"/>
    <x v="681"/>
    <x v="687"/>
    <x v="0"/>
    <x v="1"/>
    <x v="8"/>
    <x v="2"/>
    <x v="8"/>
  </r>
  <r>
    <x v="750"/>
    <x v="733"/>
    <x v="749"/>
    <x v="0"/>
    <n v="1"/>
    <x v="89"/>
    <x v="0"/>
    <x v="49"/>
    <x v="98"/>
    <x v="4"/>
    <x v="4"/>
    <x v="682"/>
    <x v="688"/>
    <x v="0"/>
    <x v="0"/>
    <x v="5"/>
    <x v="1"/>
    <x v="5"/>
  </r>
  <r>
    <x v="751"/>
    <x v="734"/>
    <x v="750"/>
    <x v="136"/>
    <n v="8363"/>
    <x v="358"/>
    <x v="1"/>
    <x v="492"/>
    <x v="622"/>
    <x v="1"/>
    <x v="1"/>
    <x v="683"/>
    <x v="689"/>
    <x v="1"/>
    <x v="1"/>
    <x v="9"/>
    <x v="5"/>
    <x v="9"/>
  </r>
  <r>
    <x v="752"/>
    <x v="735"/>
    <x v="751"/>
    <x v="306"/>
    <n v="5362"/>
    <x v="48"/>
    <x v="3"/>
    <x v="493"/>
    <x v="307"/>
    <x v="1"/>
    <x v="1"/>
    <x v="684"/>
    <x v="690"/>
    <x v="0"/>
    <x v="1"/>
    <x v="3"/>
    <x v="3"/>
    <x v="3"/>
  </r>
  <r>
    <x v="753"/>
    <x v="736"/>
    <x v="752"/>
    <x v="53"/>
    <n v="12065"/>
    <x v="359"/>
    <x v="1"/>
    <x v="231"/>
    <x v="623"/>
    <x v="1"/>
    <x v="1"/>
    <x v="674"/>
    <x v="691"/>
    <x v="0"/>
    <x v="0"/>
    <x v="14"/>
    <x v="7"/>
    <x v="14"/>
  </r>
  <r>
    <x v="754"/>
    <x v="737"/>
    <x v="753"/>
    <x v="384"/>
    <n v="118603"/>
    <x v="78"/>
    <x v="1"/>
    <x v="494"/>
    <x v="624"/>
    <x v="1"/>
    <x v="1"/>
    <x v="685"/>
    <x v="424"/>
    <x v="0"/>
    <x v="0"/>
    <x v="3"/>
    <x v="3"/>
    <x v="3"/>
  </r>
  <r>
    <x v="755"/>
    <x v="738"/>
    <x v="754"/>
    <x v="6"/>
    <n v="7496"/>
    <x v="221"/>
    <x v="1"/>
    <x v="495"/>
    <x v="625"/>
    <x v="3"/>
    <x v="3"/>
    <x v="605"/>
    <x v="231"/>
    <x v="0"/>
    <x v="1"/>
    <x v="3"/>
    <x v="3"/>
    <x v="3"/>
  </r>
  <r>
    <x v="756"/>
    <x v="739"/>
    <x v="755"/>
    <x v="81"/>
    <n v="10037"/>
    <x v="360"/>
    <x v="1"/>
    <x v="496"/>
    <x v="626"/>
    <x v="1"/>
    <x v="1"/>
    <x v="686"/>
    <x v="692"/>
    <x v="0"/>
    <x v="0"/>
    <x v="3"/>
    <x v="3"/>
    <x v="3"/>
  </r>
  <r>
    <x v="757"/>
    <x v="740"/>
    <x v="756"/>
    <x v="1"/>
    <n v="5696"/>
    <x v="361"/>
    <x v="1"/>
    <x v="493"/>
    <x v="627"/>
    <x v="1"/>
    <x v="1"/>
    <x v="687"/>
    <x v="693"/>
    <x v="0"/>
    <x v="0"/>
    <x v="6"/>
    <x v="4"/>
    <x v="6"/>
  </r>
  <r>
    <x v="758"/>
    <x v="741"/>
    <x v="757"/>
    <x v="241"/>
    <n v="167005"/>
    <x v="362"/>
    <x v="1"/>
    <x v="497"/>
    <x v="628"/>
    <x v="0"/>
    <x v="0"/>
    <x v="688"/>
    <x v="694"/>
    <x v="0"/>
    <x v="0"/>
    <x v="1"/>
    <x v="1"/>
    <x v="1"/>
  </r>
  <r>
    <x v="759"/>
    <x v="742"/>
    <x v="758"/>
    <x v="385"/>
    <n v="114615"/>
    <x v="240"/>
    <x v="0"/>
    <x v="498"/>
    <x v="629"/>
    <x v="1"/>
    <x v="1"/>
    <x v="689"/>
    <x v="236"/>
    <x v="0"/>
    <x v="0"/>
    <x v="5"/>
    <x v="1"/>
    <x v="5"/>
  </r>
  <r>
    <x v="760"/>
    <x v="743"/>
    <x v="759"/>
    <x v="386"/>
    <n v="16592"/>
    <x v="49"/>
    <x v="0"/>
    <x v="155"/>
    <x v="630"/>
    <x v="6"/>
    <x v="6"/>
    <x v="690"/>
    <x v="695"/>
    <x v="0"/>
    <x v="1"/>
    <x v="11"/>
    <x v="6"/>
    <x v="11"/>
  </r>
  <r>
    <x v="761"/>
    <x v="744"/>
    <x v="760"/>
    <x v="196"/>
    <n v="14420"/>
    <x v="363"/>
    <x v="1"/>
    <x v="499"/>
    <x v="631"/>
    <x v="1"/>
    <x v="1"/>
    <x v="691"/>
    <x v="696"/>
    <x v="0"/>
    <x v="0"/>
    <x v="1"/>
    <x v="1"/>
    <x v="1"/>
  </r>
  <r>
    <x v="762"/>
    <x v="307"/>
    <x v="761"/>
    <x v="26"/>
    <n v="6204"/>
    <x v="364"/>
    <x v="1"/>
    <x v="16"/>
    <x v="470"/>
    <x v="2"/>
    <x v="2"/>
    <x v="692"/>
    <x v="697"/>
    <x v="0"/>
    <x v="0"/>
    <x v="17"/>
    <x v="1"/>
    <x v="17"/>
  </r>
  <r>
    <x v="763"/>
    <x v="745"/>
    <x v="762"/>
    <x v="36"/>
    <n v="6338"/>
    <x v="23"/>
    <x v="1"/>
    <x v="500"/>
    <x v="632"/>
    <x v="1"/>
    <x v="1"/>
    <x v="693"/>
    <x v="698"/>
    <x v="0"/>
    <x v="1"/>
    <x v="3"/>
    <x v="3"/>
    <x v="3"/>
  </r>
  <r>
    <x v="764"/>
    <x v="746"/>
    <x v="763"/>
    <x v="65"/>
    <n v="8010"/>
    <x v="365"/>
    <x v="1"/>
    <x v="496"/>
    <x v="486"/>
    <x v="1"/>
    <x v="1"/>
    <x v="694"/>
    <x v="699"/>
    <x v="0"/>
    <x v="0"/>
    <x v="1"/>
    <x v="1"/>
    <x v="1"/>
  </r>
  <r>
    <x v="765"/>
    <x v="747"/>
    <x v="764"/>
    <x v="61"/>
    <n v="8125"/>
    <x v="366"/>
    <x v="1"/>
    <x v="40"/>
    <x v="633"/>
    <x v="1"/>
    <x v="1"/>
    <x v="695"/>
    <x v="489"/>
    <x v="1"/>
    <x v="1"/>
    <x v="7"/>
    <x v="1"/>
    <x v="7"/>
  </r>
  <r>
    <x v="766"/>
    <x v="748"/>
    <x v="765"/>
    <x v="316"/>
    <n v="13653"/>
    <x v="137"/>
    <x v="0"/>
    <x v="501"/>
    <x v="634"/>
    <x v="2"/>
    <x v="2"/>
    <x v="123"/>
    <x v="512"/>
    <x v="0"/>
    <x v="0"/>
    <x v="22"/>
    <x v="4"/>
    <x v="22"/>
  </r>
  <r>
    <x v="767"/>
    <x v="749"/>
    <x v="766"/>
    <x v="387"/>
    <n v="55372"/>
    <x v="263"/>
    <x v="0"/>
    <x v="502"/>
    <x v="635"/>
    <x v="1"/>
    <x v="1"/>
    <x v="696"/>
    <x v="700"/>
    <x v="0"/>
    <x v="0"/>
    <x v="18"/>
    <x v="5"/>
    <x v="18"/>
  </r>
  <r>
    <x v="768"/>
    <x v="750"/>
    <x v="767"/>
    <x v="73"/>
    <n v="11088"/>
    <x v="367"/>
    <x v="1"/>
    <x v="503"/>
    <x v="636"/>
    <x v="1"/>
    <x v="1"/>
    <x v="626"/>
    <x v="701"/>
    <x v="0"/>
    <x v="0"/>
    <x v="3"/>
    <x v="3"/>
    <x v="3"/>
  </r>
  <r>
    <x v="769"/>
    <x v="751"/>
    <x v="768"/>
    <x v="388"/>
    <n v="109106"/>
    <x v="30"/>
    <x v="0"/>
    <x v="504"/>
    <x v="637"/>
    <x v="1"/>
    <x v="1"/>
    <x v="697"/>
    <x v="340"/>
    <x v="0"/>
    <x v="0"/>
    <x v="11"/>
    <x v="6"/>
    <x v="11"/>
  </r>
  <r>
    <x v="770"/>
    <x v="752"/>
    <x v="769"/>
    <x v="333"/>
    <n v="11642"/>
    <x v="306"/>
    <x v="1"/>
    <x v="505"/>
    <x v="638"/>
    <x v="6"/>
    <x v="6"/>
    <x v="698"/>
    <x v="702"/>
    <x v="0"/>
    <x v="1"/>
    <x v="3"/>
    <x v="3"/>
    <x v="3"/>
  </r>
  <r>
    <x v="771"/>
    <x v="753"/>
    <x v="770"/>
    <x v="36"/>
    <n v="2769"/>
    <x v="18"/>
    <x v="3"/>
    <x v="150"/>
    <x v="639"/>
    <x v="1"/>
    <x v="1"/>
    <x v="699"/>
    <x v="703"/>
    <x v="0"/>
    <x v="0"/>
    <x v="3"/>
    <x v="3"/>
    <x v="3"/>
  </r>
  <r>
    <x v="772"/>
    <x v="754"/>
    <x v="771"/>
    <x v="389"/>
    <n v="169586"/>
    <x v="23"/>
    <x v="1"/>
    <x v="506"/>
    <x v="640"/>
    <x v="1"/>
    <x v="1"/>
    <x v="700"/>
    <x v="704"/>
    <x v="0"/>
    <x v="0"/>
    <x v="7"/>
    <x v="1"/>
    <x v="7"/>
  </r>
  <r>
    <x v="773"/>
    <x v="755"/>
    <x v="772"/>
    <x v="390"/>
    <n v="101185"/>
    <x v="332"/>
    <x v="1"/>
    <x v="507"/>
    <x v="194"/>
    <x v="1"/>
    <x v="1"/>
    <x v="701"/>
    <x v="705"/>
    <x v="0"/>
    <x v="0"/>
    <x v="3"/>
    <x v="3"/>
    <x v="3"/>
  </r>
  <r>
    <x v="774"/>
    <x v="756"/>
    <x v="773"/>
    <x v="92"/>
    <n v="6775"/>
    <x v="123"/>
    <x v="1"/>
    <x v="373"/>
    <x v="641"/>
    <x v="6"/>
    <x v="6"/>
    <x v="702"/>
    <x v="706"/>
    <x v="0"/>
    <x v="0"/>
    <x v="2"/>
    <x v="2"/>
    <x v="2"/>
  </r>
  <r>
    <x v="775"/>
    <x v="757"/>
    <x v="774"/>
    <x v="151"/>
    <n v="968"/>
    <x v="156"/>
    <x v="0"/>
    <x v="234"/>
    <x v="642"/>
    <x v="1"/>
    <x v="1"/>
    <x v="703"/>
    <x v="707"/>
    <x v="0"/>
    <x v="0"/>
    <x v="1"/>
    <x v="1"/>
    <x v="1"/>
  </r>
  <r>
    <x v="776"/>
    <x v="758"/>
    <x v="775"/>
    <x v="391"/>
    <n v="72623"/>
    <x v="251"/>
    <x v="0"/>
    <x v="508"/>
    <x v="640"/>
    <x v="1"/>
    <x v="1"/>
    <x v="704"/>
    <x v="708"/>
    <x v="0"/>
    <x v="0"/>
    <x v="3"/>
    <x v="3"/>
    <x v="3"/>
  </r>
  <r>
    <x v="777"/>
    <x v="759"/>
    <x v="776"/>
    <x v="202"/>
    <n v="45987"/>
    <x v="18"/>
    <x v="0"/>
    <x v="103"/>
    <x v="643"/>
    <x v="1"/>
    <x v="1"/>
    <x v="431"/>
    <x v="709"/>
    <x v="0"/>
    <x v="0"/>
    <x v="3"/>
    <x v="3"/>
    <x v="3"/>
  </r>
  <r>
    <x v="778"/>
    <x v="760"/>
    <x v="777"/>
    <x v="81"/>
    <n v="10243"/>
    <x v="368"/>
    <x v="1"/>
    <x v="5"/>
    <x v="644"/>
    <x v="5"/>
    <x v="5"/>
    <x v="705"/>
    <x v="710"/>
    <x v="0"/>
    <x v="0"/>
    <x v="10"/>
    <x v="4"/>
    <x v="10"/>
  </r>
  <r>
    <x v="779"/>
    <x v="761"/>
    <x v="778"/>
    <x v="392"/>
    <n v="87293"/>
    <x v="25"/>
    <x v="0"/>
    <x v="509"/>
    <x v="13"/>
    <x v="1"/>
    <x v="1"/>
    <x v="706"/>
    <x v="711"/>
    <x v="0"/>
    <x v="1"/>
    <x v="3"/>
    <x v="3"/>
    <x v="3"/>
  </r>
  <r>
    <x v="780"/>
    <x v="762"/>
    <x v="779"/>
    <x v="135"/>
    <n v="5421"/>
    <x v="369"/>
    <x v="1"/>
    <x v="55"/>
    <x v="645"/>
    <x v="1"/>
    <x v="1"/>
    <x v="707"/>
    <x v="712"/>
    <x v="0"/>
    <x v="1"/>
    <x v="6"/>
    <x v="4"/>
    <x v="6"/>
  </r>
  <r>
    <x v="781"/>
    <x v="763"/>
    <x v="780"/>
    <x v="251"/>
    <n v="4414"/>
    <x v="37"/>
    <x v="3"/>
    <x v="75"/>
    <x v="646"/>
    <x v="5"/>
    <x v="5"/>
    <x v="708"/>
    <x v="70"/>
    <x v="0"/>
    <x v="0"/>
    <x v="3"/>
    <x v="3"/>
    <x v="3"/>
  </r>
  <r>
    <x v="782"/>
    <x v="764"/>
    <x v="781"/>
    <x v="135"/>
    <n v="10981"/>
    <x v="53"/>
    <x v="1"/>
    <x v="510"/>
    <x v="647"/>
    <x v="1"/>
    <x v="1"/>
    <x v="709"/>
    <x v="713"/>
    <x v="0"/>
    <x v="1"/>
    <x v="10"/>
    <x v="4"/>
    <x v="10"/>
  </r>
  <r>
    <x v="783"/>
    <x v="765"/>
    <x v="782"/>
    <x v="71"/>
    <n v="10451"/>
    <x v="280"/>
    <x v="1"/>
    <x v="188"/>
    <x v="523"/>
    <x v="1"/>
    <x v="1"/>
    <x v="710"/>
    <x v="714"/>
    <x v="0"/>
    <x v="0"/>
    <x v="1"/>
    <x v="1"/>
    <x v="1"/>
  </r>
  <r>
    <x v="784"/>
    <x v="766"/>
    <x v="783"/>
    <x v="393"/>
    <n v="102535"/>
    <x v="43"/>
    <x v="1"/>
    <x v="511"/>
    <x v="8"/>
    <x v="1"/>
    <x v="1"/>
    <x v="711"/>
    <x v="715"/>
    <x v="0"/>
    <x v="0"/>
    <x v="2"/>
    <x v="2"/>
    <x v="2"/>
  </r>
  <r>
    <x v="785"/>
    <x v="767"/>
    <x v="784"/>
    <x v="313"/>
    <n v="12939"/>
    <x v="370"/>
    <x v="1"/>
    <x v="78"/>
    <x v="648"/>
    <x v="2"/>
    <x v="2"/>
    <x v="157"/>
    <x v="716"/>
    <x v="0"/>
    <x v="1"/>
    <x v="10"/>
    <x v="4"/>
    <x v="10"/>
  </r>
  <r>
    <x v="786"/>
    <x v="768"/>
    <x v="785"/>
    <x v="42"/>
    <n v="10946"/>
    <x v="242"/>
    <x v="1"/>
    <x v="512"/>
    <x v="649"/>
    <x v="6"/>
    <x v="6"/>
    <x v="630"/>
    <x v="717"/>
    <x v="0"/>
    <x v="1"/>
    <x v="17"/>
    <x v="1"/>
    <x v="17"/>
  </r>
  <r>
    <x v="787"/>
    <x v="769"/>
    <x v="786"/>
    <x v="394"/>
    <n v="60994"/>
    <x v="134"/>
    <x v="0"/>
    <x v="513"/>
    <x v="150"/>
    <x v="0"/>
    <x v="0"/>
    <x v="712"/>
    <x v="718"/>
    <x v="0"/>
    <x v="0"/>
    <x v="1"/>
    <x v="1"/>
    <x v="1"/>
  </r>
  <r>
    <x v="788"/>
    <x v="770"/>
    <x v="787"/>
    <x v="136"/>
    <n v="3174"/>
    <x v="102"/>
    <x v="2"/>
    <x v="249"/>
    <x v="650"/>
    <x v="1"/>
    <x v="1"/>
    <x v="93"/>
    <x v="719"/>
    <x v="0"/>
    <x v="0"/>
    <x v="10"/>
    <x v="4"/>
    <x v="10"/>
  </r>
  <r>
    <x v="789"/>
    <x v="771"/>
    <x v="788"/>
    <x v="25"/>
    <n v="3351"/>
    <x v="232"/>
    <x v="0"/>
    <x v="430"/>
    <x v="651"/>
    <x v="1"/>
    <x v="1"/>
    <x v="713"/>
    <x v="115"/>
    <x v="0"/>
    <x v="0"/>
    <x v="3"/>
    <x v="3"/>
    <x v="3"/>
  </r>
  <r>
    <x v="790"/>
    <x v="772"/>
    <x v="789"/>
    <x v="395"/>
    <n v="56774"/>
    <x v="137"/>
    <x v="3"/>
    <x v="260"/>
    <x v="652"/>
    <x v="1"/>
    <x v="1"/>
    <x v="714"/>
    <x v="720"/>
    <x v="0"/>
    <x v="0"/>
    <x v="3"/>
    <x v="3"/>
    <x v="3"/>
  </r>
  <r>
    <x v="791"/>
    <x v="773"/>
    <x v="790"/>
    <x v="118"/>
    <n v="540"/>
    <x v="143"/>
    <x v="0"/>
    <x v="514"/>
    <x v="594"/>
    <x v="1"/>
    <x v="1"/>
    <x v="715"/>
    <x v="721"/>
    <x v="0"/>
    <x v="0"/>
    <x v="0"/>
    <x v="0"/>
    <x v="0"/>
  </r>
  <r>
    <x v="792"/>
    <x v="774"/>
    <x v="791"/>
    <x v="22"/>
    <n v="680"/>
    <x v="49"/>
    <x v="0"/>
    <x v="243"/>
    <x v="653"/>
    <x v="1"/>
    <x v="1"/>
    <x v="716"/>
    <x v="722"/>
    <x v="0"/>
    <x v="1"/>
    <x v="3"/>
    <x v="3"/>
    <x v="3"/>
  </r>
  <r>
    <x v="793"/>
    <x v="775"/>
    <x v="792"/>
    <x v="65"/>
    <n v="13045"/>
    <x v="371"/>
    <x v="1"/>
    <x v="483"/>
    <x v="654"/>
    <x v="5"/>
    <x v="5"/>
    <x v="448"/>
    <x v="451"/>
    <x v="0"/>
    <x v="0"/>
    <x v="9"/>
    <x v="5"/>
    <x v="9"/>
  </r>
  <r>
    <x v="794"/>
    <x v="776"/>
    <x v="793"/>
    <x v="47"/>
    <n v="8276"/>
    <x v="372"/>
    <x v="1"/>
    <x v="460"/>
    <x v="655"/>
    <x v="1"/>
    <x v="1"/>
    <x v="717"/>
    <x v="642"/>
    <x v="0"/>
    <x v="0"/>
    <x v="1"/>
    <x v="1"/>
    <x v="1"/>
  </r>
  <r>
    <x v="795"/>
    <x v="777"/>
    <x v="794"/>
    <x v="143"/>
    <n v="1022"/>
    <x v="245"/>
    <x v="0"/>
    <x v="249"/>
    <x v="607"/>
    <x v="1"/>
    <x v="1"/>
    <x v="718"/>
    <x v="723"/>
    <x v="0"/>
    <x v="0"/>
    <x v="6"/>
    <x v="4"/>
    <x v="6"/>
  </r>
  <r>
    <x v="796"/>
    <x v="778"/>
    <x v="795"/>
    <x v="75"/>
    <n v="4275"/>
    <x v="213"/>
    <x v="0"/>
    <x v="373"/>
    <x v="656"/>
    <x v="1"/>
    <x v="1"/>
    <x v="719"/>
    <x v="724"/>
    <x v="0"/>
    <x v="1"/>
    <x v="20"/>
    <x v="6"/>
    <x v="20"/>
  </r>
  <r>
    <x v="797"/>
    <x v="779"/>
    <x v="796"/>
    <x v="4"/>
    <n v="8332"/>
    <x v="373"/>
    <x v="1"/>
    <x v="515"/>
    <x v="657"/>
    <x v="1"/>
    <x v="1"/>
    <x v="720"/>
    <x v="725"/>
    <x v="0"/>
    <x v="0"/>
    <x v="2"/>
    <x v="2"/>
    <x v="2"/>
  </r>
  <r>
    <x v="798"/>
    <x v="780"/>
    <x v="797"/>
    <x v="74"/>
    <n v="6408"/>
    <x v="282"/>
    <x v="1"/>
    <x v="246"/>
    <x v="658"/>
    <x v="1"/>
    <x v="1"/>
    <x v="721"/>
    <x v="726"/>
    <x v="0"/>
    <x v="1"/>
    <x v="3"/>
    <x v="3"/>
    <x v="3"/>
  </r>
  <r>
    <x v="799"/>
    <x v="781"/>
    <x v="798"/>
    <x v="396"/>
    <n v="73522"/>
    <x v="30"/>
    <x v="0"/>
    <x v="516"/>
    <x v="659"/>
    <x v="4"/>
    <x v="4"/>
    <x v="722"/>
    <x v="727"/>
    <x v="0"/>
    <x v="0"/>
    <x v="3"/>
    <x v="3"/>
    <x v="3"/>
  </r>
  <r>
    <x v="800"/>
    <x v="782"/>
    <x v="799"/>
    <x v="0"/>
    <n v="1"/>
    <x v="89"/>
    <x v="0"/>
    <x v="49"/>
    <x v="98"/>
    <x v="5"/>
    <x v="5"/>
    <x v="139"/>
    <x v="560"/>
    <x v="0"/>
    <x v="0"/>
    <x v="1"/>
    <x v="1"/>
    <x v="1"/>
  </r>
  <r>
    <x v="801"/>
    <x v="783"/>
    <x v="800"/>
    <x v="173"/>
    <n v="4667"/>
    <x v="218"/>
    <x v="1"/>
    <x v="88"/>
    <x v="660"/>
    <x v="1"/>
    <x v="1"/>
    <x v="723"/>
    <x v="728"/>
    <x v="0"/>
    <x v="1"/>
    <x v="14"/>
    <x v="7"/>
    <x v="14"/>
  </r>
  <r>
    <x v="802"/>
    <x v="784"/>
    <x v="801"/>
    <x v="8"/>
    <n v="12216"/>
    <x v="88"/>
    <x v="1"/>
    <x v="23"/>
    <x v="661"/>
    <x v="1"/>
    <x v="1"/>
    <x v="704"/>
    <x v="339"/>
    <x v="0"/>
    <x v="0"/>
    <x v="14"/>
    <x v="7"/>
    <x v="14"/>
  </r>
  <r>
    <x v="803"/>
    <x v="785"/>
    <x v="802"/>
    <x v="55"/>
    <n v="6527"/>
    <x v="374"/>
    <x v="1"/>
    <x v="517"/>
    <x v="662"/>
    <x v="1"/>
    <x v="1"/>
    <x v="724"/>
    <x v="35"/>
    <x v="0"/>
    <x v="0"/>
    <x v="3"/>
    <x v="3"/>
    <x v="3"/>
  </r>
  <r>
    <x v="804"/>
    <x v="786"/>
    <x v="803"/>
    <x v="97"/>
    <n v="6987"/>
    <x v="99"/>
    <x v="1"/>
    <x v="205"/>
    <x v="663"/>
    <x v="1"/>
    <x v="1"/>
    <x v="725"/>
    <x v="729"/>
    <x v="0"/>
    <x v="0"/>
    <x v="1"/>
    <x v="1"/>
    <x v="1"/>
  </r>
  <r>
    <x v="805"/>
    <x v="787"/>
    <x v="804"/>
    <x v="62"/>
    <n v="4932"/>
    <x v="37"/>
    <x v="0"/>
    <x v="109"/>
    <x v="664"/>
    <x v="2"/>
    <x v="2"/>
    <x v="660"/>
    <x v="241"/>
    <x v="0"/>
    <x v="0"/>
    <x v="4"/>
    <x v="4"/>
    <x v="4"/>
  </r>
  <r>
    <x v="806"/>
    <x v="788"/>
    <x v="805"/>
    <x v="31"/>
    <n v="8262"/>
    <x v="375"/>
    <x v="1"/>
    <x v="70"/>
    <x v="665"/>
    <x v="1"/>
    <x v="1"/>
    <x v="726"/>
    <x v="730"/>
    <x v="0"/>
    <x v="1"/>
    <x v="6"/>
    <x v="4"/>
    <x v="6"/>
  </r>
  <r>
    <x v="807"/>
    <x v="789"/>
    <x v="806"/>
    <x v="31"/>
    <n v="1848"/>
    <x v="376"/>
    <x v="1"/>
    <x v="177"/>
    <x v="666"/>
    <x v="1"/>
    <x v="1"/>
    <x v="727"/>
    <x v="322"/>
    <x v="0"/>
    <x v="1"/>
    <x v="3"/>
    <x v="3"/>
    <x v="3"/>
  </r>
  <r>
    <x v="808"/>
    <x v="790"/>
    <x v="807"/>
    <x v="5"/>
    <n v="1583"/>
    <x v="286"/>
    <x v="0"/>
    <x v="161"/>
    <x v="667"/>
    <x v="1"/>
    <x v="1"/>
    <x v="728"/>
    <x v="731"/>
    <x v="0"/>
    <x v="0"/>
    <x v="0"/>
    <x v="0"/>
    <x v="0"/>
  </r>
  <r>
    <x v="809"/>
    <x v="764"/>
    <x v="808"/>
    <x v="397"/>
    <n v="88536"/>
    <x v="154"/>
    <x v="0"/>
    <x v="518"/>
    <x v="162"/>
    <x v="5"/>
    <x v="5"/>
    <x v="729"/>
    <x v="732"/>
    <x v="0"/>
    <x v="0"/>
    <x v="4"/>
    <x v="4"/>
    <x v="4"/>
  </r>
  <r>
    <x v="810"/>
    <x v="791"/>
    <x v="809"/>
    <x v="330"/>
    <n v="12360"/>
    <x v="370"/>
    <x v="1"/>
    <x v="394"/>
    <x v="668"/>
    <x v="1"/>
    <x v="1"/>
    <x v="730"/>
    <x v="157"/>
    <x v="0"/>
    <x v="1"/>
    <x v="3"/>
    <x v="3"/>
    <x v="3"/>
  </r>
  <r>
    <x v="811"/>
    <x v="792"/>
    <x v="810"/>
    <x v="398"/>
    <n v="71320"/>
    <x v="176"/>
    <x v="0"/>
    <x v="89"/>
    <x v="669"/>
    <x v="1"/>
    <x v="1"/>
    <x v="731"/>
    <x v="733"/>
    <x v="0"/>
    <x v="1"/>
    <x v="11"/>
    <x v="6"/>
    <x v="11"/>
  </r>
  <r>
    <x v="812"/>
    <x v="793"/>
    <x v="811"/>
    <x v="221"/>
    <n v="134640"/>
    <x v="234"/>
    <x v="1"/>
    <x v="519"/>
    <x v="77"/>
    <x v="0"/>
    <x v="0"/>
    <x v="78"/>
    <x v="734"/>
    <x v="0"/>
    <x v="0"/>
    <x v="9"/>
    <x v="5"/>
    <x v="9"/>
  </r>
  <r>
    <x v="813"/>
    <x v="794"/>
    <x v="812"/>
    <x v="170"/>
    <n v="7661"/>
    <x v="377"/>
    <x v="1"/>
    <x v="520"/>
    <x v="670"/>
    <x v="1"/>
    <x v="1"/>
    <x v="732"/>
    <x v="735"/>
    <x v="0"/>
    <x v="0"/>
    <x v="11"/>
    <x v="6"/>
    <x v="11"/>
  </r>
  <r>
    <x v="814"/>
    <x v="795"/>
    <x v="813"/>
    <x v="170"/>
    <n v="2950"/>
    <x v="48"/>
    <x v="0"/>
    <x v="521"/>
    <x v="671"/>
    <x v="3"/>
    <x v="3"/>
    <x v="733"/>
    <x v="736"/>
    <x v="0"/>
    <x v="1"/>
    <x v="1"/>
    <x v="1"/>
    <x v="1"/>
  </r>
  <r>
    <x v="815"/>
    <x v="796"/>
    <x v="814"/>
    <x v="25"/>
    <n v="11721"/>
    <x v="254"/>
    <x v="1"/>
    <x v="236"/>
    <x v="672"/>
    <x v="0"/>
    <x v="0"/>
    <x v="734"/>
    <x v="737"/>
    <x v="0"/>
    <x v="0"/>
    <x v="1"/>
    <x v="1"/>
    <x v="1"/>
  </r>
  <r>
    <x v="816"/>
    <x v="797"/>
    <x v="815"/>
    <x v="173"/>
    <n v="14150"/>
    <x v="378"/>
    <x v="1"/>
    <x v="221"/>
    <x v="673"/>
    <x v="1"/>
    <x v="1"/>
    <x v="406"/>
    <x v="738"/>
    <x v="1"/>
    <x v="1"/>
    <x v="3"/>
    <x v="3"/>
    <x v="3"/>
  </r>
  <r>
    <x v="817"/>
    <x v="798"/>
    <x v="816"/>
    <x v="399"/>
    <n v="189192"/>
    <x v="314"/>
    <x v="1"/>
    <x v="522"/>
    <x v="555"/>
    <x v="6"/>
    <x v="6"/>
    <x v="735"/>
    <x v="739"/>
    <x v="0"/>
    <x v="1"/>
    <x v="9"/>
    <x v="5"/>
    <x v="9"/>
  </r>
  <r>
    <x v="818"/>
    <x v="311"/>
    <x v="817"/>
    <x v="31"/>
    <n v="7664"/>
    <x v="379"/>
    <x v="1"/>
    <x v="464"/>
    <x v="674"/>
    <x v="1"/>
    <x v="1"/>
    <x v="736"/>
    <x v="740"/>
    <x v="0"/>
    <x v="1"/>
    <x v="3"/>
    <x v="3"/>
    <x v="3"/>
  </r>
  <r>
    <x v="819"/>
    <x v="799"/>
    <x v="818"/>
    <x v="200"/>
    <n v="4509"/>
    <x v="37"/>
    <x v="0"/>
    <x v="523"/>
    <x v="675"/>
    <x v="1"/>
    <x v="1"/>
    <x v="737"/>
    <x v="697"/>
    <x v="1"/>
    <x v="0"/>
    <x v="11"/>
    <x v="6"/>
    <x v="11"/>
  </r>
  <r>
    <x v="820"/>
    <x v="800"/>
    <x v="819"/>
    <x v="42"/>
    <n v="12009"/>
    <x v="380"/>
    <x v="1"/>
    <x v="524"/>
    <x v="676"/>
    <x v="4"/>
    <x v="4"/>
    <x v="192"/>
    <x v="741"/>
    <x v="0"/>
    <x v="1"/>
    <x v="1"/>
    <x v="1"/>
    <x v="1"/>
  </r>
  <r>
    <x v="821"/>
    <x v="801"/>
    <x v="820"/>
    <x v="70"/>
    <n v="14273"/>
    <x v="381"/>
    <x v="1"/>
    <x v="155"/>
    <x v="677"/>
    <x v="1"/>
    <x v="1"/>
    <x v="738"/>
    <x v="742"/>
    <x v="0"/>
    <x v="0"/>
    <x v="4"/>
    <x v="4"/>
    <x v="4"/>
  </r>
  <r>
    <x v="822"/>
    <x v="802"/>
    <x v="821"/>
    <x v="400"/>
    <n v="188982"/>
    <x v="382"/>
    <x v="1"/>
    <x v="525"/>
    <x v="208"/>
    <x v="1"/>
    <x v="1"/>
    <x v="739"/>
    <x v="743"/>
    <x v="0"/>
    <x v="0"/>
    <x v="1"/>
    <x v="1"/>
    <x v="1"/>
  </r>
  <r>
    <x v="823"/>
    <x v="803"/>
    <x v="822"/>
    <x v="178"/>
    <n v="14640"/>
    <x v="383"/>
    <x v="1"/>
    <x v="526"/>
    <x v="678"/>
    <x v="1"/>
    <x v="1"/>
    <x v="613"/>
    <x v="744"/>
    <x v="1"/>
    <x v="1"/>
    <x v="1"/>
    <x v="1"/>
    <x v="1"/>
  </r>
  <r>
    <x v="824"/>
    <x v="804"/>
    <x v="823"/>
    <x v="401"/>
    <n v="107516"/>
    <x v="384"/>
    <x v="1"/>
    <x v="527"/>
    <x v="679"/>
    <x v="1"/>
    <x v="1"/>
    <x v="740"/>
    <x v="269"/>
    <x v="0"/>
    <x v="1"/>
    <x v="9"/>
    <x v="5"/>
    <x v="9"/>
  </r>
  <r>
    <x v="825"/>
    <x v="805"/>
    <x v="824"/>
    <x v="136"/>
    <n v="13950"/>
    <x v="385"/>
    <x v="1"/>
    <x v="144"/>
    <x v="680"/>
    <x v="4"/>
    <x v="4"/>
    <x v="145"/>
    <x v="745"/>
    <x v="0"/>
    <x v="0"/>
    <x v="12"/>
    <x v="4"/>
    <x v="12"/>
  </r>
  <r>
    <x v="826"/>
    <x v="806"/>
    <x v="825"/>
    <x v="54"/>
    <n v="12797"/>
    <x v="209"/>
    <x v="1"/>
    <x v="346"/>
    <x v="681"/>
    <x v="1"/>
    <x v="1"/>
    <x v="741"/>
    <x v="746"/>
    <x v="0"/>
    <x v="1"/>
    <x v="3"/>
    <x v="3"/>
    <x v="3"/>
  </r>
  <r>
    <x v="827"/>
    <x v="807"/>
    <x v="826"/>
    <x v="173"/>
    <n v="6134"/>
    <x v="386"/>
    <x v="1"/>
    <x v="172"/>
    <x v="682"/>
    <x v="2"/>
    <x v="2"/>
    <x v="742"/>
    <x v="747"/>
    <x v="0"/>
    <x v="1"/>
    <x v="6"/>
    <x v="4"/>
    <x v="6"/>
  </r>
  <r>
    <x v="828"/>
    <x v="808"/>
    <x v="827"/>
    <x v="143"/>
    <n v="4899"/>
    <x v="4"/>
    <x v="0"/>
    <x v="131"/>
    <x v="390"/>
    <x v="1"/>
    <x v="1"/>
    <x v="202"/>
    <x v="503"/>
    <x v="0"/>
    <x v="0"/>
    <x v="3"/>
    <x v="3"/>
    <x v="3"/>
  </r>
  <r>
    <x v="829"/>
    <x v="809"/>
    <x v="828"/>
    <x v="103"/>
    <n v="4929"/>
    <x v="37"/>
    <x v="0"/>
    <x v="110"/>
    <x v="178"/>
    <x v="1"/>
    <x v="1"/>
    <x v="743"/>
    <x v="748"/>
    <x v="0"/>
    <x v="0"/>
    <x v="3"/>
    <x v="3"/>
    <x v="3"/>
  </r>
  <r>
    <x v="830"/>
    <x v="810"/>
    <x v="829"/>
    <x v="319"/>
    <n v="1424"/>
    <x v="89"/>
    <x v="0"/>
    <x v="528"/>
    <x v="683"/>
    <x v="1"/>
    <x v="1"/>
    <x v="744"/>
    <x v="330"/>
    <x v="0"/>
    <x v="0"/>
    <x v="3"/>
    <x v="3"/>
    <x v="3"/>
  </r>
  <r>
    <x v="831"/>
    <x v="811"/>
    <x v="830"/>
    <x v="402"/>
    <n v="105817"/>
    <x v="179"/>
    <x v="1"/>
    <x v="529"/>
    <x v="372"/>
    <x v="1"/>
    <x v="1"/>
    <x v="745"/>
    <x v="749"/>
    <x v="0"/>
    <x v="0"/>
    <x v="14"/>
    <x v="7"/>
    <x v="14"/>
  </r>
  <r>
    <x v="832"/>
    <x v="812"/>
    <x v="831"/>
    <x v="403"/>
    <n v="136156"/>
    <x v="387"/>
    <x v="1"/>
    <x v="265"/>
    <x v="471"/>
    <x v="3"/>
    <x v="3"/>
    <x v="746"/>
    <x v="750"/>
    <x v="1"/>
    <x v="0"/>
    <x v="18"/>
    <x v="5"/>
    <x v="18"/>
  </r>
  <r>
    <x v="833"/>
    <x v="813"/>
    <x v="832"/>
    <x v="85"/>
    <n v="10723"/>
    <x v="178"/>
    <x v="1"/>
    <x v="34"/>
    <x v="218"/>
    <x v="3"/>
    <x v="3"/>
    <x v="747"/>
    <x v="751"/>
    <x v="0"/>
    <x v="0"/>
    <x v="18"/>
    <x v="5"/>
    <x v="18"/>
  </r>
  <r>
    <x v="834"/>
    <x v="814"/>
    <x v="833"/>
    <x v="190"/>
    <n v="11228"/>
    <x v="388"/>
    <x v="1"/>
    <x v="530"/>
    <x v="326"/>
    <x v="1"/>
    <x v="1"/>
    <x v="362"/>
    <x v="451"/>
    <x v="0"/>
    <x v="0"/>
    <x v="3"/>
    <x v="3"/>
    <x v="3"/>
  </r>
  <r>
    <x v="835"/>
    <x v="815"/>
    <x v="834"/>
    <x v="404"/>
    <n v="77355"/>
    <x v="50"/>
    <x v="0"/>
    <x v="531"/>
    <x v="112"/>
    <x v="1"/>
    <x v="1"/>
    <x v="748"/>
    <x v="752"/>
    <x v="0"/>
    <x v="0"/>
    <x v="2"/>
    <x v="2"/>
    <x v="2"/>
  </r>
  <r>
    <x v="836"/>
    <x v="816"/>
    <x v="835"/>
    <x v="32"/>
    <n v="6086"/>
    <x v="144"/>
    <x v="0"/>
    <x v="115"/>
    <x v="684"/>
    <x v="1"/>
    <x v="1"/>
    <x v="749"/>
    <x v="753"/>
    <x v="0"/>
    <x v="0"/>
    <x v="7"/>
    <x v="1"/>
    <x v="7"/>
  </r>
  <r>
    <x v="837"/>
    <x v="817"/>
    <x v="836"/>
    <x v="405"/>
    <n v="150960"/>
    <x v="389"/>
    <x v="1"/>
    <x v="532"/>
    <x v="685"/>
    <x v="1"/>
    <x v="1"/>
    <x v="643"/>
    <x v="754"/>
    <x v="0"/>
    <x v="0"/>
    <x v="17"/>
    <x v="1"/>
    <x v="17"/>
  </r>
  <r>
    <x v="838"/>
    <x v="818"/>
    <x v="837"/>
    <x v="330"/>
    <n v="8890"/>
    <x v="296"/>
    <x v="1"/>
    <x v="210"/>
    <x v="686"/>
    <x v="1"/>
    <x v="1"/>
    <x v="750"/>
    <x v="755"/>
    <x v="0"/>
    <x v="0"/>
    <x v="3"/>
    <x v="3"/>
    <x v="3"/>
  </r>
  <r>
    <x v="839"/>
    <x v="819"/>
    <x v="838"/>
    <x v="106"/>
    <n v="14644"/>
    <x v="46"/>
    <x v="1"/>
    <x v="144"/>
    <x v="687"/>
    <x v="1"/>
    <x v="1"/>
    <x v="751"/>
    <x v="756"/>
    <x v="0"/>
    <x v="1"/>
    <x v="4"/>
    <x v="4"/>
    <x v="4"/>
  </r>
  <r>
    <x v="840"/>
    <x v="820"/>
    <x v="839"/>
    <x v="406"/>
    <n v="116583"/>
    <x v="134"/>
    <x v="1"/>
    <x v="533"/>
    <x v="640"/>
    <x v="1"/>
    <x v="1"/>
    <x v="752"/>
    <x v="757"/>
    <x v="0"/>
    <x v="1"/>
    <x v="3"/>
    <x v="3"/>
    <x v="3"/>
  </r>
  <r>
    <x v="841"/>
    <x v="821"/>
    <x v="840"/>
    <x v="14"/>
    <n v="12991"/>
    <x v="93"/>
    <x v="1"/>
    <x v="287"/>
    <x v="688"/>
    <x v="1"/>
    <x v="1"/>
    <x v="753"/>
    <x v="758"/>
    <x v="0"/>
    <x v="0"/>
    <x v="2"/>
    <x v="2"/>
    <x v="2"/>
  </r>
  <r>
    <x v="842"/>
    <x v="822"/>
    <x v="841"/>
    <x v="42"/>
    <n v="8447"/>
    <x v="390"/>
    <x v="1"/>
    <x v="227"/>
    <x v="310"/>
    <x v="6"/>
    <x v="6"/>
    <x v="754"/>
    <x v="759"/>
    <x v="0"/>
    <x v="0"/>
    <x v="8"/>
    <x v="2"/>
    <x v="8"/>
  </r>
  <r>
    <x v="843"/>
    <x v="823"/>
    <x v="842"/>
    <x v="35"/>
    <n v="2703"/>
    <x v="137"/>
    <x v="0"/>
    <x v="254"/>
    <x v="689"/>
    <x v="1"/>
    <x v="1"/>
    <x v="755"/>
    <x v="760"/>
    <x v="0"/>
    <x v="0"/>
    <x v="14"/>
    <x v="7"/>
    <x v="14"/>
  </r>
  <r>
    <x v="844"/>
    <x v="824"/>
    <x v="843"/>
    <x v="35"/>
    <n v="8747"/>
    <x v="168"/>
    <x v="3"/>
    <x v="115"/>
    <x v="690"/>
    <x v="1"/>
    <x v="1"/>
    <x v="756"/>
    <x v="761"/>
    <x v="0"/>
    <x v="0"/>
    <x v="4"/>
    <x v="4"/>
    <x v="4"/>
  </r>
  <r>
    <x v="845"/>
    <x v="825"/>
    <x v="844"/>
    <x v="407"/>
    <n v="138087"/>
    <x v="391"/>
    <x v="1"/>
    <x v="534"/>
    <x v="230"/>
    <x v="4"/>
    <x v="4"/>
    <x v="757"/>
    <x v="78"/>
    <x v="0"/>
    <x v="0"/>
    <x v="2"/>
    <x v="2"/>
    <x v="2"/>
  </r>
  <r>
    <x v="846"/>
    <x v="826"/>
    <x v="845"/>
    <x v="67"/>
    <n v="5085"/>
    <x v="185"/>
    <x v="1"/>
    <x v="44"/>
    <x v="691"/>
    <x v="1"/>
    <x v="1"/>
    <x v="758"/>
    <x v="762"/>
    <x v="1"/>
    <x v="1"/>
    <x v="2"/>
    <x v="2"/>
    <x v="2"/>
  </r>
  <r>
    <x v="847"/>
    <x v="827"/>
    <x v="846"/>
    <x v="53"/>
    <n v="11174"/>
    <x v="392"/>
    <x v="1"/>
    <x v="460"/>
    <x v="692"/>
    <x v="1"/>
    <x v="1"/>
    <x v="759"/>
    <x v="763"/>
    <x v="0"/>
    <x v="0"/>
    <x v="0"/>
    <x v="0"/>
    <x v="0"/>
  </r>
  <r>
    <x v="848"/>
    <x v="828"/>
    <x v="847"/>
    <x v="170"/>
    <n v="10831"/>
    <x v="393"/>
    <x v="1"/>
    <x v="535"/>
    <x v="387"/>
    <x v="1"/>
    <x v="1"/>
    <x v="760"/>
    <x v="764"/>
    <x v="0"/>
    <x v="0"/>
    <x v="6"/>
    <x v="4"/>
    <x v="6"/>
  </r>
  <r>
    <x v="849"/>
    <x v="829"/>
    <x v="848"/>
    <x v="313"/>
    <n v="8917"/>
    <x v="281"/>
    <x v="1"/>
    <x v="253"/>
    <x v="693"/>
    <x v="1"/>
    <x v="1"/>
    <x v="761"/>
    <x v="765"/>
    <x v="0"/>
    <x v="1"/>
    <x v="7"/>
    <x v="1"/>
    <x v="7"/>
  </r>
  <r>
    <x v="850"/>
    <x v="830"/>
    <x v="849"/>
    <x v="0"/>
    <n v="1"/>
    <x v="89"/>
    <x v="0"/>
    <x v="49"/>
    <x v="98"/>
    <x v="1"/>
    <x v="1"/>
    <x v="762"/>
    <x v="539"/>
    <x v="1"/>
    <x v="0"/>
    <x v="1"/>
    <x v="1"/>
    <x v="1"/>
  </r>
  <r>
    <x v="851"/>
    <x v="831"/>
    <x v="850"/>
    <x v="46"/>
    <n v="12468"/>
    <x v="366"/>
    <x v="1"/>
    <x v="415"/>
    <x v="244"/>
    <x v="1"/>
    <x v="1"/>
    <x v="444"/>
    <x v="766"/>
    <x v="0"/>
    <x v="0"/>
    <x v="5"/>
    <x v="1"/>
    <x v="5"/>
  </r>
  <r>
    <x v="852"/>
    <x v="832"/>
    <x v="851"/>
    <x v="70"/>
    <n v="2505"/>
    <x v="37"/>
    <x v="0"/>
    <x v="249"/>
    <x v="694"/>
    <x v="1"/>
    <x v="1"/>
    <x v="763"/>
    <x v="422"/>
    <x v="0"/>
    <x v="1"/>
    <x v="11"/>
    <x v="6"/>
    <x v="11"/>
  </r>
  <r>
    <x v="853"/>
    <x v="833"/>
    <x v="852"/>
    <x v="408"/>
    <n v="111502"/>
    <x v="394"/>
    <x v="1"/>
    <x v="50"/>
    <x v="555"/>
    <x v="0"/>
    <x v="0"/>
    <x v="764"/>
    <x v="767"/>
    <x v="0"/>
    <x v="1"/>
    <x v="7"/>
    <x v="1"/>
    <x v="7"/>
  </r>
  <r>
    <x v="854"/>
    <x v="834"/>
    <x v="853"/>
    <x v="409"/>
    <n v="194309"/>
    <x v="226"/>
    <x v="1"/>
    <x v="536"/>
    <x v="695"/>
    <x v="0"/>
    <x v="0"/>
    <x v="765"/>
    <x v="768"/>
    <x v="0"/>
    <x v="0"/>
    <x v="13"/>
    <x v="5"/>
    <x v="13"/>
  </r>
  <r>
    <x v="855"/>
    <x v="835"/>
    <x v="854"/>
    <x v="410"/>
    <n v="23956"/>
    <x v="121"/>
    <x v="1"/>
    <x v="15"/>
    <x v="395"/>
    <x v="2"/>
    <x v="2"/>
    <x v="766"/>
    <x v="214"/>
    <x v="0"/>
    <x v="0"/>
    <x v="3"/>
    <x v="3"/>
    <x v="3"/>
  </r>
  <r>
    <x v="856"/>
    <x v="764"/>
    <x v="855"/>
    <x v="166"/>
    <n v="8558"/>
    <x v="383"/>
    <x v="1"/>
    <x v="1"/>
    <x v="696"/>
    <x v="1"/>
    <x v="1"/>
    <x v="767"/>
    <x v="769"/>
    <x v="0"/>
    <x v="0"/>
    <x v="0"/>
    <x v="0"/>
    <x v="0"/>
  </r>
  <r>
    <x v="857"/>
    <x v="836"/>
    <x v="856"/>
    <x v="98"/>
    <n v="7413"/>
    <x v="35"/>
    <x v="1"/>
    <x v="537"/>
    <x v="697"/>
    <x v="5"/>
    <x v="5"/>
    <x v="768"/>
    <x v="770"/>
    <x v="1"/>
    <x v="0"/>
    <x v="12"/>
    <x v="4"/>
    <x v="12"/>
  </r>
  <r>
    <x v="858"/>
    <x v="837"/>
    <x v="857"/>
    <x v="220"/>
    <n v="2778"/>
    <x v="4"/>
    <x v="0"/>
    <x v="164"/>
    <x v="698"/>
    <x v="1"/>
    <x v="1"/>
    <x v="769"/>
    <x v="771"/>
    <x v="1"/>
    <x v="0"/>
    <x v="0"/>
    <x v="0"/>
    <x v="0"/>
  </r>
  <r>
    <x v="859"/>
    <x v="838"/>
    <x v="858"/>
    <x v="190"/>
    <n v="2594"/>
    <x v="212"/>
    <x v="0"/>
    <x v="377"/>
    <x v="699"/>
    <x v="1"/>
    <x v="1"/>
    <x v="770"/>
    <x v="250"/>
    <x v="0"/>
    <x v="1"/>
    <x v="3"/>
    <x v="3"/>
    <x v="3"/>
  </r>
  <r>
    <x v="860"/>
    <x v="839"/>
    <x v="859"/>
    <x v="22"/>
    <n v="5033"/>
    <x v="395"/>
    <x v="1"/>
    <x v="167"/>
    <x v="700"/>
    <x v="1"/>
    <x v="1"/>
    <x v="771"/>
    <x v="772"/>
    <x v="0"/>
    <x v="1"/>
    <x v="8"/>
    <x v="2"/>
    <x v="8"/>
  </r>
  <r>
    <x v="861"/>
    <x v="840"/>
    <x v="860"/>
    <x v="35"/>
    <n v="9317"/>
    <x v="369"/>
    <x v="1"/>
    <x v="25"/>
    <x v="701"/>
    <x v="1"/>
    <x v="1"/>
    <x v="772"/>
    <x v="773"/>
    <x v="0"/>
    <x v="0"/>
    <x v="3"/>
    <x v="3"/>
    <x v="3"/>
  </r>
  <r>
    <x v="862"/>
    <x v="841"/>
    <x v="861"/>
    <x v="26"/>
    <n v="6560"/>
    <x v="225"/>
    <x v="1"/>
    <x v="72"/>
    <x v="702"/>
    <x v="1"/>
    <x v="1"/>
    <x v="773"/>
    <x v="774"/>
    <x v="0"/>
    <x v="0"/>
    <x v="3"/>
    <x v="3"/>
    <x v="3"/>
  </r>
  <r>
    <x v="863"/>
    <x v="842"/>
    <x v="862"/>
    <x v="1"/>
    <n v="5415"/>
    <x v="45"/>
    <x v="1"/>
    <x v="538"/>
    <x v="703"/>
    <x v="1"/>
    <x v="1"/>
    <x v="774"/>
    <x v="331"/>
    <x v="0"/>
    <x v="1"/>
    <x v="19"/>
    <x v="4"/>
    <x v="19"/>
  </r>
  <r>
    <x v="864"/>
    <x v="843"/>
    <x v="863"/>
    <x v="3"/>
    <n v="14577"/>
    <x v="396"/>
    <x v="1"/>
    <x v="503"/>
    <x v="704"/>
    <x v="1"/>
    <x v="1"/>
    <x v="775"/>
    <x v="775"/>
    <x v="0"/>
    <x v="0"/>
    <x v="12"/>
    <x v="4"/>
    <x v="12"/>
  </r>
  <r>
    <x v="865"/>
    <x v="844"/>
    <x v="864"/>
    <x v="411"/>
    <n v="150515"/>
    <x v="41"/>
    <x v="1"/>
    <x v="539"/>
    <x v="705"/>
    <x v="1"/>
    <x v="1"/>
    <x v="776"/>
    <x v="776"/>
    <x v="0"/>
    <x v="0"/>
    <x v="3"/>
    <x v="3"/>
    <x v="3"/>
  </r>
  <r>
    <x v="866"/>
    <x v="845"/>
    <x v="865"/>
    <x v="412"/>
    <n v="79045"/>
    <x v="298"/>
    <x v="3"/>
    <x v="540"/>
    <x v="706"/>
    <x v="1"/>
    <x v="1"/>
    <x v="777"/>
    <x v="777"/>
    <x v="0"/>
    <x v="0"/>
    <x v="14"/>
    <x v="7"/>
    <x v="14"/>
  </r>
  <r>
    <x v="867"/>
    <x v="846"/>
    <x v="866"/>
    <x v="73"/>
    <n v="7797"/>
    <x v="62"/>
    <x v="1"/>
    <x v="402"/>
    <x v="707"/>
    <x v="1"/>
    <x v="1"/>
    <x v="778"/>
    <x v="778"/>
    <x v="0"/>
    <x v="0"/>
    <x v="0"/>
    <x v="0"/>
    <x v="0"/>
  </r>
  <r>
    <x v="868"/>
    <x v="847"/>
    <x v="867"/>
    <x v="260"/>
    <n v="12939"/>
    <x v="191"/>
    <x v="1"/>
    <x v="105"/>
    <x v="708"/>
    <x v="1"/>
    <x v="1"/>
    <x v="779"/>
    <x v="779"/>
    <x v="0"/>
    <x v="0"/>
    <x v="3"/>
    <x v="3"/>
    <x v="3"/>
  </r>
  <r>
    <x v="869"/>
    <x v="848"/>
    <x v="868"/>
    <x v="413"/>
    <n v="38376"/>
    <x v="64"/>
    <x v="0"/>
    <x v="541"/>
    <x v="709"/>
    <x v="1"/>
    <x v="1"/>
    <x v="780"/>
    <x v="780"/>
    <x v="0"/>
    <x v="0"/>
    <x v="6"/>
    <x v="4"/>
    <x v="6"/>
  </r>
  <r>
    <x v="870"/>
    <x v="849"/>
    <x v="869"/>
    <x v="106"/>
    <n v="6920"/>
    <x v="50"/>
    <x v="0"/>
    <x v="246"/>
    <x v="710"/>
    <x v="1"/>
    <x v="1"/>
    <x v="335"/>
    <x v="781"/>
    <x v="0"/>
    <x v="0"/>
    <x v="3"/>
    <x v="3"/>
    <x v="3"/>
  </r>
  <r>
    <x v="871"/>
    <x v="850"/>
    <x v="870"/>
    <x v="414"/>
    <n v="194912"/>
    <x v="189"/>
    <x v="1"/>
    <x v="542"/>
    <x v="685"/>
    <x v="1"/>
    <x v="1"/>
    <x v="535"/>
    <x v="782"/>
    <x v="0"/>
    <x v="1"/>
    <x v="3"/>
    <x v="3"/>
    <x v="3"/>
  </r>
  <r>
    <x v="872"/>
    <x v="851"/>
    <x v="871"/>
    <x v="53"/>
    <n v="7992"/>
    <x v="323"/>
    <x v="1"/>
    <x v="543"/>
    <x v="711"/>
    <x v="2"/>
    <x v="2"/>
    <x v="270"/>
    <x v="783"/>
    <x v="0"/>
    <x v="0"/>
    <x v="22"/>
    <x v="4"/>
    <x v="22"/>
  </r>
  <r>
    <x v="873"/>
    <x v="852"/>
    <x v="872"/>
    <x v="369"/>
    <n v="79268"/>
    <x v="282"/>
    <x v="1"/>
    <x v="544"/>
    <x v="362"/>
    <x v="1"/>
    <x v="1"/>
    <x v="781"/>
    <x v="393"/>
    <x v="0"/>
    <x v="0"/>
    <x v="14"/>
    <x v="7"/>
    <x v="14"/>
  </r>
  <r>
    <x v="874"/>
    <x v="853"/>
    <x v="873"/>
    <x v="415"/>
    <n v="139468"/>
    <x v="396"/>
    <x v="1"/>
    <x v="545"/>
    <x v="637"/>
    <x v="1"/>
    <x v="1"/>
    <x v="782"/>
    <x v="784"/>
    <x v="0"/>
    <x v="1"/>
    <x v="14"/>
    <x v="7"/>
    <x v="14"/>
  </r>
  <r>
    <x v="875"/>
    <x v="854"/>
    <x v="874"/>
    <x v="58"/>
    <n v="5465"/>
    <x v="4"/>
    <x v="0"/>
    <x v="109"/>
    <x v="712"/>
    <x v="1"/>
    <x v="1"/>
    <x v="783"/>
    <x v="785"/>
    <x v="0"/>
    <x v="0"/>
    <x v="1"/>
    <x v="1"/>
    <x v="1"/>
  </r>
  <r>
    <x v="876"/>
    <x v="855"/>
    <x v="875"/>
    <x v="111"/>
    <n v="2111"/>
    <x v="92"/>
    <x v="0"/>
    <x v="176"/>
    <x v="444"/>
    <x v="0"/>
    <x v="0"/>
    <x v="784"/>
    <x v="229"/>
    <x v="0"/>
    <x v="0"/>
    <x v="14"/>
    <x v="7"/>
    <x v="14"/>
  </r>
  <r>
    <x v="877"/>
    <x v="856"/>
    <x v="876"/>
    <x v="416"/>
    <n v="126628"/>
    <x v="176"/>
    <x v="0"/>
    <x v="546"/>
    <x v="713"/>
    <x v="1"/>
    <x v="1"/>
    <x v="785"/>
    <x v="786"/>
    <x v="0"/>
    <x v="0"/>
    <x v="0"/>
    <x v="0"/>
    <x v="0"/>
  </r>
  <r>
    <x v="878"/>
    <x v="857"/>
    <x v="877"/>
    <x v="50"/>
    <n v="1012"/>
    <x v="232"/>
    <x v="0"/>
    <x v="65"/>
    <x v="714"/>
    <x v="6"/>
    <x v="6"/>
    <x v="786"/>
    <x v="787"/>
    <x v="0"/>
    <x v="0"/>
    <x v="16"/>
    <x v="1"/>
    <x v="16"/>
  </r>
  <r>
    <x v="879"/>
    <x v="858"/>
    <x v="878"/>
    <x v="67"/>
    <n v="5438"/>
    <x v="397"/>
    <x v="1"/>
    <x v="4"/>
    <x v="715"/>
    <x v="1"/>
    <x v="1"/>
    <x v="787"/>
    <x v="341"/>
    <x v="0"/>
    <x v="0"/>
    <x v="9"/>
    <x v="5"/>
    <x v="9"/>
  </r>
  <r>
    <x v="880"/>
    <x v="859"/>
    <x v="879"/>
    <x v="396"/>
    <n v="193101"/>
    <x v="252"/>
    <x v="1"/>
    <x v="547"/>
    <x v="442"/>
    <x v="1"/>
    <x v="1"/>
    <x v="788"/>
    <x v="788"/>
    <x v="0"/>
    <x v="0"/>
    <x v="5"/>
    <x v="1"/>
    <x v="5"/>
  </r>
  <r>
    <x v="881"/>
    <x v="860"/>
    <x v="880"/>
    <x v="417"/>
    <n v="31665"/>
    <x v="110"/>
    <x v="0"/>
    <x v="15"/>
    <x v="716"/>
    <x v="1"/>
    <x v="1"/>
    <x v="330"/>
    <x v="789"/>
    <x v="0"/>
    <x v="1"/>
    <x v="3"/>
    <x v="3"/>
    <x v="3"/>
  </r>
  <r>
    <x v="882"/>
    <x v="861"/>
    <x v="881"/>
    <x v="126"/>
    <n v="2960"/>
    <x v="311"/>
    <x v="1"/>
    <x v="175"/>
    <x v="408"/>
    <x v="1"/>
    <x v="1"/>
    <x v="789"/>
    <x v="790"/>
    <x v="0"/>
    <x v="0"/>
    <x v="3"/>
    <x v="3"/>
    <x v="3"/>
  </r>
  <r>
    <x v="883"/>
    <x v="862"/>
    <x v="882"/>
    <x v="74"/>
    <n v="8089"/>
    <x v="392"/>
    <x v="1"/>
    <x v="548"/>
    <x v="717"/>
    <x v="1"/>
    <x v="1"/>
    <x v="790"/>
    <x v="791"/>
    <x v="0"/>
    <x v="0"/>
    <x v="12"/>
    <x v="4"/>
    <x v="12"/>
  </r>
  <r>
    <x v="884"/>
    <x v="863"/>
    <x v="883"/>
    <x v="418"/>
    <n v="109374"/>
    <x v="106"/>
    <x v="0"/>
    <x v="549"/>
    <x v="718"/>
    <x v="1"/>
    <x v="1"/>
    <x v="791"/>
    <x v="792"/>
    <x v="0"/>
    <x v="1"/>
    <x v="3"/>
    <x v="3"/>
    <x v="3"/>
  </r>
  <r>
    <x v="885"/>
    <x v="864"/>
    <x v="884"/>
    <x v="37"/>
    <n v="2129"/>
    <x v="103"/>
    <x v="1"/>
    <x v="550"/>
    <x v="719"/>
    <x v="1"/>
    <x v="1"/>
    <x v="792"/>
    <x v="556"/>
    <x v="0"/>
    <x v="0"/>
    <x v="3"/>
    <x v="3"/>
    <x v="3"/>
  </r>
  <r>
    <x v="886"/>
    <x v="865"/>
    <x v="885"/>
    <x v="419"/>
    <n v="127745"/>
    <x v="228"/>
    <x v="0"/>
    <x v="551"/>
    <x v="720"/>
    <x v="1"/>
    <x v="1"/>
    <x v="793"/>
    <x v="488"/>
    <x v="0"/>
    <x v="0"/>
    <x v="7"/>
    <x v="1"/>
    <x v="7"/>
  </r>
  <r>
    <x v="887"/>
    <x v="866"/>
    <x v="886"/>
    <x v="75"/>
    <n v="2289"/>
    <x v="398"/>
    <x v="0"/>
    <x v="249"/>
    <x v="721"/>
    <x v="1"/>
    <x v="1"/>
    <x v="794"/>
    <x v="232"/>
    <x v="0"/>
    <x v="1"/>
    <x v="3"/>
    <x v="3"/>
    <x v="3"/>
  </r>
  <r>
    <x v="888"/>
    <x v="867"/>
    <x v="887"/>
    <x v="306"/>
    <n v="12174"/>
    <x v="207"/>
    <x v="1"/>
    <x v="552"/>
    <x v="722"/>
    <x v="1"/>
    <x v="1"/>
    <x v="795"/>
    <x v="793"/>
    <x v="0"/>
    <x v="0"/>
    <x v="3"/>
    <x v="3"/>
    <x v="3"/>
  </r>
  <r>
    <x v="889"/>
    <x v="868"/>
    <x v="888"/>
    <x v="36"/>
    <n v="9508"/>
    <x v="323"/>
    <x v="1"/>
    <x v="393"/>
    <x v="244"/>
    <x v="1"/>
    <x v="1"/>
    <x v="796"/>
    <x v="794"/>
    <x v="0"/>
    <x v="1"/>
    <x v="5"/>
    <x v="1"/>
    <x v="5"/>
  </r>
  <r>
    <x v="890"/>
    <x v="869"/>
    <x v="889"/>
    <x v="420"/>
    <n v="155849"/>
    <x v="115"/>
    <x v="1"/>
    <x v="553"/>
    <x v="723"/>
    <x v="1"/>
    <x v="1"/>
    <x v="797"/>
    <x v="138"/>
    <x v="0"/>
    <x v="0"/>
    <x v="7"/>
    <x v="1"/>
    <x v="7"/>
  </r>
  <r>
    <x v="891"/>
    <x v="870"/>
    <x v="890"/>
    <x v="162"/>
    <n v="7758"/>
    <x v="83"/>
    <x v="1"/>
    <x v="34"/>
    <x v="724"/>
    <x v="0"/>
    <x v="0"/>
    <x v="798"/>
    <x v="795"/>
    <x v="0"/>
    <x v="0"/>
    <x v="4"/>
    <x v="4"/>
    <x v="4"/>
  </r>
  <r>
    <x v="892"/>
    <x v="871"/>
    <x v="891"/>
    <x v="46"/>
    <n v="13835"/>
    <x v="367"/>
    <x v="1"/>
    <x v="554"/>
    <x v="725"/>
    <x v="1"/>
    <x v="1"/>
    <x v="799"/>
    <x v="796"/>
    <x v="0"/>
    <x v="0"/>
    <x v="18"/>
    <x v="5"/>
    <x v="18"/>
  </r>
  <r>
    <x v="893"/>
    <x v="872"/>
    <x v="892"/>
    <x v="141"/>
    <n v="10770"/>
    <x v="21"/>
    <x v="1"/>
    <x v="134"/>
    <x v="486"/>
    <x v="6"/>
    <x v="6"/>
    <x v="800"/>
    <x v="797"/>
    <x v="0"/>
    <x v="1"/>
    <x v="4"/>
    <x v="4"/>
    <x v="4"/>
  </r>
  <r>
    <x v="894"/>
    <x v="873"/>
    <x v="893"/>
    <x v="12"/>
    <n v="3208"/>
    <x v="399"/>
    <x v="1"/>
    <x v="75"/>
    <x v="726"/>
    <x v="4"/>
    <x v="4"/>
    <x v="801"/>
    <x v="798"/>
    <x v="0"/>
    <x v="1"/>
    <x v="19"/>
    <x v="4"/>
    <x v="19"/>
  </r>
  <r>
    <x v="895"/>
    <x v="874"/>
    <x v="894"/>
    <x v="421"/>
    <n v="11108"/>
    <x v="250"/>
    <x v="0"/>
    <x v="37"/>
    <x v="727"/>
    <x v="1"/>
    <x v="1"/>
    <x v="802"/>
    <x v="799"/>
    <x v="0"/>
    <x v="0"/>
    <x v="3"/>
    <x v="3"/>
    <x v="3"/>
  </r>
  <r>
    <x v="896"/>
    <x v="875"/>
    <x v="895"/>
    <x v="174"/>
    <n v="153338"/>
    <x v="400"/>
    <x v="1"/>
    <x v="555"/>
    <x v="728"/>
    <x v="2"/>
    <x v="2"/>
    <x v="803"/>
    <x v="800"/>
    <x v="0"/>
    <x v="1"/>
    <x v="0"/>
    <x v="0"/>
    <x v="0"/>
  </r>
  <r>
    <x v="897"/>
    <x v="876"/>
    <x v="896"/>
    <x v="35"/>
    <n v="2437"/>
    <x v="325"/>
    <x v="0"/>
    <x v="11"/>
    <x v="729"/>
    <x v="1"/>
    <x v="1"/>
    <x v="212"/>
    <x v="368"/>
    <x v="0"/>
    <x v="0"/>
    <x v="3"/>
    <x v="3"/>
    <x v="3"/>
  </r>
  <r>
    <x v="898"/>
    <x v="877"/>
    <x v="897"/>
    <x v="422"/>
    <n v="93991"/>
    <x v="9"/>
    <x v="0"/>
    <x v="556"/>
    <x v="730"/>
    <x v="1"/>
    <x v="1"/>
    <x v="804"/>
    <x v="801"/>
    <x v="0"/>
    <x v="0"/>
    <x v="4"/>
    <x v="4"/>
    <x v="4"/>
  </r>
  <r>
    <x v="899"/>
    <x v="878"/>
    <x v="898"/>
    <x v="33"/>
    <n v="12620"/>
    <x v="361"/>
    <x v="1"/>
    <x v="300"/>
    <x v="715"/>
    <x v="5"/>
    <x v="5"/>
    <x v="805"/>
    <x v="802"/>
    <x v="0"/>
    <x v="0"/>
    <x v="17"/>
    <x v="1"/>
    <x v="17"/>
  </r>
  <r>
    <x v="900"/>
    <x v="879"/>
    <x v="899"/>
    <x v="0"/>
    <n v="2"/>
    <x v="47"/>
    <x v="0"/>
    <x v="49"/>
    <x v="49"/>
    <x v="1"/>
    <x v="1"/>
    <x v="806"/>
    <x v="803"/>
    <x v="0"/>
    <x v="1"/>
    <x v="2"/>
    <x v="2"/>
    <x v="2"/>
  </r>
  <r>
    <x v="901"/>
    <x v="880"/>
    <x v="900"/>
    <x v="36"/>
    <n v="8746"/>
    <x v="301"/>
    <x v="1"/>
    <x v="122"/>
    <x v="731"/>
    <x v="1"/>
    <x v="1"/>
    <x v="807"/>
    <x v="482"/>
    <x v="0"/>
    <x v="1"/>
    <x v="1"/>
    <x v="1"/>
    <x v="1"/>
  </r>
  <r>
    <x v="902"/>
    <x v="881"/>
    <x v="901"/>
    <x v="1"/>
    <n v="3534"/>
    <x v="395"/>
    <x v="1"/>
    <x v="460"/>
    <x v="732"/>
    <x v="1"/>
    <x v="1"/>
    <x v="722"/>
    <x v="496"/>
    <x v="0"/>
    <x v="0"/>
    <x v="2"/>
    <x v="2"/>
    <x v="2"/>
  </r>
  <r>
    <x v="903"/>
    <x v="882"/>
    <x v="902"/>
    <x v="423"/>
    <n v="709"/>
    <x v="47"/>
    <x v="2"/>
    <x v="443"/>
    <x v="733"/>
    <x v="1"/>
    <x v="1"/>
    <x v="477"/>
    <x v="804"/>
    <x v="0"/>
    <x v="1"/>
    <x v="9"/>
    <x v="5"/>
    <x v="9"/>
  </r>
  <r>
    <x v="904"/>
    <x v="883"/>
    <x v="903"/>
    <x v="191"/>
    <n v="795"/>
    <x v="58"/>
    <x v="0"/>
    <x v="36"/>
    <x v="734"/>
    <x v="1"/>
    <x v="1"/>
    <x v="259"/>
    <x v="805"/>
    <x v="0"/>
    <x v="0"/>
    <x v="15"/>
    <x v="5"/>
    <x v="15"/>
  </r>
  <r>
    <x v="905"/>
    <x v="884"/>
    <x v="904"/>
    <x v="58"/>
    <n v="12955"/>
    <x v="222"/>
    <x v="1"/>
    <x v="64"/>
    <x v="735"/>
    <x v="1"/>
    <x v="1"/>
    <x v="9"/>
    <x v="806"/>
    <x v="0"/>
    <x v="0"/>
    <x v="3"/>
    <x v="3"/>
    <x v="3"/>
  </r>
  <r>
    <x v="906"/>
    <x v="885"/>
    <x v="905"/>
    <x v="20"/>
    <n v="8964"/>
    <x v="141"/>
    <x v="1"/>
    <x v="271"/>
    <x v="736"/>
    <x v="1"/>
    <x v="1"/>
    <x v="808"/>
    <x v="807"/>
    <x v="1"/>
    <x v="1"/>
    <x v="4"/>
    <x v="4"/>
    <x v="4"/>
  </r>
  <r>
    <x v="907"/>
    <x v="886"/>
    <x v="906"/>
    <x v="14"/>
    <n v="1843"/>
    <x v="8"/>
    <x v="0"/>
    <x v="142"/>
    <x v="737"/>
    <x v="1"/>
    <x v="1"/>
    <x v="809"/>
    <x v="808"/>
    <x v="0"/>
    <x v="0"/>
    <x v="3"/>
    <x v="3"/>
    <x v="3"/>
  </r>
  <r>
    <x v="908"/>
    <x v="887"/>
    <x v="907"/>
    <x v="424"/>
    <n v="121950"/>
    <x v="284"/>
    <x v="1"/>
    <x v="557"/>
    <x v="8"/>
    <x v="1"/>
    <x v="1"/>
    <x v="444"/>
    <x v="104"/>
    <x v="0"/>
    <x v="0"/>
    <x v="11"/>
    <x v="6"/>
    <x v="11"/>
  </r>
  <r>
    <x v="909"/>
    <x v="888"/>
    <x v="908"/>
    <x v="37"/>
    <n v="8621"/>
    <x v="401"/>
    <x v="1"/>
    <x v="175"/>
    <x v="738"/>
    <x v="0"/>
    <x v="0"/>
    <x v="384"/>
    <x v="809"/>
    <x v="0"/>
    <x v="1"/>
    <x v="3"/>
    <x v="3"/>
    <x v="3"/>
  </r>
  <r>
    <x v="910"/>
    <x v="889"/>
    <x v="909"/>
    <x v="425"/>
    <n v="30215"/>
    <x v="8"/>
    <x v="3"/>
    <x v="102"/>
    <x v="739"/>
    <x v="1"/>
    <x v="1"/>
    <x v="810"/>
    <x v="810"/>
    <x v="0"/>
    <x v="0"/>
    <x v="3"/>
    <x v="3"/>
    <x v="3"/>
  </r>
  <r>
    <x v="911"/>
    <x v="890"/>
    <x v="910"/>
    <x v="306"/>
    <n v="11539"/>
    <x v="271"/>
    <x v="1"/>
    <x v="558"/>
    <x v="740"/>
    <x v="1"/>
    <x v="1"/>
    <x v="811"/>
    <x v="811"/>
    <x v="1"/>
    <x v="0"/>
    <x v="2"/>
    <x v="2"/>
    <x v="2"/>
  </r>
  <r>
    <x v="912"/>
    <x v="891"/>
    <x v="911"/>
    <x v="37"/>
    <n v="14310"/>
    <x v="402"/>
    <x v="1"/>
    <x v="559"/>
    <x v="741"/>
    <x v="1"/>
    <x v="1"/>
    <x v="812"/>
    <x v="812"/>
    <x v="1"/>
    <x v="0"/>
    <x v="6"/>
    <x v="4"/>
    <x v="6"/>
  </r>
  <r>
    <x v="913"/>
    <x v="892"/>
    <x v="912"/>
    <x v="426"/>
    <n v="35536"/>
    <x v="37"/>
    <x v="0"/>
    <x v="560"/>
    <x v="742"/>
    <x v="2"/>
    <x v="2"/>
    <x v="813"/>
    <x v="813"/>
    <x v="0"/>
    <x v="0"/>
    <x v="6"/>
    <x v="4"/>
    <x v="6"/>
  </r>
  <r>
    <x v="914"/>
    <x v="893"/>
    <x v="913"/>
    <x v="330"/>
    <n v="3676"/>
    <x v="263"/>
    <x v="0"/>
    <x v="561"/>
    <x v="743"/>
    <x v="4"/>
    <x v="4"/>
    <x v="814"/>
    <x v="814"/>
    <x v="0"/>
    <x v="0"/>
    <x v="3"/>
    <x v="3"/>
    <x v="3"/>
  </r>
  <r>
    <x v="915"/>
    <x v="894"/>
    <x v="914"/>
    <x v="427"/>
    <n v="195936"/>
    <x v="301"/>
    <x v="1"/>
    <x v="562"/>
    <x v="744"/>
    <x v="4"/>
    <x v="4"/>
    <x v="80"/>
    <x v="815"/>
    <x v="0"/>
    <x v="0"/>
    <x v="19"/>
    <x v="4"/>
    <x v="19"/>
  </r>
  <r>
    <x v="916"/>
    <x v="895"/>
    <x v="915"/>
    <x v="41"/>
    <n v="1343"/>
    <x v="212"/>
    <x v="0"/>
    <x v="550"/>
    <x v="745"/>
    <x v="1"/>
    <x v="1"/>
    <x v="815"/>
    <x v="414"/>
    <x v="0"/>
    <x v="0"/>
    <x v="14"/>
    <x v="7"/>
    <x v="14"/>
  </r>
  <r>
    <x v="917"/>
    <x v="896"/>
    <x v="916"/>
    <x v="136"/>
    <n v="2097"/>
    <x v="403"/>
    <x v="2"/>
    <x v="11"/>
    <x v="746"/>
    <x v="4"/>
    <x v="4"/>
    <x v="816"/>
    <x v="816"/>
    <x v="0"/>
    <x v="1"/>
    <x v="12"/>
    <x v="4"/>
    <x v="12"/>
  </r>
  <r>
    <x v="918"/>
    <x v="897"/>
    <x v="917"/>
    <x v="167"/>
    <n v="9021"/>
    <x v="125"/>
    <x v="1"/>
    <x v="388"/>
    <x v="747"/>
    <x v="5"/>
    <x v="5"/>
    <x v="474"/>
    <x v="82"/>
    <x v="0"/>
    <x v="0"/>
    <x v="15"/>
    <x v="5"/>
    <x v="15"/>
  </r>
  <r>
    <x v="919"/>
    <x v="898"/>
    <x v="918"/>
    <x v="428"/>
    <n v="20915"/>
    <x v="3"/>
    <x v="0"/>
    <x v="537"/>
    <x v="748"/>
    <x v="2"/>
    <x v="2"/>
    <x v="817"/>
    <x v="817"/>
    <x v="0"/>
    <x v="1"/>
    <x v="3"/>
    <x v="3"/>
    <x v="3"/>
  </r>
  <r>
    <x v="920"/>
    <x v="899"/>
    <x v="919"/>
    <x v="98"/>
    <n v="9676"/>
    <x v="404"/>
    <x v="1"/>
    <x v="563"/>
    <x v="749"/>
    <x v="1"/>
    <x v="1"/>
    <x v="818"/>
    <x v="818"/>
    <x v="1"/>
    <x v="0"/>
    <x v="10"/>
    <x v="4"/>
    <x v="10"/>
  </r>
  <r>
    <x v="921"/>
    <x v="900"/>
    <x v="920"/>
    <x v="429"/>
    <n v="1210"/>
    <x v="89"/>
    <x v="0"/>
    <x v="63"/>
    <x v="750"/>
    <x v="1"/>
    <x v="1"/>
    <x v="819"/>
    <x v="819"/>
    <x v="0"/>
    <x v="0"/>
    <x v="2"/>
    <x v="2"/>
    <x v="2"/>
  </r>
  <r>
    <x v="922"/>
    <x v="901"/>
    <x v="921"/>
    <x v="430"/>
    <n v="90440"/>
    <x v="272"/>
    <x v="1"/>
    <x v="564"/>
    <x v="81"/>
    <x v="1"/>
    <x v="1"/>
    <x v="609"/>
    <x v="320"/>
    <x v="0"/>
    <x v="1"/>
    <x v="21"/>
    <x v="1"/>
    <x v="21"/>
  </r>
  <r>
    <x v="923"/>
    <x v="902"/>
    <x v="922"/>
    <x v="12"/>
    <n v="4044"/>
    <x v="392"/>
    <x v="1"/>
    <x v="174"/>
    <x v="751"/>
    <x v="1"/>
    <x v="1"/>
    <x v="547"/>
    <x v="820"/>
    <x v="0"/>
    <x v="0"/>
    <x v="3"/>
    <x v="3"/>
    <x v="3"/>
  </r>
  <r>
    <x v="924"/>
    <x v="903"/>
    <x v="923"/>
    <x v="431"/>
    <n v="192292"/>
    <x v="405"/>
    <x v="1"/>
    <x v="565"/>
    <x v="685"/>
    <x v="6"/>
    <x v="6"/>
    <x v="820"/>
    <x v="821"/>
    <x v="0"/>
    <x v="0"/>
    <x v="3"/>
    <x v="3"/>
    <x v="3"/>
  </r>
  <r>
    <x v="925"/>
    <x v="904"/>
    <x v="924"/>
    <x v="162"/>
    <n v="6722"/>
    <x v="308"/>
    <x v="1"/>
    <x v="167"/>
    <x v="752"/>
    <x v="1"/>
    <x v="1"/>
    <x v="821"/>
    <x v="822"/>
    <x v="0"/>
    <x v="0"/>
    <x v="3"/>
    <x v="3"/>
    <x v="3"/>
  </r>
  <r>
    <x v="926"/>
    <x v="905"/>
    <x v="925"/>
    <x v="251"/>
    <n v="1577"/>
    <x v="334"/>
    <x v="0"/>
    <x v="27"/>
    <x v="753"/>
    <x v="1"/>
    <x v="1"/>
    <x v="151"/>
    <x v="823"/>
    <x v="0"/>
    <x v="0"/>
    <x v="0"/>
    <x v="0"/>
    <x v="0"/>
  </r>
  <r>
    <x v="927"/>
    <x v="906"/>
    <x v="926"/>
    <x v="44"/>
    <n v="3301"/>
    <x v="151"/>
    <x v="0"/>
    <x v="95"/>
    <x v="754"/>
    <x v="1"/>
    <x v="1"/>
    <x v="822"/>
    <x v="824"/>
    <x v="0"/>
    <x v="0"/>
    <x v="3"/>
    <x v="3"/>
    <x v="3"/>
  </r>
  <r>
    <x v="928"/>
    <x v="907"/>
    <x v="927"/>
    <x v="225"/>
    <n v="196386"/>
    <x v="268"/>
    <x v="1"/>
    <x v="566"/>
    <x v="213"/>
    <x v="6"/>
    <x v="6"/>
    <x v="823"/>
    <x v="497"/>
    <x v="0"/>
    <x v="0"/>
    <x v="2"/>
    <x v="2"/>
    <x v="2"/>
  </r>
  <r>
    <x v="929"/>
    <x v="908"/>
    <x v="928"/>
    <x v="20"/>
    <n v="11952"/>
    <x v="86"/>
    <x v="1"/>
    <x v="229"/>
    <x v="418"/>
    <x v="4"/>
    <x v="4"/>
    <x v="824"/>
    <x v="825"/>
    <x v="0"/>
    <x v="0"/>
    <x v="3"/>
    <x v="3"/>
    <x v="3"/>
  </r>
  <r>
    <x v="930"/>
    <x v="909"/>
    <x v="929"/>
    <x v="26"/>
    <n v="3930"/>
    <x v="19"/>
    <x v="1"/>
    <x v="72"/>
    <x v="755"/>
    <x v="1"/>
    <x v="1"/>
    <x v="825"/>
    <x v="826"/>
    <x v="0"/>
    <x v="1"/>
    <x v="3"/>
    <x v="3"/>
    <x v="3"/>
  </r>
  <r>
    <x v="931"/>
    <x v="910"/>
    <x v="930"/>
    <x v="58"/>
    <n v="5729"/>
    <x v="304"/>
    <x v="0"/>
    <x v="192"/>
    <x v="756"/>
    <x v="1"/>
    <x v="1"/>
    <x v="826"/>
    <x v="827"/>
    <x v="0"/>
    <x v="1"/>
    <x v="3"/>
    <x v="3"/>
    <x v="3"/>
  </r>
  <r>
    <x v="932"/>
    <x v="911"/>
    <x v="931"/>
    <x v="173"/>
    <n v="4883"/>
    <x v="406"/>
    <x v="1"/>
    <x v="358"/>
    <x v="757"/>
    <x v="1"/>
    <x v="1"/>
    <x v="827"/>
    <x v="828"/>
    <x v="0"/>
    <x v="0"/>
    <x v="1"/>
    <x v="1"/>
    <x v="1"/>
  </r>
  <r>
    <x v="933"/>
    <x v="912"/>
    <x v="932"/>
    <x v="432"/>
    <n v="175015"/>
    <x v="309"/>
    <x v="1"/>
    <x v="567"/>
    <x v="758"/>
    <x v="1"/>
    <x v="1"/>
    <x v="828"/>
    <x v="829"/>
    <x v="0"/>
    <x v="0"/>
    <x v="3"/>
    <x v="3"/>
    <x v="3"/>
  </r>
  <r>
    <x v="934"/>
    <x v="913"/>
    <x v="933"/>
    <x v="8"/>
    <n v="11280"/>
    <x v="259"/>
    <x v="1"/>
    <x v="339"/>
    <x v="759"/>
    <x v="1"/>
    <x v="1"/>
    <x v="829"/>
    <x v="830"/>
    <x v="0"/>
    <x v="0"/>
    <x v="3"/>
    <x v="3"/>
    <x v="3"/>
  </r>
  <r>
    <x v="935"/>
    <x v="914"/>
    <x v="934"/>
    <x v="55"/>
    <n v="10012"/>
    <x v="222"/>
    <x v="1"/>
    <x v="227"/>
    <x v="760"/>
    <x v="1"/>
    <x v="1"/>
    <x v="830"/>
    <x v="94"/>
    <x v="0"/>
    <x v="0"/>
    <x v="3"/>
    <x v="3"/>
    <x v="3"/>
  </r>
  <r>
    <x v="936"/>
    <x v="591"/>
    <x v="935"/>
    <x v="100"/>
    <n v="1690"/>
    <x v="47"/>
    <x v="0"/>
    <x v="356"/>
    <x v="761"/>
    <x v="1"/>
    <x v="1"/>
    <x v="831"/>
    <x v="831"/>
    <x v="1"/>
    <x v="0"/>
    <x v="3"/>
    <x v="3"/>
    <x v="3"/>
  </r>
  <r>
    <x v="937"/>
    <x v="915"/>
    <x v="936"/>
    <x v="409"/>
    <n v="84891"/>
    <x v="275"/>
    <x v="3"/>
    <x v="568"/>
    <x v="762"/>
    <x v="1"/>
    <x v="1"/>
    <x v="832"/>
    <x v="832"/>
    <x v="0"/>
    <x v="0"/>
    <x v="4"/>
    <x v="4"/>
    <x v="4"/>
  </r>
  <r>
    <x v="938"/>
    <x v="916"/>
    <x v="937"/>
    <x v="243"/>
    <n v="10093"/>
    <x v="373"/>
    <x v="1"/>
    <x v="87"/>
    <x v="763"/>
    <x v="1"/>
    <x v="1"/>
    <x v="833"/>
    <x v="833"/>
    <x v="0"/>
    <x v="1"/>
    <x v="13"/>
    <x v="5"/>
    <x v="13"/>
  </r>
  <r>
    <x v="939"/>
    <x v="917"/>
    <x v="938"/>
    <x v="75"/>
    <n v="3839"/>
    <x v="18"/>
    <x v="0"/>
    <x v="109"/>
    <x v="764"/>
    <x v="1"/>
    <x v="1"/>
    <x v="834"/>
    <x v="834"/>
    <x v="0"/>
    <x v="1"/>
    <x v="11"/>
    <x v="6"/>
    <x v="11"/>
  </r>
  <r>
    <x v="940"/>
    <x v="918"/>
    <x v="939"/>
    <x v="34"/>
    <n v="6161"/>
    <x v="79"/>
    <x v="2"/>
    <x v="569"/>
    <x v="765"/>
    <x v="0"/>
    <x v="0"/>
    <x v="835"/>
    <x v="835"/>
    <x v="0"/>
    <x v="0"/>
    <x v="2"/>
    <x v="2"/>
    <x v="2"/>
  </r>
  <r>
    <x v="941"/>
    <x v="919"/>
    <x v="940"/>
    <x v="433"/>
    <n v="5615"/>
    <x v="243"/>
    <x v="0"/>
    <x v="373"/>
    <x v="766"/>
    <x v="1"/>
    <x v="1"/>
    <x v="836"/>
    <x v="836"/>
    <x v="1"/>
    <x v="0"/>
    <x v="3"/>
    <x v="3"/>
    <x v="3"/>
  </r>
  <r>
    <x v="942"/>
    <x v="916"/>
    <x v="941"/>
    <x v="103"/>
    <n v="6205"/>
    <x v="130"/>
    <x v="0"/>
    <x v="109"/>
    <x v="767"/>
    <x v="2"/>
    <x v="2"/>
    <x v="837"/>
    <x v="611"/>
    <x v="0"/>
    <x v="0"/>
    <x v="3"/>
    <x v="3"/>
    <x v="3"/>
  </r>
  <r>
    <x v="943"/>
    <x v="920"/>
    <x v="942"/>
    <x v="168"/>
    <n v="11969"/>
    <x v="109"/>
    <x v="1"/>
    <x v="493"/>
    <x v="768"/>
    <x v="1"/>
    <x v="1"/>
    <x v="219"/>
    <x v="837"/>
    <x v="0"/>
    <x v="0"/>
    <x v="0"/>
    <x v="0"/>
    <x v="0"/>
  </r>
  <r>
    <x v="944"/>
    <x v="921"/>
    <x v="943"/>
    <x v="83"/>
    <n v="8142"/>
    <x v="288"/>
    <x v="0"/>
    <x v="570"/>
    <x v="769"/>
    <x v="2"/>
    <x v="2"/>
    <x v="365"/>
    <x v="334"/>
    <x v="0"/>
    <x v="0"/>
    <x v="14"/>
    <x v="7"/>
    <x v="14"/>
  </r>
  <r>
    <x v="945"/>
    <x v="922"/>
    <x v="944"/>
    <x v="434"/>
    <n v="55805"/>
    <x v="150"/>
    <x v="0"/>
    <x v="571"/>
    <x v="640"/>
    <x v="1"/>
    <x v="1"/>
    <x v="838"/>
    <x v="838"/>
    <x v="1"/>
    <x v="0"/>
    <x v="14"/>
    <x v="7"/>
    <x v="14"/>
  </r>
  <r>
    <x v="946"/>
    <x v="923"/>
    <x v="945"/>
    <x v="184"/>
    <n v="15238"/>
    <x v="156"/>
    <x v="0"/>
    <x v="483"/>
    <x v="770"/>
    <x v="1"/>
    <x v="1"/>
    <x v="839"/>
    <x v="839"/>
    <x v="0"/>
    <x v="0"/>
    <x v="3"/>
    <x v="3"/>
    <x v="3"/>
  </r>
  <r>
    <x v="947"/>
    <x v="924"/>
    <x v="946"/>
    <x v="136"/>
    <n v="961"/>
    <x v="201"/>
    <x v="0"/>
    <x v="171"/>
    <x v="636"/>
    <x v="1"/>
    <x v="1"/>
    <x v="840"/>
    <x v="216"/>
    <x v="0"/>
    <x v="0"/>
    <x v="3"/>
    <x v="3"/>
    <x v="3"/>
  </r>
  <r>
    <x v="948"/>
    <x v="925"/>
    <x v="947"/>
    <x v="151"/>
    <n v="5918"/>
    <x v="154"/>
    <x v="3"/>
    <x v="415"/>
    <x v="261"/>
    <x v="1"/>
    <x v="1"/>
    <x v="841"/>
    <x v="840"/>
    <x v="1"/>
    <x v="1"/>
    <x v="4"/>
    <x v="4"/>
    <x v="4"/>
  </r>
  <r>
    <x v="949"/>
    <x v="926"/>
    <x v="948"/>
    <x v="291"/>
    <n v="9520"/>
    <x v="28"/>
    <x v="1"/>
    <x v="84"/>
    <x v="771"/>
    <x v="1"/>
    <x v="1"/>
    <x v="842"/>
    <x v="133"/>
    <x v="0"/>
    <x v="0"/>
    <x v="2"/>
    <x v="2"/>
    <x v="2"/>
  </r>
  <r>
    <x v="950"/>
    <x v="927"/>
    <x v="949"/>
    <x v="0"/>
    <n v="5"/>
    <x v="214"/>
    <x v="0"/>
    <x v="49"/>
    <x v="280"/>
    <x v="1"/>
    <x v="1"/>
    <x v="843"/>
    <x v="354"/>
    <x v="0"/>
    <x v="1"/>
    <x v="3"/>
    <x v="3"/>
    <x v="3"/>
  </r>
  <r>
    <x v="951"/>
    <x v="928"/>
    <x v="950"/>
    <x v="435"/>
    <n v="159056"/>
    <x v="407"/>
    <x v="1"/>
    <x v="572"/>
    <x v="772"/>
    <x v="1"/>
    <x v="1"/>
    <x v="844"/>
    <x v="721"/>
    <x v="0"/>
    <x v="1"/>
    <x v="1"/>
    <x v="1"/>
    <x v="1"/>
  </r>
  <r>
    <x v="952"/>
    <x v="929"/>
    <x v="951"/>
    <x v="436"/>
    <n v="101987"/>
    <x v="72"/>
    <x v="3"/>
    <x v="428"/>
    <x v="172"/>
    <x v="1"/>
    <x v="1"/>
    <x v="845"/>
    <x v="841"/>
    <x v="0"/>
    <x v="0"/>
    <x v="4"/>
    <x v="4"/>
    <x v="4"/>
  </r>
  <r>
    <x v="953"/>
    <x v="930"/>
    <x v="952"/>
    <x v="88"/>
    <n v="1980"/>
    <x v="111"/>
    <x v="0"/>
    <x v="356"/>
    <x v="773"/>
    <x v="1"/>
    <x v="1"/>
    <x v="846"/>
    <x v="842"/>
    <x v="0"/>
    <x v="1"/>
    <x v="22"/>
    <x v="4"/>
    <x v="22"/>
  </r>
  <r>
    <x v="954"/>
    <x v="931"/>
    <x v="953"/>
    <x v="142"/>
    <n v="156384"/>
    <x v="173"/>
    <x v="1"/>
    <x v="573"/>
    <x v="271"/>
    <x v="2"/>
    <x v="2"/>
    <x v="110"/>
    <x v="843"/>
    <x v="0"/>
    <x v="0"/>
    <x v="2"/>
    <x v="2"/>
    <x v="2"/>
  </r>
  <r>
    <x v="955"/>
    <x v="932"/>
    <x v="954"/>
    <x v="31"/>
    <n v="7763"/>
    <x v="408"/>
    <x v="1"/>
    <x v="175"/>
    <x v="774"/>
    <x v="1"/>
    <x v="1"/>
    <x v="847"/>
    <x v="844"/>
    <x v="0"/>
    <x v="0"/>
    <x v="3"/>
    <x v="3"/>
    <x v="3"/>
  </r>
  <r>
    <x v="956"/>
    <x v="933"/>
    <x v="955"/>
    <x v="437"/>
    <n v="35698"/>
    <x v="107"/>
    <x v="0"/>
    <x v="268"/>
    <x v="775"/>
    <x v="1"/>
    <x v="1"/>
    <x v="848"/>
    <x v="845"/>
    <x v="0"/>
    <x v="0"/>
    <x v="22"/>
    <x v="4"/>
    <x v="22"/>
  </r>
  <r>
    <x v="957"/>
    <x v="934"/>
    <x v="956"/>
    <x v="122"/>
    <n v="12434"/>
    <x v="264"/>
    <x v="1"/>
    <x v="54"/>
    <x v="776"/>
    <x v="1"/>
    <x v="1"/>
    <x v="849"/>
    <x v="846"/>
    <x v="0"/>
    <x v="0"/>
    <x v="3"/>
    <x v="3"/>
    <x v="3"/>
  </r>
  <r>
    <x v="958"/>
    <x v="935"/>
    <x v="957"/>
    <x v="65"/>
    <n v="8081"/>
    <x v="409"/>
    <x v="1"/>
    <x v="192"/>
    <x v="777"/>
    <x v="1"/>
    <x v="1"/>
    <x v="780"/>
    <x v="847"/>
    <x v="0"/>
    <x v="0"/>
    <x v="10"/>
    <x v="4"/>
    <x v="10"/>
  </r>
  <r>
    <x v="959"/>
    <x v="936"/>
    <x v="958"/>
    <x v="438"/>
    <n v="6631"/>
    <x v="214"/>
    <x v="0"/>
    <x v="406"/>
    <x v="652"/>
    <x v="1"/>
    <x v="1"/>
    <x v="140"/>
    <x v="688"/>
    <x v="0"/>
    <x v="0"/>
    <x v="18"/>
    <x v="5"/>
    <x v="18"/>
  </r>
  <r>
    <x v="960"/>
    <x v="937"/>
    <x v="959"/>
    <x v="20"/>
    <n v="4678"/>
    <x v="228"/>
    <x v="0"/>
    <x v="12"/>
    <x v="778"/>
    <x v="1"/>
    <x v="1"/>
    <x v="850"/>
    <x v="848"/>
    <x v="0"/>
    <x v="0"/>
    <x v="2"/>
    <x v="2"/>
    <x v="2"/>
  </r>
  <r>
    <x v="961"/>
    <x v="938"/>
    <x v="960"/>
    <x v="57"/>
    <n v="6800"/>
    <x v="295"/>
    <x v="1"/>
    <x v="287"/>
    <x v="779"/>
    <x v="1"/>
    <x v="1"/>
    <x v="851"/>
    <x v="248"/>
    <x v="0"/>
    <x v="0"/>
    <x v="18"/>
    <x v="5"/>
    <x v="18"/>
  </r>
  <r>
    <x v="962"/>
    <x v="939"/>
    <x v="961"/>
    <x v="136"/>
    <n v="10657"/>
    <x v="410"/>
    <x v="1"/>
    <x v="574"/>
    <x v="780"/>
    <x v="1"/>
    <x v="1"/>
    <x v="852"/>
    <x v="849"/>
    <x v="0"/>
    <x v="0"/>
    <x v="0"/>
    <x v="0"/>
    <x v="0"/>
  </r>
  <r>
    <x v="963"/>
    <x v="940"/>
    <x v="962"/>
    <x v="291"/>
    <n v="4997"/>
    <x v="228"/>
    <x v="0"/>
    <x v="493"/>
    <x v="781"/>
    <x v="6"/>
    <x v="6"/>
    <x v="853"/>
    <x v="850"/>
    <x v="0"/>
    <x v="1"/>
    <x v="14"/>
    <x v="7"/>
    <x v="14"/>
  </r>
  <r>
    <x v="964"/>
    <x v="941"/>
    <x v="963"/>
    <x v="41"/>
    <n v="13164"/>
    <x v="260"/>
    <x v="1"/>
    <x v="287"/>
    <x v="782"/>
    <x v="1"/>
    <x v="1"/>
    <x v="854"/>
    <x v="851"/>
    <x v="0"/>
    <x v="0"/>
    <x v="3"/>
    <x v="3"/>
    <x v="3"/>
  </r>
  <r>
    <x v="965"/>
    <x v="942"/>
    <x v="964"/>
    <x v="196"/>
    <n v="8501"/>
    <x v="411"/>
    <x v="1"/>
    <x v="512"/>
    <x v="783"/>
    <x v="4"/>
    <x v="4"/>
    <x v="67"/>
    <x v="852"/>
    <x v="0"/>
    <x v="0"/>
    <x v="1"/>
    <x v="1"/>
    <x v="1"/>
  </r>
  <r>
    <x v="966"/>
    <x v="411"/>
    <x v="965"/>
    <x v="12"/>
    <n v="13468"/>
    <x v="412"/>
    <x v="1"/>
    <x v="242"/>
    <x v="784"/>
    <x v="1"/>
    <x v="1"/>
    <x v="855"/>
    <x v="853"/>
    <x v="0"/>
    <x v="0"/>
    <x v="3"/>
    <x v="3"/>
    <x v="3"/>
  </r>
  <r>
    <x v="967"/>
    <x v="943"/>
    <x v="966"/>
    <x v="439"/>
    <n v="121138"/>
    <x v="135"/>
    <x v="1"/>
    <x v="575"/>
    <x v="785"/>
    <x v="1"/>
    <x v="1"/>
    <x v="107"/>
    <x v="104"/>
    <x v="0"/>
    <x v="0"/>
    <x v="21"/>
    <x v="1"/>
    <x v="21"/>
  </r>
  <r>
    <x v="968"/>
    <x v="944"/>
    <x v="967"/>
    <x v="166"/>
    <n v="8117"/>
    <x v="393"/>
    <x v="1"/>
    <x v="493"/>
    <x v="786"/>
    <x v="1"/>
    <x v="1"/>
    <x v="344"/>
    <x v="854"/>
    <x v="0"/>
    <x v="0"/>
    <x v="0"/>
    <x v="0"/>
    <x v="0"/>
  </r>
  <r>
    <x v="969"/>
    <x v="945"/>
    <x v="968"/>
    <x v="58"/>
    <n v="8550"/>
    <x v="66"/>
    <x v="1"/>
    <x v="576"/>
    <x v="787"/>
    <x v="1"/>
    <x v="1"/>
    <x v="856"/>
    <x v="855"/>
    <x v="0"/>
    <x v="0"/>
    <x v="3"/>
    <x v="3"/>
    <x v="3"/>
  </r>
  <r>
    <x v="970"/>
    <x v="946"/>
    <x v="969"/>
    <x v="309"/>
    <n v="57659"/>
    <x v="84"/>
    <x v="0"/>
    <x v="577"/>
    <x v="788"/>
    <x v="1"/>
    <x v="1"/>
    <x v="857"/>
    <x v="856"/>
    <x v="0"/>
    <x v="0"/>
    <x v="3"/>
    <x v="3"/>
    <x v="3"/>
  </r>
  <r>
    <x v="971"/>
    <x v="947"/>
    <x v="970"/>
    <x v="135"/>
    <n v="1414"/>
    <x v="325"/>
    <x v="0"/>
    <x v="3"/>
    <x v="789"/>
    <x v="1"/>
    <x v="1"/>
    <x v="858"/>
    <x v="857"/>
    <x v="0"/>
    <x v="0"/>
    <x v="19"/>
    <x v="4"/>
    <x v="19"/>
  </r>
  <r>
    <x v="972"/>
    <x v="948"/>
    <x v="971"/>
    <x v="440"/>
    <n v="97524"/>
    <x v="413"/>
    <x v="1"/>
    <x v="578"/>
    <x v="790"/>
    <x v="1"/>
    <x v="1"/>
    <x v="859"/>
    <x v="858"/>
    <x v="0"/>
    <x v="1"/>
    <x v="2"/>
    <x v="2"/>
    <x v="2"/>
  </r>
  <r>
    <x v="973"/>
    <x v="949"/>
    <x v="972"/>
    <x v="441"/>
    <n v="26176"/>
    <x v="297"/>
    <x v="0"/>
    <x v="526"/>
    <x v="292"/>
    <x v="1"/>
    <x v="1"/>
    <x v="860"/>
    <x v="859"/>
    <x v="0"/>
    <x v="1"/>
    <x v="3"/>
    <x v="3"/>
    <x v="3"/>
  </r>
  <r>
    <x v="974"/>
    <x v="950"/>
    <x v="973"/>
    <x v="126"/>
    <n v="2991"/>
    <x v="414"/>
    <x v="1"/>
    <x v="235"/>
    <x v="791"/>
    <x v="1"/>
    <x v="1"/>
    <x v="170"/>
    <x v="860"/>
    <x v="0"/>
    <x v="0"/>
    <x v="7"/>
    <x v="1"/>
    <x v="7"/>
  </r>
  <r>
    <x v="975"/>
    <x v="951"/>
    <x v="974"/>
    <x v="91"/>
    <n v="8366"/>
    <x v="113"/>
    <x v="1"/>
    <x v="18"/>
    <x v="792"/>
    <x v="1"/>
    <x v="1"/>
    <x v="861"/>
    <x v="264"/>
    <x v="0"/>
    <x v="1"/>
    <x v="3"/>
    <x v="3"/>
    <x v="3"/>
  </r>
  <r>
    <x v="976"/>
    <x v="952"/>
    <x v="975"/>
    <x v="220"/>
    <n v="12886"/>
    <x v="316"/>
    <x v="1"/>
    <x v="382"/>
    <x v="603"/>
    <x v="1"/>
    <x v="1"/>
    <x v="862"/>
    <x v="65"/>
    <x v="0"/>
    <x v="1"/>
    <x v="3"/>
    <x v="3"/>
    <x v="3"/>
  </r>
  <r>
    <x v="977"/>
    <x v="597"/>
    <x v="976"/>
    <x v="260"/>
    <n v="5177"/>
    <x v="131"/>
    <x v="0"/>
    <x v="109"/>
    <x v="793"/>
    <x v="1"/>
    <x v="1"/>
    <x v="863"/>
    <x v="861"/>
    <x v="0"/>
    <x v="0"/>
    <x v="0"/>
    <x v="0"/>
    <x v="0"/>
  </r>
  <r>
    <x v="978"/>
    <x v="953"/>
    <x v="977"/>
    <x v="67"/>
    <n v="8641"/>
    <x v="415"/>
    <x v="1"/>
    <x v="45"/>
    <x v="794"/>
    <x v="1"/>
    <x v="1"/>
    <x v="864"/>
    <x v="862"/>
    <x v="0"/>
    <x v="0"/>
    <x v="11"/>
    <x v="6"/>
    <x v="11"/>
  </r>
  <r>
    <x v="979"/>
    <x v="954"/>
    <x v="978"/>
    <x v="138"/>
    <n v="86244"/>
    <x v="93"/>
    <x v="1"/>
    <x v="579"/>
    <x v="609"/>
    <x v="4"/>
    <x v="4"/>
    <x v="527"/>
    <x v="454"/>
    <x v="0"/>
    <x v="0"/>
    <x v="3"/>
    <x v="3"/>
    <x v="3"/>
  </r>
  <r>
    <x v="980"/>
    <x v="955"/>
    <x v="979"/>
    <x v="442"/>
    <n v="78630"/>
    <x v="246"/>
    <x v="0"/>
    <x v="580"/>
    <x v="20"/>
    <x v="1"/>
    <x v="1"/>
    <x v="865"/>
    <x v="863"/>
    <x v="1"/>
    <x v="0"/>
    <x v="9"/>
    <x v="5"/>
    <x v="9"/>
  </r>
  <r>
    <x v="981"/>
    <x v="956"/>
    <x v="980"/>
    <x v="313"/>
    <n v="11941"/>
    <x v="51"/>
    <x v="1"/>
    <x v="581"/>
    <x v="795"/>
    <x v="1"/>
    <x v="1"/>
    <x v="866"/>
    <x v="864"/>
    <x v="0"/>
    <x v="0"/>
    <x v="2"/>
    <x v="2"/>
    <x v="2"/>
  </r>
  <r>
    <x v="982"/>
    <x v="957"/>
    <x v="981"/>
    <x v="44"/>
    <n v="6115"/>
    <x v="228"/>
    <x v="0"/>
    <x v="51"/>
    <x v="796"/>
    <x v="1"/>
    <x v="1"/>
    <x v="867"/>
    <x v="865"/>
    <x v="0"/>
    <x v="1"/>
    <x v="4"/>
    <x v="4"/>
    <x v="4"/>
  </r>
  <r>
    <x v="983"/>
    <x v="958"/>
    <x v="982"/>
    <x v="443"/>
    <n v="188404"/>
    <x v="193"/>
    <x v="1"/>
    <x v="582"/>
    <x v="530"/>
    <x v="1"/>
    <x v="1"/>
    <x v="868"/>
    <x v="866"/>
    <x v="0"/>
    <x v="0"/>
    <x v="4"/>
    <x v="4"/>
    <x v="4"/>
  </r>
  <r>
    <x v="984"/>
    <x v="959"/>
    <x v="983"/>
    <x v="191"/>
    <n v="9910"/>
    <x v="163"/>
    <x v="1"/>
    <x v="345"/>
    <x v="483"/>
    <x v="1"/>
    <x v="1"/>
    <x v="105"/>
    <x v="867"/>
    <x v="0"/>
    <x v="0"/>
    <x v="3"/>
    <x v="3"/>
    <x v="3"/>
  </r>
  <r>
    <x v="985"/>
    <x v="960"/>
    <x v="984"/>
    <x v="305"/>
    <n v="114523"/>
    <x v="14"/>
    <x v="0"/>
    <x v="583"/>
    <x v="119"/>
    <x v="1"/>
    <x v="1"/>
    <x v="481"/>
    <x v="868"/>
    <x v="0"/>
    <x v="1"/>
    <x v="1"/>
    <x v="1"/>
    <x v="1"/>
  </r>
  <r>
    <x v="986"/>
    <x v="961"/>
    <x v="985"/>
    <x v="75"/>
    <n v="3144"/>
    <x v="246"/>
    <x v="0"/>
    <x v="45"/>
    <x v="797"/>
    <x v="1"/>
    <x v="1"/>
    <x v="253"/>
    <x v="296"/>
    <x v="0"/>
    <x v="0"/>
    <x v="1"/>
    <x v="1"/>
    <x v="1"/>
  </r>
  <r>
    <x v="987"/>
    <x v="962"/>
    <x v="986"/>
    <x v="8"/>
    <n v="13441"/>
    <x v="86"/>
    <x v="1"/>
    <x v="584"/>
    <x v="127"/>
    <x v="1"/>
    <x v="1"/>
    <x v="869"/>
    <x v="869"/>
    <x v="0"/>
    <x v="0"/>
    <x v="4"/>
    <x v="4"/>
    <x v="4"/>
  </r>
  <r>
    <x v="988"/>
    <x v="963"/>
    <x v="987"/>
    <x v="151"/>
    <n v="4899"/>
    <x v="9"/>
    <x v="0"/>
    <x v="251"/>
    <x v="798"/>
    <x v="1"/>
    <x v="1"/>
    <x v="864"/>
    <x v="274"/>
    <x v="0"/>
    <x v="0"/>
    <x v="15"/>
    <x v="5"/>
    <x v="15"/>
  </r>
  <r>
    <x v="989"/>
    <x v="964"/>
    <x v="988"/>
    <x v="166"/>
    <n v="11990"/>
    <x v="416"/>
    <x v="1"/>
    <x v="31"/>
    <x v="452"/>
    <x v="1"/>
    <x v="1"/>
    <x v="843"/>
    <x v="354"/>
    <x v="0"/>
    <x v="0"/>
    <x v="18"/>
    <x v="5"/>
    <x v="18"/>
  </r>
  <r>
    <x v="990"/>
    <x v="965"/>
    <x v="989"/>
    <x v="75"/>
    <n v="6839"/>
    <x v="102"/>
    <x v="0"/>
    <x v="251"/>
    <x v="799"/>
    <x v="1"/>
    <x v="1"/>
    <x v="289"/>
    <x v="870"/>
    <x v="0"/>
    <x v="1"/>
    <x v="6"/>
    <x v="4"/>
    <x v="6"/>
  </r>
  <r>
    <x v="991"/>
    <x v="509"/>
    <x v="990"/>
    <x v="122"/>
    <n v="11091"/>
    <x v="23"/>
    <x v="1"/>
    <x v="585"/>
    <x v="800"/>
    <x v="1"/>
    <x v="1"/>
    <x v="870"/>
    <x v="871"/>
    <x v="0"/>
    <x v="1"/>
    <x v="1"/>
    <x v="1"/>
    <x v="1"/>
  </r>
  <r>
    <x v="992"/>
    <x v="966"/>
    <x v="991"/>
    <x v="33"/>
    <n v="13223"/>
    <x v="417"/>
    <x v="1"/>
    <x v="227"/>
    <x v="801"/>
    <x v="1"/>
    <x v="1"/>
    <x v="871"/>
    <x v="98"/>
    <x v="0"/>
    <x v="1"/>
    <x v="6"/>
    <x v="4"/>
    <x v="6"/>
  </r>
  <r>
    <x v="993"/>
    <x v="967"/>
    <x v="992"/>
    <x v="122"/>
    <n v="7608"/>
    <x v="70"/>
    <x v="3"/>
    <x v="51"/>
    <x v="802"/>
    <x v="6"/>
    <x v="6"/>
    <x v="872"/>
    <x v="872"/>
    <x v="0"/>
    <x v="1"/>
    <x v="14"/>
    <x v="7"/>
    <x v="14"/>
  </r>
  <r>
    <x v="994"/>
    <x v="968"/>
    <x v="993"/>
    <x v="444"/>
    <n v="74073"/>
    <x v="9"/>
    <x v="0"/>
    <x v="586"/>
    <x v="212"/>
    <x v="1"/>
    <x v="1"/>
    <x v="873"/>
    <x v="873"/>
    <x v="0"/>
    <x v="1"/>
    <x v="18"/>
    <x v="5"/>
    <x v="18"/>
  </r>
  <r>
    <x v="995"/>
    <x v="969"/>
    <x v="994"/>
    <x v="238"/>
    <n v="153216"/>
    <x v="34"/>
    <x v="1"/>
    <x v="587"/>
    <x v="180"/>
    <x v="1"/>
    <x v="1"/>
    <x v="874"/>
    <x v="526"/>
    <x v="0"/>
    <x v="1"/>
    <x v="0"/>
    <x v="0"/>
    <x v="0"/>
  </r>
  <r>
    <x v="996"/>
    <x v="970"/>
    <x v="995"/>
    <x v="47"/>
    <n v="4814"/>
    <x v="304"/>
    <x v="0"/>
    <x v="192"/>
    <x v="666"/>
    <x v="1"/>
    <x v="1"/>
    <x v="875"/>
    <x v="874"/>
    <x v="0"/>
    <x v="0"/>
    <x v="3"/>
    <x v="3"/>
    <x v="3"/>
  </r>
  <r>
    <x v="997"/>
    <x v="971"/>
    <x v="996"/>
    <x v="4"/>
    <n v="4603"/>
    <x v="84"/>
    <x v="3"/>
    <x v="279"/>
    <x v="803"/>
    <x v="6"/>
    <x v="6"/>
    <x v="876"/>
    <x v="875"/>
    <x v="0"/>
    <x v="0"/>
    <x v="3"/>
    <x v="3"/>
    <x v="3"/>
  </r>
  <r>
    <x v="998"/>
    <x v="972"/>
    <x v="997"/>
    <x v="445"/>
    <n v="37823"/>
    <x v="263"/>
    <x v="0"/>
    <x v="82"/>
    <x v="804"/>
    <x v="1"/>
    <x v="1"/>
    <x v="877"/>
    <x v="876"/>
    <x v="0"/>
    <x v="1"/>
    <x v="7"/>
    <x v="1"/>
    <x v="7"/>
  </r>
  <r>
    <x v="999"/>
    <x v="973"/>
    <x v="998"/>
    <x v="446"/>
    <n v="62819"/>
    <x v="263"/>
    <x v="3"/>
    <x v="588"/>
    <x v="369"/>
    <x v="1"/>
    <x v="1"/>
    <x v="878"/>
    <x v="877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>
      <items count="1000">
        <item x="576"/>
        <item x="184"/>
        <item x="632"/>
        <item x="869"/>
        <item x="805"/>
        <item x="298"/>
        <item x="573"/>
        <item x="218"/>
        <item x="410"/>
        <item x="565"/>
        <item x="753"/>
        <item x="435"/>
        <item x="319"/>
        <item x="290"/>
        <item x="804"/>
        <item x="715"/>
        <item x="764"/>
        <item x="106"/>
        <item x="592"/>
        <item x="341"/>
        <item x="505"/>
        <item x="986"/>
        <item x="618"/>
        <item x="284"/>
        <item x="921"/>
        <item x="571"/>
        <item x="258"/>
        <item x="63"/>
        <item x="334"/>
        <item x="538"/>
        <item x="473"/>
        <item x="12"/>
        <item x="194"/>
        <item x="469"/>
        <item x="902"/>
        <item x="59"/>
        <item x="672"/>
        <item x="446"/>
        <item x="362"/>
        <item x="840"/>
        <item x="732"/>
        <item x="294"/>
        <item x="817"/>
        <item x="441"/>
        <item x="862"/>
        <item x="863"/>
        <item x="389"/>
        <item x="745"/>
        <item x="806"/>
        <item x="530"/>
        <item x="406"/>
        <item x="480"/>
        <item x="881"/>
        <item x="478"/>
        <item x="524"/>
        <item x="740"/>
        <item x="656"/>
        <item x="897"/>
        <item x="494"/>
        <item x="135"/>
        <item x="731"/>
        <item x="117"/>
        <item x="803"/>
        <item x="613"/>
        <item x="283"/>
        <item x="723"/>
        <item x="982"/>
        <item x="548"/>
        <item x="640"/>
        <item x="197"/>
        <item x="460"/>
        <item x="781"/>
        <item x="814"/>
        <item x="582"/>
        <item x="495"/>
        <item x="7"/>
        <item x="181"/>
        <item x="260"/>
        <item x="514"/>
        <item x="172"/>
        <item x="799"/>
        <item x="437"/>
        <item x="704"/>
        <item x="747"/>
        <item x="457"/>
        <item x="97"/>
        <item x="665"/>
        <item x="14"/>
        <item x="936"/>
        <item x="545"/>
        <item x="697"/>
        <item x="408"/>
        <item x="910"/>
        <item x="434"/>
        <item x="681"/>
        <item x="486"/>
        <item x="607"/>
        <item x="871"/>
        <item x="262"/>
        <item x="431"/>
        <item x="359"/>
        <item x="507"/>
        <item x="561"/>
        <item x="316"/>
        <item x="929"/>
        <item x="694"/>
        <item x="471"/>
        <item x="914"/>
        <item x="173"/>
        <item x="944"/>
        <item x="317"/>
        <item x="222"/>
        <item x="381"/>
        <item x="581"/>
        <item x="819"/>
        <item x="542"/>
        <item x="780"/>
        <item x="57"/>
        <item x="849"/>
        <item x="201"/>
        <item x="788"/>
        <item x="772"/>
        <item x="73"/>
        <item x="420"/>
        <item x="24"/>
        <item x="603"/>
        <item x="161"/>
        <item x="80"/>
        <item x="866"/>
        <item x="777"/>
        <item x="827"/>
        <item x="110"/>
        <item x="16"/>
        <item x="599"/>
        <item x="702"/>
        <item x="231"/>
        <item x="463"/>
        <item x="243"/>
        <item x="203"/>
        <item x="416"/>
        <item x="211"/>
        <item x="664"/>
        <item x="882"/>
        <item x="705"/>
        <item x="774"/>
        <item x="506"/>
        <item x="302"/>
        <item x="755"/>
        <item x="394"/>
        <item x="710"/>
        <item x="684"/>
        <item x="336"/>
        <item x="594"/>
        <item x="151"/>
        <item x="760"/>
        <item x="691"/>
        <item x="503"/>
        <item x="666"/>
        <item x="433"/>
        <item x="680"/>
        <item x="318"/>
        <item x="257"/>
        <item x="338"/>
        <item x="564"/>
        <item x="552"/>
        <item x="504"/>
        <item x="583"/>
        <item x="549"/>
        <item x="765"/>
        <item x="992"/>
        <item x="116"/>
        <item x="842"/>
        <item x="254"/>
        <item x="393"/>
        <item x="957"/>
        <item x="768"/>
        <item x="498"/>
        <item x="687"/>
        <item x="860"/>
        <item x="963"/>
        <item x="344"/>
        <item x="154"/>
        <item x="989"/>
        <item x="889"/>
        <item x="23"/>
        <item x="442"/>
        <item x="798"/>
        <item x="286"/>
        <item x="930"/>
        <item x="327"/>
        <item x="207"/>
        <item x="825"/>
        <item x="650"/>
        <item x="525"/>
        <item x="614"/>
        <item x="38"/>
        <item x="390"/>
        <item x="903"/>
        <item x="396"/>
        <item x="199"/>
        <item x="177"/>
        <item x="439"/>
        <item x="131"/>
        <item x="846"/>
        <item x="136"/>
        <item x="155"/>
        <item x="566"/>
        <item x="686"/>
        <item x="551"/>
        <item x="141"/>
        <item x="278"/>
        <item x="821"/>
        <item x="643"/>
        <item x="238"/>
        <item x="209"/>
        <item x="224"/>
        <item x="913"/>
        <item x="812"/>
        <item x="523"/>
        <item x="596"/>
        <item x="27"/>
        <item x="483"/>
        <item x="30"/>
        <item x="373"/>
        <item x="19"/>
        <item x="137"/>
        <item x="139"/>
        <item x="560"/>
        <item x="411"/>
        <item x="489"/>
        <item x="623"/>
        <item x="748"/>
        <item x="96"/>
        <item x="782"/>
        <item x="50"/>
        <item x="718"/>
        <item x="557"/>
        <item x="935"/>
        <item x="22"/>
        <item x="395"/>
        <item x="535"/>
        <item x="474"/>
        <item x="984"/>
        <item x="807"/>
        <item x="839"/>
        <item x="123"/>
        <item x="91"/>
        <item x="899"/>
        <item x="251"/>
        <item x="306"/>
        <item x="953"/>
        <item x="877"/>
        <item x="295"/>
        <item x="526"/>
        <item x="234"/>
        <item x="726"/>
        <item x="225"/>
        <item x="32"/>
        <item x="698"/>
        <item x="400"/>
        <item x="158"/>
        <item x="962"/>
        <item x="815"/>
        <item x="168"/>
        <item x="733"/>
        <item x="516"/>
        <item x="519"/>
        <item x="8"/>
        <item x="742"/>
        <item x="388"/>
        <item x="722"/>
        <item x="588"/>
        <item x="33"/>
        <item x="18"/>
        <item x="228"/>
        <item x="558"/>
        <item x="983"/>
        <item x="58"/>
        <item x="832"/>
        <item x="998"/>
        <item x="330"/>
        <item x="714"/>
        <item x="833"/>
        <item x="352"/>
        <item x="675"/>
        <item x="717"/>
        <item x="142"/>
        <item x="811"/>
        <item x="215"/>
        <item x="605"/>
        <item x="162"/>
        <item x="620"/>
        <item x="470"/>
        <item x="267"/>
        <item x="15"/>
        <item x="229"/>
        <item x="820"/>
        <item x="918"/>
        <item x="641"/>
        <item x="568"/>
        <item x="163"/>
        <item x="749"/>
        <item x="737"/>
        <item x="221"/>
        <item x="213"/>
        <item x="307"/>
        <item x="29"/>
        <item x="205"/>
        <item x="501"/>
        <item x="220"/>
        <item x="300"/>
        <item x="527"/>
        <item x="578"/>
        <item x="311"/>
        <item x="482"/>
        <item x="546"/>
        <item x="830"/>
        <item x="539"/>
        <item x="685"/>
        <item x="690"/>
        <item x="276"/>
        <item x="816"/>
        <item x="285"/>
        <item x="355"/>
        <item x="339"/>
        <item x="867"/>
        <item x="102"/>
        <item x="274"/>
        <item x="140"/>
        <item x="99"/>
        <item x="475"/>
        <item x="280"/>
        <item x="959"/>
        <item x="2"/>
        <item x="47"/>
        <item x="954"/>
        <item x="736"/>
        <item x="659"/>
        <item x="206"/>
        <item x="329"/>
        <item x="810"/>
        <item x="606"/>
        <item x="977"/>
        <item x="767"/>
        <item x="834"/>
        <item x="250"/>
        <item x="479"/>
        <item x="642"/>
        <item x="375"/>
        <item x="995"/>
        <item x="555"/>
        <item x="708"/>
        <item x="305"/>
        <item x="299"/>
        <item x="629"/>
        <item x="658"/>
        <item x="980"/>
        <item x="88"/>
        <item x="186"/>
        <item x="289"/>
        <item x="66"/>
        <item x="308"/>
        <item x="296"/>
        <item x="758"/>
        <item x="94"/>
        <item x="734"/>
        <item x="11"/>
        <item x="864"/>
        <item x="854"/>
        <item x="56"/>
        <item x="76"/>
        <item x="941"/>
        <item x="883"/>
        <item x="187"/>
        <item x="993"/>
        <item x="143"/>
        <item x="905"/>
        <item x="661"/>
        <item x="779"/>
        <item x="898"/>
        <item x="880"/>
        <item x="357"/>
        <item x="874"/>
        <item x="932"/>
        <item x="826"/>
        <item x="185"/>
        <item x="337"/>
        <item x="490"/>
        <item x="451"/>
        <item x="611"/>
        <item x="414"/>
        <item x="521"/>
        <item x="978"/>
        <item x="328"/>
        <item x="818"/>
        <item x="901"/>
        <item x="894"/>
        <item x="947"/>
        <item x="323"/>
        <item x="497"/>
        <item x="843"/>
        <item x="445"/>
        <item x="743"/>
        <item x="227"/>
        <item x="415"/>
        <item x="627"/>
        <item x="331"/>
        <item x="872"/>
        <item x="370"/>
        <item x="324"/>
        <item x="762"/>
        <item x="969"/>
        <item x="646"/>
        <item x="68"/>
        <item x="600"/>
        <item x="401"/>
        <item x="51"/>
        <item x="677"/>
        <item x="763"/>
        <item x="1"/>
        <item x="427"/>
        <item x="873"/>
        <item x="149"/>
        <item x="595"/>
        <item x="378"/>
        <item x="65"/>
        <item x="170"/>
        <item x="204"/>
        <item x="208"/>
        <item x="191"/>
        <item x="129"/>
        <item x="376"/>
        <item x="391"/>
        <item x="637"/>
        <item x="487"/>
        <item x="670"/>
        <item x="547"/>
        <item x="10"/>
        <item x="570"/>
        <item x="25"/>
        <item x="652"/>
        <item x="36"/>
        <item x="89"/>
        <item x="784"/>
        <item x="301"/>
        <item x="616"/>
        <item x="371"/>
        <item x="54"/>
        <item x="326"/>
        <item x="973"/>
        <item x="259"/>
        <item x="868"/>
        <item x="853"/>
        <item x="553"/>
        <item x="144"/>
        <item x="532"/>
        <item x="644"/>
        <item x="121"/>
        <item x="610"/>
        <item x="233"/>
        <item x="728"/>
        <item x="968"/>
        <item x="876"/>
        <item x="654"/>
        <item x="349"/>
        <item x="75"/>
        <item x="107"/>
        <item x="712"/>
        <item x="809"/>
        <item x="453"/>
        <item x="981"/>
        <item x="886"/>
        <item x="719"/>
        <item x="858"/>
        <item x="13"/>
        <item x="738"/>
        <item x="85"/>
        <item x="628"/>
        <item x="885"/>
        <item x="517"/>
        <item x="153"/>
        <item x="971"/>
        <item x="365"/>
        <item x="188"/>
        <item x="537"/>
        <item x="792"/>
        <item x="991"/>
        <item x="907"/>
        <item x="440"/>
        <item x="303"/>
        <item x="268"/>
        <item x="272"/>
        <item x="461"/>
        <item x="150"/>
        <item x="45"/>
        <item x="239"/>
        <item x="752"/>
        <item x="92"/>
        <item x="701"/>
        <item x="591"/>
        <item x="575"/>
        <item x="109"/>
        <item x="785"/>
        <item x="448"/>
        <item x="236"/>
        <item x="934"/>
        <item x="850"/>
        <item x="824"/>
        <item x="636"/>
        <item x="967"/>
        <item x="626"/>
        <item x="617"/>
        <item x="776"/>
        <item x="720"/>
        <item x="518"/>
        <item x="679"/>
        <item x="586"/>
        <item x="9"/>
        <item x="214"/>
        <item x="347"/>
        <item x="436"/>
        <item x="315"/>
        <item x="374"/>
        <item x="700"/>
        <item x="345"/>
        <item x="5"/>
        <item x="851"/>
        <item x="356"/>
        <item x="61"/>
        <item x="252"/>
        <item x="958"/>
        <item x="789"/>
        <item x="335"/>
        <item x="6"/>
        <item x="456"/>
        <item x="256"/>
        <item x="496"/>
        <item x="960"/>
        <item x="835"/>
        <item x="48"/>
        <item x="683"/>
        <item x="724"/>
        <item x="649"/>
        <item x="332"/>
        <item x="146"/>
        <item x="380"/>
        <item x="180"/>
        <item x="663"/>
        <item x="793"/>
        <item x="26"/>
        <item x="476"/>
        <item x="562"/>
        <item x="796"/>
        <item x="790"/>
        <item x="985"/>
        <item x="343"/>
        <item x="622"/>
        <item x="196"/>
        <item x="893"/>
        <item x="216"/>
        <item x="263"/>
        <item x="52"/>
        <item x="563"/>
        <item x="554"/>
        <item x="86"/>
        <item x="217"/>
        <item x="118"/>
        <item x="71"/>
        <item x="477"/>
        <item x="520"/>
        <item x="676"/>
        <item x="624"/>
        <item x="407"/>
        <item x="39"/>
        <item x="297"/>
        <item x="896"/>
        <item x="293"/>
        <item x="512"/>
        <item x="966"/>
        <item x="62"/>
        <item x="838"/>
        <item x="544"/>
        <item x="879"/>
        <item x="413"/>
        <item x="265"/>
        <item x="492"/>
        <item x="598"/>
        <item x="277"/>
        <item x="829"/>
        <item x="771"/>
        <item x="269"/>
        <item x="915"/>
        <item x="949"/>
        <item x="333"/>
        <item x="515"/>
        <item x="964"/>
        <item x="845"/>
        <item x="320"/>
        <item x="128"/>
        <item x="377"/>
        <item x="739"/>
        <item x="689"/>
        <item x="997"/>
        <item x="916"/>
        <item x="164"/>
        <item x="103"/>
        <item x="633"/>
        <item x="369"/>
        <item x="540"/>
        <item x="928"/>
        <item x="124"/>
        <item x="235"/>
        <item x="773"/>
        <item x="183"/>
        <item x="372"/>
        <item x="639"/>
        <item x="531"/>
        <item x="77"/>
        <item x="399"/>
        <item x="464"/>
        <item x="350"/>
        <item x="458"/>
        <item x="93"/>
        <item x="174"/>
        <item x="0"/>
        <item x="466"/>
        <item x="721"/>
        <item x="321"/>
        <item x="20"/>
        <item x="4"/>
        <item x="735"/>
        <item x="909"/>
        <item x="126"/>
        <item x="266"/>
        <item x="176"/>
        <item x="757"/>
        <item x="534"/>
        <item x="358"/>
        <item x="467"/>
        <item x="924"/>
        <item x="541"/>
        <item x="455"/>
        <item x="169"/>
        <item x="756"/>
        <item x="353"/>
        <item x="354"/>
        <item x="392"/>
        <item x="37"/>
        <item x="855"/>
        <item x="920"/>
        <item x="861"/>
        <item x="43"/>
        <item x="940"/>
        <item x="783"/>
        <item x="795"/>
        <item x="956"/>
        <item x="212"/>
        <item x="281"/>
        <item x="604"/>
        <item x="696"/>
        <item x="856"/>
        <item x="385"/>
        <item x="667"/>
        <item x="711"/>
        <item x="972"/>
        <item x="653"/>
        <item x="325"/>
        <item x="693"/>
        <item x="386"/>
        <item x="786"/>
        <item x="193"/>
        <item x="892"/>
        <item x="383"/>
        <item x="31"/>
        <item x="226"/>
        <item x="232"/>
        <item x="74"/>
        <item x="230"/>
        <item x="271"/>
        <item x="428"/>
        <item x="171"/>
        <item x="543"/>
        <item x="778"/>
        <item x="945"/>
        <item x="808"/>
        <item x="449"/>
        <item x="287"/>
        <item x="84"/>
        <item x="615"/>
        <item x="906"/>
        <item x="418"/>
        <item x="485"/>
        <item x="630"/>
        <item x="361"/>
        <item x="601"/>
        <item x="648"/>
        <item x="584"/>
        <item x="398"/>
        <item x="82"/>
        <item x="368"/>
        <item x="933"/>
        <item x="384"/>
        <item x="634"/>
        <item x="741"/>
        <item x="857"/>
        <item x="379"/>
        <item x="590"/>
        <item x="891"/>
        <item x="179"/>
        <item x="452"/>
        <item x="569"/>
        <item x="314"/>
        <item x="83"/>
        <item x="725"/>
        <item x="699"/>
        <item x="412"/>
        <item x="432"/>
        <item x="669"/>
        <item x="859"/>
        <item x="363"/>
        <item x="237"/>
        <item x="791"/>
        <item x="911"/>
        <item x="502"/>
        <item x="200"/>
        <item x="101"/>
        <item x="631"/>
        <item x="709"/>
        <item x="990"/>
        <item x="40"/>
        <item x="70"/>
        <item x="950"/>
        <item x="912"/>
        <item x="430"/>
        <item x="904"/>
        <item x="112"/>
        <item x="870"/>
        <item x="955"/>
        <item x="875"/>
        <item x="273"/>
        <item x="21"/>
        <item x="510"/>
        <item x="559"/>
        <item x="245"/>
        <item x="111"/>
        <item x="612"/>
        <item x="34"/>
        <item x="182"/>
        <item x="55"/>
        <item x="895"/>
        <item x="261"/>
        <item x="692"/>
        <item x="499"/>
        <item x="119"/>
        <item x="841"/>
        <item x="422"/>
        <item x="53"/>
        <item x="244"/>
        <item x="887"/>
        <item x="716"/>
        <item x="801"/>
        <item x="836"/>
        <item x="429"/>
        <item x="996"/>
        <item x="974"/>
        <item x="660"/>
        <item x="674"/>
        <item x="360"/>
        <item x="167"/>
        <item x="366"/>
        <item x="159"/>
        <item x="166"/>
        <item x="114"/>
        <item x="585"/>
        <item x="312"/>
        <item x="847"/>
        <item x="509"/>
        <item x="17"/>
        <item x="579"/>
        <item x="493"/>
        <item x="703"/>
        <item x="948"/>
        <item x="72"/>
        <item x="688"/>
        <item x="917"/>
        <item x="528"/>
        <item x="797"/>
        <item x="965"/>
        <item x="98"/>
        <item x="246"/>
        <item x="122"/>
        <item x="409"/>
        <item x="707"/>
        <item x="746"/>
        <item x="133"/>
        <item x="130"/>
        <item x="888"/>
        <item x="134"/>
        <item x="288"/>
        <item x="313"/>
        <item x="145"/>
        <item x="852"/>
        <item x="822"/>
        <item x="770"/>
        <item x="472"/>
        <item x="533"/>
        <item x="104"/>
        <item x="657"/>
        <item x="447"/>
        <item x="423"/>
        <item x="291"/>
        <item x="975"/>
        <item x="481"/>
        <item x="922"/>
        <item x="49"/>
        <item x="175"/>
        <item x="580"/>
        <item x="751"/>
        <item x="577"/>
        <item x="242"/>
        <item x="160"/>
        <item x="794"/>
        <item x="802"/>
        <item x="275"/>
        <item x="671"/>
        <item x="529"/>
        <item x="878"/>
        <item x="138"/>
        <item x="219"/>
        <item x="609"/>
        <item x="754"/>
        <item x="635"/>
        <item x="95"/>
        <item x="443"/>
        <item x="125"/>
        <item x="931"/>
        <item x="943"/>
        <item x="156"/>
        <item x="952"/>
        <item x="248"/>
        <item x="938"/>
        <item x="823"/>
        <item x="744"/>
        <item x="468"/>
        <item x="550"/>
        <item x="438"/>
        <item x="189"/>
        <item x="459"/>
        <item x="340"/>
        <item x="69"/>
        <item x="364"/>
        <item x="713"/>
        <item x="645"/>
        <item x="310"/>
        <item x="513"/>
        <item x="908"/>
        <item x="536"/>
        <item x="925"/>
        <item x="890"/>
        <item x="787"/>
        <item x="942"/>
        <item x="28"/>
        <item x="678"/>
        <item x="775"/>
        <item x="120"/>
        <item x="405"/>
        <item x="484"/>
        <item x="926"/>
        <item x="223"/>
        <item x="90"/>
        <item x="625"/>
        <item x="210"/>
        <item x="87"/>
        <item x="589"/>
        <item x="730"/>
        <item x="831"/>
        <item x="35"/>
        <item x="165"/>
        <item x="619"/>
        <item x="567"/>
        <item x="127"/>
        <item x="67"/>
        <item x="115"/>
        <item x="500"/>
        <item x="556"/>
        <item x="402"/>
        <item x="937"/>
        <item x="105"/>
        <item x="572"/>
        <item x="621"/>
        <item x="462"/>
        <item x="662"/>
        <item x="695"/>
        <item x="270"/>
        <item x="927"/>
        <item x="178"/>
        <item x="367"/>
        <item x="247"/>
        <item x="522"/>
        <item x="387"/>
        <item x="987"/>
        <item x="79"/>
        <item x="41"/>
        <item x="491"/>
        <item x="108"/>
        <item x="979"/>
        <item x="351"/>
        <item x="198"/>
        <item x="750"/>
        <item x="574"/>
        <item x="417"/>
        <item x="192"/>
        <item x="939"/>
        <item x="766"/>
        <item x="668"/>
        <item x="946"/>
        <item x="638"/>
        <item x="100"/>
        <item x="255"/>
        <item x="195"/>
        <item x="608"/>
        <item x="148"/>
        <item x="593"/>
        <item x="419"/>
        <item x="253"/>
        <item x="202"/>
        <item x="761"/>
        <item x="454"/>
        <item x="147"/>
        <item x="673"/>
        <item x="450"/>
        <item x="587"/>
        <item x="190"/>
        <item x="844"/>
        <item x="249"/>
        <item x="508"/>
        <item x="465"/>
        <item x="597"/>
        <item x="309"/>
        <item x="769"/>
        <item x="78"/>
        <item x="961"/>
        <item x="421"/>
        <item x="152"/>
        <item x="424"/>
        <item x="511"/>
        <item x="60"/>
        <item x="304"/>
        <item x="800"/>
        <item x="923"/>
        <item x="157"/>
        <item x="81"/>
        <item x="113"/>
        <item x="865"/>
        <item x="900"/>
        <item x="292"/>
        <item x="348"/>
        <item x="988"/>
        <item x="919"/>
        <item x="444"/>
        <item x="727"/>
        <item x="970"/>
        <item x="884"/>
        <item x="346"/>
        <item x="282"/>
        <item x="403"/>
        <item x="46"/>
        <item x="759"/>
        <item x="426"/>
        <item x="951"/>
        <item x="264"/>
        <item x="488"/>
        <item x="132"/>
        <item x="397"/>
        <item x="682"/>
        <item x="42"/>
        <item x="813"/>
        <item x="322"/>
        <item x="404"/>
        <item x="342"/>
        <item x="706"/>
        <item x="44"/>
        <item x="382"/>
        <item x="729"/>
        <item x="602"/>
        <item x="425"/>
        <item x="241"/>
        <item x="240"/>
        <item x="3"/>
        <item x="837"/>
        <item x="976"/>
        <item x="647"/>
        <item x="64"/>
        <item x="279"/>
        <item x="651"/>
        <item x="994"/>
        <item x="828"/>
        <item x="655"/>
        <item x="848"/>
        <item t="default"/>
      </items>
    </pivotField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E18" firstHeaderRow="1" firstDataRow="2" firstDataCol="1" rowPageCount="2" colPageCount="1"/>
  <pivotFields count="5">
    <pivotField dataField="1" showAll="0"/>
    <pivotField axis="axisCol" allDrilled="1" showAll="0" dataSourceSort="1" defaultAttributeDrillState="1">
      <items count="4">
        <item s="1" x="0"/>
        <item s="1" x="1"/>
        <item s="1" x="2"/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2">
    <pageField fld="3" hier="17" name="[Range].[Parent Category].[All]" cap="All"/>
    <pageField fld="4" hier="9" name="[Range].[Data Created Conversion (Year)].[All]" cap="All"/>
  </pageFields>
  <dataFields count="1">
    <dataField name="Count of outcome" fld="0" subtotal="count" baseField="0" baseItem="0"/>
  </dataFields>
  <chartFormats count="4">
    <chartFormat chart="1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1"/>
  <sheetViews>
    <sheetView tabSelected="1" topLeftCell="E1" workbookViewId="0">
      <selection activeCell="I3" sqref="I3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6" max="6" width="14.5" bestFit="1" customWidth="1"/>
    <col min="8" max="8" width="13" bestFit="1" customWidth="1"/>
    <col min="9" max="9" width="16.5" bestFit="1" customWidth="1"/>
    <col min="12" max="12" width="11.5" bestFit="1" customWidth="1"/>
    <col min="13" max="13" width="11.125" bestFit="1" customWidth="1"/>
    <col min="14" max="14" width="22.375" bestFit="1" customWidth="1"/>
    <col min="15" max="15" width="21" bestFit="1" customWidth="1"/>
    <col min="18" max="18" width="28" bestFit="1" customWidth="1"/>
    <col min="19" max="19" width="14.875" bestFit="1" customWidth="1"/>
    <col min="20" max="20" width="12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>
        <f>ROUND((E3/D3)*100,0)</f>
        <v>1040</v>
      </c>
      <c r="G3" t="s">
        <v>20</v>
      </c>
      <c r="H3">
        <v>158</v>
      </c>
      <c r="I3">
        <f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8">
        <f>(((L3/60)/60)/24)+DATE(1970,1,1)</f>
        <v>41870.208333333336</v>
      </c>
      <c r="O3" s="8">
        <f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>
        <f>ROUND((E4/D4)*100,0)</f>
        <v>131</v>
      </c>
      <c r="G4" t="s">
        <v>20</v>
      </c>
      <c r="H4">
        <v>1425</v>
      </c>
      <c r="I4">
        <f>IF(H4=0,0,ROUND(E4/H4,2))</f>
        <v>100.02</v>
      </c>
      <c r="J4" t="s">
        <v>26</v>
      </c>
      <c r="K4" t="s">
        <v>27</v>
      </c>
      <c r="L4">
        <v>1384668000</v>
      </c>
      <c r="M4">
        <v>1384840800</v>
      </c>
      <c r="N4" s="8">
        <f>(((L4/60)/60)/24)+DATE(1970,1,1)</f>
        <v>41595.25</v>
      </c>
      <c r="O4" s="8">
        <f>(((M4/60)/60)/24)+DATE(1970,1,1)</f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>
        <f>ROUND((E5/D5)*100,0)</f>
        <v>59</v>
      </c>
      <c r="G5" t="s">
        <v>14</v>
      </c>
      <c r="H5">
        <v>24</v>
      </c>
      <c r="I5">
        <f>IF(H5=0,0,ROUND(E5/H5,2))</f>
        <v>103.21</v>
      </c>
      <c r="J5" t="s">
        <v>21</v>
      </c>
      <c r="K5" t="s">
        <v>22</v>
      </c>
      <c r="L5">
        <v>1565499600</v>
      </c>
      <c r="M5">
        <v>1568955600</v>
      </c>
      <c r="N5" s="8">
        <f>(((L5/60)/60)/24)+DATE(1970,1,1)</f>
        <v>43688.208333333328</v>
      </c>
      <c r="O5" s="8">
        <f>(((M5/60)/60)/24)+DATE(1970,1,1)</f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>
        <f>ROUND((E6/D6)*100,0)</f>
        <v>69</v>
      </c>
      <c r="G6" t="s">
        <v>14</v>
      </c>
      <c r="H6">
        <v>53</v>
      </c>
      <c r="I6">
        <f>IF(H6=0,0,ROUND(E6/H6,2))</f>
        <v>99.34</v>
      </c>
      <c r="J6" t="s">
        <v>21</v>
      </c>
      <c r="K6" t="s">
        <v>22</v>
      </c>
      <c r="L6">
        <v>1547964000</v>
      </c>
      <c r="M6">
        <v>1548309600</v>
      </c>
      <c r="N6" s="8">
        <f>(((L6/60)/60)/24)+DATE(1970,1,1)</f>
        <v>43485.25</v>
      </c>
      <c r="O6" s="8">
        <f>(((M6/60)/60)/24)+DATE(1970,1,1)</f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>
        <f>ROUND((E7/D7)*100,0)</f>
        <v>174</v>
      </c>
      <c r="G7" t="s">
        <v>20</v>
      </c>
      <c r="H7">
        <v>174</v>
      </c>
      <c r="I7">
        <f>IF(H7=0,0,ROUND(E7/H7,2))</f>
        <v>75.83</v>
      </c>
      <c r="J7" t="s">
        <v>36</v>
      </c>
      <c r="K7" t="s">
        <v>37</v>
      </c>
      <c r="L7">
        <v>1346130000</v>
      </c>
      <c r="M7">
        <v>1347080400</v>
      </c>
      <c r="N7" s="8">
        <f>(((L7/60)/60)/24)+DATE(1970,1,1)</f>
        <v>41149.208333333336</v>
      </c>
      <c r="O7" s="8">
        <f>(((M7/60)/60)/24)+DATE(1970,1,1)</f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>
        <f>ROUND((E8/D8)*100,0)</f>
        <v>21</v>
      </c>
      <c r="G8" t="s">
        <v>14</v>
      </c>
      <c r="H8">
        <v>18</v>
      </c>
      <c r="I8">
        <f>IF(H8=0,0,ROUND(E8/H8,2))</f>
        <v>60.56</v>
      </c>
      <c r="J8" t="s">
        <v>40</v>
      </c>
      <c r="K8" t="s">
        <v>41</v>
      </c>
      <c r="L8">
        <v>1505278800</v>
      </c>
      <c r="M8">
        <v>1505365200</v>
      </c>
      <c r="N8" s="8">
        <f>(((L8/60)/60)/24)+DATE(1970,1,1)</f>
        <v>42991.208333333328</v>
      </c>
      <c r="O8" s="8">
        <f>(((M8/60)/60)/24)+DATE(1970,1,1)</f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>
        <f>ROUND((E9/D9)*100,0)</f>
        <v>328</v>
      </c>
      <c r="G9" t="s">
        <v>20</v>
      </c>
      <c r="H9">
        <v>227</v>
      </c>
      <c r="I9">
        <f>IF(H9=0,0,ROUND(E9/H9,2))</f>
        <v>64.94</v>
      </c>
      <c r="J9" t="s">
        <v>36</v>
      </c>
      <c r="K9" t="s">
        <v>37</v>
      </c>
      <c r="L9">
        <v>1439442000</v>
      </c>
      <c r="M9">
        <v>1439614800</v>
      </c>
      <c r="N9" s="8">
        <f>(((L9/60)/60)/24)+DATE(1970,1,1)</f>
        <v>42229.208333333328</v>
      </c>
      <c r="O9" s="8">
        <f>(((M9/60)/60)/24)+DATE(1970,1,1)</f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>
        <f>ROUND((E10/D10)*100,0)</f>
        <v>20</v>
      </c>
      <c r="G10" t="s">
        <v>47</v>
      </c>
      <c r="H10">
        <v>708</v>
      </c>
      <c r="I10">
        <f>IF(H10=0,0,ROUND(E10/H10,2))</f>
        <v>31</v>
      </c>
      <c r="J10" t="s">
        <v>36</v>
      </c>
      <c r="K10" t="s">
        <v>37</v>
      </c>
      <c r="L10">
        <v>1281330000</v>
      </c>
      <c r="M10">
        <v>1281502800</v>
      </c>
      <c r="N10" s="8">
        <f>(((L10/60)/60)/24)+DATE(1970,1,1)</f>
        <v>40399.208333333336</v>
      </c>
      <c r="O10" s="8">
        <f>(((M10/60)/60)/24)+DATE(1970,1,1)</f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>
        <f>ROUND((E11/D11)*100,0)</f>
        <v>52</v>
      </c>
      <c r="G11" t="s">
        <v>14</v>
      </c>
      <c r="H11">
        <v>44</v>
      </c>
      <c r="I11">
        <f>IF(H11=0,0,ROUND(E11/H11,2))</f>
        <v>72.91</v>
      </c>
      <c r="J11" t="s">
        <v>21</v>
      </c>
      <c r="K11" t="s">
        <v>22</v>
      </c>
      <c r="L11">
        <v>1379566800</v>
      </c>
      <c r="M11">
        <v>1383804000</v>
      </c>
      <c r="N11" s="8">
        <f>(((L11/60)/60)/24)+DATE(1970,1,1)</f>
        <v>41536.208333333336</v>
      </c>
      <c r="O11" s="8">
        <f>(((M11/60)/60)/24)+DATE(1970,1,1)</f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>
        <f>ROUND((E12/D12)*100,0)</f>
        <v>266</v>
      </c>
      <c r="G12" t="s">
        <v>20</v>
      </c>
      <c r="H12">
        <v>220</v>
      </c>
      <c r="I12">
        <f>IF(H12=0,0,ROUND(E12/H12,2))</f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>(((L12/60)/60)/24)+DATE(1970,1,1)</f>
        <v>40404.208333333336</v>
      </c>
      <c r="O12" s="8">
        <f>(((M12/60)/60)/24)+DATE(1970,1,1)</f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>
        <f>ROUND((E13/D13)*100,0)</f>
        <v>48</v>
      </c>
      <c r="G13" t="s">
        <v>14</v>
      </c>
      <c r="H13">
        <v>27</v>
      </c>
      <c r="I13">
        <f>IF(H13=0,0,ROUND(E13/H13,2))</f>
        <v>112.22</v>
      </c>
      <c r="J13" t="s">
        <v>21</v>
      </c>
      <c r="K13" t="s">
        <v>22</v>
      </c>
      <c r="L13">
        <v>1285045200</v>
      </c>
      <c r="M13">
        <v>1285563600</v>
      </c>
      <c r="N13" s="8">
        <f>(((L13/60)/60)/24)+DATE(1970,1,1)</f>
        <v>40442.208333333336</v>
      </c>
      <c r="O13" s="8">
        <f>(((M13/60)/60)/24)+DATE(1970,1,1)</f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>
        <f>ROUND((E14/D14)*100,0)</f>
        <v>89</v>
      </c>
      <c r="G14" t="s">
        <v>14</v>
      </c>
      <c r="H14">
        <v>55</v>
      </c>
      <c r="I14">
        <f>IF(H14=0,0,ROUND(E14/H14,2))</f>
        <v>102.35</v>
      </c>
      <c r="J14" t="s">
        <v>21</v>
      </c>
      <c r="K14" t="s">
        <v>22</v>
      </c>
      <c r="L14">
        <v>1571720400</v>
      </c>
      <c r="M14">
        <v>1572411600</v>
      </c>
      <c r="N14" s="8">
        <f>(((L14/60)/60)/24)+DATE(1970,1,1)</f>
        <v>43760.208333333328</v>
      </c>
      <c r="O14" s="8">
        <f>(((M14/60)/60)/24)+DATE(1970,1,1)</f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>
        <f>ROUND((E15/D15)*100,0)</f>
        <v>245</v>
      </c>
      <c r="G15" t="s">
        <v>20</v>
      </c>
      <c r="H15">
        <v>98</v>
      </c>
      <c r="I15">
        <f>IF(H15=0,0,ROUND(E15/H15,2))</f>
        <v>105.05</v>
      </c>
      <c r="J15" t="s">
        <v>21</v>
      </c>
      <c r="K15" t="s">
        <v>22</v>
      </c>
      <c r="L15">
        <v>1465621200</v>
      </c>
      <c r="M15">
        <v>1466658000</v>
      </c>
      <c r="N15" s="8">
        <f>(((L15/60)/60)/24)+DATE(1970,1,1)</f>
        <v>42532.208333333328</v>
      </c>
      <c r="O15" s="8">
        <f>(((M15/60)/60)/24)+DATE(1970,1,1)</f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>
        <f>ROUND((E16/D16)*100,0)</f>
        <v>67</v>
      </c>
      <c r="G16" t="s">
        <v>14</v>
      </c>
      <c r="H16">
        <v>200</v>
      </c>
      <c r="I16">
        <f>IF(H16=0,0,ROUND(E16/H16,2))</f>
        <v>94.15</v>
      </c>
      <c r="J16" t="s">
        <v>21</v>
      </c>
      <c r="K16" t="s">
        <v>22</v>
      </c>
      <c r="L16">
        <v>1331013600</v>
      </c>
      <c r="M16">
        <v>1333342800</v>
      </c>
      <c r="N16" s="8">
        <f>(((L16/60)/60)/24)+DATE(1970,1,1)</f>
        <v>40974.25</v>
      </c>
      <c r="O16" s="8">
        <f>(((M16/60)/60)/24)+DATE(1970,1,1)</f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>
        <f>ROUND((E17/D17)*100,0)</f>
        <v>47</v>
      </c>
      <c r="G17" t="s">
        <v>14</v>
      </c>
      <c r="H17">
        <v>452</v>
      </c>
      <c r="I17">
        <f>IF(H17=0,0,ROUND(E17/H17,2))</f>
        <v>84.99</v>
      </c>
      <c r="J17" t="s">
        <v>21</v>
      </c>
      <c r="K17" t="s">
        <v>22</v>
      </c>
      <c r="L17">
        <v>1575957600</v>
      </c>
      <c r="M17">
        <v>1576303200</v>
      </c>
      <c r="N17" s="8">
        <f>(((L17/60)/60)/24)+DATE(1970,1,1)</f>
        <v>43809.25</v>
      </c>
      <c r="O17" s="8">
        <f>(((M17/60)/60)/24)+DATE(1970,1,1)</f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>
        <f>ROUND((E18/D18)*100,0)</f>
        <v>649</v>
      </c>
      <c r="G18" t="s">
        <v>20</v>
      </c>
      <c r="H18">
        <v>100</v>
      </c>
      <c r="I18">
        <f>IF(H18=0,0,ROUND(E18/H18,2))</f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>(((L18/60)/60)/24)+DATE(1970,1,1)</f>
        <v>41661.25</v>
      </c>
      <c r="O18" s="8">
        <f>(((M18/60)/60)/24)+DATE(1970,1,1)</f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>
        <f>ROUND((E19/D19)*100,0)</f>
        <v>159</v>
      </c>
      <c r="G19" t="s">
        <v>20</v>
      </c>
      <c r="H19">
        <v>1249</v>
      </c>
      <c r="I19">
        <f>IF(H19=0,0,ROUND(E19/H19,2))</f>
        <v>107.96</v>
      </c>
      <c r="J19" t="s">
        <v>21</v>
      </c>
      <c r="K19" t="s">
        <v>22</v>
      </c>
      <c r="L19">
        <v>1294812000</v>
      </c>
      <c r="M19">
        <v>1294898400</v>
      </c>
      <c r="N19" s="8">
        <f>(((L19/60)/60)/24)+DATE(1970,1,1)</f>
        <v>40555.25</v>
      </c>
      <c r="O19" s="8">
        <f>(((M19/60)/60)/24)+DATE(1970,1,1)</f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>
        <f>ROUND((E20/D20)*100,0)</f>
        <v>67</v>
      </c>
      <c r="G20" t="s">
        <v>74</v>
      </c>
      <c r="H20">
        <v>135</v>
      </c>
      <c r="I20">
        <f>IF(H20=0,0,ROUND(E20/H20,2))</f>
        <v>45.1</v>
      </c>
      <c r="J20" t="s">
        <v>21</v>
      </c>
      <c r="K20" t="s">
        <v>22</v>
      </c>
      <c r="L20">
        <v>1536382800</v>
      </c>
      <c r="M20">
        <v>1537074000</v>
      </c>
      <c r="N20" s="8">
        <f>(((L20/60)/60)/24)+DATE(1970,1,1)</f>
        <v>43351.208333333328</v>
      </c>
      <c r="O20" s="8">
        <f>(((M20/60)/60)/24)+DATE(1970,1,1)</f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>
        <f>ROUND((E21/D21)*100,0)</f>
        <v>49</v>
      </c>
      <c r="G21" t="s">
        <v>14</v>
      </c>
      <c r="H21">
        <v>674</v>
      </c>
      <c r="I21">
        <f>IF(H21=0,0,ROUND(E21/H21,2))</f>
        <v>45</v>
      </c>
      <c r="J21" t="s">
        <v>21</v>
      </c>
      <c r="K21" t="s">
        <v>22</v>
      </c>
      <c r="L21">
        <v>1551679200</v>
      </c>
      <c r="M21">
        <v>1553490000</v>
      </c>
      <c r="N21" s="8">
        <f>(((L21/60)/60)/24)+DATE(1970,1,1)</f>
        <v>43528.25</v>
      </c>
      <c r="O21" s="8">
        <f>(((M21/60)/60)/24)+DATE(1970,1,1)</f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>
        <f>ROUND((E22/D22)*100,0)</f>
        <v>112</v>
      </c>
      <c r="G22" t="s">
        <v>20</v>
      </c>
      <c r="H22">
        <v>1396</v>
      </c>
      <c r="I22">
        <f>IF(H22=0,0,ROUND(E22/H22,2))</f>
        <v>105.97</v>
      </c>
      <c r="J22" t="s">
        <v>21</v>
      </c>
      <c r="K22" t="s">
        <v>22</v>
      </c>
      <c r="L22">
        <v>1406523600</v>
      </c>
      <c r="M22">
        <v>1406523600</v>
      </c>
      <c r="N22" s="8">
        <f>(((L22/60)/60)/24)+DATE(1970,1,1)</f>
        <v>41848.208333333336</v>
      </c>
      <c r="O22" s="8">
        <f>(((M22/60)/60)/24)+DATE(1970,1,1)</f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>
        <f>ROUND((E23/D23)*100,0)</f>
        <v>41</v>
      </c>
      <c r="G23" t="s">
        <v>14</v>
      </c>
      <c r="H23">
        <v>558</v>
      </c>
      <c r="I23">
        <f>IF(H23=0,0,ROUND(E23/H23,2))</f>
        <v>69.06</v>
      </c>
      <c r="J23" t="s">
        <v>21</v>
      </c>
      <c r="K23" t="s">
        <v>22</v>
      </c>
      <c r="L23">
        <v>1313384400</v>
      </c>
      <c r="M23">
        <v>1316322000</v>
      </c>
      <c r="N23" s="8">
        <f>(((L23/60)/60)/24)+DATE(1970,1,1)</f>
        <v>40770.208333333336</v>
      </c>
      <c r="O23" s="8">
        <f>(((M23/60)/60)/24)+DATE(1970,1,1)</f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>
        <f>ROUND((E24/D24)*100,0)</f>
        <v>128</v>
      </c>
      <c r="G24" t="s">
        <v>20</v>
      </c>
      <c r="H24">
        <v>890</v>
      </c>
      <c r="I24">
        <f>IF(H24=0,0,ROUND(E24/H24,2))</f>
        <v>85.04</v>
      </c>
      <c r="J24" t="s">
        <v>21</v>
      </c>
      <c r="K24" t="s">
        <v>22</v>
      </c>
      <c r="L24">
        <v>1522731600</v>
      </c>
      <c r="M24">
        <v>1524027600</v>
      </c>
      <c r="N24" s="8">
        <f>(((L24/60)/60)/24)+DATE(1970,1,1)</f>
        <v>43193.208333333328</v>
      </c>
      <c r="O24" s="8">
        <f>(((M24/60)/60)/24)+DATE(1970,1,1)</f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>
        <f>ROUND((E25/D25)*100,0)</f>
        <v>332</v>
      </c>
      <c r="G25" t="s">
        <v>20</v>
      </c>
      <c r="H25">
        <v>142</v>
      </c>
      <c r="I25">
        <f>IF(H25=0,0,ROUND(E25/H25,2))</f>
        <v>105.23</v>
      </c>
      <c r="J25" t="s">
        <v>40</v>
      </c>
      <c r="K25" t="s">
        <v>41</v>
      </c>
      <c r="L25">
        <v>1550124000</v>
      </c>
      <c r="M25">
        <v>1554699600</v>
      </c>
      <c r="N25" s="8">
        <f>(((L25/60)/60)/24)+DATE(1970,1,1)</f>
        <v>43510.25</v>
      </c>
      <c r="O25" s="8">
        <f>(((M25/60)/60)/24)+DATE(1970,1,1)</f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>
        <f>ROUND((E26/D26)*100,0)</f>
        <v>113</v>
      </c>
      <c r="G26" t="s">
        <v>20</v>
      </c>
      <c r="H26">
        <v>2673</v>
      </c>
      <c r="I26">
        <f>IF(H26=0,0,ROUND(E26/H26,2))</f>
        <v>39</v>
      </c>
      <c r="J26" t="s">
        <v>21</v>
      </c>
      <c r="K26" t="s">
        <v>22</v>
      </c>
      <c r="L26">
        <v>1403326800</v>
      </c>
      <c r="M26">
        <v>1403499600</v>
      </c>
      <c r="N26" s="8">
        <f>(((L26/60)/60)/24)+DATE(1970,1,1)</f>
        <v>41811.208333333336</v>
      </c>
      <c r="O26" s="8">
        <f>(((M26/60)/60)/24)+DATE(1970,1,1)</f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>
        <f>ROUND((E27/D27)*100,0)</f>
        <v>216</v>
      </c>
      <c r="G27" t="s">
        <v>20</v>
      </c>
      <c r="H27">
        <v>163</v>
      </c>
      <c r="I27">
        <f>IF(H27=0,0,ROUND(E27/H27,2))</f>
        <v>73.03</v>
      </c>
      <c r="J27" t="s">
        <v>21</v>
      </c>
      <c r="K27" t="s">
        <v>22</v>
      </c>
      <c r="L27">
        <v>1305694800</v>
      </c>
      <c r="M27">
        <v>1307422800</v>
      </c>
      <c r="N27" s="8">
        <f>(((L27/60)/60)/24)+DATE(1970,1,1)</f>
        <v>40681.208333333336</v>
      </c>
      <c r="O27" s="8">
        <f>(((M27/60)/60)/24)+DATE(1970,1,1)</f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>
        <f>ROUND((E28/D28)*100,0)</f>
        <v>48</v>
      </c>
      <c r="G28" t="s">
        <v>74</v>
      </c>
      <c r="H28">
        <v>1480</v>
      </c>
      <c r="I28">
        <f>IF(H28=0,0,ROUND(E28/H28,2))</f>
        <v>35.01</v>
      </c>
      <c r="J28" t="s">
        <v>21</v>
      </c>
      <c r="K28" t="s">
        <v>22</v>
      </c>
      <c r="L28">
        <v>1533013200</v>
      </c>
      <c r="M28">
        <v>1535346000</v>
      </c>
      <c r="N28" s="8">
        <f>(((L28/60)/60)/24)+DATE(1970,1,1)</f>
        <v>43312.208333333328</v>
      </c>
      <c r="O28" s="8">
        <f>(((M28/60)/60)/24)+DATE(1970,1,1)</f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>
        <f>ROUND((E29/D29)*100,0)</f>
        <v>80</v>
      </c>
      <c r="G29" t="s">
        <v>14</v>
      </c>
      <c r="H29">
        <v>15</v>
      </c>
      <c r="I29">
        <f>IF(H29=0,0,ROUND(E29/H29,2))</f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>(((L29/60)/60)/24)+DATE(1970,1,1)</f>
        <v>42280.208333333328</v>
      </c>
      <c r="O29" s="8">
        <f>(((M29/60)/60)/24)+DATE(1970,1,1)</f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>
        <f>ROUND((E30/D30)*100,0)</f>
        <v>105</v>
      </c>
      <c r="G30" t="s">
        <v>20</v>
      </c>
      <c r="H30">
        <v>2220</v>
      </c>
      <c r="I30">
        <f>IF(H30=0,0,ROUND(E30/H30,2))</f>
        <v>62</v>
      </c>
      <c r="J30" t="s">
        <v>21</v>
      </c>
      <c r="K30" t="s">
        <v>22</v>
      </c>
      <c r="L30">
        <v>1265695200</v>
      </c>
      <c r="M30">
        <v>1267682400</v>
      </c>
      <c r="N30" s="8">
        <f>(((L30/60)/60)/24)+DATE(1970,1,1)</f>
        <v>40218.25</v>
      </c>
      <c r="O30" s="8">
        <f>(((M30/60)/60)/24)+DATE(1970,1,1)</f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>
        <f>ROUND((E31/D31)*100,0)</f>
        <v>329</v>
      </c>
      <c r="G31" t="s">
        <v>20</v>
      </c>
      <c r="H31">
        <v>1606</v>
      </c>
      <c r="I31">
        <f>IF(H31=0,0,ROUND(E31/H31,2))</f>
        <v>94</v>
      </c>
      <c r="J31" t="s">
        <v>98</v>
      </c>
      <c r="K31" t="s">
        <v>99</v>
      </c>
      <c r="L31">
        <v>1532062800</v>
      </c>
      <c r="M31">
        <v>1535518800</v>
      </c>
      <c r="N31" s="8">
        <f>(((L31/60)/60)/24)+DATE(1970,1,1)</f>
        <v>43301.208333333328</v>
      </c>
      <c r="O31" s="8">
        <f>(((M31/60)/60)/24)+DATE(1970,1,1)</f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>
        <f>ROUND((E32/D32)*100,0)</f>
        <v>161</v>
      </c>
      <c r="G32" t="s">
        <v>20</v>
      </c>
      <c r="H32">
        <v>129</v>
      </c>
      <c r="I32">
        <f>IF(H32=0,0,ROUND(E32/H32,2))</f>
        <v>112.05</v>
      </c>
      <c r="J32" t="s">
        <v>21</v>
      </c>
      <c r="K32" t="s">
        <v>22</v>
      </c>
      <c r="L32">
        <v>1558674000</v>
      </c>
      <c r="M32">
        <v>1559106000</v>
      </c>
      <c r="N32" s="8">
        <f>(((L32/60)/60)/24)+DATE(1970,1,1)</f>
        <v>43609.208333333328</v>
      </c>
      <c r="O32" s="8">
        <f>(((M32/60)/60)/24)+DATE(1970,1,1)</f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>
        <f>ROUND((E33/D33)*100,0)</f>
        <v>310</v>
      </c>
      <c r="G33" t="s">
        <v>20</v>
      </c>
      <c r="H33">
        <v>226</v>
      </c>
      <c r="I33">
        <f>IF(H33=0,0,ROUND(E33/H33,2))</f>
        <v>48.01</v>
      </c>
      <c r="J33" t="s">
        <v>40</v>
      </c>
      <c r="K33" t="s">
        <v>41</v>
      </c>
      <c r="L33">
        <v>1451973600</v>
      </c>
      <c r="M33">
        <v>1454392800</v>
      </c>
      <c r="N33" s="8">
        <f>(((L33/60)/60)/24)+DATE(1970,1,1)</f>
        <v>42374.25</v>
      </c>
      <c r="O33" s="8">
        <f>(((M33/60)/60)/24)+DATE(1970,1,1)</f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>
        <f>ROUND((E34/D34)*100,0)</f>
        <v>87</v>
      </c>
      <c r="G34" t="s">
        <v>14</v>
      </c>
      <c r="H34">
        <v>2307</v>
      </c>
      <c r="I34">
        <f>IF(H34=0,0,ROUND(E34/H34,2))</f>
        <v>38</v>
      </c>
      <c r="J34" t="s">
        <v>107</v>
      </c>
      <c r="K34" t="s">
        <v>108</v>
      </c>
      <c r="L34">
        <v>1515564000</v>
      </c>
      <c r="M34">
        <v>1517896800</v>
      </c>
      <c r="N34" s="8">
        <f>(((L34/60)/60)/24)+DATE(1970,1,1)</f>
        <v>43110.25</v>
      </c>
      <c r="O34" s="8">
        <f>(((M34/60)/60)/24)+DATE(1970,1,1)</f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>
        <f>ROUND((E35/D35)*100,0)</f>
        <v>378</v>
      </c>
      <c r="G35" t="s">
        <v>20</v>
      </c>
      <c r="H35">
        <v>5419</v>
      </c>
      <c r="I35">
        <f>IF(H35=0,0,ROUND(E35/H35,2))</f>
        <v>35</v>
      </c>
      <c r="J35" t="s">
        <v>21</v>
      </c>
      <c r="K35" t="s">
        <v>22</v>
      </c>
      <c r="L35">
        <v>1412485200</v>
      </c>
      <c r="M35">
        <v>1415685600</v>
      </c>
      <c r="N35" s="8">
        <f>(((L35/60)/60)/24)+DATE(1970,1,1)</f>
        <v>41917.208333333336</v>
      </c>
      <c r="O35" s="8">
        <f>(((M35/60)/60)/24)+DATE(1970,1,1)</f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>
        <f>ROUND((E36/D36)*100,0)</f>
        <v>151</v>
      </c>
      <c r="G36" t="s">
        <v>20</v>
      </c>
      <c r="H36">
        <v>165</v>
      </c>
      <c r="I36">
        <f>IF(H36=0,0,ROUND(E36/H36,2))</f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>(((L36/60)/60)/24)+DATE(1970,1,1)</f>
        <v>42817.208333333328</v>
      </c>
      <c r="O36" s="8">
        <f>(((M36/60)/60)/24)+DATE(1970,1,1)</f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>
        <f>ROUND((E37/D37)*100,0)</f>
        <v>150</v>
      </c>
      <c r="G37" t="s">
        <v>20</v>
      </c>
      <c r="H37">
        <v>1965</v>
      </c>
      <c r="I37">
        <f>IF(H37=0,0,ROUND(E37/H37,2))</f>
        <v>95.99</v>
      </c>
      <c r="J37" t="s">
        <v>36</v>
      </c>
      <c r="K37" t="s">
        <v>37</v>
      </c>
      <c r="L37">
        <v>1547877600</v>
      </c>
      <c r="M37">
        <v>1551506400</v>
      </c>
      <c r="N37" s="8">
        <f>(((L37/60)/60)/24)+DATE(1970,1,1)</f>
        <v>43484.25</v>
      </c>
      <c r="O37" s="8">
        <f>(((M37/60)/60)/24)+DATE(1970,1,1)</f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>
        <f>ROUND((E38/D38)*100,0)</f>
        <v>157</v>
      </c>
      <c r="G38" t="s">
        <v>20</v>
      </c>
      <c r="H38">
        <v>16</v>
      </c>
      <c r="I38">
        <f>IF(H38=0,0,ROUND(E38/H38,2))</f>
        <v>68.81</v>
      </c>
      <c r="J38" t="s">
        <v>21</v>
      </c>
      <c r="K38" t="s">
        <v>22</v>
      </c>
      <c r="L38">
        <v>1298700000</v>
      </c>
      <c r="M38">
        <v>1300856400</v>
      </c>
      <c r="N38" s="8">
        <f>(((L38/60)/60)/24)+DATE(1970,1,1)</f>
        <v>40600.25</v>
      </c>
      <c r="O38" s="8">
        <f>(((M38/60)/60)/24)+DATE(1970,1,1)</f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>
        <f>ROUND((E39/D39)*100,0)</f>
        <v>140</v>
      </c>
      <c r="G39" t="s">
        <v>20</v>
      </c>
      <c r="H39">
        <v>107</v>
      </c>
      <c r="I39">
        <f>IF(H39=0,0,ROUND(E39/H39,2))</f>
        <v>105.97</v>
      </c>
      <c r="J39" t="s">
        <v>21</v>
      </c>
      <c r="K39" t="s">
        <v>22</v>
      </c>
      <c r="L39">
        <v>1570338000</v>
      </c>
      <c r="M39">
        <v>1573192800</v>
      </c>
      <c r="N39" s="8">
        <f>(((L39/60)/60)/24)+DATE(1970,1,1)</f>
        <v>43744.208333333328</v>
      </c>
      <c r="O39" s="8">
        <f>(((M39/60)/60)/24)+DATE(1970,1,1)</f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>
        <f>ROUND((E40/D40)*100,0)</f>
        <v>325</v>
      </c>
      <c r="G40" t="s">
        <v>20</v>
      </c>
      <c r="H40">
        <v>134</v>
      </c>
      <c r="I40">
        <f>IF(H40=0,0,ROUND(E40/H40,2))</f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8">
        <f>(((L40/60)/60)/24)+DATE(1970,1,1)</f>
        <v>40469.208333333336</v>
      </c>
      <c r="O40" s="8">
        <f>(((M40/60)/60)/24)+DATE(1970,1,1)</f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>
        <f>ROUND((E41/D41)*100,0)</f>
        <v>51</v>
      </c>
      <c r="G41" t="s">
        <v>14</v>
      </c>
      <c r="H41">
        <v>88</v>
      </c>
      <c r="I41">
        <f>IF(H41=0,0,ROUND(E41/H41,2))</f>
        <v>57.13</v>
      </c>
      <c r="J41" t="s">
        <v>36</v>
      </c>
      <c r="K41" t="s">
        <v>37</v>
      </c>
      <c r="L41">
        <v>1361772000</v>
      </c>
      <c r="M41">
        <v>1362978000</v>
      </c>
      <c r="N41" s="8">
        <f>(((L41/60)/60)/24)+DATE(1970,1,1)</f>
        <v>41330.25</v>
      </c>
      <c r="O41" s="8">
        <f>(((M41/60)/60)/24)+DATE(1970,1,1)</f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>
        <f>ROUND((E42/D42)*100,0)</f>
        <v>169</v>
      </c>
      <c r="G42" t="s">
        <v>20</v>
      </c>
      <c r="H42">
        <v>198</v>
      </c>
      <c r="I42">
        <f>IF(H42=0,0,ROUND(E42/H42,2))</f>
        <v>75.14</v>
      </c>
      <c r="J42" t="s">
        <v>21</v>
      </c>
      <c r="K42" t="s">
        <v>22</v>
      </c>
      <c r="L42">
        <v>1275714000</v>
      </c>
      <c r="M42">
        <v>1277355600</v>
      </c>
      <c r="N42" s="8">
        <f>(((L42/60)/60)/24)+DATE(1970,1,1)</f>
        <v>40334.208333333336</v>
      </c>
      <c r="O42" s="8">
        <f>(((M42/60)/60)/24)+DATE(1970,1,1)</f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>
        <f>ROUND((E43/D43)*100,0)</f>
        <v>213</v>
      </c>
      <c r="G43" t="s">
        <v>20</v>
      </c>
      <c r="H43">
        <v>111</v>
      </c>
      <c r="I43">
        <f>IF(H43=0,0,ROUND(E43/H43,2))</f>
        <v>107.42</v>
      </c>
      <c r="J43" t="s">
        <v>107</v>
      </c>
      <c r="K43" t="s">
        <v>108</v>
      </c>
      <c r="L43">
        <v>1346734800</v>
      </c>
      <c r="M43">
        <v>1348981200</v>
      </c>
      <c r="N43" s="8">
        <f>(((L43/60)/60)/24)+DATE(1970,1,1)</f>
        <v>41156.208333333336</v>
      </c>
      <c r="O43" s="8">
        <f>(((M43/60)/60)/24)+DATE(1970,1,1)</f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>
        <f>ROUND((E44/D44)*100,0)</f>
        <v>444</v>
      </c>
      <c r="G44" t="s">
        <v>20</v>
      </c>
      <c r="H44">
        <v>222</v>
      </c>
      <c r="I44">
        <f>IF(H44=0,0,ROUND(E44/H44,2))</f>
        <v>36</v>
      </c>
      <c r="J44" t="s">
        <v>21</v>
      </c>
      <c r="K44" t="s">
        <v>22</v>
      </c>
      <c r="L44">
        <v>1309755600</v>
      </c>
      <c r="M44">
        <v>1310533200</v>
      </c>
      <c r="N44" s="8">
        <f>(((L44/60)/60)/24)+DATE(1970,1,1)</f>
        <v>40728.208333333336</v>
      </c>
      <c r="O44" s="8">
        <f>(((M44/60)/60)/24)+DATE(1970,1,1)</f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>
        <f>ROUND((E45/D45)*100,0)</f>
        <v>186</v>
      </c>
      <c r="G45" t="s">
        <v>20</v>
      </c>
      <c r="H45">
        <v>6212</v>
      </c>
      <c r="I45">
        <f>IF(H45=0,0,ROUND(E45/H45,2))</f>
        <v>27</v>
      </c>
      <c r="J45" t="s">
        <v>21</v>
      </c>
      <c r="K45" t="s">
        <v>22</v>
      </c>
      <c r="L45">
        <v>1406178000</v>
      </c>
      <c r="M45">
        <v>1407560400</v>
      </c>
      <c r="N45" s="8">
        <f>(((L45/60)/60)/24)+DATE(1970,1,1)</f>
        <v>41844.208333333336</v>
      </c>
      <c r="O45" s="8">
        <f>(((M45/60)/60)/24)+DATE(1970,1,1)</f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>
        <f>ROUND((E46/D46)*100,0)</f>
        <v>659</v>
      </c>
      <c r="G46" t="s">
        <v>20</v>
      </c>
      <c r="H46">
        <v>98</v>
      </c>
      <c r="I46">
        <f>IF(H46=0,0,ROUND(E46/H46,2))</f>
        <v>107.56</v>
      </c>
      <c r="J46" t="s">
        <v>36</v>
      </c>
      <c r="K46" t="s">
        <v>37</v>
      </c>
      <c r="L46">
        <v>1552798800</v>
      </c>
      <c r="M46">
        <v>1552885200</v>
      </c>
      <c r="N46" s="8">
        <f>(((L46/60)/60)/24)+DATE(1970,1,1)</f>
        <v>43541.208333333328</v>
      </c>
      <c r="O46" s="8">
        <f>(((M46/60)/60)/24)+DATE(1970,1,1)</f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>
        <f>ROUND((E47/D47)*100,0)</f>
        <v>48</v>
      </c>
      <c r="G47" t="s">
        <v>14</v>
      </c>
      <c r="H47">
        <v>48</v>
      </c>
      <c r="I47">
        <f>IF(H47=0,0,ROUND(E47/H47,2))</f>
        <v>94.38</v>
      </c>
      <c r="J47" t="s">
        <v>21</v>
      </c>
      <c r="K47" t="s">
        <v>22</v>
      </c>
      <c r="L47">
        <v>1478062800</v>
      </c>
      <c r="M47">
        <v>1479362400</v>
      </c>
      <c r="N47" s="8">
        <f>(((L47/60)/60)/24)+DATE(1970,1,1)</f>
        <v>42676.208333333328</v>
      </c>
      <c r="O47" s="8">
        <f>(((M47/60)/60)/24)+DATE(1970,1,1)</f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>
        <f>ROUND((E48/D48)*100,0)</f>
        <v>115</v>
      </c>
      <c r="G48" t="s">
        <v>20</v>
      </c>
      <c r="H48">
        <v>92</v>
      </c>
      <c r="I48">
        <f>IF(H48=0,0,ROUND(E48/H48,2))</f>
        <v>46.16</v>
      </c>
      <c r="J48" t="s">
        <v>21</v>
      </c>
      <c r="K48" t="s">
        <v>22</v>
      </c>
      <c r="L48">
        <v>1278565200</v>
      </c>
      <c r="M48">
        <v>1280552400</v>
      </c>
      <c r="N48" s="8">
        <f>(((L48/60)/60)/24)+DATE(1970,1,1)</f>
        <v>40367.208333333336</v>
      </c>
      <c r="O48" s="8">
        <f>(((M48/60)/60)/24)+DATE(1970,1,1)</f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>
        <f>ROUND((E49/D49)*100,0)</f>
        <v>475</v>
      </c>
      <c r="G49" t="s">
        <v>20</v>
      </c>
      <c r="H49">
        <v>149</v>
      </c>
      <c r="I49">
        <f>IF(H49=0,0,ROUND(E49/H49,2))</f>
        <v>47.85</v>
      </c>
      <c r="J49" t="s">
        <v>21</v>
      </c>
      <c r="K49" t="s">
        <v>22</v>
      </c>
      <c r="L49">
        <v>1396069200</v>
      </c>
      <c r="M49">
        <v>1398661200</v>
      </c>
      <c r="N49" s="8">
        <f>(((L49/60)/60)/24)+DATE(1970,1,1)</f>
        <v>41727.208333333336</v>
      </c>
      <c r="O49" s="8">
        <f>(((M49/60)/60)/24)+DATE(1970,1,1)</f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>
        <f>ROUND((E50/D50)*100,0)</f>
        <v>387</v>
      </c>
      <c r="G50" t="s">
        <v>20</v>
      </c>
      <c r="H50">
        <v>2431</v>
      </c>
      <c r="I50">
        <f>IF(H50=0,0,ROUND(E50/H50,2))</f>
        <v>53.01</v>
      </c>
      <c r="J50" t="s">
        <v>21</v>
      </c>
      <c r="K50" t="s">
        <v>22</v>
      </c>
      <c r="L50">
        <v>1435208400</v>
      </c>
      <c r="M50">
        <v>1436245200</v>
      </c>
      <c r="N50" s="8">
        <f>(((L50/60)/60)/24)+DATE(1970,1,1)</f>
        <v>42180.208333333328</v>
      </c>
      <c r="O50" s="8">
        <f>(((M50/60)/60)/24)+DATE(1970,1,1)</f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>
        <f>ROUND((E51/D51)*100,0)</f>
        <v>190</v>
      </c>
      <c r="G51" t="s">
        <v>20</v>
      </c>
      <c r="H51">
        <v>303</v>
      </c>
      <c r="I51">
        <f>IF(H51=0,0,ROUND(E51/H51,2))</f>
        <v>45.06</v>
      </c>
      <c r="J51" t="s">
        <v>21</v>
      </c>
      <c r="K51" t="s">
        <v>22</v>
      </c>
      <c r="L51">
        <v>1571547600</v>
      </c>
      <c r="M51">
        <v>1575439200</v>
      </c>
      <c r="N51" s="8">
        <f>(((L51/60)/60)/24)+DATE(1970,1,1)</f>
        <v>43758.208333333328</v>
      </c>
      <c r="O51" s="8">
        <f>(((M51/60)/60)/24)+DATE(1970,1,1)</f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>
        <f>ROUND((E52/D52)*100,0)</f>
        <v>2</v>
      </c>
      <c r="G52" t="s">
        <v>14</v>
      </c>
      <c r="H52">
        <v>1</v>
      </c>
      <c r="I52">
        <f>IF(H52=0,0,ROUND(E52/H52,2))</f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>(((L52/60)/60)/24)+DATE(1970,1,1)</f>
        <v>41487.208333333336</v>
      </c>
      <c r="O52" s="8">
        <f>(((M52/60)/60)/24)+DATE(1970,1,1)</f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>
        <f>ROUND((E53/D53)*100,0)</f>
        <v>92</v>
      </c>
      <c r="G53" t="s">
        <v>14</v>
      </c>
      <c r="H53">
        <v>1467</v>
      </c>
      <c r="I53">
        <f>IF(H53=0,0,ROUND(E53/H53,2))</f>
        <v>99.01</v>
      </c>
      <c r="J53" t="s">
        <v>40</v>
      </c>
      <c r="K53" t="s">
        <v>41</v>
      </c>
      <c r="L53">
        <v>1332824400</v>
      </c>
      <c r="M53">
        <v>1334206800</v>
      </c>
      <c r="N53" s="8">
        <f>(((L53/60)/60)/24)+DATE(1970,1,1)</f>
        <v>40995.208333333336</v>
      </c>
      <c r="O53" s="8">
        <f>(((M53/60)/60)/24)+DATE(1970,1,1)</f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>
        <f>ROUND((E54/D54)*100,0)</f>
        <v>34</v>
      </c>
      <c r="G54" t="s">
        <v>14</v>
      </c>
      <c r="H54">
        <v>75</v>
      </c>
      <c r="I54">
        <f>IF(H54=0,0,ROUND(E54/H54,2))</f>
        <v>32.79</v>
      </c>
      <c r="J54" t="s">
        <v>21</v>
      </c>
      <c r="K54" t="s">
        <v>22</v>
      </c>
      <c r="L54">
        <v>1284526800</v>
      </c>
      <c r="M54">
        <v>1284872400</v>
      </c>
      <c r="N54" s="8">
        <f>(((L54/60)/60)/24)+DATE(1970,1,1)</f>
        <v>40436.208333333336</v>
      </c>
      <c r="O54" s="8">
        <f>(((M54/60)/60)/24)+DATE(1970,1,1)</f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>
        <f>ROUND((E55/D55)*100,0)</f>
        <v>140</v>
      </c>
      <c r="G55" t="s">
        <v>20</v>
      </c>
      <c r="H55">
        <v>209</v>
      </c>
      <c r="I55">
        <f>IF(H55=0,0,ROUND(E55/H55,2))</f>
        <v>59.12</v>
      </c>
      <c r="J55" t="s">
        <v>21</v>
      </c>
      <c r="K55" t="s">
        <v>22</v>
      </c>
      <c r="L55">
        <v>1400562000</v>
      </c>
      <c r="M55">
        <v>1403931600</v>
      </c>
      <c r="N55" s="8">
        <f>(((L55/60)/60)/24)+DATE(1970,1,1)</f>
        <v>41779.208333333336</v>
      </c>
      <c r="O55" s="8">
        <f>(((M55/60)/60)/24)+DATE(1970,1,1)</f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>
        <f>ROUND((E56/D56)*100,0)</f>
        <v>90</v>
      </c>
      <c r="G56" t="s">
        <v>14</v>
      </c>
      <c r="H56">
        <v>120</v>
      </c>
      <c r="I56">
        <f>IF(H56=0,0,ROUND(E56/H56,2))</f>
        <v>44.93</v>
      </c>
      <c r="J56" t="s">
        <v>21</v>
      </c>
      <c r="K56" t="s">
        <v>22</v>
      </c>
      <c r="L56">
        <v>1520748000</v>
      </c>
      <c r="M56">
        <v>1521262800</v>
      </c>
      <c r="N56" s="8">
        <f>(((L56/60)/60)/24)+DATE(1970,1,1)</f>
        <v>43170.25</v>
      </c>
      <c r="O56" s="8">
        <f>(((M56/60)/60)/24)+DATE(1970,1,1)</f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>
        <f>ROUND((E57/D57)*100,0)</f>
        <v>178</v>
      </c>
      <c r="G57" t="s">
        <v>20</v>
      </c>
      <c r="H57">
        <v>131</v>
      </c>
      <c r="I57">
        <f>IF(H57=0,0,ROUND(E57/H57,2))</f>
        <v>89.66</v>
      </c>
      <c r="J57" t="s">
        <v>21</v>
      </c>
      <c r="K57" t="s">
        <v>22</v>
      </c>
      <c r="L57">
        <v>1532926800</v>
      </c>
      <c r="M57">
        <v>1533358800</v>
      </c>
      <c r="N57" s="8">
        <f>(((L57/60)/60)/24)+DATE(1970,1,1)</f>
        <v>43311.208333333328</v>
      </c>
      <c r="O57" s="8">
        <f>(((M57/60)/60)/24)+DATE(1970,1,1)</f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>
        <f>ROUND((E58/D58)*100,0)</f>
        <v>144</v>
      </c>
      <c r="G58" t="s">
        <v>20</v>
      </c>
      <c r="H58">
        <v>164</v>
      </c>
      <c r="I58">
        <f>IF(H58=0,0,ROUND(E58/H58,2))</f>
        <v>70.08</v>
      </c>
      <c r="J58" t="s">
        <v>21</v>
      </c>
      <c r="K58" t="s">
        <v>22</v>
      </c>
      <c r="L58">
        <v>1420869600</v>
      </c>
      <c r="M58">
        <v>1421474400</v>
      </c>
      <c r="N58" s="8">
        <f>(((L58/60)/60)/24)+DATE(1970,1,1)</f>
        <v>42014.25</v>
      </c>
      <c r="O58" s="8">
        <f>(((M58/60)/60)/24)+DATE(1970,1,1)</f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>
        <f>ROUND((E59/D59)*100,0)</f>
        <v>215</v>
      </c>
      <c r="G59" t="s">
        <v>20</v>
      </c>
      <c r="H59">
        <v>201</v>
      </c>
      <c r="I59">
        <f>IF(H59=0,0,ROUND(E59/H59,2))</f>
        <v>31.06</v>
      </c>
      <c r="J59" t="s">
        <v>21</v>
      </c>
      <c r="K59" t="s">
        <v>22</v>
      </c>
      <c r="L59">
        <v>1504242000</v>
      </c>
      <c r="M59">
        <v>1505278800</v>
      </c>
      <c r="N59" s="8">
        <f>(((L59/60)/60)/24)+DATE(1970,1,1)</f>
        <v>42979.208333333328</v>
      </c>
      <c r="O59" s="8">
        <f>(((M59/60)/60)/24)+DATE(1970,1,1)</f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>
        <f>ROUND((E60/D60)*100,0)</f>
        <v>227</v>
      </c>
      <c r="G60" t="s">
        <v>20</v>
      </c>
      <c r="H60">
        <v>211</v>
      </c>
      <c r="I60">
        <f>IF(H60=0,0,ROUND(E60/H60,2))</f>
        <v>29.06</v>
      </c>
      <c r="J60" t="s">
        <v>21</v>
      </c>
      <c r="K60" t="s">
        <v>22</v>
      </c>
      <c r="L60">
        <v>1442811600</v>
      </c>
      <c r="M60">
        <v>1443934800</v>
      </c>
      <c r="N60" s="8">
        <f>(((L60/60)/60)/24)+DATE(1970,1,1)</f>
        <v>42268.208333333328</v>
      </c>
      <c r="O60" s="8">
        <f>(((M60/60)/60)/24)+DATE(1970,1,1)</f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>
        <f>ROUND((E61/D61)*100,0)</f>
        <v>275</v>
      </c>
      <c r="G61" t="s">
        <v>20</v>
      </c>
      <c r="H61">
        <v>128</v>
      </c>
      <c r="I61">
        <f>IF(H61=0,0,ROUND(E61/H61,2))</f>
        <v>30.09</v>
      </c>
      <c r="J61" t="s">
        <v>21</v>
      </c>
      <c r="K61" t="s">
        <v>22</v>
      </c>
      <c r="L61">
        <v>1497243600</v>
      </c>
      <c r="M61">
        <v>1498539600</v>
      </c>
      <c r="N61" s="8">
        <f>(((L61/60)/60)/24)+DATE(1970,1,1)</f>
        <v>42898.208333333328</v>
      </c>
      <c r="O61" s="8">
        <f>(((M61/60)/60)/24)+DATE(1970,1,1)</f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>
        <f>ROUND((E62/D62)*100,0)</f>
        <v>144</v>
      </c>
      <c r="G62" t="s">
        <v>20</v>
      </c>
      <c r="H62">
        <v>1600</v>
      </c>
      <c r="I62">
        <f>IF(H62=0,0,ROUND(E62/H62,2))</f>
        <v>85</v>
      </c>
      <c r="J62" t="s">
        <v>15</v>
      </c>
      <c r="K62" t="s">
        <v>16</v>
      </c>
      <c r="L62">
        <v>1342501200</v>
      </c>
      <c r="M62">
        <v>1342760400</v>
      </c>
      <c r="N62" s="8">
        <f>(((L62/60)/60)/24)+DATE(1970,1,1)</f>
        <v>41107.208333333336</v>
      </c>
      <c r="O62" s="8">
        <f>(((M62/60)/60)/24)+DATE(1970,1,1)</f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>
        <f>ROUND((E63/D63)*100,0)</f>
        <v>93</v>
      </c>
      <c r="G63" t="s">
        <v>14</v>
      </c>
      <c r="H63">
        <v>2253</v>
      </c>
      <c r="I63">
        <f>IF(H63=0,0,ROUND(E63/H63,2))</f>
        <v>82</v>
      </c>
      <c r="J63" t="s">
        <v>15</v>
      </c>
      <c r="K63" t="s">
        <v>16</v>
      </c>
      <c r="L63">
        <v>1298268000</v>
      </c>
      <c r="M63">
        <v>1301720400</v>
      </c>
      <c r="N63" s="8">
        <f>(((L63/60)/60)/24)+DATE(1970,1,1)</f>
        <v>40595.25</v>
      </c>
      <c r="O63" s="8">
        <f>(((M63/60)/60)/24)+DATE(1970,1,1)</f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>
        <f>ROUND((E64/D64)*100,0)</f>
        <v>723</v>
      </c>
      <c r="G64" t="s">
        <v>20</v>
      </c>
      <c r="H64">
        <v>249</v>
      </c>
      <c r="I64">
        <f>IF(H64=0,0,ROUND(E64/H64,2))</f>
        <v>58.04</v>
      </c>
      <c r="J64" t="s">
        <v>21</v>
      </c>
      <c r="K64" t="s">
        <v>22</v>
      </c>
      <c r="L64">
        <v>1433480400</v>
      </c>
      <c r="M64">
        <v>1433566800</v>
      </c>
      <c r="N64" s="8">
        <f>(((L64/60)/60)/24)+DATE(1970,1,1)</f>
        <v>42160.208333333328</v>
      </c>
      <c r="O64" s="8">
        <f>(((M64/60)/60)/24)+DATE(1970,1,1)</f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>
        <f>ROUND((E65/D65)*100,0)</f>
        <v>12</v>
      </c>
      <c r="G65" t="s">
        <v>14</v>
      </c>
      <c r="H65">
        <v>5</v>
      </c>
      <c r="I65">
        <f>IF(H65=0,0,ROUND(E65/H65,2))</f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>(((L65/60)/60)/24)+DATE(1970,1,1)</f>
        <v>42853.208333333328</v>
      </c>
      <c r="O65" s="8">
        <f>(((M65/60)/60)/24)+DATE(1970,1,1)</f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>
        <f>ROUND((E66/D66)*100,0)</f>
        <v>98</v>
      </c>
      <c r="G66" t="s">
        <v>14</v>
      </c>
      <c r="H66">
        <v>38</v>
      </c>
      <c r="I66">
        <f>IF(H66=0,0,ROUND(E66/H66,2))</f>
        <v>71.95</v>
      </c>
      <c r="J66" t="s">
        <v>21</v>
      </c>
      <c r="K66" t="s">
        <v>22</v>
      </c>
      <c r="L66">
        <v>1530507600</v>
      </c>
      <c r="M66">
        <v>1531803600</v>
      </c>
      <c r="N66" s="8">
        <f>(((L66/60)/60)/24)+DATE(1970,1,1)</f>
        <v>43283.208333333328</v>
      </c>
      <c r="O66" s="8">
        <f>(((M66/60)/60)/24)+DATE(1970,1,1)</f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>
        <f>ROUND((E67/D67)*100,0)</f>
        <v>236</v>
      </c>
      <c r="G67" t="s">
        <v>20</v>
      </c>
      <c r="H67">
        <v>236</v>
      </c>
      <c r="I67">
        <f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8">
        <f>(((L67/60)/60)/24)+DATE(1970,1,1)</f>
        <v>40570.25</v>
      </c>
      <c r="O67" s="8">
        <f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>
        <f>ROUND((E68/D68)*100,0)</f>
        <v>45</v>
      </c>
      <c r="G68" t="s">
        <v>14</v>
      </c>
      <c r="H68">
        <v>12</v>
      </c>
      <c r="I68">
        <f>IF(H68=0,0,ROUND(E68/H68,2))</f>
        <v>108.92</v>
      </c>
      <c r="J68" t="s">
        <v>21</v>
      </c>
      <c r="K68" t="s">
        <v>22</v>
      </c>
      <c r="L68">
        <v>1428469200</v>
      </c>
      <c r="M68">
        <v>1428901200</v>
      </c>
      <c r="N68" s="8">
        <f>(((L68/60)/60)/24)+DATE(1970,1,1)</f>
        <v>42102.208333333328</v>
      </c>
      <c r="O68" s="8">
        <f>(((M68/60)/60)/24)+DATE(1970,1,1)</f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>
        <f>ROUND((E69/D69)*100,0)</f>
        <v>162</v>
      </c>
      <c r="G69" t="s">
        <v>20</v>
      </c>
      <c r="H69">
        <v>4065</v>
      </c>
      <c r="I69">
        <f>IF(H69=0,0,ROUND(E69/H69,2))</f>
        <v>29</v>
      </c>
      <c r="J69" t="s">
        <v>40</v>
      </c>
      <c r="K69" t="s">
        <v>41</v>
      </c>
      <c r="L69">
        <v>1264399200</v>
      </c>
      <c r="M69">
        <v>1264831200</v>
      </c>
      <c r="N69" s="8">
        <f>(((L69/60)/60)/24)+DATE(1970,1,1)</f>
        <v>40203.25</v>
      </c>
      <c r="O69" s="8">
        <f>(((M69/60)/60)/24)+DATE(1970,1,1)</f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>
        <f>ROUND((E70/D70)*100,0)</f>
        <v>255</v>
      </c>
      <c r="G70" t="s">
        <v>20</v>
      </c>
      <c r="H70">
        <v>246</v>
      </c>
      <c r="I70">
        <f>IF(H70=0,0,ROUND(E70/H70,2))</f>
        <v>58.98</v>
      </c>
      <c r="J70" t="s">
        <v>107</v>
      </c>
      <c r="K70" t="s">
        <v>108</v>
      </c>
      <c r="L70">
        <v>1501131600</v>
      </c>
      <c r="M70">
        <v>1505192400</v>
      </c>
      <c r="N70" s="8">
        <f>(((L70/60)/60)/24)+DATE(1970,1,1)</f>
        <v>42943.208333333328</v>
      </c>
      <c r="O70" s="8">
        <f>(((M70/60)/60)/24)+DATE(1970,1,1)</f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>
        <f>ROUND((E71/D71)*100,0)</f>
        <v>24</v>
      </c>
      <c r="G71" t="s">
        <v>74</v>
      </c>
      <c r="H71">
        <v>17</v>
      </c>
      <c r="I71">
        <f>IF(H71=0,0,ROUND(E71/H71,2))</f>
        <v>111.82</v>
      </c>
      <c r="J71" t="s">
        <v>21</v>
      </c>
      <c r="K71" t="s">
        <v>22</v>
      </c>
      <c r="L71">
        <v>1292738400</v>
      </c>
      <c r="M71">
        <v>1295676000</v>
      </c>
      <c r="N71" s="8">
        <f>(((L71/60)/60)/24)+DATE(1970,1,1)</f>
        <v>40531.25</v>
      </c>
      <c r="O71" s="8">
        <f>(((M71/60)/60)/24)+DATE(1970,1,1)</f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>
        <f>ROUND((E72/D72)*100,0)</f>
        <v>124</v>
      </c>
      <c r="G72" t="s">
        <v>20</v>
      </c>
      <c r="H72">
        <v>2475</v>
      </c>
      <c r="I72">
        <f>IF(H72=0,0,ROUND(E72/H72,2))</f>
        <v>64</v>
      </c>
      <c r="J72" t="s">
        <v>107</v>
      </c>
      <c r="K72" t="s">
        <v>108</v>
      </c>
      <c r="L72">
        <v>1288674000</v>
      </c>
      <c r="M72">
        <v>1292911200</v>
      </c>
      <c r="N72" s="8">
        <f>(((L72/60)/60)/24)+DATE(1970,1,1)</f>
        <v>40484.208333333336</v>
      </c>
      <c r="O72" s="8">
        <f>(((M72/60)/60)/24)+DATE(1970,1,1)</f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>
        <f>ROUND((E73/D73)*100,0)</f>
        <v>108</v>
      </c>
      <c r="G73" t="s">
        <v>20</v>
      </c>
      <c r="H73">
        <v>76</v>
      </c>
      <c r="I73">
        <f>IF(H73=0,0,ROUND(E73/H73,2))</f>
        <v>85.32</v>
      </c>
      <c r="J73" t="s">
        <v>21</v>
      </c>
      <c r="K73" t="s">
        <v>22</v>
      </c>
      <c r="L73">
        <v>1575093600</v>
      </c>
      <c r="M73">
        <v>1575439200</v>
      </c>
      <c r="N73" s="8">
        <f>(((L73/60)/60)/24)+DATE(1970,1,1)</f>
        <v>43799.25</v>
      </c>
      <c r="O73" s="8">
        <f>(((M73/60)/60)/24)+DATE(1970,1,1)</f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>
        <f>ROUND((E74/D74)*100,0)</f>
        <v>670</v>
      </c>
      <c r="G74" t="s">
        <v>20</v>
      </c>
      <c r="H74">
        <v>54</v>
      </c>
      <c r="I74">
        <f>IF(H74=0,0,ROUND(E74/H74,2))</f>
        <v>74.48</v>
      </c>
      <c r="J74" t="s">
        <v>21</v>
      </c>
      <c r="K74" t="s">
        <v>22</v>
      </c>
      <c r="L74">
        <v>1435726800</v>
      </c>
      <c r="M74">
        <v>1438837200</v>
      </c>
      <c r="N74" s="8">
        <f>(((L74/60)/60)/24)+DATE(1970,1,1)</f>
        <v>42186.208333333328</v>
      </c>
      <c r="O74" s="8">
        <f>(((M74/60)/60)/24)+DATE(1970,1,1)</f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>
        <f>ROUND((E75/D75)*100,0)</f>
        <v>661</v>
      </c>
      <c r="G75" t="s">
        <v>20</v>
      </c>
      <c r="H75">
        <v>88</v>
      </c>
      <c r="I75">
        <f>IF(H75=0,0,ROUND(E75/H75,2))</f>
        <v>105.15</v>
      </c>
      <c r="J75" t="s">
        <v>21</v>
      </c>
      <c r="K75" t="s">
        <v>22</v>
      </c>
      <c r="L75">
        <v>1480226400</v>
      </c>
      <c r="M75">
        <v>1480485600</v>
      </c>
      <c r="N75" s="8">
        <f>(((L75/60)/60)/24)+DATE(1970,1,1)</f>
        <v>42701.25</v>
      </c>
      <c r="O75" s="8">
        <f>(((M75/60)/60)/24)+DATE(1970,1,1)</f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>
        <f>ROUND((E76/D76)*100,0)</f>
        <v>122</v>
      </c>
      <c r="G76" t="s">
        <v>20</v>
      </c>
      <c r="H76">
        <v>85</v>
      </c>
      <c r="I76">
        <f>IF(H76=0,0,ROUND(E76/H76,2))</f>
        <v>56.19</v>
      </c>
      <c r="J76" t="s">
        <v>40</v>
      </c>
      <c r="K76" t="s">
        <v>41</v>
      </c>
      <c r="L76">
        <v>1459054800</v>
      </c>
      <c r="M76">
        <v>1459141200</v>
      </c>
      <c r="N76" s="8">
        <f>(((L76/60)/60)/24)+DATE(1970,1,1)</f>
        <v>42456.208333333328</v>
      </c>
      <c r="O76" s="8">
        <f>(((M76/60)/60)/24)+DATE(1970,1,1)</f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>
        <f>ROUND((E77/D77)*100,0)</f>
        <v>151</v>
      </c>
      <c r="G77" t="s">
        <v>20</v>
      </c>
      <c r="H77">
        <v>170</v>
      </c>
      <c r="I77">
        <f>IF(H77=0,0,ROUND(E77/H77,2))</f>
        <v>85.92</v>
      </c>
      <c r="J77" t="s">
        <v>21</v>
      </c>
      <c r="K77" t="s">
        <v>22</v>
      </c>
      <c r="L77">
        <v>1531630800</v>
      </c>
      <c r="M77">
        <v>1532322000</v>
      </c>
      <c r="N77" s="8">
        <f>(((L77/60)/60)/24)+DATE(1970,1,1)</f>
        <v>43296.208333333328</v>
      </c>
      <c r="O77" s="8">
        <f>(((M77/60)/60)/24)+DATE(1970,1,1)</f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>
        <f>ROUND((E78/D78)*100,0)</f>
        <v>78</v>
      </c>
      <c r="G78" t="s">
        <v>14</v>
      </c>
      <c r="H78">
        <v>1684</v>
      </c>
      <c r="I78">
        <f>IF(H78=0,0,ROUND(E78/H78,2))</f>
        <v>57</v>
      </c>
      <c r="J78" t="s">
        <v>21</v>
      </c>
      <c r="K78" t="s">
        <v>22</v>
      </c>
      <c r="L78">
        <v>1421992800</v>
      </c>
      <c r="M78">
        <v>1426222800</v>
      </c>
      <c r="N78" s="8">
        <f>(((L78/60)/60)/24)+DATE(1970,1,1)</f>
        <v>42027.25</v>
      </c>
      <c r="O78" s="8">
        <f>(((M78/60)/60)/24)+DATE(1970,1,1)</f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>
        <f>ROUND((E79/D79)*100,0)</f>
        <v>47</v>
      </c>
      <c r="G79" t="s">
        <v>14</v>
      </c>
      <c r="H79">
        <v>56</v>
      </c>
      <c r="I79">
        <f>IF(H79=0,0,ROUND(E79/H79,2))</f>
        <v>79.64</v>
      </c>
      <c r="J79" t="s">
        <v>21</v>
      </c>
      <c r="K79" t="s">
        <v>22</v>
      </c>
      <c r="L79">
        <v>1285563600</v>
      </c>
      <c r="M79">
        <v>1286773200</v>
      </c>
      <c r="N79" s="8">
        <f>(((L79/60)/60)/24)+DATE(1970,1,1)</f>
        <v>40448.208333333336</v>
      </c>
      <c r="O79" s="8">
        <f>(((M79/60)/60)/24)+DATE(1970,1,1)</f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>
        <f>ROUND((E80/D80)*100,0)</f>
        <v>301</v>
      </c>
      <c r="G80" t="s">
        <v>20</v>
      </c>
      <c r="H80">
        <v>330</v>
      </c>
      <c r="I80">
        <f>IF(H80=0,0,ROUND(E80/H80,2))</f>
        <v>41.02</v>
      </c>
      <c r="J80" t="s">
        <v>21</v>
      </c>
      <c r="K80" t="s">
        <v>22</v>
      </c>
      <c r="L80">
        <v>1523854800</v>
      </c>
      <c r="M80">
        <v>1523941200</v>
      </c>
      <c r="N80" s="8">
        <f>(((L80/60)/60)/24)+DATE(1970,1,1)</f>
        <v>43206.208333333328</v>
      </c>
      <c r="O80" s="8">
        <f>(((M80/60)/60)/24)+DATE(1970,1,1)</f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>
        <f>ROUND((E81/D81)*100,0)</f>
        <v>70</v>
      </c>
      <c r="G81" t="s">
        <v>14</v>
      </c>
      <c r="H81">
        <v>838</v>
      </c>
      <c r="I81">
        <f>IF(H81=0,0,ROUND(E81/H81,2))</f>
        <v>48</v>
      </c>
      <c r="J81" t="s">
        <v>21</v>
      </c>
      <c r="K81" t="s">
        <v>22</v>
      </c>
      <c r="L81">
        <v>1529125200</v>
      </c>
      <c r="M81">
        <v>1529557200</v>
      </c>
      <c r="N81" s="8">
        <f>(((L81/60)/60)/24)+DATE(1970,1,1)</f>
        <v>43267.208333333328</v>
      </c>
      <c r="O81" s="8">
        <f>(((M81/60)/60)/24)+DATE(1970,1,1)</f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>
        <f>ROUND((E82/D82)*100,0)</f>
        <v>637</v>
      </c>
      <c r="G82" t="s">
        <v>20</v>
      </c>
      <c r="H82">
        <v>127</v>
      </c>
      <c r="I82">
        <f>IF(H82=0,0,ROUND(E82/H82,2))</f>
        <v>55.21</v>
      </c>
      <c r="J82" t="s">
        <v>21</v>
      </c>
      <c r="K82" t="s">
        <v>22</v>
      </c>
      <c r="L82">
        <v>1503982800</v>
      </c>
      <c r="M82">
        <v>1506574800</v>
      </c>
      <c r="N82" s="8">
        <f>(((L82/60)/60)/24)+DATE(1970,1,1)</f>
        <v>42976.208333333328</v>
      </c>
      <c r="O82" s="8">
        <f>(((M82/60)/60)/24)+DATE(1970,1,1)</f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>
        <f>ROUND((E83/D83)*100,0)</f>
        <v>225</v>
      </c>
      <c r="G83" t="s">
        <v>20</v>
      </c>
      <c r="H83">
        <v>411</v>
      </c>
      <c r="I83">
        <f>IF(H83=0,0,ROUND(E83/H83,2))</f>
        <v>92.11</v>
      </c>
      <c r="J83" t="s">
        <v>21</v>
      </c>
      <c r="K83" t="s">
        <v>22</v>
      </c>
      <c r="L83">
        <v>1511416800</v>
      </c>
      <c r="M83">
        <v>1513576800</v>
      </c>
      <c r="N83" s="8">
        <f>(((L83/60)/60)/24)+DATE(1970,1,1)</f>
        <v>43062.25</v>
      </c>
      <c r="O83" s="8">
        <f>(((M83/60)/60)/24)+DATE(1970,1,1)</f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>
        <f>ROUND((E84/D84)*100,0)</f>
        <v>1497</v>
      </c>
      <c r="G84" t="s">
        <v>20</v>
      </c>
      <c r="H84">
        <v>180</v>
      </c>
      <c r="I84">
        <f>IF(H84=0,0,ROUND(E84/H84,2))</f>
        <v>83.18</v>
      </c>
      <c r="J84" t="s">
        <v>40</v>
      </c>
      <c r="K84" t="s">
        <v>41</v>
      </c>
      <c r="L84">
        <v>1547704800</v>
      </c>
      <c r="M84">
        <v>1548309600</v>
      </c>
      <c r="N84" s="8">
        <f>(((L84/60)/60)/24)+DATE(1970,1,1)</f>
        <v>43482.25</v>
      </c>
      <c r="O84" s="8">
        <f>(((M84/60)/60)/24)+DATE(1970,1,1)</f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>
        <f>ROUND((E85/D85)*100,0)</f>
        <v>38</v>
      </c>
      <c r="G85" t="s">
        <v>14</v>
      </c>
      <c r="H85">
        <v>1000</v>
      </c>
      <c r="I85">
        <f>IF(H85=0,0,ROUND(E85/H85,2))</f>
        <v>40</v>
      </c>
      <c r="J85" t="s">
        <v>21</v>
      </c>
      <c r="K85" t="s">
        <v>22</v>
      </c>
      <c r="L85">
        <v>1469682000</v>
      </c>
      <c r="M85">
        <v>1471582800</v>
      </c>
      <c r="N85" s="8">
        <f>(((L85/60)/60)/24)+DATE(1970,1,1)</f>
        <v>42579.208333333328</v>
      </c>
      <c r="O85" s="8">
        <f>(((M85/60)/60)/24)+DATE(1970,1,1)</f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>
        <f>ROUND((E86/D86)*100,0)</f>
        <v>132</v>
      </c>
      <c r="G86" t="s">
        <v>20</v>
      </c>
      <c r="H86">
        <v>374</v>
      </c>
      <c r="I86">
        <f>IF(H86=0,0,ROUND(E86/H86,2))</f>
        <v>111.13</v>
      </c>
      <c r="J86" t="s">
        <v>21</v>
      </c>
      <c r="K86" t="s">
        <v>22</v>
      </c>
      <c r="L86">
        <v>1343451600</v>
      </c>
      <c r="M86">
        <v>1344315600</v>
      </c>
      <c r="N86" s="8">
        <f>(((L86/60)/60)/24)+DATE(1970,1,1)</f>
        <v>41118.208333333336</v>
      </c>
      <c r="O86" s="8">
        <f>(((M86/60)/60)/24)+DATE(1970,1,1)</f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>
        <f>ROUND((E87/D87)*100,0)</f>
        <v>131</v>
      </c>
      <c r="G87" t="s">
        <v>20</v>
      </c>
      <c r="H87">
        <v>71</v>
      </c>
      <c r="I87">
        <f>IF(H87=0,0,ROUND(E87/H87,2))</f>
        <v>90.56</v>
      </c>
      <c r="J87" t="s">
        <v>26</v>
      </c>
      <c r="K87" t="s">
        <v>27</v>
      </c>
      <c r="L87">
        <v>1315717200</v>
      </c>
      <c r="M87">
        <v>1316408400</v>
      </c>
      <c r="N87" s="8">
        <f>(((L87/60)/60)/24)+DATE(1970,1,1)</f>
        <v>40797.208333333336</v>
      </c>
      <c r="O87" s="8">
        <f>(((M87/60)/60)/24)+DATE(1970,1,1)</f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>
        <f>ROUND((E88/D88)*100,0)</f>
        <v>168</v>
      </c>
      <c r="G88" t="s">
        <v>20</v>
      </c>
      <c r="H88">
        <v>203</v>
      </c>
      <c r="I88">
        <f>IF(H88=0,0,ROUND(E88/H88,2))</f>
        <v>61.11</v>
      </c>
      <c r="J88" t="s">
        <v>21</v>
      </c>
      <c r="K88" t="s">
        <v>22</v>
      </c>
      <c r="L88">
        <v>1430715600</v>
      </c>
      <c r="M88">
        <v>1431838800</v>
      </c>
      <c r="N88" s="8">
        <f>(((L88/60)/60)/24)+DATE(1970,1,1)</f>
        <v>42128.208333333328</v>
      </c>
      <c r="O88" s="8">
        <f>(((M88/60)/60)/24)+DATE(1970,1,1)</f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>
        <f>ROUND((E89/D89)*100,0)</f>
        <v>62</v>
      </c>
      <c r="G89" t="s">
        <v>14</v>
      </c>
      <c r="H89">
        <v>1482</v>
      </c>
      <c r="I89">
        <f>IF(H89=0,0,ROUND(E89/H89,2))</f>
        <v>83.02</v>
      </c>
      <c r="J89" t="s">
        <v>26</v>
      </c>
      <c r="K89" t="s">
        <v>27</v>
      </c>
      <c r="L89">
        <v>1299564000</v>
      </c>
      <c r="M89">
        <v>1300510800</v>
      </c>
      <c r="N89" s="8">
        <f>(((L89/60)/60)/24)+DATE(1970,1,1)</f>
        <v>40610.25</v>
      </c>
      <c r="O89" s="8">
        <f>(((M89/60)/60)/24)+DATE(1970,1,1)</f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>
        <f>ROUND((E90/D90)*100,0)</f>
        <v>261</v>
      </c>
      <c r="G90" t="s">
        <v>20</v>
      </c>
      <c r="H90">
        <v>113</v>
      </c>
      <c r="I90">
        <f>IF(H90=0,0,ROUND(E90/H90,2))</f>
        <v>110.76</v>
      </c>
      <c r="J90" t="s">
        <v>21</v>
      </c>
      <c r="K90" t="s">
        <v>22</v>
      </c>
      <c r="L90">
        <v>1429160400</v>
      </c>
      <c r="M90">
        <v>1431061200</v>
      </c>
      <c r="N90" s="8">
        <f>(((L90/60)/60)/24)+DATE(1970,1,1)</f>
        <v>42110.208333333328</v>
      </c>
      <c r="O90" s="8">
        <f>(((M90/60)/60)/24)+DATE(1970,1,1)</f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>
        <f>ROUND((E91/D91)*100,0)</f>
        <v>253</v>
      </c>
      <c r="G91" t="s">
        <v>20</v>
      </c>
      <c r="H91">
        <v>96</v>
      </c>
      <c r="I91">
        <f>IF(H91=0,0,ROUND(E91/H91,2))</f>
        <v>89.46</v>
      </c>
      <c r="J91" t="s">
        <v>21</v>
      </c>
      <c r="K91" t="s">
        <v>22</v>
      </c>
      <c r="L91">
        <v>1271307600</v>
      </c>
      <c r="M91">
        <v>1271480400</v>
      </c>
      <c r="N91" s="8">
        <f>(((L91/60)/60)/24)+DATE(1970,1,1)</f>
        <v>40283.208333333336</v>
      </c>
      <c r="O91" s="8">
        <f>(((M91/60)/60)/24)+DATE(1970,1,1)</f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>
        <f>ROUND((E92/D92)*100,0)</f>
        <v>79</v>
      </c>
      <c r="G92" t="s">
        <v>14</v>
      </c>
      <c r="H92">
        <v>106</v>
      </c>
      <c r="I92">
        <f>IF(H92=0,0,ROUND(E92/H92,2))</f>
        <v>57.85</v>
      </c>
      <c r="J92" t="s">
        <v>21</v>
      </c>
      <c r="K92" t="s">
        <v>22</v>
      </c>
      <c r="L92">
        <v>1456380000</v>
      </c>
      <c r="M92">
        <v>1456380000</v>
      </c>
      <c r="N92" s="8">
        <f>(((L92/60)/60)/24)+DATE(1970,1,1)</f>
        <v>42425.25</v>
      </c>
      <c r="O92" s="8">
        <f>(((M92/60)/60)/24)+DATE(1970,1,1)</f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>
        <f>ROUND((E93/D93)*100,0)</f>
        <v>48</v>
      </c>
      <c r="G93" t="s">
        <v>14</v>
      </c>
      <c r="H93">
        <v>679</v>
      </c>
      <c r="I93">
        <f>IF(H93=0,0,ROUND(E93/H93,2))</f>
        <v>110</v>
      </c>
      <c r="J93" t="s">
        <v>107</v>
      </c>
      <c r="K93" t="s">
        <v>108</v>
      </c>
      <c r="L93">
        <v>1470459600</v>
      </c>
      <c r="M93">
        <v>1472878800</v>
      </c>
      <c r="N93" s="8">
        <f>(((L93/60)/60)/24)+DATE(1970,1,1)</f>
        <v>42588.208333333328</v>
      </c>
      <c r="O93" s="8">
        <f>(((M93/60)/60)/24)+DATE(1970,1,1)</f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>
        <f>ROUND((E94/D94)*100,0)</f>
        <v>259</v>
      </c>
      <c r="G94" t="s">
        <v>20</v>
      </c>
      <c r="H94">
        <v>498</v>
      </c>
      <c r="I94">
        <f>IF(H94=0,0,ROUND(E94/H94,2))</f>
        <v>103.97</v>
      </c>
      <c r="J94" t="s">
        <v>98</v>
      </c>
      <c r="K94" t="s">
        <v>99</v>
      </c>
      <c r="L94">
        <v>1277269200</v>
      </c>
      <c r="M94">
        <v>1277355600</v>
      </c>
      <c r="N94" s="8">
        <f>(((L94/60)/60)/24)+DATE(1970,1,1)</f>
        <v>40352.208333333336</v>
      </c>
      <c r="O94" s="8">
        <f>(((M94/60)/60)/24)+DATE(1970,1,1)</f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>
        <f>ROUND((E95/D95)*100,0)</f>
        <v>61</v>
      </c>
      <c r="G95" t="s">
        <v>74</v>
      </c>
      <c r="H95">
        <v>610</v>
      </c>
      <c r="I95">
        <f>IF(H95=0,0,ROUND(E95/H95,2))</f>
        <v>108</v>
      </c>
      <c r="J95" t="s">
        <v>21</v>
      </c>
      <c r="K95" t="s">
        <v>22</v>
      </c>
      <c r="L95">
        <v>1350709200</v>
      </c>
      <c r="M95">
        <v>1351054800</v>
      </c>
      <c r="N95" s="8">
        <f>(((L95/60)/60)/24)+DATE(1970,1,1)</f>
        <v>41202.208333333336</v>
      </c>
      <c r="O95" s="8">
        <f>(((M95/60)/60)/24)+DATE(1970,1,1)</f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>
        <f>ROUND((E96/D96)*100,0)</f>
        <v>304</v>
      </c>
      <c r="G96" t="s">
        <v>20</v>
      </c>
      <c r="H96">
        <v>180</v>
      </c>
      <c r="I96">
        <f>IF(H96=0,0,ROUND(E96/H96,2))</f>
        <v>48.93</v>
      </c>
      <c r="J96" t="s">
        <v>40</v>
      </c>
      <c r="K96" t="s">
        <v>41</v>
      </c>
      <c r="L96">
        <v>1554613200</v>
      </c>
      <c r="M96">
        <v>1555563600</v>
      </c>
      <c r="N96" s="8">
        <f>(((L96/60)/60)/24)+DATE(1970,1,1)</f>
        <v>43562.208333333328</v>
      </c>
      <c r="O96" s="8">
        <f>(((M96/60)/60)/24)+DATE(1970,1,1)</f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>
        <f>ROUND((E97/D97)*100,0)</f>
        <v>113</v>
      </c>
      <c r="G97" t="s">
        <v>20</v>
      </c>
      <c r="H97">
        <v>27</v>
      </c>
      <c r="I97">
        <f>IF(H97=0,0,ROUND(E97/H97,2))</f>
        <v>37.67</v>
      </c>
      <c r="J97" t="s">
        <v>21</v>
      </c>
      <c r="K97" t="s">
        <v>22</v>
      </c>
      <c r="L97">
        <v>1571029200</v>
      </c>
      <c r="M97">
        <v>1571634000</v>
      </c>
      <c r="N97" s="8">
        <f>(((L97/60)/60)/24)+DATE(1970,1,1)</f>
        <v>43752.208333333328</v>
      </c>
      <c r="O97" s="8">
        <f>(((M97/60)/60)/24)+DATE(1970,1,1)</f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>
        <f>ROUND((E98/D98)*100,0)</f>
        <v>217</v>
      </c>
      <c r="G98" t="s">
        <v>20</v>
      </c>
      <c r="H98">
        <v>2331</v>
      </c>
      <c r="I98">
        <f>IF(H98=0,0,ROUND(E98/H98,2))</f>
        <v>65</v>
      </c>
      <c r="J98" t="s">
        <v>21</v>
      </c>
      <c r="K98" t="s">
        <v>22</v>
      </c>
      <c r="L98">
        <v>1299736800</v>
      </c>
      <c r="M98">
        <v>1300856400</v>
      </c>
      <c r="N98" s="8">
        <f>(((L98/60)/60)/24)+DATE(1970,1,1)</f>
        <v>40612.25</v>
      </c>
      <c r="O98" s="8">
        <f>(((M98/60)/60)/24)+DATE(1970,1,1)</f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>
        <f>ROUND((E99/D99)*100,0)</f>
        <v>927</v>
      </c>
      <c r="G99" t="s">
        <v>20</v>
      </c>
      <c r="H99">
        <v>113</v>
      </c>
      <c r="I99">
        <f>IF(H99=0,0,ROUND(E99/H99,2))</f>
        <v>106.61</v>
      </c>
      <c r="J99" t="s">
        <v>21</v>
      </c>
      <c r="K99" t="s">
        <v>22</v>
      </c>
      <c r="L99">
        <v>1435208400</v>
      </c>
      <c r="M99">
        <v>1439874000</v>
      </c>
      <c r="N99" s="8">
        <f>(((L99/60)/60)/24)+DATE(1970,1,1)</f>
        <v>42180.208333333328</v>
      </c>
      <c r="O99" s="8">
        <f>(((M99/60)/60)/24)+DATE(1970,1,1)</f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>
        <f>ROUND((E100/D100)*100,0)</f>
        <v>34</v>
      </c>
      <c r="G100" t="s">
        <v>14</v>
      </c>
      <c r="H100">
        <v>1220</v>
      </c>
      <c r="I100">
        <f>IF(H100=0,0,ROUND(E100/H100,2))</f>
        <v>27.01</v>
      </c>
      <c r="J100" t="s">
        <v>26</v>
      </c>
      <c r="K100" t="s">
        <v>27</v>
      </c>
      <c r="L100">
        <v>1437973200</v>
      </c>
      <c r="M100">
        <v>1438318800</v>
      </c>
      <c r="N100" s="8">
        <f>(((L100/60)/60)/24)+DATE(1970,1,1)</f>
        <v>42212.208333333328</v>
      </c>
      <c r="O100" s="8">
        <f>(((M100/60)/60)/24)+DATE(1970,1,1)</f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>
        <f>ROUND((E101/D101)*100,0)</f>
        <v>197</v>
      </c>
      <c r="G101" t="s">
        <v>20</v>
      </c>
      <c r="H101">
        <v>164</v>
      </c>
      <c r="I101">
        <f>IF(H101=0,0,ROUND(E101/H101,2))</f>
        <v>91.16</v>
      </c>
      <c r="J101" t="s">
        <v>21</v>
      </c>
      <c r="K101" t="s">
        <v>22</v>
      </c>
      <c r="L101">
        <v>1416895200</v>
      </c>
      <c r="M101">
        <v>1419400800</v>
      </c>
      <c r="N101" s="8">
        <f>(((L101/60)/60)/24)+DATE(1970,1,1)</f>
        <v>41968.25</v>
      </c>
      <c r="O101" s="8">
        <f>(((M101/60)/60)/24)+DATE(1970,1,1)</f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>
        <f>ROUND((E102/D102)*100,0)</f>
        <v>1</v>
      </c>
      <c r="G102" t="s">
        <v>14</v>
      </c>
      <c r="H102">
        <v>1</v>
      </c>
      <c r="I102">
        <f>IF(H102=0,0,ROUND(E102/H102,2))</f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>(((L102/60)/60)/24)+DATE(1970,1,1)</f>
        <v>40835.208333333336</v>
      </c>
      <c r="O102" s="8">
        <f>(((M102/60)/60)/24)+DATE(1970,1,1)</f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>
        <f>ROUND((E103/D103)*100,0)</f>
        <v>1021</v>
      </c>
      <c r="G103" t="s">
        <v>20</v>
      </c>
      <c r="H103">
        <v>164</v>
      </c>
      <c r="I103">
        <f>IF(H103=0,0,ROUND(E103/H103,2))</f>
        <v>56.05</v>
      </c>
      <c r="J103" t="s">
        <v>21</v>
      </c>
      <c r="K103" t="s">
        <v>22</v>
      </c>
      <c r="L103">
        <v>1424498400</v>
      </c>
      <c r="M103">
        <v>1425103200</v>
      </c>
      <c r="N103" s="8">
        <f>(((L103/60)/60)/24)+DATE(1970,1,1)</f>
        <v>42056.25</v>
      </c>
      <c r="O103" s="8">
        <f>(((M103/60)/60)/24)+DATE(1970,1,1)</f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>
        <f>ROUND((E104/D104)*100,0)</f>
        <v>282</v>
      </c>
      <c r="G104" t="s">
        <v>20</v>
      </c>
      <c r="H104">
        <v>336</v>
      </c>
      <c r="I104">
        <f>IF(H104=0,0,ROUND(E104/H104,2))</f>
        <v>31.02</v>
      </c>
      <c r="J104" t="s">
        <v>21</v>
      </c>
      <c r="K104" t="s">
        <v>22</v>
      </c>
      <c r="L104">
        <v>1526274000</v>
      </c>
      <c r="M104">
        <v>1526878800</v>
      </c>
      <c r="N104" s="8">
        <f>(((L104/60)/60)/24)+DATE(1970,1,1)</f>
        <v>43234.208333333328</v>
      </c>
      <c r="O104" s="8">
        <f>(((M104/60)/60)/24)+DATE(1970,1,1)</f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>
        <f>ROUND((E105/D105)*100,0)</f>
        <v>25</v>
      </c>
      <c r="G105" t="s">
        <v>14</v>
      </c>
      <c r="H105">
        <v>37</v>
      </c>
      <c r="I105">
        <f>IF(H105=0,0,ROUND(E105/H105,2))</f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8">
        <f>(((L105/60)/60)/24)+DATE(1970,1,1)</f>
        <v>40475.208333333336</v>
      </c>
      <c r="O105" s="8">
        <f>(((M105/60)/60)/24)+DATE(1970,1,1)</f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>
        <f>ROUND((E106/D106)*100,0)</f>
        <v>143</v>
      </c>
      <c r="G106" t="s">
        <v>20</v>
      </c>
      <c r="H106">
        <v>1917</v>
      </c>
      <c r="I106">
        <f>IF(H106=0,0,ROUND(E106/H106,2))</f>
        <v>89.01</v>
      </c>
      <c r="J106" t="s">
        <v>21</v>
      </c>
      <c r="K106" t="s">
        <v>22</v>
      </c>
      <c r="L106">
        <v>1495515600</v>
      </c>
      <c r="M106">
        <v>1495602000</v>
      </c>
      <c r="N106" s="8">
        <f>(((L106/60)/60)/24)+DATE(1970,1,1)</f>
        <v>42878.208333333328</v>
      </c>
      <c r="O106" s="8">
        <f>(((M106/60)/60)/24)+DATE(1970,1,1)</f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>
        <f>ROUND((E107/D107)*100,0)</f>
        <v>145</v>
      </c>
      <c r="G107" t="s">
        <v>20</v>
      </c>
      <c r="H107">
        <v>95</v>
      </c>
      <c r="I107">
        <f>IF(H107=0,0,ROUND(E107/H107,2))</f>
        <v>103.46</v>
      </c>
      <c r="J107" t="s">
        <v>21</v>
      </c>
      <c r="K107" t="s">
        <v>22</v>
      </c>
      <c r="L107">
        <v>1364878800</v>
      </c>
      <c r="M107">
        <v>1366434000</v>
      </c>
      <c r="N107" s="8">
        <f>(((L107/60)/60)/24)+DATE(1970,1,1)</f>
        <v>41366.208333333336</v>
      </c>
      <c r="O107" s="8">
        <f>(((M107/60)/60)/24)+DATE(1970,1,1)</f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>
        <f>ROUND((E108/D108)*100,0)</f>
        <v>359</v>
      </c>
      <c r="G108" t="s">
        <v>20</v>
      </c>
      <c r="H108">
        <v>147</v>
      </c>
      <c r="I108">
        <f>IF(H108=0,0,ROUND(E108/H108,2))</f>
        <v>95.28</v>
      </c>
      <c r="J108" t="s">
        <v>21</v>
      </c>
      <c r="K108" t="s">
        <v>22</v>
      </c>
      <c r="L108">
        <v>1567918800</v>
      </c>
      <c r="M108">
        <v>1568350800</v>
      </c>
      <c r="N108" s="8">
        <f>(((L108/60)/60)/24)+DATE(1970,1,1)</f>
        <v>43716.208333333328</v>
      </c>
      <c r="O108" s="8">
        <f>(((M108/60)/60)/24)+DATE(1970,1,1)</f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>
        <f>ROUND((E109/D109)*100,0)</f>
        <v>186</v>
      </c>
      <c r="G109" t="s">
        <v>20</v>
      </c>
      <c r="H109">
        <v>86</v>
      </c>
      <c r="I109">
        <f>IF(H109=0,0,ROUND(E109/H109,2))</f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8">
        <f>(((L109/60)/60)/24)+DATE(1970,1,1)</f>
        <v>43213.208333333328</v>
      </c>
      <c r="O109" s="8">
        <f>(((M109/60)/60)/24)+DATE(1970,1,1)</f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>
        <f>ROUND((E110/D110)*100,0)</f>
        <v>595</v>
      </c>
      <c r="G110" t="s">
        <v>20</v>
      </c>
      <c r="H110">
        <v>83</v>
      </c>
      <c r="I110">
        <f>IF(H110=0,0,ROUND(E110/H110,2))</f>
        <v>107.58</v>
      </c>
      <c r="J110" t="s">
        <v>21</v>
      </c>
      <c r="K110" t="s">
        <v>22</v>
      </c>
      <c r="L110">
        <v>1333688400</v>
      </c>
      <c r="M110">
        <v>1336885200</v>
      </c>
      <c r="N110" s="8">
        <f>(((L110/60)/60)/24)+DATE(1970,1,1)</f>
        <v>41005.208333333336</v>
      </c>
      <c r="O110" s="8">
        <f>(((M110/60)/60)/24)+DATE(1970,1,1)</f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>
        <f>ROUND((E111/D111)*100,0)</f>
        <v>59</v>
      </c>
      <c r="G111" t="s">
        <v>14</v>
      </c>
      <c r="H111">
        <v>60</v>
      </c>
      <c r="I111">
        <f>IF(H111=0,0,ROUND(E111/H111,2))</f>
        <v>51.32</v>
      </c>
      <c r="J111" t="s">
        <v>21</v>
      </c>
      <c r="K111" t="s">
        <v>22</v>
      </c>
      <c r="L111">
        <v>1389506400</v>
      </c>
      <c r="M111">
        <v>1389679200</v>
      </c>
      <c r="N111" s="8">
        <f>(((L111/60)/60)/24)+DATE(1970,1,1)</f>
        <v>41651.25</v>
      </c>
      <c r="O111" s="8">
        <f>(((M111/60)/60)/24)+DATE(1970,1,1)</f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>
        <f>ROUND((E112/D112)*100,0)</f>
        <v>15</v>
      </c>
      <c r="G112" t="s">
        <v>14</v>
      </c>
      <c r="H112">
        <v>296</v>
      </c>
      <c r="I112">
        <f>IF(H112=0,0,ROUND(E112/H112,2))</f>
        <v>71.98</v>
      </c>
      <c r="J112" t="s">
        <v>21</v>
      </c>
      <c r="K112" t="s">
        <v>22</v>
      </c>
      <c r="L112">
        <v>1536642000</v>
      </c>
      <c r="M112">
        <v>1538283600</v>
      </c>
      <c r="N112" s="8">
        <f>(((L112/60)/60)/24)+DATE(1970,1,1)</f>
        <v>43354.208333333328</v>
      </c>
      <c r="O112" s="8">
        <f>(((M112/60)/60)/24)+DATE(1970,1,1)</f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>
        <f>ROUND((E113/D113)*100,0)</f>
        <v>120</v>
      </c>
      <c r="G113" t="s">
        <v>20</v>
      </c>
      <c r="H113">
        <v>676</v>
      </c>
      <c r="I113">
        <f>IF(H113=0,0,ROUND(E113/H113,2))</f>
        <v>108.95</v>
      </c>
      <c r="J113" t="s">
        <v>21</v>
      </c>
      <c r="K113" t="s">
        <v>22</v>
      </c>
      <c r="L113">
        <v>1348290000</v>
      </c>
      <c r="M113">
        <v>1348808400</v>
      </c>
      <c r="N113" s="8">
        <f>(((L113/60)/60)/24)+DATE(1970,1,1)</f>
        <v>41174.208333333336</v>
      </c>
      <c r="O113" s="8">
        <f>(((M113/60)/60)/24)+DATE(1970,1,1)</f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>
        <f>ROUND((E114/D114)*100,0)</f>
        <v>269</v>
      </c>
      <c r="G114" t="s">
        <v>20</v>
      </c>
      <c r="H114">
        <v>361</v>
      </c>
      <c r="I114">
        <f>IF(H114=0,0,ROUND(E114/H114,2))</f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>(((L114/60)/60)/24)+DATE(1970,1,1)</f>
        <v>41875.208333333336</v>
      </c>
      <c r="O114" s="8">
        <f>(((M114/60)/60)/24)+DATE(1970,1,1)</f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>
        <f>ROUND((E115/D115)*100,0)</f>
        <v>377</v>
      </c>
      <c r="G115" t="s">
        <v>20</v>
      </c>
      <c r="H115">
        <v>131</v>
      </c>
      <c r="I115">
        <f>IF(H115=0,0,ROUND(E115/H115,2))</f>
        <v>94.94</v>
      </c>
      <c r="J115" t="s">
        <v>21</v>
      </c>
      <c r="K115" t="s">
        <v>22</v>
      </c>
      <c r="L115">
        <v>1505192400</v>
      </c>
      <c r="M115">
        <v>1505797200</v>
      </c>
      <c r="N115" s="8">
        <f>(((L115/60)/60)/24)+DATE(1970,1,1)</f>
        <v>42990.208333333328</v>
      </c>
      <c r="O115" s="8">
        <f>(((M115/60)/60)/24)+DATE(1970,1,1)</f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>
        <f>ROUND((E116/D116)*100,0)</f>
        <v>727</v>
      </c>
      <c r="G116" t="s">
        <v>20</v>
      </c>
      <c r="H116">
        <v>126</v>
      </c>
      <c r="I116">
        <f>IF(H116=0,0,ROUND(E116/H116,2))</f>
        <v>109.65</v>
      </c>
      <c r="J116" t="s">
        <v>21</v>
      </c>
      <c r="K116" t="s">
        <v>22</v>
      </c>
      <c r="L116">
        <v>1554786000</v>
      </c>
      <c r="M116">
        <v>1554872400</v>
      </c>
      <c r="N116" s="8">
        <f>(((L116/60)/60)/24)+DATE(1970,1,1)</f>
        <v>43564.208333333328</v>
      </c>
      <c r="O116" s="8">
        <f>(((M116/60)/60)/24)+DATE(1970,1,1)</f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>
        <f>ROUND((E117/D117)*100,0)</f>
        <v>87</v>
      </c>
      <c r="G117" t="s">
        <v>14</v>
      </c>
      <c r="H117">
        <v>3304</v>
      </c>
      <c r="I117">
        <f>IF(H117=0,0,ROUND(E117/H117,2))</f>
        <v>44</v>
      </c>
      <c r="J117" t="s">
        <v>107</v>
      </c>
      <c r="K117" t="s">
        <v>108</v>
      </c>
      <c r="L117">
        <v>1510898400</v>
      </c>
      <c r="M117">
        <v>1513922400</v>
      </c>
      <c r="N117" s="8">
        <f>(((L117/60)/60)/24)+DATE(1970,1,1)</f>
        <v>43056.25</v>
      </c>
      <c r="O117" s="8">
        <f>(((M117/60)/60)/24)+DATE(1970,1,1)</f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>
        <f>ROUND((E118/D118)*100,0)</f>
        <v>88</v>
      </c>
      <c r="G118" t="s">
        <v>14</v>
      </c>
      <c r="H118">
        <v>73</v>
      </c>
      <c r="I118">
        <f>IF(H118=0,0,ROUND(E118/H118,2))</f>
        <v>86.79</v>
      </c>
      <c r="J118" t="s">
        <v>21</v>
      </c>
      <c r="K118" t="s">
        <v>22</v>
      </c>
      <c r="L118">
        <v>1442552400</v>
      </c>
      <c r="M118">
        <v>1442638800</v>
      </c>
      <c r="N118" s="8">
        <f>(((L118/60)/60)/24)+DATE(1970,1,1)</f>
        <v>42265.208333333328</v>
      </c>
      <c r="O118" s="8">
        <f>(((M118/60)/60)/24)+DATE(1970,1,1)</f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>
        <f>ROUND((E119/D119)*100,0)</f>
        <v>174</v>
      </c>
      <c r="G119" t="s">
        <v>20</v>
      </c>
      <c r="H119">
        <v>275</v>
      </c>
      <c r="I119">
        <f>IF(H119=0,0,ROUND(E119/H119,2))</f>
        <v>30.99</v>
      </c>
      <c r="J119" t="s">
        <v>21</v>
      </c>
      <c r="K119" t="s">
        <v>22</v>
      </c>
      <c r="L119">
        <v>1316667600</v>
      </c>
      <c r="M119">
        <v>1317186000</v>
      </c>
      <c r="N119" s="8">
        <f>(((L119/60)/60)/24)+DATE(1970,1,1)</f>
        <v>40808.208333333336</v>
      </c>
      <c r="O119" s="8">
        <f>(((M119/60)/60)/24)+DATE(1970,1,1)</f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>
        <f>ROUND((E120/D120)*100,0)</f>
        <v>118</v>
      </c>
      <c r="G120" t="s">
        <v>20</v>
      </c>
      <c r="H120">
        <v>67</v>
      </c>
      <c r="I120">
        <f>IF(H120=0,0,ROUND(E120/H120,2))</f>
        <v>94.79</v>
      </c>
      <c r="J120" t="s">
        <v>21</v>
      </c>
      <c r="K120" t="s">
        <v>22</v>
      </c>
      <c r="L120">
        <v>1390716000</v>
      </c>
      <c r="M120">
        <v>1391234400</v>
      </c>
      <c r="N120" s="8">
        <f>(((L120/60)/60)/24)+DATE(1970,1,1)</f>
        <v>41665.25</v>
      </c>
      <c r="O120" s="8">
        <f>(((M120/60)/60)/24)+DATE(1970,1,1)</f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>
        <f>ROUND((E121/D121)*100,0)</f>
        <v>215</v>
      </c>
      <c r="G121" t="s">
        <v>20</v>
      </c>
      <c r="H121">
        <v>154</v>
      </c>
      <c r="I121">
        <f>IF(H121=0,0,ROUND(E121/H121,2))</f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8">
        <f>(((L121/60)/60)/24)+DATE(1970,1,1)</f>
        <v>41806.208333333336</v>
      </c>
      <c r="O121" s="8">
        <f>(((M121/60)/60)/24)+DATE(1970,1,1)</f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>
        <f>ROUND((E122/D122)*100,0)</f>
        <v>149</v>
      </c>
      <c r="G122" t="s">
        <v>20</v>
      </c>
      <c r="H122">
        <v>1782</v>
      </c>
      <c r="I122">
        <f>IF(H122=0,0,ROUND(E122/H122,2))</f>
        <v>63</v>
      </c>
      <c r="J122" t="s">
        <v>21</v>
      </c>
      <c r="K122" t="s">
        <v>22</v>
      </c>
      <c r="L122">
        <v>1429246800</v>
      </c>
      <c r="M122">
        <v>1429592400</v>
      </c>
      <c r="N122" s="8">
        <f>(((L122/60)/60)/24)+DATE(1970,1,1)</f>
        <v>42111.208333333328</v>
      </c>
      <c r="O122" s="8">
        <f>(((M122/60)/60)/24)+DATE(1970,1,1)</f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>
        <f>ROUND((E123/D123)*100,0)</f>
        <v>219</v>
      </c>
      <c r="G123" t="s">
        <v>20</v>
      </c>
      <c r="H123">
        <v>903</v>
      </c>
      <c r="I123">
        <f>IF(H123=0,0,ROUND(E123/H123,2))</f>
        <v>110.03</v>
      </c>
      <c r="J123" t="s">
        <v>21</v>
      </c>
      <c r="K123" t="s">
        <v>22</v>
      </c>
      <c r="L123">
        <v>1412485200</v>
      </c>
      <c r="M123">
        <v>1413608400</v>
      </c>
      <c r="N123" s="8">
        <f>(((L123/60)/60)/24)+DATE(1970,1,1)</f>
        <v>41917.208333333336</v>
      </c>
      <c r="O123" s="8">
        <f>(((M123/60)/60)/24)+DATE(1970,1,1)</f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>
        <f>ROUND((E124/D124)*100,0)</f>
        <v>64</v>
      </c>
      <c r="G124" t="s">
        <v>14</v>
      </c>
      <c r="H124">
        <v>3387</v>
      </c>
      <c r="I124">
        <f>IF(H124=0,0,ROUND(E124/H124,2))</f>
        <v>26</v>
      </c>
      <c r="J124" t="s">
        <v>21</v>
      </c>
      <c r="K124" t="s">
        <v>22</v>
      </c>
      <c r="L124">
        <v>1417068000</v>
      </c>
      <c r="M124">
        <v>1419400800</v>
      </c>
      <c r="N124" s="8">
        <f>(((L124/60)/60)/24)+DATE(1970,1,1)</f>
        <v>41970.25</v>
      </c>
      <c r="O124" s="8">
        <f>(((M124/60)/60)/24)+DATE(1970,1,1)</f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>
        <f>ROUND((E125/D125)*100,0)</f>
        <v>19</v>
      </c>
      <c r="G125" t="s">
        <v>14</v>
      </c>
      <c r="H125">
        <v>662</v>
      </c>
      <c r="I125">
        <f>IF(H125=0,0,ROUND(E125/H125,2))</f>
        <v>49.99</v>
      </c>
      <c r="J125" t="s">
        <v>15</v>
      </c>
      <c r="K125" t="s">
        <v>16</v>
      </c>
      <c r="L125">
        <v>1448344800</v>
      </c>
      <c r="M125">
        <v>1448604000</v>
      </c>
      <c r="N125" s="8">
        <f>(((L125/60)/60)/24)+DATE(1970,1,1)</f>
        <v>42332.25</v>
      </c>
      <c r="O125" s="8">
        <f>(((M125/60)/60)/24)+DATE(1970,1,1)</f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>
        <f>ROUND((E126/D126)*100,0)</f>
        <v>368</v>
      </c>
      <c r="G126" t="s">
        <v>20</v>
      </c>
      <c r="H126">
        <v>94</v>
      </c>
      <c r="I126">
        <f>IF(H126=0,0,ROUND(E126/H126,2))</f>
        <v>101.72</v>
      </c>
      <c r="J126" t="s">
        <v>107</v>
      </c>
      <c r="K126" t="s">
        <v>108</v>
      </c>
      <c r="L126">
        <v>1557723600</v>
      </c>
      <c r="M126">
        <v>1562302800</v>
      </c>
      <c r="N126" s="8">
        <f>(((L126/60)/60)/24)+DATE(1970,1,1)</f>
        <v>43598.208333333328</v>
      </c>
      <c r="O126" s="8">
        <f>(((M126/60)/60)/24)+DATE(1970,1,1)</f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>
        <f>ROUND((E127/D127)*100,0)</f>
        <v>160</v>
      </c>
      <c r="G127" t="s">
        <v>20</v>
      </c>
      <c r="H127">
        <v>180</v>
      </c>
      <c r="I127">
        <f>IF(H127=0,0,ROUND(E127/H127,2))</f>
        <v>47.08</v>
      </c>
      <c r="J127" t="s">
        <v>21</v>
      </c>
      <c r="K127" t="s">
        <v>22</v>
      </c>
      <c r="L127">
        <v>1537333200</v>
      </c>
      <c r="M127">
        <v>1537678800</v>
      </c>
      <c r="N127" s="8">
        <f>(((L127/60)/60)/24)+DATE(1970,1,1)</f>
        <v>43362.208333333328</v>
      </c>
      <c r="O127" s="8">
        <f>(((M127/60)/60)/24)+DATE(1970,1,1)</f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>
        <f>ROUND((E128/D128)*100,0)</f>
        <v>39</v>
      </c>
      <c r="G128" t="s">
        <v>14</v>
      </c>
      <c r="H128">
        <v>774</v>
      </c>
      <c r="I128">
        <f>IF(H128=0,0,ROUND(E128/H128,2))</f>
        <v>89.94</v>
      </c>
      <c r="J128" t="s">
        <v>21</v>
      </c>
      <c r="K128" t="s">
        <v>22</v>
      </c>
      <c r="L128">
        <v>1471150800</v>
      </c>
      <c r="M128">
        <v>1473570000</v>
      </c>
      <c r="N128" s="8">
        <f>(((L128/60)/60)/24)+DATE(1970,1,1)</f>
        <v>42596.208333333328</v>
      </c>
      <c r="O128" s="8">
        <f>(((M128/60)/60)/24)+DATE(1970,1,1)</f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>
        <f>ROUND((E129/D129)*100,0)</f>
        <v>51</v>
      </c>
      <c r="G129" t="s">
        <v>14</v>
      </c>
      <c r="H129">
        <v>672</v>
      </c>
      <c r="I129">
        <f>IF(H129=0,0,ROUND(E129/H129,2))</f>
        <v>78.97</v>
      </c>
      <c r="J129" t="s">
        <v>15</v>
      </c>
      <c r="K129" t="s">
        <v>16</v>
      </c>
      <c r="L129">
        <v>1273640400</v>
      </c>
      <c r="M129">
        <v>1273899600</v>
      </c>
      <c r="N129" s="8">
        <f>(((L129/60)/60)/24)+DATE(1970,1,1)</f>
        <v>40310.208333333336</v>
      </c>
      <c r="O129" s="8">
        <f>(((M129/60)/60)/24)+DATE(1970,1,1)</f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>
        <f>ROUND((E130/D130)*100,0)</f>
        <v>60</v>
      </c>
      <c r="G130" t="s">
        <v>74</v>
      </c>
      <c r="H130">
        <v>532</v>
      </c>
      <c r="I130">
        <f>IF(H130=0,0,ROUND(E130/H130,2))</f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8">
        <f>(((L130/60)/60)/24)+DATE(1970,1,1)</f>
        <v>40417.208333333336</v>
      </c>
      <c r="O130" s="8">
        <f>(((M130/60)/60)/24)+DATE(1970,1,1)</f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>
        <f>ROUND((E131/D131)*100,0)</f>
        <v>3</v>
      </c>
      <c r="G131" t="s">
        <v>74</v>
      </c>
      <c r="H131">
        <v>55</v>
      </c>
      <c r="I131">
        <f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8">
        <f>(((L131/60)/60)/24)+DATE(1970,1,1)</f>
        <v>42038.25</v>
      </c>
      <c r="O131" s="8">
        <f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>
        <f>ROUND((E132/D132)*100,0)</f>
        <v>155</v>
      </c>
      <c r="G132" t="s">
        <v>20</v>
      </c>
      <c r="H132">
        <v>533</v>
      </c>
      <c r="I132">
        <f>IF(H132=0,0,ROUND(E132/H132,2))</f>
        <v>28</v>
      </c>
      <c r="J132" t="s">
        <v>36</v>
      </c>
      <c r="K132" t="s">
        <v>37</v>
      </c>
      <c r="L132">
        <v>1319605200</v>
      </c>
      <c r="M132">
        <v>1320991200</v>
      </c>
      <c r="N132" s="8">
        <f>(((L132/60)/60)/24)+DATE(1970,1,1)</f>
        <v>40842.208333333336</v>
      </c>
      <c r="O132" s="8">
        <f>(((M132/60)/60)/24)+DATE(1970,1,1)</f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>
        <f>ROUND((E133/D133)*100,0)</f>
        <v>101</v>
      </c>
      <c r="G133" t="s">
        <v>20</v>
      </c>
      <c r="H133">
        <v>2443</v>
      </c>
      <c r="I133">
        <f>IF(H133=0,0,ROUND(E133/H133,2))</f>
        <v>68</v>
      </c>
      <c r="J133" t="s">
        <v>40</v>
      </c>
      <c r="K133" t="s">
        <v>41</v>
      </c>
      <c r="L133">
        <v>1385704800</v>
      </c>
      <c r="M133">
        <v>1386828000</v>
      </c>
      <c r="N133" s="8">
        <f>(((L133/60)/60)/24)+DATE(1970,1,1)</f>
        <v>41607.25</v>
      </c>
      <c r="O133" s="8">
        <f>(((M133/60)/60)/24)+DATE(1970,1,1)</f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>
        <f>ROUND((E134/D134)*100,0)</f>
        <v>116</v>
      </c>
      <c r="G134" t="s">
        <v>20</v>
      </c>
      <c r="H134">
        <v>89</v>
      </c>
      <c r="I134">
        <f>IF(H134=0,0,ROUND(E134/H134,2))</f>
        <v>43.08</v>
      </c>
      <c r="J134" t="s">
        <v>21</v>
      </c>
      <c r="K134" t="s">
        <v>22</v>
      </c>
      <c r="L134">
        <v>1515736800</v>
      </c>
      <c r="M134">
        <v>1517119200</v>
      </c>
      <c r="N134" s="8">
        <f>(((L134/60)/60)/24)+DATE(1970,1,1)</f>
        <v>43112.25</v>
      </c>
      <c r="O134" s="8">
        <f>(((M134/60)/60)/24)+DATE(1970,1,1)</f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>
        <f>ROUND((E135/D135)*100,0)</f>
        <v>311</v>
      </c>
      <c r="G135" t="s">
        <v>20</v>
      </c>
      <c r="H135">
        <v>159</v>
      </c>
      <c r="I135">
        <f>IF(H135=0,0,ROUND(E135/H135,2))</f>
        <v>87.96</v>
      </c>
      <c r="J135" t="s">
        <v>21</v>
      </c>
      <c r="K135" t="s">
        <v>22</v>
      </c>
      <c r="L135">
        <v>1313125200</v>
      </c>
      <c r="M135">
        <v>1315026000</v>
      </c>
      <c r="N135" s="8">
        <f>(((L135/60)/60)/24)+DATE(1970,1,1)</f>
        <v>40767.208333333336</v>
      </c>
      <c r="O135" s="8">
        <f>(((M135/60)/60)/24)+DATE(1970,1,1)</f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>
        <f>ROUND((E136/D136)*100,0)</f>
        <v>90</v>
      </c>
      <c r="G136" t="s">
        <v>14</v>
      </c>
      <c r="H136">
        <v>940</v>
      </c>
      <c r="I136">
        <f>IF(H136=0,0,ROUND(E136/H136,2))</f>
        <v>94.99</v>
      </c>
      <c r="J136" t="s">
        <v>98</v>
      </c>
      <c r="K136" t="s">
        <v>99</v>
      </c>
      <c r="L136">
        <v>1308459600</v>
      </c>
      <c r="M136">
        <v>1312693200</v>
      </c>
      <c r="N136" s="8">
        <f>(((L136/60)/60)/24)+DATE(1970,1,1)</f>
        <v>40713.208333333336</v>
      </c>
      <c r="O136" s="8">
        <f>(((M136/60)/60)/24)+DATE(1970,1,1)</f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>
        <f>ROUND((E137/D137)*100,0)</f>
        <v>71</v>
      </c>
      <c r="G137" t="s">
        <v>14</v>
      </c>
      <c r="H137">
        <v>117</v>
      </c>
      <c r="I137">
        <f>IF(H137=0,0,ROUND(E137/H137,2))</f>
        <v>46.91</v>
      </c>
      <c r="J137" t="s">
        <v>21</v>
      </c>
      <c r="K137" t="s">
        <v>22</v>
      </c>
      <c r="L137">
        <v>1362636000</v>
      </c>
      <c r="M137">
        <v>1363064400</v>
      </c>
      <c r="N137" s="8">
        <f>(((L137/60)/60)/24)+DATE(1970,1,1)</f>
        <v>41340.25</v>
      </c>
      <c r="O137" s="8">
        <f>(((M137/60)/60)/24)+DATE(1970,1,1)</f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>
        <f>ROUND((E138/D138)*100,0)</f>
        <v>3</v>
      </c>
      <c r="G138" t="s">
        <v>74</v>
      </c>
      <c r="H138">
        <v>58</v>
      </c>
      <c r="I138">
        <f>IF(H138=0,0,ROUND(E138/H138,2))</f>
        <v>46.91</v>
      </c>
      <c r="J138" t="s">
        <v>21</v>
      </c>
      <c r="K138" t="s">
        <v>22</v>
      </c>
      <c r="L138">
        <v>1402117200</v>
      </c>
      <c r="M138">
        <v>1403154000</v>
      </c>
      <c r="N138" s="8">
        <f>(((L138/60)/60)/24)+DATE(1970,1,1)</f>
        <v>41797.208333333336</v>
      </c>
      <c r="O138" s="8">
        <f>(((M138/60)/60)/24)+DATE(1970,1,1)</f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>
        <f>ROUND((E139/D139)*100,0)</f>
        <v>262</v>
      </c>
      <c r="G139" t="s">
        <v>20</v>
      </c>
      <c r="H139">
        <v>50</v>
      </c>
      <c r="I139">
        <f>IF(H139=0,0,ROUND(E139/H139,2))</f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>(((L139/60)/60)/24)+DATE(1970,1,1)</f>
        <v>40457.208333333336</v>
      </c>
      <c r="O139" s="8">
        <f>(((M139/60)/60)/24)+DATE(1970,1,1)</f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>
        <f>ROUND((E140/D140)*100,0)</f>
        <v>96</v>
      </c>
      <c r="G140" t="s">
        <v>14</v>
      </c>
      <c r="H140">
        <v>115</v>
      </c>
      <c r="I140">
        <f>IF(H140=0,0,ROUND(E140/H140,2))</f>
        <v>80.14</v>
      </c>
      <c r="J140" t="s">
        <v>21</v>
      </c>
      <c r="K140" t="s">
        <v>22</v>
      </c>
      <c r="L140">
        <v>1348808400</v>
      </c>
      <c r="M140">
        <v>1349326800</v>
      </c>
      <c r="N140" s="8">
        <f>(((L140/60)/60)/24)+DATE(1970,1,1)</f>
        <v>41180.208333333336</v>
      </c>
      <c r="O140" s="8">
        <f>(((M140/60)/60)/24)+DATE(1970,1,1)</f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>
        <f>ROUND((E141/D141)*100,0)</f>
        <v>21</v>
      </c>
      <c r="G141" t="s">
        <v>14</v>
      </c>
      <c r="H141">
        <v>326</v>
      </c>
      <c r="I141">
        <f>IF(H141=0,0,ROUND(E141/H141,2))</f>
        <v>59.04</v>
      </c>
      <c r="J141" t="s">
        <v>21</v>
      </c>
      <c r="K141" t="s">
        <v>22</v>
      </c>
      <c r="L141">
        <v>1429592400</v>
      </c>
      <c r="M141">
        <v>1430974800</v>
      </c>
      <c r="N141" s="8">
        <f>(((L141/60)/60)/24)+DATE(1970,1,1)</f>
        <v>42115.208333333328</v>
      </c>
      <c r="O141" s="8">
        <f>(((M141/60)/60)/24)+DATE(1970,1,1)</f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>
        <f>ROUND((E142/D142)*100,0)</f>
        <v>223</v>
      </c>
      <c r="G142" t="s">
        <v>20</v>
      </c>
      <c r="H142">
        <v>186</v>
      </c>
      <c r="I142">
        <f>IF(H142=0,0,ROUND(E142/H142,2))</f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8">
        <f>(((L142/60)/60)/24)+DATE(1970,1,1)</f>
        <v>43156.25</v>
      </c>
      <c r="O142" s="8">
        <f>(((M142/60)/60)/24)+DATE(1970,1,1)</f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>
        <f>ROUND((E143/D143)*100,0)</f>
        <v>102</v>
      </c>
      <c r="G143" t="s">
        <v>20</v>
      </c>
      <c r="H143">
        <v>1071</v>
      </c>
      <c r="I143">
        <f>IF(H143=0,0,ROUND(E143/H143,2))</f>
        <v>60.99</v>
      </c>
      <c r="J143" t="s">
        <v>21</v>
      </c>
      <c r="K143" t="s">
        <v>22</v>
      </c>
      <c r="L143">
        <v>1434085200</v>
      </c>
      <c r="M143">
        <v>1434603600</v>
      </c>
      <c r="N143" s="8">
        <f>(((L143/60)/60)/24)+DATE(1970,1,1)</f>
        <v>42167.208333333328</v>
      </c>
      <c r="O143" s="8">
        <f>(((M143/60)/60)/24)+DATE(1970,1,1)</f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>
        <f>ROUND((E144/D144)*100,0)</f>
        <v>230</v>
      </c>
      <c r="G144" t="s">
        <v>20</v>
      </c>
      <c r="H144">
        <v>117</v>
      </c>
      <c r="I144">
        <f>IF(H144=0,0,ROUND(E144/H144,2))</f>
        <v>98.31</v>
      </c>
      <c r="J144" t="s">
        <v>21</v>
      </c>
      <c r="K144" t="s">
        <v>22</v>
      </c>
      <c r="L144">
        <v>1333688400</v>
      </c>
      <c r="M144">
        <v>1337230800</v>
      </c>
      <c r="N144" s="8">
        <f>(((L144/60)/60)/24)+DATE(1970,1,1)</f>
        <v>41005.208333333336</v>
      </c>
      <c r="O144" s="8">
        <f>(((M144/60)/60)/24)+DATE(1970,1,1)</f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>
        <f>ROUND((E145/D145)*100,0)</f>
        <v>136</v>
      </c>
      <c r="G145" t="s">
        <v>20</v>
      </c>
      <c r="H145">
        <v>70</v>
      </c>
      <c r="I145">
        <f>IF(H145=0,0,ROUND(E145/H145,2))</f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>(((L145/60)/60)/24)+DATE(1970,1,1)</f>
        <v>40357.208333333336</v>
      </c>
      <c r="O145" s="8">
        <f>(((M145/60)/60)/24)+DATE(1970,1,1)</f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>
        <f>ROUND((E146/D146)*100,0)</f>
        <v>129</v>
      </c>
      <c r="G146" t="s">
        <v>20</v>
      </c>
      <c r="H146">
        <v>135</v>
      </c>
      <c r="I146">
        <f>IF(H146=0,0,ROUND(E146/H146,2))</f>
        <v>86.07</v>
      </c>
      <c r="J146" t="s">
        <v>21</v>
      </c>
      <c r="K146" t="s">
        <v>22</v>
      </c>
      <c r="L146">
        <v>1560747600</v>
      </c>
      <c r="M146">
        <v>1561438800</v>
      </c>
      <c r="N146" s="8">
        <f>(((L146/60)/60)/24)+DATE(1970,1,1)</f>
        <v>43633.208333333328</v>
      </c>
      <c r="O146" s="8">
        <f>(((M146/60)/60)/24)+DATE(1970,1,1)</f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>
        <f>ROUND((E147/D147)*100,0)</f>
        <v>237</v>
      </c>
      <c r="G147" t="s">
        <v>20</v>
      </c>
      <c r="H147">
        <v>768</v>
      </c>
      <c r="I147">
        <f>IF(H147=0,0,ROUND(E147/H147,2))</f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8">
        <f>(((L147/60)/60)/24)+DATE(1970,1,1)</f>
        <v>41889.208333333336</v>
      </c>
      <c r="O147" s="8">
        <f>(((M147/60)/60)/24)+DATE(1970,1,1)</f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>
        <f>ROUND((E148/D148)*100,0)</f>
        <v>17</v>
      </c>
      <c r="G148" t="s">
        <v>74</v>
      </c>
      <c r="H148">
        <v>51</v>
      </c>
      <c r="I148">
        <f>IF(H148=0,0,ROUND(E148/H148,2))</f>
        <v>29.76</v>
      </c>
      <c r="J148" t="s">
        <v>21</v>
      </c>
      <c r="K148" t="s">
        <v>22</v>
      </c>
      <c r="L148">
        <v>1320732000</v>
      </c>
      <c r="M148">
        <v>1322460000</v>
      </c>
      <c r="N148" s="8">
        <f>(((L148/60)/60)/24)+DATE(1970,1,1)</f>
        <v>40855.25</v>
      </c>
      <c r="O148" s="8">
        <f>(((M148/60)/60)/24)+DATE(1970,1,1)</f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>
        <f>ROUND((E149/D149)*100,0)</f>
        <v>112</v>
      </c>
      <c r="G149" t="s">
        <v>20</v>
      </c>
      <c r="H149">
        <v>199</v>
      </c>
      <c r="I149">
        <f>IF(H149=0,0,ROUND(E149/H149,2))</f>
        <v>46.92</v>
      </c>
      <c r="J149" t="s">
        <v>21</v>
      </c>
      <c r="K149" t="s">
        <v>22</v>
      </c>
      <c r="L149">
        <v>1465794000</v>
      </c>
      <c r="M149">
        <v>1466312400</v>
      </c>
      <c r="N149" s="8">
        <f>(((L149/60)/60)/24)+DATE(1970,1,1)</f>
        <v>42534.208333333328</v>
      </c>
      <c r="O149" s="8">
        <f>(((M149/60)/60)/24)+DATE(1970,1,1)</f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>
        <f>ROUND((E150/D150)*100,0)</f>
        <v>121</v>
      </c>
      <c r="G150" t="s">
        <v>20</v>
      </c>
      <c r="H150">
        <v>107</v>
      </c>
      <c r="I150">
        <f>IF(H150=0,0,ROUND(E150/H150,2))</f>
        <v>105.19</v>
      </c>
      <c r="J150" t="s">
        <v>21</v>
      </c>
      <c r="K150" t="s">
        <v>22</v>
      </c>
      <c r="L150">
        <v>1500958800</v>
      </c>
      <c r="M150">
        <v>1501736400</v>
      </c>
      <c r="N150" s="8">
        <f>(((L150/60)/60)/24)+DATE(1970,1,1)</f>
        <v>42941.208333333328</v>
      </c>
      <c r="O150" s="8">
        <f>(((M150/60)/60)/24)+DATE(1970,1,1)</f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>
        <f>ROUND((E151/D151)*100,0)</f>
        <v>220</v>
      </c>
      <c r="G151" t="s">
        <v>20</v>
      </c>
      <c r="H151">
        <v>195</v>
      </c>
      <c r="I151">
        <f>IF(H151=0,0,ROUND(E151/H151,2))</f>
        <v>69.91</v>
      </c>
      <c r="J151" t="s">
        <v>21</v>
      </c>
      <c r="K151" t="s">
        <v>22</v>
      </c>
      <c r="L151">
        <v>1357020000</v>
      </c>
      <c r="M151">
        <v>1361512800</v>
      </c>
      <c r="N151" s="8">
        <f>(((L151/60)/60)/24)+DATE(1970,1,1)</f>
        <v>41275.25</v>
      </c>
      <c r="O151" s="8">
        <f>(((M151/60)/60)/24)+DATE(1970,1,1)</f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>
        <f>ROUND((E152/D152)*100,0)</f>
        <v>1</v>
      </c>
      <c r="G152" t="s">
        <v>14</v>
      </c>
      <c r="H152">
        <v>1</v>
      </c>
      <c r="I152">
        <f>IF(H152=0,0,ROUND(E152/H152,2))</f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>(((L152/60)/60)/24)+DATE(1970,1,1)</f>
        <v>43450.25</v>
      </c>
      <c r="O152" s="8">
        <f>(((M152/60)/60)/24)+DATE(1970,1,1)</f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>
        <f>ROUND((E153/D153)*100,0)</f>
        <v>64</v>
      </c>
      <c r="G153" t="s">
        <v>14</v>
      </c>
      <c r="H153">
        <v>1467</v>
      </c>
      <c r="I153">
        <f>IF(H153=0,0,ROUND(E153/H153,2))</f>
        <v>60.01</v>
      </c>
      <c r="J153" t="s">
        <v>21</v>
      </c>
      <c r="K153" t="s">
        <v>22</v>
      </c>
      <c r="L153">
        <v>1402290000</v>
      </c>
      <c r="M153">
        <v>1406696400</v>
      </c>
      <c r="N153" s="8">
        <f>(((L153/60)/60)/24)+DATE(1970,1,1)</f>
        <v>41799.208333333336</v>
      </c>
      <c r="O153" s="8">
        <f>(((M153/60)/60)/24)+DATE(1970,1,1)</f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>
        <f>ROUND((E154/D154)*100,0)</f>
        <v>423</v>
      </c>
      <c r="G154" t="s">
        <v>20</v>
      </c>
      <c r="H154">
        <v>3376</v>
      </c>
      <c r="I154">
        <f>IF(H154=0,0,ROUND(E154/H154,2))</f>
        <v>52.01</v>
      </c>
      <c r="J154" t="s">
        <v>21</v>
      </c>
      <c r="K154" t="s">
        <v>22</v>
      </c>
      <c r="L154">
        <v>1487311200</v>
      </c>
      <c r="M154">
        <v>1487916000</v>
      </c>
      <c r="N154" s="8">
        <f>(((L154/60)/60)/24)+DATE(1970,1,1)</f>
        <v>42783.25</v>
      </c>
      <c r="O154" s="8">
        <f>(((M154/60)/60)/24)+DATE(1970,1,1)</f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>
        <f>ROUND((E155/D155)*100,0)</f>
        <v>93</v>
      </c>
      <c r="G155" t="s">
        <v>14</v>
      </c>
      <c r="H155">
        <v>5681</v>
      </c>
      <c r="I155">
        <f>IF(H155=0,0,ROUND(E155/H155,2))</f>
        <v>31</v>
      </c>
      <c r="J155" t="s">
        <v>21</v>
      </c>
      <c r="K155" t="s">
        <v>22</v>
      </c>
      <c r="L155">
        <v>1350622800</v>
      </c>
      <c r="M155">
        <v>1351141200</v>
      </c>
      <c r="N155" s="8">
        <f>(((L155/60)/60)/24)+DATE(1970,1,1)</f>
        <v>41201.208333333336</v>
      </c>
      <c r="O155" s="8">
        <f>(((M155/60)/60)/24)+DATE(1970,1,1)</f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>
        <f>ROUND((E156/D156)*100,0)</f>
        <v>59</v>
      </c>
      <c r="G156" t="s">
        <v>14</v>
      </c>
      <c r="H156">
        <v>1059</v>
      </c>
      <c r="I156">
        <f>IF(H156=0,0,ROUND(E156/H156,2))</f>
        <v>95.04</v>
      </c>
      <c r="J156" t="s">
        <v>21</v>
      </c>
      <c r="K156" t="s">
        <v>22</v>
      </c>
      <c r="L156">
        <v>1463029200</v>
      </c>
      <c r="M156">
        <v>1465016400</v>
      </c>
      <c r="N156" s="8">
        <f>(((L156/60)/60)/24)+DATE(1970,1,1)</f>
        <v>42502.208333333328</v>
      </c>
      <c r="O156" s="8">
        <f>(((M156/60)/60)/24)+DATE(1970,1,1)</f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>
        <f>ROUND((E157/D157)*100,0)</f>
        <v>65</v>
      </c>
      <c r="G157" t="s">
        <v>14</v>
      </c>
      <c r="H157">
        <v>1194</v>
      </c>
      <c r="I157">
        <f>IF(H157=0,0,ROUND(E157/H157,2))</f>
        <v>75.97</v>
      </c>
      <c r="J157" t="s">
        <v>21</v>
      </c>
      <c r="K157" t="s">
        <v>22</v>
      </c>
      <c r="L157">
        <v>1269493200</v>
      </c>
      <c r="M157">
        <v>1270789200</v>
      </c>
      <c r="N157" s="8">
        <f>(((L157/60)/60)/24)+DATE(1970,1,1)</f>
        <v>40262.208333333336</v>
      </c>
      <c r="O157" s="8">
        <f>(((M157/60)/60)/24)+DATE(1970,1,1)</f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>
        <f>ROUND((E158/D158)*100,0)</f>
        <v>74</v>
      </c>
      <c r="G158" t="s">
        <v>74</v>
      </c>
      <c r="H158">
        <v>379</v>
      </c>
      <c r="I158">
        <f>IF(H158=0,0,ROUND(E158/H158,2))</f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8">
        <f>(((L158/60)/60)/24)+DATE(1970,1,1)</f>
        <v>43743.208333333328</v>
      </c>
      <c r="O158" s="8">
        <f>(((M158/60)/60)/24)+DATE(1970,1,1)</f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>
        <f>ROUND((E159/D159)*100,0)</f>
        <v>53</v>
      </c>
      <c r="G159" t="s">
        <v>14</v>
      </c>
      <c r="H159">
        <v>30</v>
      </c>
      <c r="I159">
        <f>IF(H159=0,0,ROUND(E159/H159,2))</f>
        <v>73.73</v>
      </c>
      <c r="J159" t="s">
        <v>26</v>
      </c>
      <c r="K159" t="s">
        <v>27</v>
      </c>
      <c r="L159">
        <v>1388383200</v>
      </c>
      <c r="M159">
        <v>1389420000</v>
      </c>
      <c r="N159" s="8">
        <f>(((L159/60)/60)/24)+DATE(1970,1,1)</f>
        <v>41638.25</v>
      </c>
      <c r="O159" s="8">
        <f>(((M159/60)/60)/24)+DATE(1970,1,1)</f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>
        <f>ROUND((E160/D160)*100,0)</f>
        <v>221</v>
      </c>
      <c r="G160" t="s">
        <v>20</v>
      </c>
      <c r="H160">
        <v>41</v>
      </c>
      <c r="I160">
        <f>IF(H160=0,0,ROUND(E160/H160,2))</f>
        <v>113.17</v>
      </c>
      <c r="J160" t="s">
        <v>21</v>
      </c>
      <c r="K160" t="s">
        <v>22</v>
      </c>
      <c r="L160">
        <v>1449554400</v>
      </c>
      <c r="M160">
        <v>1449640800</v>
      </c>
      <c r="N160" s="8">
        <f>(((L160/60)/60)/24)+DATE(1970,1,1)</f>
        <v>42346.25</v>
      </c>
      <c r="O160" s="8">
        <f>(((M160/60)/60)/24)+DATE(1970,1,1)</f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>
        <f>ROUND((E161/D161)*100,0)</f>
        <v>100</v>
      </c>
      <c r="G161" t="s">
        <v>20</v>
      </c>
      <c r="H161">
        <v>1821</v>
      </c>
      <c r="I161">
        <f>IF(H161=0,0,ROUND(E161/H161,2))</f>
        <v>105.01</v>
      </c>
      <c r="J161" t="s">
        <v>21</v>
      </c>
      <c r="K161" t="s">
        <v>22</v>
      </c>
      <c r="L161">
        <v>1553662800</v>
      </c>
      <c r="M161">
        <v>1555218000</v>
      </c>
      <c r="N161" s="8">
        <f>(((L161/60)/60)/24)+DATE(1970,1,1)</f>
        <v>43551.208333333328</v>
      </c>
      <c r="O161" s="8">
        <f>(((M161/60)/60)/24)+DATE(1970,1,1)</f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>
        <f>ROUND((E162/D162)*100,0)</f>
        <v>162</v>
      </c>
      <c r="G162" t="s">
        <v>20</v>
      </c>
      <c r="H162">
        <v>164</v>
      </c>
      <c r="I162">
        <f>IF(H162=0,0,ROUND(E162/H162,2))</f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8">
        <f>(((L162/60)/60)/24)+DATE(1970,1,1)</f>
        <v>43582.208333333328</v>
      </c>
      <c r="O162" s="8">
        <f>(((M162/60)/60)/24)+DATE(1970,1,1)</f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>
        <f>ROUND((E163/D163)*100,0)</f>
        <v>78</v>
      </c>
      <c r="G163" t="s">
        <v>14</v>
      </c>
      <c r="H163">
        <v>75</v>
      </c>
      <c r="I163">
        <f>IF(H163=0,0,ROUND(E163/H163,2))</f>
        <v>57.33</v>
      </c>
      <c r="J163" t="s">
        <v>21</v>
      </c>
      <c r="K163" t="s">
        <v>22</v>
      </c>
      <c r="L163">
        <v>1442984400</v>
      </c>
      <c r="M163">
        <v>1443502800</v>
      </c>
      <c r="N163" s="8">
        <f>(((L163/60)/60)/24)+DATE(1970,1,1)</f>
        <v>42270.208333333328</v>
      </c>
      <c r="O163" s="8">
        <f>(((M163/60)/60)/24)+DATE(1970,1,1)</f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>
        <f>ROUND((E164/D164)*100,0)</f>
        <v>150</v>
      </c>
      <c r="G164" t="s">
        <v>20</v>
      </c>
      <c r="H164">
        <v>157</v>
      </c>
      <c r="I164">
        <f>IF(H164=0,0,ROUND(E164/H164,2))</f>
        <v>58.18</v>
      </c>
      <c r="J164" t="s">
        <v>98</v>
      </c>
      <c r="K164" t="s">
        <v>99</v>
      </c>
      <c r="L164">
        <v>1544248800</v>
      </c>
      <c r="M164">
        <v>1546840800</v>
      </c>
      <c r="N164" s="8">
        <f>(((L164/60)/60)/24)+DATE(1970,1,1)</f>
        <v>43442.25</v>
      </c>
      <c r="O164" s="8">
        <f>(((M164/60)/60)/24)+DATE(1970,1,1)</f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>
        <f>ROUND((E165/D165)*100,0)</f>
        <v>253</v>
      </c>
      <c r="G165" t="s">
        <v>20</v>
      </c>
      <c r="H165">
        <v>246</v>
      </c>
      <c r="I165">
        <f>IF(H165=0,0,ROUND(E165/H165,2))</f>
        <v>36.03</v>
      </c>
      <c r="J165" t="s">
        <v>21</v>
      </c>
      <c r="K165" t="s">
        <v>22</v>
      </c>
      <c r="L165">
        <v>1508475600</v>
      </c>
      <c r="M165">
        <v>1512712800</v>
      </c>
      <c r="N165" s="8">
        <f>(((L165/60)/60)/24)+DATE(1970,1,1)</f>
        <v>43028.208333333328</v>
      </c>
      <c r="O165" s="8">
        <f>(((M165/60)/60)/24)+DATE(1970,1,1)</f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>
        <f>ROUND((E166/D166)*100,0)</f>
        <v>100</v>
      </c>
      <c r="G166" t="s">
        <v>20</v>
      </c>
      <c r="H166">
        <v>1396</v>
      </c>
      <c r="I166">
        <f>IF(H166=0,0,ROUND(E166/H166,2))</f>
        <v>107.99</v>
      </c>
      <c r="J166" t="s">
        <v>21</v>
      </c>
      <c r="K166" t="s">
        <v>22</v>
      </c>
      <c r="L166">
        <v>1507438800</v>
      </c>
      <c r="M166">
        <v>1507525200</v>
      </c>
      <c r="N166" s="8">
        <f>(((L166/60)/60)/24)+DATE(1970,1,1)</f>
        <v>43016.208333333328</v>
      </c>
      <c r="O166" s="8">
        <f>(((M166/60)/60)/24)+DATE(1970,1,1)</f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>
        <f>ROUND((E167/D167)*100,0)</f>
        <v>122</v>
      </c>
      <c r="G167" t="s">
        <v>20</v>
      </c>
      <c r="H167">
        <v>2506</v>
      </c>
      <c r="I167">
        <f>IF(H167=0,0,ROUND(E167/H167,2))</f>
        <v>44.01</v>
      </c>
      <c r="J167" t="s">
        <v>21</v>
      </c>
      <c r="K167" t="s">
        <v>22</v>
      </c>
      <c r="L167">
        <v>1501563600</v>
      </c>
      <c r="M167">
        <v>1504328400</v>
      </c>
      <c r="N167" s="8">
        <f>(((L167/60)/60)/24)+DATE(1970,1,1)</f>
        <v>42948.208333333328</v>
      </c>
      <c r="O167" s="8">
        <f>(((M167/60)/60)/24)+DATE(1970,1,1)</f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>
        <f>ROUND((E168/D168)*100,0)</f>
        <v>137</v>
      </c>
      <c r="G168" t="s">
        <v>20</v>
      </c>
      <c r="H168">
        <v>244</v>
      </c>
      <c r="I168">
        <f>IF(H168=0,0,ROUND(E168/H168,2))</f>
        <v>55.08</v>
      </c>
      <c r="J168" t="s">
        <v>21</v>
      </c>
      <c r="K168" t="s">
        <v>22</v>
      </c>
      <c r="L168">
        <v>1292997600</v>
      </c>
      <c r="M168">
        <v>1293343200</v>
      </c>
      <c r="N168" s="8">
        <f>(((L168/60)/60)/24)+DATE(1970,1,1)</f>
        <v>40534.25</v>
      </c>
      <c r="O168" s="8">
        <f>(((M168/60)/60)/24)+DATE(1970,1,1)</f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>
        <f>ROUND((E169/D169)*100,0)</f>
        <v>416</v>
      </c>
      <c r="G169" t="s">
        <v>20</v>
      </c>
      <c r="H169">
        <v>146</v>
      </c>
      <c r="I169">
        <f>IF(H169=0,0,ROUND(E169/H169,2))</f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>(((L169/60)/60)/24)+DATE(1970,1,1)</f>
        <v>41435.208333333336</v>
      </c>
      <c r="O169" s="8">
        <f>(((M169/60)/60)/24)+DATE(1970,1,1)</f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>
        <f>ROUND((E170/D170)*100,0)</f>
        <v>31</v>
      </c>
      <c r="G170" t="s">
        <v>14</v>
      </c>
      <c r="H170">
        <v>955</v>
      </c>
      <c r="I170">
        <f>IF(H170=0,0,ROUND(E170/H170,2))</f>
        <v>42</v>
      </c>
      <c r="J170" t="s">
        <v>36</v>
      </c>
      <c r="K170" t="s">
        <v>37</v>
      </c>
      <c r="L170">
        <v>1550815200</v>
      </c>
      <c r="M170">
        <v>1552798800</v>
      </c>
      <c r="N170" s="8">
        <f>(((L170/60)/60)/24)+DATE(1970,1,1)</f>
        <v>43518.25</v>
      </c>
      <c r="O170" s="8">
        <f>(((M170/60)/60)/24)+DATE(1970,1,1)</f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>
        <f>ROUND((E171/D171)*100,0)</f>
        <v>424</v>
      </c>
      <c r="G171" t="s">
        <v>20</v>
      </c>
      <c r="H171">
        <v>1267</v>
      </c>
      <c r="I171">
        <f>IF(H171=0,0,ROUND(E171/H171,2))</f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8">
        <f>(((L171/60)/60)/24)+DATE(1970,1,1)</f>
        <v>41077.208333333336</v>
      </c>
      <c r="O171" s="8">
        <f>(((M171/60)/60)/24)+DATE(1970,1,1)</f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>
        <f>ROUND((E172/D172)*100,0)</f>
        <v>3</v>
      </c>
      <c r="G172" t="s">
        <v>14</v>
      </c>
      <c r="H172">
        <v>67</v>
      </c>
      <c r="I172">
        <f>IF(H172=0,0,ROUND(E172/H172,2))</f>
        <v>82.51</v>
      </c>
      <c r="J172" t="s">
        <v>21</v>
      </c>
      <c r="K172" t="s">
        <v>22</v>
      </c>
      <c r="L172">
        <v>1501736400</v>
      </c>
      <c r="M172">
        <v>1502341200</v>
      </c>
      <c r="N172" s="8">
        <f>(((L172/60)/60)/24)+DATE(1970,1,1)</f>
        <v>42950.208333333328</v>
      </c>
      <c r="O172" s="8">
        <f>(((M172/60)/60)/24)+DATE(1970,1,1)</f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>
        <f>ROUND((E173/D173)*100,0)</f>
        <v>11</v>
      </c>
      <c r="G173" t="s">
        <v>14</v>
      </c>
      <c r="H173">
        <v>5</v>
      </c>
      <c r="I173">
        <f>IF(H173=0,0,ROUND(E173/H173,2))</f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>(((L173/60)/60)/24)+DATE(1970,1,1)</f>
        <v>41718.208333333336</v>
      </c>
      <c r="O173" s="8">
        <f>(((M173/60)/60)/24)+DATE(1970,1,1)</f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>
        <f>ROUND((E174/D174)*100,0)</f>
        <v>83</v>
      </c>
      <c r="G174" t="s">
        <v>14</v>
      </c>
      <c r="H174">
        <v>26</v>
      </c>
      <c r="I174">
        <f>IF(H174=0,0,ROUND(E174/H174,2))</f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>(((L174/60)/60)/24)+DATE(1970,1,1)</f>
        <v>41839.208333333336</v>
      </c>
      <c r="O174" s="8">
        <f>(((M174/60)/60)/24)+DATE(1970,1,1)</f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>
        <f>ROUND((E175/D175)*100,0)</f>
        <v>163</v>
      </c>
      <c r="G175" t="s">
        <v>20</v>
      </c>
      <c r="H175">
        <v>1561</v>
      </c>
      <c r="I175">
        <f>IF(H175=0,0,ROUND(E175/H175,2))</f>
        <v>100.98</v>
      </c>
      <c r="J175" t="s">
        <v>21</v>
      </c>
      <c r="K175" t="s">
        <v>22</v>
      </c>
      <c r="L175">
        <v>1368853200</v>
      </c>
      <c r="M175">
        <v>1369371600</v>
      </c>
      <c r="N175" s="8">
        <f>(((L175/60)/60)/24)+DATE(1970,1,1)</f>
        <v>41412.208333333336</v>
      </c>
      <c r="O175" s="8">
        <f>(((M175/60)/60)/24)+DATE(1970,1,1)</f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>
        <f>ROUND((E176/D176)*100,0)</f>
        <v>895</v>
      </c>
      <c r="G176" t="s">
        <v>20</v>
      </c>
      <c r="H176">
        <v>48</v>
      </c>
      <c r="I176">
        <f>IF(H176=0,0,ROUND(E176/H176,2))</f>
        <v>111.83</v>
      </c>
      <c r="J176" t="s">
        <v>21</v>
      </c>
      <c r="K176" t="s">
        <v>22</v>
      </c>
      <c r="L176">
        <v>1444021200</v>
      </c>
      <c r="M176">
        <v>1444107600</v>
      </c>
      <c r="N176" s="8">
        <f>(((L176/60)/60)/24)+DATE(1970,1,1)</f>
        <v>42282.208333333328</v>
      </c>
      <c r="O176" s="8">
        <f>(((M176/60)/60)/24)+DATE(1970,1,1)</f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>
        <f>ROUND((E177/D177)*100,0)</f>
        <v>26</v>
      </c>
      <c r="G177" t="s">
        <v>14</v>
      </c>
      <c r="H177">
        <v>1130</v>
      </c>
      <c r="I177">
        <f>IF(H177=0,0,ROUND(E177/H177,2))</f>
        <v>42</v>
      </c>
      <c r="J177" t="s">
        <v>21</v>
      </c>
      <c r="K177" t="s">
        <v>22</v>
      </c>
      <c r="L177">
        <v>1472619600</v>
      </c>
      <c r="M177">
        <v>1474261200</v>
      </c>
      <c r="N177" s="8">
        <f>(((L177/60)/60)/24)+DATE(1970,1,1)</f>
        <v>42613.208333333328</v>
      </c>
      <c r="O177" s="8">
        <f>(((M177/60)/60)/24)+DATE(1970,1,1)</f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>
        <f>ROUND((E178/D178)*100,0)</f>
        <v>75</v>
      </c>
      <c r="G178" t="s">
        <v>14</v>
      </c>
      <c r="H178">
        <v>782</v>
      </c>
      <c r="I178">
        <f>IF(H178=0,0,ROUND(E178/H178,2))</f>
        <v>110.05</v>
      </c>
      <c r="J178" t="s">
        <v>21</v>
      </c>
      <c r="K178" t="s">
        <v>22</v>
      </c>
      <c r="L178">
        <v>1472878800</v>
      </c>
      <c r="M178">
        <v>1473656400</v>
      </c>
      <c r="N178" s="8">
        <f>(((L178/60)/60)/24)+DATE(1970,1,1)</f>
        <v>42616.208333333328</v>
      </c>
      <c r="O178" s="8">
        <f>(((M178/60)/60)/24)+DATE(1970,1,1)</f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>
        <f>ROUND((E179/D179)*100,0)</f>
        <v>416</v>
      </c>
      <c r="G179" t="s">
        <v>20</v>
      </c>
      <c r="H179">
        <v>2739</v>
      </c>
      <c r="I179">
        <f>IF(H179=0,0,ROUND(E179/H179,2))</f>
        <v>59</v>
      </c>
      <c r="J179" t="s">
        <v>21</v>
      </c>
      <c r="K179" t="s">
        <v>22</v>
      </c>
      <c r="L179">
        <v>1289800800</v>
      </c>
      <c r="M179">
        <v>1291960800</v>
      </c>
      <c r="N179" s="8">
        <f>(((L179/60)/60)/24)+DATE(1970,1,1)</f>
        <v>40497.25</v>
      </c>
      <c r="O179" s="8">
        <f>(((M179/60)/60)/24)+DATE(1970,1,1)</f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>
        <f>ROUND((E180/D180)*100,0)</f>
        <v>96</v>
      </c>
      <c r="G180" t="s">
        <v>14</v>
      </c>
      <c r="H180">
        <v>210</v>
      </c>
      <c r="I180">
        <f>IF(H180=0,0,ROUND(E180/H180,2))</f>
        <v>32.99</v>
      </c>
      <c r="J180" t="s">
        <v>21</v>
      </c>
      <c r="K180" t="s">
        <v>22</v>
      </c>
      <c r="L180">
        <v>1505970000</v>
      </c>
      <c r="M180">
        <v>1506747600</v>
      </c>
      <c r="N180" s="8">
        <f>(((L180/60)/60)/24)+DATE(1970,1,1)</f>
        <v>42999.208333333328</v>
      </c>
      <c r="O180" s="8">
        <f>(((M180/60)/60)/24)+DATE(1970,1,1)</f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>
        <f>ROUND((E181/D181)*100,0)</f>
        <v>358</v>
      </c>
      <c r="G181" t="s">
        <v>20</v>
      </c>
      <c r="H181">
        <v>3537</v>
      </c>
      <c r="I181">
        <f>IF(H181=0,0,ROUND(E181/H181,2))</f>
        <v>45.01</v>
      </c>
      <c r="J181" t="s">
        <v>15</v>
      </c>
      <c r="K181" t="s">
        <v>16</v>
      </c>
      <c r="L181">
        <v>1363496400</v>
      </c>
      <c r="M181">
        <v>1363582800</v>
      </c>
      <c r="N181" s="8">
        <f>(((L181/60)/60)/24)+DATE(1970,1,1)</f>
        <v>41350.208333333336</v>
      </c>
      <c r="O181" s="8">
        <f>(((M181/60)/60)/24)+DATE(1970,1,1)</f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>
        <f>ROUND((E182/D182)*100,0)</f>
        <v>308</v>
      </c>
      <c r="G182" t="s">
        <v>20</v>
      </c>
      <c r="H182">
        <v>2107</v>
      </c>
      <c r="I182">
        <f>IF(H182=0,0,ROUND(E182/H182,2))</f>
        <v>81.98</v>
      </c>
      <c r="J182" t="s">
        <v>26</v>
      </c>
      <c r="K182" t="s">
        <v>27</v>
      </c>
      <c r="L182">
        <v>1269234000</v>
      </c>
      <c r="M182">
        <v>1269666000</v>
      </c>
      <c r="N182" s="8">
        <f>(((L182/60)/60)/24)+DATE(1970,1,1)</f>
        <v>40259.208333333336</v>
      </c>
      <c r="O182" s="8">
        <f>(((M182/60)/60)/24)+DATE(1970,1,1)</f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>
        <f>ROUND((E183/D183)*100,0)</f>
        <v>62</v>
      </c>
      <c r="G183" t="s">
        <v>14</v>
      </c>
      <c r="H183">
        <v>136</v>
      </c>
      <c r="I183">
        <f>IF(H183=0,0,ROUND(E183/H183,2))</f>
        <v>39.08</v>
      </c>
      <c r="J183" t="s">
        <v>21</v>
      </c>
      <c r="K183" t="s">
        <v>22</v>
      </c>
      <c r="L183">
        <v>1507093200</v>
      </c>
      <c r="M183">
        <v>1508648400</v>
      </c>
      <c r="N183" s="8">
        <f>(((L183/60)/60)/24)+DATE(1970,1,1)</f>
        <v>43012.208333333328</v>
      </c>
      <c r="O183" s="8">
        <f>(((M183/60)/60)/24)+DATE(1970,1,1)</f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>
        <f>ROUND((E184/D184)*100,0)</f>
        <v>722</v>
      </c>
      <c r="G184" t="s">
        <v>20</v>
      </c>
      <c r="H184">
        <v>3318</v>
      </c>
      <c r="I184">
        <f>IF(H184=0,0,ROUND(E184/H184,2))</f>
        <v>59</v>
      </c>
      <c r="J184" t="s">
        <v>36</v>
      </c>
      <c r="K184" t="s">
        <v>37</v>
      </c>
      <c r="L184">
        <v>1560574800</v>
      </c>
      <c r="M184">
        <v>1561957200</v>
      </c>
      <c r="N184" s="8">
        <f>(((L184/60)/60)/24)+DATE(1970,1,1)</f>
        <v>43631.208333333328</v>
      </c>
      <c r="O184" s="8">
        <f>(((M184/60)/60)/24)+DATE(1970,1,1)</f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>
        <f>ROUND((E185/D185)*100,0)</f>
        <v>69</v>
      </c>
      <c r="G185" t="s">
        <v>14</v>
      </c>
      <c r="H185">
        <v>86</v>
      </c>
      <c r="I185">
        <f>IF(H185=0,0,ROUND(E185/H185,2))</f>
        <v>40.99</v>
      </c>
      <c r="J185" t="s">
        <v>15</v>
      </c>
      <c r="K185" t="s">
        <v>16</v>
      </c>
      <c r="L185">
        <v>1284008400</v>
      </c>
      <c r="M185">
        <v>1285131600</v>
      </c>
      <c r="N185" s="8">
        <f>(((L185/60)/60)/24)+DATE(1970,1,1)</f>
        <v>40430.208333333336</v>
      </c>
      <c r="O185" s="8">
        <f>(((M185/60)/60)/24)+DATE(1970,1,1)</f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>
        <f>ROUND((E186/D186)*100,0)</f>
        <v>293</v>
      </c>
      <c r="G186" t="s">
        <v>20</v>
      </c>
      <c r="H186">
        <v>340</v>
      </c>
      <c r="I186">
        <f>IF(H186=0,0,ROUND(E186/H186,2))</f>
        <v>31.03</v>
      </c>
      <c r="J186" t="s">
        <v>21</v>
      </c>
      <c r="K186" t="s">
        <v>22</v>
      </c>
      <c r="L186">
        <v>1556859600</v>
      </c>
      <c r="M186">
        <v>1556946000</v>
      </c>
      <c r="N186" s="8">
        <f>(((L186/60)/60)/24)+DATE(1970,1,1)</f>
        <v>43588.208333333328</v>
      </c>
      <c r="O186" s="8">
        <f>(((M186/60)/60)/24)+DATE(1970,1,1)</f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>
        <f>ROUND((E187/D187)*100,0)</f>
        <v>72</v>
      </c>
      <c r="G187" t="s">
        <v>14</v>
      </c>
      <c r="H187">
        <v>19</v>
      </c>
      <c r="I187">
        <f>IF(H187=0,0,ROUND(E187/H187,2))</f>
        <v>37.79</v>
      </c>
      <c r="J187" t="s">
        <v>21</v>
      </c>
      <c r="K187" t="s">
        <v>22</v>
      </c>
      <c r="L187">
        <v>1526187600</v>
      </c>
      <c r="M187">
        <v>1527138000</v>
      </c>
      <c r="N187" s="8">
        <f>(((L187/60)/60)/24)+DATE(1970,1,1)</f>
        <v>43233.208333333328</v>
      </c>
      <c r="O187" s="8">
        <f>(((M187/60)/60)/24)+DATE(1970,1,1)</f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>
        <f>ROUND((E188/D188)*100,0)</f>
        <v>32</v>
      </c>
      <c r="G188" t="s">
        <v>14</v>
      </c>
      <c r="H188">
        <v>886</v>
      </c>
      <c r="I188">
        <f>IF(H188=0,0,ROUND(E188/H188,2))</f>
        <v>32.01</v>
      </c>
      <c r="J188" t="s">
        <v>21</v>
      </c>
      <c r="K188" t="s">
        <v>22</v>
      </c>
      <c r="L188">
        <v>1400821200</v>
      </c>
      <c r="M188">
        <v>1402117200</v>
      </c>
      <c r="N188" s="8">
        <f>(((L188/60)/60)/24)+DATE(1970,1,1)</f>
        <v>41782.208333333336</v>
      </c>
      <c r="O188" s="8">
        <f>(((M188/60)/60)/24)+DATE(1970,1,1)</f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>
        <f>ROUND((E189/D189)*100,0)</f>
        <v>230</v>
      </c>
      <c r="G189" t="s">
        <v>20</v>
      </c>
      <c r="H189">
        <v>1442</v>
      </c>
      <c r="I189">
        <f>IF(H189=0,0,ROUND(E189/H189,2))</f>
        <v>95.97</v>
      </c>
      <c r="J189" t="s">
        <v>15</v>
      </c>
      <c r="K189" t="s">
        <v>16</v>
      </c>
      <c r="L189">
        <v>1361599200</v>
      </c>
      <c r="M189">
        <v>1364014800</v>
      </c>
      <c r="N189" s="8">
        <f>(((L189/60)/60)/24)+DATE(1970,1,1)</f>
        <v>41328.25</v>
      </c>
      <c r="O189" s="8">
        <f>(((M189/60)/60)/24)+DATE(1970,1,1)</f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>
        <f>ROUND((E190/D190)*100,0)</f>
        <v>32</v>
      </c>
      <c r="G190" t="s">
        <v>14</v>
      </c>
      <c r="H190">
        <v>35</v>
      </c>
      <c r="I190">
        <f>IF(H190=0,0,ROUND(E190/H190,2))</f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>(((L190/60)/60)/24)+DATE(1970,1,1)</f>
        <v>41975.25</v>
      </c>
      <c r="O190" s="8">
        <f>(((M190/60)/60)/24)+DATE(1970,1,1)</f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>
        <f>ROUND((E191/D191)*100,0)</f>
        <v>24</v>
      </c>
      <c r="G191" t="s">
        <v>74</v>
      </c>
      <c r="H191">
        <v>441</v>
      </c>
      <c r="I191">
        <f>IF(H191=0,0,ROUND(E191/H191,2))</f>
        <v>102.05</v>
      </c>
      <c r="J191" t="s">
        <v>21</v>
      </c>
      <c r="K191" t="s">
        <v>22</v>
      </c>
      <c r="L191">
        <v>1457071200</v>
      </c>
      <c r="M191">
        <v>1457071200</v>
      </c>
      <c r="N191" s="8">
        <f>(((L191/60)/60)/24)+DATE(1970,1,1)</f>
        <v>42433.25</v>
      </c>
      <c r="O191" s="8">
        <f>(((M191/60)/60)/24)+DATE(1970,1,1)</f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>
        <f>ROUND((E192/D192)*100,0)</f>
        <v>69</v>
      </c>
      <c r="G192" t="s">
        <v>14</v>
      </c>
      <c r="H192">
        <v>24</v>
      </c>
      <c r="I192">
        <f>IF(H192=0,0,ROUND(E192/H192,2))</f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>(((L192/60)/60)/24)+DATE(1970,1,1)</f>
        <v>41429.208333333336</v>
      </c>
      <c r="O192" s="8">
        <f>(((M192/60)/60)/24)+DATE(1970,1,1)</f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>
        <f>ROUND((E193/D193)*100,0)</f>
        <v>38</v>
      </c>
      <c r="G193" t="s">
        <v>14</v>
      </c>
      <c r="H193">
        <v>86</v>
      </c>
      <c r="I193">
        <f>IF(H193=0,0,ROUND(E193/H193,2))</f>
        <v>37.07</v>
      </c>
      <c r="J193" t="s">
        <v>107</v>
      </c>
      <c r="K193" t="s">
        <v>108</v>
      </c>
      <c r="L193">
        <v>1552366800</v>
      </c>
      <c r="M193">
        <v>1552626000</v>
      </c>
      <c r="N193" s="8">
        <f>(((L193/60)/60)/24)+DATE(1970,1,1)</f>
        <v>43536.208333333328</v>
      </c>
      <c r="O193" s="8">
        <f>(((M193/60)/60)/24)+DATE(1970,1,1)</f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>
        <f>ROUND((E194/D194)*100,0)</f>
        <v>20</v>
      </c>
      <c r="G194" t="s">
        <v>14</v>
      </c>
      <c r="H194">
        <v>243</v>
      </c>
      <c r="I194">
        <f>IF(H194=0,0,ROUND(E194/H194,2))</f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8">
        <f>(((L194/60)/60)/24)+DATE(1970,1,1)</f>
        <v>41817.208333333336</v>
      </c>
      <c r="O194" s="8">
        <f>(((M194/60)/60)/24)+DATE(1970,1,1)</f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>
        <f>ROUND((E195/D195)*100,0)</f>
        <v>46</v>
      </c>
      <c r="G195" t="s">
        <v>14</v>
      </c>
      <c r="H195">
        <v>65</v>
      </c>
      <c r="I195">
        <f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8">
        <f>(((L195/60)/60)/24)+DATE(1970,1,1)</f>
        <v>43198.208333333328</v>
      </c>
      <c r="O195" s="8">
        <f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>
        <f>ROUND((E196/D196)*100,0)</f>
        <v>123</v>
      </c>
      <c r="G196" t="s">
        <v>20</v>
      </c>
      <c r="H196">
        <v>126</v>
      </c>
      <c r="I196">
        <f>IF(H196=0,0,ROUND(E196/H196,2))</f>
        <v>69.17</v>
      </c>
      <c r="J196" t="s">
        <v>21</v>
      </c>
      <c r="K196" t="s">
        <v>22</v>
      </c>
      <c r="L196">
        <v>1442206800</v>
      </c>
      <c r="M196">
        <v>1443589200</v>
      </c>
      <c r="N196" s="8">
        <f>(((L196/60)/60)/24)+DATE(1970,1,1)</f>
        <v>42261.208333333328</v>
      </c>
      <c r="O196" s="8">
        <f>(((M196/60)/60)/24)+DATE(1970,1,1)</f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>
        <f>ROUND((E197/D197)*100,0)</f>
        <v>362</v>
      </c>
      <c r="G197" t="s">
        <v>20</v>
      </c>
      <c r="H197">
        <v>524</v>
      </c>
      <c r="I197">
        <f>IF(H197=0,0,ROUND(E197/H197,2))</f>
        <v>109.08</v>
      </c>
      <c r="J197" t="s">
        <v>21</v>
      </c>
      <c r="K197" t="s">
        <v>22</v>
      </c>
      <c r="L197">
        <v>1532840400</v>
      </c>
      <c r="M197">
        <v>1533445200</v>
      </c>
      <c r="N197" s="8">
        <f>(((L197/60)/60)/24)+DATE(1970,1,1)</f>
        <v>43310.208333333328</v>
      </c>
      <c r="O197" s="8">
        <f>(((M197/60)/60)/24)+DATE(1970,1,1)</f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>
        <f>ROUND((E198/D198)*100,0)</f>
        <v>63</v>
      </c>
      <c r="G198" t="s">
        <v>14</v>
      </c>
      <c r="H198">
        <v>100</v>
      </c>
      <c r="I198">
        <f>IF(H198=0,0,ROUND(E198/H198,2))</f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>(((L198/60)/60)/24)+DATE(1970,1,1)</f>
        <v>42616.208333333328</v>
      </c>
      <c r="O198" s="8">
        <f>(((M198/60)/60)/24)+DATE(1970,1,1)</f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>
        <f>ROUND((E199/D199)*100,0)</f>
        <v>298</v>
      </c>
      <c r="G199" t="s">
        <v>20</v>
      </c>
      <c r="H199">
        <v>1989</v>
      </c>
      <c r="I199">
        <f>IF(H199=0,0,ROUND(E199/H199,2))</f>
        <v>82.01</v>
      </c>
      <c r="J199" t="s">
        <v>21</v>
      </c>
      <c r="K199" t="s">
        <v>22</v>
      </c>
      <c r="L199">
        <v>1498194000</v>
      </c>
      <c r="M199">
        <v>1499403600</v>
      </c>
      <c r="N199" s="8">
        <f>(((L199/60)/60)/24)+DATE(1970,1,1)</f>
        <v>42909.208333333328</v>
      </c>
      <c r="O199" s="8">
        <f>(((M199/60)/60)/24)+DATE(1970,1,1)</f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>
        <f>ROUND((E200/D200)*100,0)</f>
        <v>10</v>
      </c>
      <c r="G200" t="s">
        <v>14</v>
      </c>
      <c r="H200">
        <v>168</v>
      </c>
      <c r="I200">
        <f>IF(H200=0,0,ROUND(E200/H200,2))</f>
        <v>35.96</v>
      </c>
      <c r="J200" t="s">
        <v>21</v>
      </c>
      <c r="K200" t="s">
        <v>22</v>
      </c>
      <c r="L200">
        <v>1281070800</v>
      </c>
      <c r="M200">
        <v>1283576400</v>
      </c>
      <c r="N200" s="8">
        <f>(((L200/60)/60)/24)+DATE(1970,1,1)</f>
        <v>40396.208333333336</v>
      </c>
      <c r="O200" s="8">
        <f>(((M200/60)/60)/24)+DATE(1970,1,1)</f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>
        <f>ROUND((E201/D201)*100,0)</f>
        <v>54</v>
      </c>
      <c r="G201" t="s">
        <v>14</v>
      </c>
      <c r="H201">
        <v>13</v>
      </c>
      <c r="I201">
        <f>IF(H201=0,0,ROUND(E201/H201,2))</f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8">
        <f>(((L201/60)/60)/24)+DATE(1970,1,1)</f>
        <v>42192.208333333328</v>
      </c>
      <c r="O201" s="8">
        <f>(((M201/60)/60)/24)+DATE(1970,1,1)</f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>
        <f>ROUND((E202/D202)*100,0)</f>
        <v>2</v>
      </c>
      <c r="G202" t="s">
        <v>14</v>
      </c>
      <c r="H202">
        <v>1</v>
      </c>
      <c r="I202">
        <f>IF(H202=0,0,ROUND(E202/H202,2))</f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>(((L202/60)/60)/24)+DATE(1970,1,1)</f>
        <v>40262.208333333336</v>
      </c>
      <c r="O202" s="8">
        <f>(((M202/60)/60)/24)+DATE(1970,1,1)</f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>
        <f>ROUND((E203/D203)*100,0)</f>
        <v>681</v>
      </c>
      <c r="G203" t="s">
        <v>20</v>
      </c>
      <c r="H203">
        <v>157</v>
      </c>
      <c r="I203">
        <f>IF(H203=0,0,ROUND(E203/H203,2))</f>
        <v>91.11</v>
      </c>
      <c r="J203" t="s">
        <v>21</v>
      </c>
      <c r="K203" t="s">
        <v>22</v>
      </c>
      <c r="L203">
        <v>1406264400</v>
      </c>
      <c r="M203">
        <v>1407819600</v>
      </c>
      <c r="N203" s="8">
        <f>(((L203/60)/60)/24)+DATE(1970,1,1)</f>
        <v>41845.208333333336</v>
      </c>
      <c r="O203" s="8">
        <f>(((M203/60)/60)/24)+DATE(1970,1,1)</f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>
        <f>ROUND((E204/D204)*100,0)</f>
        <v>79</v>
      </c>
      <c r="G204" t="s">
        <v>74</v>
      </c>
      <c r="H204">
        <v>82</v>
      </c>
      <c r="I204">
        <f>IF(H204=0,0,ROUND(E204/H204,2))</f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8">
        <f>(((L204/60)/60)/24)+DATE(1970,1,1)</f>
        <v>40818.208333333336</v>
      </c>
      <c r="O204" s="8">
        <f>(((M204/60)/60)/24)+DATE(1970,1,1)</f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>
        <f>ROUND((E205/D205)*100,0)</f>
        <v>134</v>
      </c>
      <c r="G205" t="s">
        <v>20</v>
      </c>
      <c r="H205">
        <v>4498</v>
      </c>
      <c r="I205">
        <f>IF(H205=0,0,ROUND(E205/H205,2))</f>
        <v>43</v>
      </c>
      <c r="J205" t="s">
        <v>26</v>
      </c>
      <c r="K205" t="s">
        <v>27</v>
      </c>
      <c r="L205">
        <v>1484632800</v>
      </c>
      <c r="M205">
        <v>1484805600</v>
      </c>
      <c r="N205" s="8">
        <f>(((L205/60)/60)/24)+DATE(1970,1,1)</f>
        <v>42752.25</v>
      </c>
      <c r="O205" s="8">
        <f>(((M205/60)/60)/24)+DATE(1970,1,1)</f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>
        <f>ROUND((E206/D206)*100,0)</f>
        <v>3</v>
      </c>
      <c r="G206" t="s">
        <v>14</v>
      </c>
      <c r="H206">
        <v>40</v>
      </c>
      <c r="I206">
        <f>IF(H206=0,0,ROUND(E206/H206,2))</f>
        <v>63.23</v>
      </c>
      <c r="J206" t="s">
        <v>21</v>
      </c>
      <c r="K206" t="s">
        <v>22</v>
      </c>
      <c r="L206">
        <v>1301806800</v>
      </c>
      <c r="M206">
        <v>1302670800</v>
      </c>
      <c r="N206" s="8">
        <f>(((L206/60)/60)/24)+DATE(1970,1,1)</f>
        <v>40636.208333333336</v>
      </c>
      <c r="O206" s="8">
        <f>(((M206/60)/60)/24)+DATE(1970,1,1)</f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>
        <f>ROUND((E207/D207)*100,0)</f>
        <v>432</v>
      </c>
      <c r="G207" t="s">
        <v>20</v>
      </c>
      <c r="H207">
        <v>80</v>
      </c>
      <c r="I207">
        <f>IF(H207=0,0,ROUND(E207/H207,2))</f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8">
        <f>(((L207/60)/60)/24)+DATE(1970,1,1)</f>
        <v>43390.208333333328</v>
      </c>
      <c r="O207" s="8">
        <f>(((M207/60)/60)/24)+DATE(1970,1,1)</f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>
        <f>ROUND((E208/D208)*100,0)</f>
        <v>39</v>
      </c>
      <c r="G208" t="s">
        <v>74</v>
      </c>
      <c r="H208">
        <v>57</v>
      </c>
      <c r="I208">
        <f>IF(H208=0,0,ROUND(E208/H208,2))</f>
        <v>61.33</v>
      </c>
      <c r="J208" t="s">
        <v>21</v>
      </c>
      <c r="K208" t="s">
        <v>22</v>
      </c>
      <c r="L208">
        <v>1267250400</v>
      </c>
      <c r="M208">
        <v>1268028000</v>
      </c>
      <c r="N208" s="8">
        <f>(((L208/60)/60)/24)+DATE(1970,1,1)</f>
        <v>40236.25</v>
      </c>
      <c r="O208" s="8">
        <f>(((M208/60)/60)/24)+DATE(1970,1,1)</f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>
        <f>ROUND((E209/D209)*100,0)</f>
        <v>426</v>
      </c>
      <c r="G209" t="s">
        <v>20</v>
      </c>
      <c r="H209">
        <v>43</v>
      </c>
      <c r="I209">
        <f>IF(H209=0,0,ROUND(E209/H209,2))</f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>(((L209/60)/60)/24)+DATE(1970,1,1)</f>
        <v>43340.208333333328</v>
      </c>
      <c r="O209" s="8">
        <f>(((M209/60)/60)/24)+DATE(1970,1,1)</f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>
        <f>ROUND((E210/D210)*100,0)</f>
        <v>101</v>
      </c>
      <c r="G210" t="s">
        <v>20</v>
      </c>
      <c r="H210">
        <v>2053</v>
      </c>
      <c r="I210">
        <f>IF(H210=0,0,ROUND(E210/H210,2))</f>
        <v>96.98</v>
      </c>
      <c r="J210" t="s">
        <v>21</v>
      </c>
      <c r="K210" t="s">
        <v>22</v>
      </c>
      <c r="L210">
        <v>1510207200</v>
      </c>
      <c r="M210">
        <v>1512280800</v>
      </c>
      <c r="N210" s="8">
        <f>(((L210/60)/60)/24)+DATE(1970,1,1)</f>
        <v>43048.25</v>
      </c>
      <c r="O210" s="8">
        <f>(((M210/60)/60)/24)+DATE(1970,1,1)</f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>
        <f>ROUND((E211/D211)*100,0)</f>
        <v>21</v>
      </c>
      <c r="G211" t="s">
        <v>47</v>
      </c>
      <c r="H211">
        <v>808</v>
      </c>
      <c r="I211">
        <f>IF(H211=0,0,ROUND(E211/H211,2))</f>
        <v>51</v>
      </c>
      <c r="J211" t="s">
        <v>26</v>
      </c>
      <c r="K211" t="s">
        <v>27</v>
      </c>
      <c r="L211">
        <v>1462510800</v>
      </c>
      <c r="M211">
        <v>1463115600</v>
      </c>
      <c r="N211" s="8">
        <f>(((L211/60)/60)/24)+DATE(1970,1,1)</f>
        <v>42496.208333333328</v>
      </c>
      <c r="O211" s="8">
        <f>(((M211/60)/60)/24)+DATE(1970,1,1)</f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>
        <f>ROUND((E212/D212)*100,0)</f>
        <v>67</v>
      </c>
      <c r="G212" t="s">
        <v>14</v>
      </c>
      <c r="H212">
        <v>226</v>
      </c>
      <c r="I212">
        <f>IF(H212=0,0,ROUND(E212/H212,2))</f>
        <v>28.04</v>
      </c>
      <c r="J212" t="s">
        <v>36</v>
      </c>
      <c r="K212" t="s">
        <v>37</v>
      </c>
      <c r="L212">
        <v>1488520800</v>
      </c>
      <c r="M212">
        <v>1490850000</v>
      </c>
      <c r="N212" s="8">
        <f>(((L212/60)/60)/24)+DATE(1970,1,1)</f>
        <v>42797.25</v>
      </c>
      <c r="O212" s="8">
        <f>(((M212/60)/60)/24)+DATE(1970,1,1)</f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>
        <f>ROUND((E213/D213)*100,0)</f>
        <v>95</v>
      </c>
      <c r="G213" t="s">
        <v>14</v>
      </c>
      <c r="H213">
        <v>1625</v>
      </c>
      <c r="I213">
        <f>IF(H213=0,0,ROUND(E213/H213,2))</f>
        <v>60.98</v>
      </c>
      <c r="J213" t="s">
        <v>21</v>
      </c>
      <c r="K213" t="s">
        <v>22</v>
      </c>
      <c r="L213">
        <v>1377579600</v>
      </c>
      <c r="M213">
        <v>1379653200</v>
      </c>
      <c r="N213" s="8">
        <f>(((L213/60)/60)/24)+DATE(1970,1,1)</f>
        <v>41513.208333333336</v>
      </c>
      <c r="O213" s="8">
        <f>(((M213/60)/60)/24)+DATE(1970,1,1)</f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>
        <f>ROUND((E214/D214)*100,0)</f>
        <v>152</v>
      </c>
      <c r="G214" t="s">
        <v>20</v>
      </c>
      <c r="H214">
        <v>168</v>
      </c>
      <c r="I214">
        <f>IF(H214=0,0,ROUND(E214/H214,2))</f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8">
        <f>(((L214/60)/60)/24)+DATE(1970,1,1)</f>
        <v>43814.25</v>
      </c>
      <c r="O214" s="8">
        <f>(((M214/60)/60)/24)+DATE(1970,1,1)</f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>
        <f>ROUND((E215/D215)*100,0)</f>
        <v>195</v>
      </c>
      <c r="G215" t="s">
        <v>20</v>
      </c>
      <c r="H215">
        <v>4289</v>
      </c>
      <c r="I215">
        <f>IF(H215=0,0,ROUND(E215/H215,2))</f>
        <v>40</v>
      </c>
      <c r="J215" t="s">
        <v>21</v>
      </c>
      <c r="K215" t="s">
        <v>22</v>
      </c>
      <c r="L215">
        <v>1289019600</v>
      </c>
      <c r="M215">
        <v>1289714400</v>
      </c>
      <c r="N215" s="8">
        <f>(((L215/60)/60)/24)+DATE(1970,1,1)</f>
        <v>40488.208333333336</v>
      </c>
      <c r="O215" s="8">
        <f>(((M215/60)/60)/24)+DATE(1970,1,1)</f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>
        <f>ROUND((E216/D216)*100,0)</f>
        <v>1023</v>
      </c>
      <c r="G216" t="s">
        <v>20</v>
      </c>
      <c r="H216">
        <v>165</v>
      </c>
      <c r="I216">
        <f>IF(H216=0,0,ROUND(E216/H216,2))</f>
        <v>86.81</v>
      </c>
      <c r="J216" t="s">
        <v>21</v>
      </c>
      <c r="K216" t="s">
        <v>22</v>
      </c>
      <c r="L216">
        <v>1282194000</v>
      </c>
      <c r="M216">
        <v>1282712400</v>
      </c>
      <c r="N216" s="8">
        <f>(((L216/60)/60)/24)+DATE(1970,1,1)</f>
        <v>40409.208333333336</v>
      </c>
      <c r="O216" s="8">
        <f>(((M216/60)/60)/24)+DATE(1970,1,1)</f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>
        <f>ROUND((E217/D217)*100,0)</f>
        <v>4</v>
      </c>
      <c r="G217" t="s">
        <v>14</v>
      </c>
      <c r="H217">
        <v>143</v>
      </c>
      <c r="I217">
        <f>IF(H217=0,0,ROUND(E217/H217,2))</f>
        <v>42.13</v>
      </c>
      <c r="J217" t="s">
        <v>21</v>
      </c>
      <c r="K217" t="s">
        <v>22</v>
      </c>
      <c r="L217">
        <v>1550037600</v>
      </c>
      <c r="M217">
        <v>1550210400</v>
      </c>
      <c r="N217" s="8">
        <f>(((L217/60)/60)/24)+DATE(1970,1,1)</f>
        <v>43509.25</v>
      </c>
      <c r="O217" s="8">
        <f>(((M217/60)/60)/24)+DATE(1970,1,1)</f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>
        <f>ROUND((E218/D218)*100,0)</f>
        <v>155</v>
      </c>
      <c r="G218" t="s">
        <v>20</v>
      </c>
      <c r="H218">
        <v>1815</v>
      </c>
      <c r="I218">
        <f>IF(H218=0,0,ROUND(E218/H218,2))</f>
        <v>103.98</v>
      </c>
      <c r="J218" t="s">
        <v>21</v>
      </c>
      <c r="K218" t="s">
        <v>22</v>
      </c>
      <c r="L218">
        <v>1321941600</v>
      </c>
      <c r="M218">
        <v>1322114400</v>
      </c>
      <c r="N218" s="8">
        <f>(((L218/60)/60)/24)+DATE(1970,1,1)</f>
        <v>40869.25</v>
      </c>
      <c r="O218" s="8">
        <f>(((M218/60)/60)/24)+DATE(1970,1,1)</f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>
        <f>ROUND((E219/D219)*100,0)</f>
        <v>45</v>
      </c>
      <c r="G219" t="s">
        <v>14</v>
      </c>
      <c r="H219">
        <v>934</v>
      </c>
      <c r="I219">
        <f>IF(H219=0,0,ROUND(E219/H219,2))</f>
        <v>62</v>
      </c>
      <c r="J219" t="s">
        <v>21</v>
      </c>
      <c r="K219" t="s">
        <v>22</v>
      </c>
      <c r="L219">
        <v>1556427600</v>
      </c>
      <c r="M219">
        <v>1557205200</v>
      </c>
      <c r="N219" s="8">
        <f>(((L219/60)/60)/24)+DATE(1970,1,1)</f>
        <v>43583.208333333328</v>
      </c>
      <c r="O219" s="8">
        <f>(((M219/60)/60)/24)+DATE(1970,1,1)</f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>
        <f>ROUND((E220/D220)*100,0)</f>
        <v>216</v>
      </c>
      <c r="G220" t="s">
        <v>20</v>
      </c>
      <c r="H220">
        <v>397</v>
      </c>
      <c r="I220">
        <f>IF(H220=0,0,ROUND(E220/H220,2))</f>
        <v>31.01</v>
      </c>
      <c r="J220" t="s">
        <v>40</v>
      </c>
      <c r="K220" t="s">
        <v>41</v>
      </c>
      <c r="L220">
        <v>1320991200</v>
      </c>
      <c r="M220">
        <v>1323928800</v>
      </c>
      <c r="N220" s="8">
        <f>(((L220/60)/60)/24)+DATE(1970,1,1)</f>
        <v>40858.25</v>
      </c>
      <c r="O220" s="8">
        <f>(((M220/60)/60)/24)+DATE(1970,1,1)</f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>
        <f>ROUND((E221/D221)*100,0)</f>
        <v>332</v>
      </c>
      <c r="G221" t="s">
        <v>20</v>
      </c>
      <c r="H221">
        <v>1539</v>
      </c>
      <c r="I221">
        <f>IF(H221=0,0,ROUND(E221/H221,2))</f>
        <v>89.99</v>
      </c>
      <c r="J221" t="s">
        <v>21</v>
      </c>
      <c r="K221" t="s">
        <v>22</v>
      </c>
      <c r="L221">
        <v>1345093200</v>
      </c>
      <c r="M221">
        <v>1346130000</v>
      </c>
      <c r="N221" s="8">
        <f>(((L221/60)/60)/24)+DATE(1970,1,1)</f>
        <v>41137.208333333336</v>
      </c>
      <c r="O221" s="8">
        <f>(((M221/60)/60)/24)+DATE(1970,1,1)</f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>
        <f>ROUND((E222/D222)*100,0)</f>
        <v>8</v>
      </c>
      <c r="G222" t="s">
        <v>14</v>
      </c>
      <c r="H222">
        <v>17</v>
      </c>
      <c r="I222">
        <f>IF(H222=0,0,ROUND(E222/H222,2))</f>
        <v>39.24</v>
      </c>
      <c r="J222" t="s">
        <v>21</v>
      </c>
      <c r="K222" t="s">
        <v>22</v>
      </c>
      <c r="L222">
        <v>1309496400</v>
      </c>
      <c r="M222">
        <v>1311051600</v>
      </c>
      <c r="N222" s="8">
        <f>(((L222/60)/60)/24)+DATE(1970,1,1)</f>
        <v>40725.208333333336</v>
      </c>
      <c r="O222" s="8">
        <f>(((M222/60)/60)/24)+DATE(1970,1,1)</f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>
        <f>ROUND((E223/D223)*100,0)</f>
        <v>99</v>
      </c>
      <c r="G223" t="s">
        <v>14</v>
      </c>
      <c r="H223">
        <v>2179</v>
      </c>
      <c r="I223">
        <f>IF(H223=0,0,ROUND(E223/H223,2))</f>
        <v>54.99</v>
      </c>
      <c r="J223" t="s">
        <v>21</v>
      </c>
      <c r="K223" t="s">
        <v>22</v>
      </c>
      <c r="L223">
        <v>1340254800</v>
      </c>
      <c r="M223">
        <v>1340427600</v>
      </c>
      <c r="N223" s="8">
        <f>(((L223/60)/60)/24)+DATE(1970,1,1)</f>
        <v>41081.208333333336</v>
      </c>
      <c r="O223" s="8">
        <f>(((M223/60)/60)/24)+DATE(1970,1,1)</f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>
        <f>ROUND((E224/D224)*100,0)</f>
        <v>138</v>
      </c>
      <c r="G224" t="s">
        <v>20</v>
      </c>
      <c r="H224">
        <v>138</v>
      </c>
      <c r="I224">
        <f>IF(H224=0,0,ROUND(E224/H224,2))</f>
        <v>47.99</v>
      </c>
      <c r="J224" t="s">
        <v>21</v>
      </c>
      <c r="K224" t="s">
        <v>22</v>
      </c>
      <c r="L224">
        <v>1412226000</v>
      </c>
      <c r="M224">
        <v>1412312400</v>
      </c>
      <c r="N224" s="8">
        <f>(((L224/60)/60)/24)+DATE(1970,1,1)</f>
        <v>41914.208333333336</v>
      </c>
      <c r="O224" s="8">
        <f>(((M224/60)/60)/24)+DATE(1970,1,1)</f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>
        <f>ROUND((E225/D225)*100,0)</f>
        <v>94</v>
      </c>
      <c r="G225" t="s">
        <v>14</v>
      </c>
      <c r="H225">
        <v>931</v>
      </c>
      <c r="I225">
        <f>IF(H225=0,0,ROUND(E225/H225,2))</f>
        <v>87.97</v>
      </c>
      <c r="J225" t="s">
        <v>21</v>
      </c>
      <c r="K225" t="s">
        <v>22</v>
      </c>
      <c r="L225">
        <v>1458104400</v>
      </c>
      <c r="M225">
        <v>1459314000</v>
      </c>
      <c r="N225" s="8">
        <f>(((L225/60)/60)/24)+DATE(1970,1,1)</f>
        <v>42445.208333333328</v>
      </c>
      <c r="O225" s="8">
        <f>(((M225/60)/60)/24)+DATE(1970,1,1)</f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>
        <f>ROUND((E226/D226)*100,0)</f>
        <v>404</v>
      </c>
      <c r="G226" t="s">
        <v>20</v>
      </c>
      <c r="H226">
        <v>3594</v>
      </c>
      <c r="I226">
        <f>IF(H226=0,0,ROUND(E226/H226,2))</f>
        <v>52</v>
      </c>
      <c r="J226" t="s">
        <v>21</v>
      </c>
      <c r="K226" t="s">
        <v>22</v>
      </c>
      <c r="L226">
        <v>1411534800</v>
      </c>
      <c r="M226">
        <v>1415426400</v>
      </c>
      <c r="N226" s="8">
        <f>(((L226/60)/60)/24)+DATE(1970,1,1)</f>
        <v>41906.208333333336</v>
      </c>
      <c r="O226" s="8">
        <f>(((M226/60)/60)/24)+DATE(1970,1,1)</f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>
        <f>ROUND((E227/D227)*100,0)</f>
        <v>260</v>
      </c>
      <c r="G227" t="s">
        <v>20</v>
      </c>
      <c r="H227">
        <v>5880</v>
      </c>
      <c r="I227">
        <f>IF(H227=0,0,ROUND(E227/H227,2))</f>
        <v>30</v>
      </c>
      <c r="J227" t="s">
        <v>21</v>
      </c>
      <c r="K227" t="s">
        <v>22</v>
      </c>
      <c r="L227">
        <v>1399093200</v>
      </c>
      <c r="M227">
        <v>1399093200</v>
      </c>
      <c r="N227" s="8">
        <f>(((L227/60)/60)/24)+DATE(1970,1,1)</f>
        <v>41762.208333333336</v>
      </c>
      <c r="O227" s="8">
        <f>(((M227/60)/60)/24)+DATE(1970,1,1)</f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>
        <f>ROUND((E228/D228)*100,0)</f>
        <v>367</v>
      </c>
      <c r="G228" t="s">
        <v>20</v>
      </c>
      <c r="H228">
        <v>112</v>
      </c>
      <c r="I228">
        <f>IF(H228=0,0,ROUND(E228/H228,2))</f>
        <v>98.21</v>
      </c>
      <c r="J228" t="s">
        <v>21</v>
      </c>
      <c r="K228" t="s">
        <v>22</v>
      </c>
      <c r="L228">
        <v>1270702800</v>
      </c>
      <c r="M228">
        <v>1273899600</v>
      </c>
      <c r="N228" s="8">
        <f>(((L228/60)/60)/24)+DATE(1970,1,1)</f>
        <v>40276.208333333336</v>
      </c>
      <c r="O228" s="8">
        <f>(((M228/60)/60)/24)+DATE(1970,1,1)</f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>
        <f>ROUND((E229/D229)*100,0)</f>
        <v>169</v>
      </c>
      <c r="G229" t="s">
        <v>20</v>
      </c>
      <c r="H229">
        <v>943</v>
      </c>
      <c r="I229">
        <f>IF(H229=0,0,ROUND(E229/H229,2))</f>
        <v>108.96</v>
      </c>
      <c r="J229" t="s">
        <v>21</v>
      </c>
      <c r="K229" t="s">
        <v>22</v>
      </c>
      <c r="L229">
        <v>1431666000</v>
      </c>
      <c r="M229">
        <v>1432184400</v>
      </c>
      <c r="N229" s="8">
        <f>(((L229/60)/60)/24)+DATE(1970,1,1)</f>
        <v>42139.208333333328</v>
      </c>
      <c r="O229" s="8">
        <f>(((M229/60)/60)/24)+DATE(1970,1,1)</f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>
        <f>ROUND((E230/D230)*100,0)</f>
        <v>120</v>
      </c>
      <c r="G230" t="s">
        <v>20</v>
      </c>
      <c r="H230">
        <v>2468</v>
      </c>
      <c r="I230">
        <f>IF(H230=0,0,ROUND(E230/H230,2))</f>
        <v>67</v>
      </c>
      <c r="J230" t="s">
        <v>21</v>
      </c>
      <c r="K230" t="s">
        <v>22</v>
      </c>
      <c r="L230">
        <v>1472619600</v>
      </c>
      <c r="M230">
        <v>1474779600</v>
      </c>
      <c r="N230" s="8">
        <f>(((L230/60)/60)/24)+DATE(1970,1,1)</f>
        <v>42613.208333333328</v>
      </c>
      <c r="O230" s="8">
        <f>(((M230/60)/60)/24)+DATE(1970,1,1)</f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>
        <f>ROUND((E231/D231)*100,0)</f>
        <v>194</v>
      </c>
      <c r="G231" t="s">
        <v>20</v>
      </c>
      <c r="H231">
        <v>2551</v>
      </c>
      <c r="I231">
        <f>IF(H231=0,0,ROUND(E231/H231,2))</f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8">
        <f>(((L231/60)/60)/24)+DATE(1970,1,1)</f>
        <v>42887.208333333328</v>
      </c>
      <c r="O231" s="8">
        <f>(((M231/60)/60)/24)+DATE(1970,1,1)</f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>
        <f>ROUND((E232/D232)*100,0)</f>
        <v>420</v>
      </c>
      <c r="G232" t="s">
        <v>20</v>
      </c>
      <c r="H232">
        <v>101</v>
      </c>
      <c r="I232">
        <f>IF(H232=0,0,ROUND(E232/H232,2))</f>
        <v>99.84</v>
      </c>
      <c r="J232" t="s">
        <v>21</v>
      </c>
      <c r="K232" t="s">
        <v>22</v>
      </c>
      <c r="L232">
        <v>1575612000</v>
      </c>
      <c r="M232">
        <v>1575612000</v>
      </c>
      <c r="N232" s="8">
        <f>(((L232/60)/60)/24)+DATE(1970,1,1)</f>
        <v>43805.25</v>
      </c>
      <c r="O232" s="8">
        <f>(((M232/60)/60)/24)+DATE(1970,1,1)</f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>
        <f>ROUND((E233/D233)*100,0)</f>
        <v>77</v>
      </c>
      <c r="G233" t="s">
        <v>74</v>
      </c>
      <c r="H233">
        <v>67</v>
      </c>
      <c r="I233">
        <f>IF(H233=0,0,ROUND(E233/H233,2))</f>
        <v>82.43</v>
      </c>
      <c r="J233" t="s">
        <v>21</v>
      </c>
      <c r="K233" t="s">
        <v>22</v>
      </c>
      <c r="L233">
        <v>1369112400</v>
      </c>
      <c r="M233">
        <v>1374123600</v>
      </c>
      <c r="N233" s="8">
        <f>(((L233/60)/60)/24)+DATE(1970,1,1)</f>
        <v>41415.208333333336</v>
      </c>
      <c r="O233" s="8">
        <f>(((M233/60)/60)/24)+DATE(1970,1,1)</f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>
        <f>ROUND((E234/D234)*100,0)</f>
        <v>171</v>
      </c>
      <c r="G234" t="s">
        <v>20</v>
      </c>
      <c r="H234">
        <v>92</v>
      </c>
      <c r="I234">
        <f>IF(H234=0,0,ROUND(E234/H234,2))</f>
        <v>63.29</v>
      </c>
      <c r="J234" t="s">
        <v>21</v>
      </c>
      <c r="K234" t="s">
        <v>22</v>
      </c>
      <c r="L234">
        <v>1469422800</v>
      </c>
      <c r="M234">
        <v>1469509200</v>
      </c>
      <c r="N234" s="8">
        <f>(((L234/60)/60)/24)+DATE(1970,1,1)</f>
        <v>42576.208333333328</v>
      </c>
      <c r="O234" s="8">
        <f>(((M234/60)/60)/24)+DATE(1970,1,1)</f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>
        <f>ROUND((E235/D235)*100,0)</f>
        <v>158</v>
      </c>
      <c r="G235" t="s">
        <v>20</v>
      </c>
      <c r="H235">
        <v>62</v>
      </c>
      <c r="I235">
        <f>IF(H235=0,0,ROUND(E235/H235,2))</f>
        <v>96.77</v>
      </c>
      <c r="J235" t="s">
        <v>21</v>
      </c>
      <c r="K235" t="s">
        <v>22</v>
      </c>
      <c r="L235">
        <v>1307854800</v>
      </c>
      <c r="M235">
        <v>1309237200</v>
      </c>
      <c r="N235" s="8">
        <f>(((L235/60)/60)/24)+DATE(1970,1,1)</f>
        <v>40706.208333333336</v>
      </c>
      <c r="O235" s="8">
        <f>(((M235/60)/60)/24)+DATE(1970,1,1)</f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>
        <f>ROUND((E236/D236)*100,0)</f>
        <v>109</v>
      </c>
      <c r="G236" t="s">
        <v>20</v>
      </c>
      <c r="H236">
        <v>149</v>
      </c>
      <c r="I236">
        <f>IF(H236=0,0,ROUND(E236/H236,2))</f>
        <v>54.91</v>
      </c>
      <c r="J236" t="s">
        <v>107</v>
      </c>
      <c r="K236" t="s">
        <v>108</v>
      </c>
      <c r="L236">
        <v>1503378000</v>
      </c>
      <c r="M236">
        <v>1503982800</v>
      </c>
      <c r="N236" s="8">
        <f>(((L236/60)/60)/24)+DATE(1970,1,1)</f>
        <v>42969.208333333328</v>
      </c>
      <c r="O236" s="8">
        <f>(((M236/60)/60)/24)+DATE(1970,1,1)</f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>
        <f>ROUND((E237/D237)*100,0)</f>
        <v>42</v>
      </c>
      <c r="G237" t="s">
        <v>14</v>
      </c>
      <c r="H237">
        <v>92</v>
      </c>
      <c r="I237">
        <f>IF(H237=0,0,ROUND(E237/H237,2))</f>
        <v>39.01</v>
      </c>
      <c r="J237" t="s">
        <v>21</v>
      </c>
      <c r="K237" t="s">
        <v>22</v>
      </c>
      <c r="L237">
        <v>1486965600</v>
      </c>
      <c r="M237">
        <v>1487397600</v>
      </c>
      <c r="N237" s="8">
        <f>(((L237/60)/60)/24)+DATE(1970,1,1)</f>
        <v>42779.25</v>
      </c>
      <c r="O237" s="8">
        <f>(((M237/60)/60)/24)+DATE(1970,1,1)</f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>
        <f>ROUND((E238/D238)*100,0)</f>
        <v>11</v>
      </c>
      <c r="G238" t="s">
        <v>14</v>
      </c>
      <c r="H238">
        <v>57</v>
      </c>
      <c r="I238">
        <f>IF(H238=0,0,ROUND(E238/H238,2))</f>
        <v>75.84</v>
      </c>
      <c r="J238" t="s">
        <v>26</v>
      </c>
      <c r="K238" t="s">
        <v>27</v>
      </c>
      <c r="L238">
        <v>1561438800</v>
      </c>
      <c r="M238">
        <v>1562043600</v>
      </c>
      <c r="N238" s="8">
        <f>(((L238/60)/60)/24)+DATE(1970,1,1)</f>
        <v>43641.208333333328</v>
      </c>
      <c r="O238" s="8">
        <f>(((M238/60)/60)/24)+DATE(1970,1,1)</f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>
        <f>ROUND((E239/D239)*100,0)</f>
        <v>159</v>
      </c>
      <c r="G239" t="s">
        <v>20</v>
      </c>
      <c r="H239">
        <v>329</v>
      </c>
      <c r="I239">
        <f>IF(H239=0,0,ROUND(E239/H239,2))</f>
        <v>45.05</v>
      </c>
      <c r="J239" t="s">
        <v>21</v>
      </c>
      <c r="K239" t="s">
        <v>22</v>
      </c>
      <c r="L239">
        <v>1398402000</v>
      </c>
      <c r="M239">
        <v>1398574800</v>
      </c>
      <c r="N239" s="8">
        <f>(((L239/60)/60)/24)+DATE(1970,1,1)</f>
        <v>41754.208333333336</v>
      </c>
      <c r="O239" s="8">
        <f>(((M239/60)/60)/24)+DATE(1970,1,1)</f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>
        <f>ROUND((E240/D240)*100,0)</f>
        <v>422</v>
      </c>
      <c r="G240" t="s">
        <v>20</v>
      </c>
      <c r="H240">
        <v>97</v>
      </c>
      <c r="I240">
        <f>IF(H240=0,0,ROUND(E240/H240,2))</f>
        <v>104.52</v>
      </c>
      <c r="J240" t="s">
        <v>36</v>
      </c>
      <c r="K240" t="s">
        <v>37</v>
      </c>
      <c r="L240">
        <v>1513231200</v>
      </c>
      <c r="M240">
        <v>1515391200</v>
      </c>
      <c r="N240" s="8">
        <f>(((L240/60)/60)/24)+DATE(1970,1,1)</f>
        <v>43083.25</v>
      </c>
      <c r="O240" s="8">
        <f>(((M240/60)/60)/24)+DATE(1970,1,1)</f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>
        <f>ROUND((E241/D241)*100,0)</f>
        <v>98</v>
      </c>
      <c r="G241" t="s">
        <v>14</v>
      </c>
      <c r="H241">
        <v>41</v>
      </c>
      <c r="I241">
        <f>IF(H241=0,0,ROUND(E241/H241,2))</f>
        <v>76.27</v>
      </c>
      <c r="J241" t="s">
        <v>21</v>
      </c>
      <c r="K241" t="s">
        <v>22</v>
      </c>
      <c r="L241">
        <v>1440824400</v>
      </c>
      <c r="M241">
        <v>1441170000</v>
      </c>
      <c r="N241" s="8">
        <f>(((L241/60)/60)/24)+DATE(1970,1,1)</f>
        <v>42245.208333333328</v>
      </c>
      <c r="O241" s="8">
        <f>(((M241/60)/60)/24)+DATE(1970,1,1)</f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>
        <f>ROUND((E242/D242)*100,0)</f>
        <v>419</v>
      </c>
      <c r="G242" t="s">
        <v>20</v>
      </c>
      <c r="H242">
        <v>1784</v>
      </c>
      <c r="I242">
        <f>IF(H242=0,0,ROUND(E242/H242,2))</f>
        <v>69.02</v>
      </c>
      <c r="J242" t="s">
        <v>21</v>
      </c>
      <c r="K242" t="s">
        <v>22</v>
      </c>
      <c r="L242">
        <v>1281070800</v>
      </c>
      <c r="M242">
        <v>1281157200</v>
      </c>
      <c r="N242" s="8">
        <f>(((L242/60)/60)/24)+DATE(1970,1,1)</f>
        <v>40396.208333333336</v>
      </c>
      <c r="O242" s="8">
        <f>(((M242/60)/60)/24)+DATE(1970,1,1)</f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>
        <f>ROUND((E243/D243)*100,0)</f>
        <v>102</v>
      </c>
      <c r="G243" t="s">
        <v>20</v>
      </c>
      <c r="H243">
        <v>1684</v>
      </c>
      <c r="I243">
        <f>IF(H243=0,0,ROUND(E243/H243,2))</f>
        <v>101.98</v>
      </c>
      <c r="J243" t="s">
        <v>26</v>
      </c>
      <c r="K243" t="s">
        <v>27</v>
      </c>
      <c r="L243">
        <v>1397365200</v>
      </c>
      <c r="M243">
        <v>1398229200</v>
      </c>
      <c r="N243" s="8">
        <f>(((L243/60)/60)/24)+DATE(1970,1,1)</f>
        <v>41742.208333333336</v>
      </c>
      <c r="O243" s="8">
        <f>(((M243/60)/60)/24)+DATE(1970,1,1)</f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>
        <f>ROUND((E244/D244)*100,0)</f>
        <v>128</v>
      </c>
      <c r="G244" t="s">
        <v>20</v>
      </c>
      <c r="H244">
        <v>250</v>
      </c>
      <c r="I244">
        <f>IF(H244=0,0,ROUND(E244/H244,2))</f>
        <v>42.92</v>
      </c>
      <c r="J244" t="s">
        <v>21</v>
      </c>
      <c r="K244" t="s">
        <v>22</v>
      </c>
      <c r="L244">
        <v>1494392400</v>
      </c>
      <c r="M244">
        <v>1495256400</v>
      </c>
      <c r="N244" s="8">
        <f>(((L244/60)/60)/24)+DATE(1970,1,1)</f>
        <v>42865.208333333328</v>
      </c>
      <c r="O244" s="8">
        <f>(((M244/60)/60)/24)+DATE(1970,1,1)</f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>
        <f>ROUND((E245/D245)*100,0)</f>
        <v>445</v>
      </c>
      <c r="G245" t="s">
        <v>20</v>
      </c>
      <c r="H245">
        <v>238</v>
      </c>
      <c r="I245">
        <f>IF(H245=0,0,ROUND(E245/H245,2))</f>
        <v>43.03</v>
      </c>
      <c r="J245" t="s">
        <v>21</v>
      </c>
      <c r="K245" t="s">
        <v>22</v>
      </c>
      <c r="L245">
        <v>1520143200</v>
      </c>
      <c r="M245">
        <v>1520402400</v>
      </c>
      <c r="N245" s="8">
        <f>(((L245/60)/60)/24)+DATE(1970,1,1)</f>
        <v>43163.25</v>
      </c>
      <c r="O245" s="8">
        <f>(((M245/60)/60)/24)+DATE(1970,1,1)</f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>
        <f>ROUND((E246/D246)*100,0)</f>
        <v>570</v>
      </c>
      <c r="G246" t="s">
        <v>20</v>
      </c>
      <c r="H246">
        <v>53</v>
      </c>
      <c r="I246">
        <f>IF(H246=0,0,ROUND(E246/H246,2))</f>
        <v>75.25</v>
      </c>
      <c r="J246" t="s">
        <v>21</v>
      </c>
      <c r="K246" t="s">
        <v>22</v>
      </c>
      <c r="L246">
        <v>1405314000</v>
      </c>
      <c r="M246">
        <v>1409806800</v>
      </c>
      <c r="N246" s="8">
        <f>(((L246/60)/60)/24)+DATE(1970,1,1)</f>
        <v>41834.208333333336</v>
      </c>
      <c r="O246" s="8">
        <f>(((M246/60)/60)/24)+DATE(1970,1,1)</f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>
        <f>ROUND((E247/D247)*100,0)</f>
        <v>509</v>
      </c>
      <c r="G247" t="s">
        <v>20</v>
      </c>
      <c r="H247">
        <v>214</v>
      </c>
      <c r="I247">
        <f>IF(H247=0,0,ROUND(E247/H247,2))</f>
        <v>69.02</v>
      </c>
      <c r="J247" t="s">
        <v>21</v>
      </c>
      <c r="K247" t="s">
        <v>22</v>
      </c>
      <c r="L247">
        <v>1396846800</v>
      </c>
      <c r="M247">
        <v>1396933200</v>
      </c>
      <c r="N247" s="8">
        <f>(((L247/60)/60)/24)+DATE(1970,1,1)</f>
        <v>41736.208333333336</v>
      </c>
      <c r="O247" s="8">
        <f>(((M247/60)/60)/24)+DATE(1970,1,1)</f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>
        <f>ROUND((E248/D248)*100,0)</f>
        <v>326</v>
      </c>
      <c r="G248" t="s">
        <v>20</v>
      </c>
      <c r="H248">
        <v>222</v>
      </c>
      <c r="I248">
        <f>IF(H248=0,0,ROUND(E248/H248,2))</f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8">
        <f>(((L248/60)/60)/24)+DATE(1970,1,1)</f>
        <v>41491.208333333336</v>
      </c>
      <c r="O248" s="8">
        <f>(((M248/60)/60)/24)+DATE(1970,1,1)</f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>
        <f>ROUND((E249/D249)*100,0)</f>
        <v>933</v>
      </c>
      <c r="G249" t="s">
        <v>20</v>
      </c>
      <c r="H249">
        <v>1884</v>
      </c>
      <c r="I249">
        <f>IF(H249=0,0,ROUND(E249/H249,2))</f>
        <v>98.01</v>
      </c>
      <c r="J249" t="s">
        <v>21</v>
      </c>
      <c r="K249" t="s">
        <v>22</v>
      </c>
      <c r="L249">
        <v>1482386400</v>
      </c>
      <c r="M249">
        <v>1483682400</v>
      </c>
      <c r="N249" s="8">
        <f>(((L249/60)/60)/24)+DATE(1970,1,1)</f>
        <v>42726.25</v>
      </c>
      <c r="O249" s="8">
        <f>(((M249/60)/60)/24)+DATE(1970,1,1)</f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>
        <f>ROUND((E250/D250)*100,0)</f>
        <v>211</v>
      </c>
      <c r="G250" t="s">
        <v>20</v>
      </c>
      <c r="H250">
        <v>218</v>
      </c>
      <c r="I250">
        <f>IF(H250=0,0,ROUND(E250/H250,2))</f>
        <v>60.11</v>
      </c>
      <c r="J250" t="s">
        <v>26</v>
      </c>
      <c r="K250" t="s">
        <v>27</v>
      </c>
      <c r="L250">
        <v>1420005600</v>
      </c>
      <c r="M250">
        <v>1420437600</v>
      </c>
      <c r="N250" s="8">
        <f>(((L250/60)/60)/24)+DATE(1970,1,1)</f>
        <v>42004.25</v>
      </c>
      <c r="O250" s="8">
        <f>(((M250/60)/60)/24)+DATE(1970,1,1)</f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>
        <f>ROUND((E251/D251)*100,0)</f>
        <v>273</v>
      </c>
      <c r="G251" t="s">
        <v>20</v>
      </c>
      <c r="H251">
        <v>6465</v>
      </c>
      <c r="I251">
        <f>IF(H251=0,0,ROUND(E251/H251,2))</f>
        <v>26</v>
      </c>
      <c r="J251" t="s">
        <v>21</v>
      </c>
      <c r="K251" t="s">
        <v>22</v>
      </c>
      <c r="L251">
        <v>1420178400</v>
      </c>
      <c r="M251">
        <v>1420783200</v>
      </c>
      <c r="N251" s="8">
        <f>(((L251/60)/60)/24)+DATE(1970,1,1)</f>
        <v>42006.25</v>
      </c>
      <c r="O251" s="8">
        <f>(((M251/60)/60)/24)+DATE(1970,1,1)</f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>
        <f>ROUND((E252/D252)*100,0)</f>
        <v>3</v>
      </c>
      <c r="G252" t="s">
        <v>14</v>
      </c>
      <c r="H252">
        <v>1</v>
      </c>
      <c r="I252">
        <f>IF(H252=0,0,ROUND(E252/H252,2))</f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>(((L252/60)/60)/24)+DATE(1970,1,1)</f>
        <v>40203.25</v>
      </c>
      <c r="O252" s="8">
        <f>(((M252/60)/60)/24)+DATE(1970,1,1)</f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>
        <f>ROUND((E253/D253)*100,0)</f>
        <v>54</v>
      </c>
      <c r="G253" t="s">
        <v>14</v>
      </c>
      <c r="H253">
        <v>101</v>
      </c>
      <c r="I253">
        <f>IF(H253=0,0,ROUND(E253/H253,2))</f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8">
        <f>(((L253/60)/60)/24)+DATE(1970,1,1)</f>
        <v>41252.25</v>
      </c>
      <c r="O253" s="8">
        <f>(((M253/60)/60)/24)+DATE(1970,1,1)</f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>
        <f>ROUND((E254/D254)*100,0)</f>
        <v>626</v>
      </c>
      <c r="G254" t="s">
        <v>20</v>
      </c>
      <c r="H254">
        <v>59</v>
      </c>
      <c r="I254">
        <f>IF(H254=0,0,ROUND(E254/H254,2))</f>
        <v>106.15</v>
      </c>
      <c r="J254" t="s">
        <v>21</v>
      </c>
      <c r="K254" t="s">
        <v>22</v>
      </c>
      <c r="L254">
        <v>1382677200</v>
      </c>
      <c r="M254">
        <v>1383109200</v>
      </c>
      <c r="N254" s="8">
        <f>(((L254/60)/60)/24)+DATE(1970,1,1)</f>
        <v>41572.208333333336</v>
      </c>
      <c r="O254" s="8">
        <f>(((M254/60)/60)/24)+DATE(1970,1,1)</f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>
        <f>ROUND((E255/D255)*100,0)</f>
        <v>89</v>
      </c>
      <c r="G255" t="s">
        <v>14</v>
      </c>
      <c r="H255">
        <v>1335</v>
      </c>
      <c r="I255">
        <f>IF(H255=0,0,ROUND(E255/H255,2))</f>
        <v>81.02</v>
      </c>
      <c r="J255" t="s">
        <v>15</v>
      </c>
      <c r="K255" t="s">
        <v>16</v>
      </c>
      <c r="L255">
        <v>1302238800</v>
      </c>
      <c r="M255">
        <v>1303275600</v>
      </c>
      <c r="N255" s="8">
        <f>(((L255/60)/60)/24)+DATE(1970,1,1)</f>
        <v>40641.208333333336</v>
      </c>
      <c r="O255" s="8">
        <f>(((M255/60)/60)/24)+DATE(1970,1,1)</f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>
        <f>ROUND((E256/D256)*100,0)</f>
        <v>185</v>
      </c>
      <c r="G256" t="s">
        <v>20</v>
      </c>
      <c r="H256">
        <v>88</v>
      </c>
      <c r="I256">
        <f>IF(H256=0,0,ROUND(E256/H256,2))</f>
        <v>96.65</v>
      </c>
      <c r="J256" t="s">
        <v>21</v>
      </c>
      <c r="K256" t="s">
        <v>22</v>
      </c>
      <c r="L256">
        <v>1487656800</v>
      </c>
      <c r="M256">
        <v>1487829600</v>
      </c>
      <c r="N256" s="8">
        <f>(((L256/60)/60)/24)+DATE(1970,1,1)</f>
        <v>42787.25</v>
      </c>
      <c r="O256" s="8">
        <f>(((M256/60)/60)/24)+DATE(1970,1,1)</f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>
        <f>ROUND((E257/D257)*100,0)</f>
        <v>120</v>
      </c>
      <c r="G257" t="s">
        <v>20</v>
      </c>
      <c r="H257">
        <v>1697</v>
      </c>
      <c r="I257">
        <f>IF(H257=0,0,ROUND(E257/H257,2))</f>
        <v>57</v>
      </c>
      <c r="J257" t="s">
        <v>21</v>
      </c>
      <c r="K257" t="s">
        <v>22</v>
      </c>
      <c r="L257">
        <v>1297836000</v>
      </c>
      <c r="M257">
        <v>1298268000</v>
      </c>
      <c r="N257" s="8">
        <f>(((L257/60)/60)/24)+DATE(1970,1,1)</f>
        <v>40590.25</v>
      </c>
      <c r="O257" s="8">
        <f>(((M257/60)/60)/24)+DATE(1970,1,1)</f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>
        <f>ROUND((E258/D258)*100,0)</f>
        <v>23</v>
      </c>
      <c r="G258" t="s">
        <v>14</v>
      </c>
      <c r="H258">
        <v>15</v>
      </c>
      <c r="I258">
        <f>IF(H258=0,0,ROUND(E258/H258,2))</f>
        <v>63.93</v>
      </c>
      <c r="J258" t="s">
        <v>40</v>
      </c>
      <c r="K258" t="s">
        <v>41</v>
      </c>
      <c r="L258">
        <v>1453615200</v>
      </c>
      <c r="M258">
        <v>1456812000</v>
      </c>
      <c r="N258" s="8">
        <f>(((L258/60)/60)/24)+DATE(1970,1,1)</f>
        <v>42393.25</v>
      </c>
      <c r="O258" s="8">
        <f>(((M258/60)/60)/24)+DATE(1970,1,1)</f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>
        <f>ROUND((E259/D259)*100,0)</f>
        <v>146</v>
      </c>
      <c r="G259" t="s">
        <v>20</v>
      </c>
      <c r="H259">
        <v>92</v>
      </c>
      <c r="I259">
        <f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8">
        <f>(((L259/60)/60)/24)+DATE(1970,1,1)</f>
        <v>41338.25</v>
      </c>
      <c r="O259" s="8">
        <f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>
        <f>ROUND((E260/D260)*100,0)</f>
        <v>268</v>
      </c>
      <c r="G260" t="s">
        <v>20</v>
      </c>
      <c r="H260">
        <v>186</v>
      </c>
      <c r="I260">
        <f>IF(H260=0,0,ROUND(E260/H260,2))</f>
        <v>72.17</v>
      </c>
      <c r="J260" t="s">
        <v>21</v>
      </c>
      <c r="K260" t="s">
        <v>22</v>
      </c>
      <c r="L260">
        <v>1481176800</v>
      </c>
      <c r="M260">
        <v>1482904800</v>
      </c>
      <c r="N260" s="8">
        <f>(((L260/60)/60)/24)+DATE(1970,1,1)</f>
        <v>42712.25</v>
      </c>
      <c r="O260" s="8">
        <f>(((M260/60)/60)/24)+DATE(1970,1,1)</f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>
        <f>ROUND((E261/D261)*100,0)</f>
        <v>598</v>
      </c>
      <c r="G261" t="s">
        <v>20</v>
      </c>
      <c r="H261">
        <v>138</v>
      </c>
      <c r="I261">
        <f>IF(H261=0,0,ROUND(E261/H261,2))</f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8">
        <f>(((L261/60)/60)/24)+DATE(1970,1,1)</f>
        <v>41251.25</v>
      </c>
      <c r="O261" s="8">
        <f>(((M261/60)/60)/24)+DATE(1970,1,1)</f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>
        <f>ROUND((E262/D262)*100,0)</f>
        <v>158</v>
      </c>
      <c r="G262" t="s">
        <v>20</v>
      </c>
      <c r="H262">
        <v>261</v>
      </c>
      <c r="I262">
        <f>IF(H262=0,0,ROUND(E262/H262,2))</f>
        <v>38.07</v>
      </c>
      <c r="J262" t="s">
        <v>21</v>
      </c>
      <c r="K262" t="s">
        <v>22</v>
      </c>
      <c r="L262">
        <v>1348808400</v>
      </c>
      <c r="M262">
        <v>1349845200</v>
      </c>
      <c r="N262" s="8">
        <f>(((L262/60)/60)/24)+DATE(1970,1,1)</f>
        <v>41180.208333333336</v>
      </c>
      <c r="O262" s="8">
        <f>(((M262/60)/60)/24)+DATE(1970,1,1)</f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>
        <f>ROUND((E263/D263)*100,0)</f>
        <v>31</v>
      </c>
      <c r="G263" t="s">
        <v>14</v>
      </c>
      <c r="H263">
        <v>454</v>
      </c>
      <c r="I263">
        <f>IF(H263=0,0,ROUND(E263/H263,2))</f>
        <v>57.94</v>
      </c>
      <c r="J263" t="s">
        <v>21</v>
      </c>
      <c r="K263" t="s">
        <v>22</v>
      </c>
      <c r="L263">
        <v>1282712400</v>
      </c>
      <c r="M263">
        <v>1283058000</v>
      </c>
      <c r="N263" s="8">
        <f>(((L263/60)/60)/24)+DATE(1970,1,1)</f>
        <v>40415.208333333336</v>
      </c>
      <c r="O263" s="8">
        <f>(((M263/60)/60)/24)+DATE(1970,1,1)</f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>
        <f>ROUND((E264/D264)*100,0)</f>
        <v>313</v>
      </c>
      <c r="G264" t="s">
        <v>20</v>
      </c>
      <c r="H264">
        <v>107</v>
      </c>
      <c r="I264">
        <f>IF(H264=0,0,ROUND(E264/H264,2))</f>
        <v>49.79</v>
      </c>
      <c r="J264" t="s">
        <v>21</v>
      </c>
      <c r="K264" t="s">
        <v>22</v>
      </c>
      <c r="L264">
        <v>1301979600</v>
      </c>
      <c r="M264">
        <v>1304226000</v>
      </c>
      <c r="N264" s="8">
        <f>(((L264/60)/60)/24)+DATE(1970,1,1)</f>
        <v>40638.208333333336</v>
      </c>
      <c r="O264" s="8">
        <f>(((M264/60)/60)/24)+DATE(1970,1,1)</f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>
        <f>ROUND((E265/D265)*100,0)</f>
        <v>371</v>
      </c>
      <c r="G265" t="s">
        <v>20</v>
      </c>
      <c r="H265">
        <v>199</v>
      </c>
      <c r="I265">
        <f>IF(H265=0,0,ROUND(E265/H265,2))</f>
        <v>54.05</v>
      </c>
      <c r="J265" t="s">
        <v>21</v>
      </c>
      <c r="K265" t="s">
        <v>22</v>
      </c>
      <c r="L265">
        <v>1263016800</v>
      </c>
      <c r="M265">
        <v>1263016800</v>
      </c>
      <c r="N265" s="8">
        <f>(((L265/60)/60)/24)+DATE(1970,1,1)</f>
        <v>40187.25</v>
      </c>
      <c r="O265" s="8">
        <f>(((M265/60)/60)/24)+DATE(1970,1,1)</f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>
        <f>ROUND((E266/D266)*100,0)</f>
        <v>363</v>
      </c>
      <c r="G266" t="s">
        <v>20</v>
      </c>
      <c r="H266">
        <v>5512</v>
      </c>
      <c r="I266">
        <f>IF(H266=0,0,ROUND(E266/H266,2))</f>
        <v>30</v>
      </c>
      <c r="J266" t="s">
        <v>21</v>
      </c>
      <c r="K266" t="s">
        <v>22</v>
      </c>
      <c r="L266">
        <v>1360648800</v>
      </c>
      <c r="M266">
        <v>1362031200</v>
      </c>
      <c r="N266" s="8">
        <f>(((L266/60)/60)/24)+DATE(1970,1,1)</f>
        <v>41317.25</v>
      </c>
      <c r="O266" s="8">
        <f>(((M266/60)/60)/24)+DATE(1970,1,1)</f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>
        <f>ROUND((E267/D267)*100,0)</f>
        <v>123</v>
      </c>
      <c r="G267" t="s">
        <v>20</v>
      </c>
      <c r="H267">
        <v>86</v>
      </c>
      <c r="I267">
        <f>IF(H267=0,0,ROUND(E267/H267,2))</f>
        <v>70.13</v>
      </c>
      <c r="J267" t="s">
        <v>21</v>
      </c>
      <c r="K267" t="s">
        <v>22</v>
      </c>
      <c r="L267">
        <v>1451800800</v>
      </c>
      <c r="M267">
        <v>1455602400</v>
      </c>
      <c r="N267" s="8">
        <f>(((L267/60)/60)/24)+DATE(1970,1,1)</f>
        <v>42372.25</v>
      </c>
      <c r="O267" s="8">
        <f>(((M267/60)/60)/24)+DATE(1970,1,1)</f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>
        <f>ROUND((E268/D268)*100,0)</f>
        <v>77</v>
      </c>
      <c r="G268" t="s">
        <v>14</v>
      </c>
      <c r="H268">
        <v>3182</v>
      </c>
      <c r="I268">
        <f>IF(H268=0,0,ROUND(E268/H268,2))</f>
        <v>27</v>
      </c>
      <c r="J268" t="s">
        <v>107</v>
      </c>
      <c r="K268" t="s">
        <v>108</v>
      </c>
      <c r="L268">
        <v>1415340000</v>
      </c>
      <c r="M268">
        <v>1418191200</v>
      </c>
      <c r="N268" s="8">
        <f>(((L268/60)/60)/24)+DATE(1970,1,1)</f>
        <v>41950.25</v>
      </c>
      <c r="O268" s="8">
        <f>(((M268/60)/60)/24)+DATE(1970,1,1)</f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>
        <f>ROUND((E269/D269)*100,0)</f>
        <v>234</v>
      </c>
      <c r="G269" t="s">
        <v>20</v>
      </c>
      <c r="H269">
        <v>2768</v>
      </c>
      <c r="I269">
        <f>IF(H269=0,0,ROUND(E269/H269,2))</f>
        <v>51.99</v>
      </c>
      <c r="J269" t="s">
        <v>26</v>
      </c>
      <c r="K269" t="s">
        <v>27</v>
      </c>
      <c r="L269">
        <v>1351054800</v>
      </c>
      <c r="M269">
        <v>1352440800</v>
      </c>
      <c r="N269" s="8">
        <f>(((L269/60)/60)/24)+DATE(1970,1,1)</f>
        <v>41206.208333333336</v>
      </c>
      <c r="O269" s="8">
        <f>(((M269/60)/60)/24)+DATE(1970,1,1)</f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>
        <f>ROUND((E270/D270)*100,0)</f>
        <v>181</v>
      </c>
      <c r="G270" t="s">
        <v>20</v>
      </c>
      <c r="H270">
        <v>48</v>
      </c>
      <c r="I270">
        <f>IF(H270=0,0,ROUND(E270/H270,2))</f>
        <v>56.42</v>
      </c>
      <c r="J270" t="s">
        <v>21</v>
      </c>
      <c r="K270" t="s">
        <v>22</v>
      </c>
      <c r="L270">
        <v>1349326800</v>
      </c>
      <c r="M270">
        <v>1353304800</v>
      </c>
      <c r="N270" s="8">
        <f>(((L270/60)/60)/24)+DATE(1970,1,1)</f>
        <v>41186.208333333336</v>
      </c>
      <c r="O270" s="8">
        <f>(((M270/60)/60)/24)+DATE(1970,1,1)</f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>
        <f>ROUND((E271/D271)*100,0)</f>
        <v>253</v>
      </c>
      <c r="G271" t="s">
        <v>20</v>
      </c>
      <c r="H271">
        <v>87</v>
      </c>
      <c r="I271">
        <f>IF(H271=0,0,ROUND(E271/H271,2))</f>
        <v>101.63</v>
      </c>
      <c r="J271" t="s">
        <v>21</v>
      </c>
      <c r="K271" t="s">
        <v>22</v>
      </c>
      <c r="L271">
        <v>1548914400</v>
      </c>
      <c r="M271">
        <v>1550728800</v>
      </c>
      <c r="N271" s="8">
        <f>(((L271/60)/60)/24)+DATE(1970,1,1)</f>
        <v>43496.25</v>
      </c>
      <c r="O271" s="8">
        <f>(((M271/60)/60)/24)+DATE(1970,1,1)</f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>
        <f>ROUND((E272/D272)*100,0)</f>
        <v>27</v>
      </c>
      <c r="G272" t="s">
        <v>74</v>
      </c>
      <c r="H272">
        <v>1890</v>
      </c>
      <c r="I272">
        <f>IF(H272=0,0,ROUND(E272/H272,2))</f>
        <v>25.01</v>
      </c>
      <c r="J272" t="s">
        <v>21</v>
      </c>
      <c r="K272" t="s">
        <v>22</v>
      </c>
      <c r="L272">
        <v>1291269600</v>
      </c>
      <c r="M272">
        <v>1291442400</v>
      </c>
      <c r="N272" s="8">
        <f>(((L272/60)/60)/24)+DATE(1970,1,1)</f>
        <v>40514.25</v>
      </c>
      <c r="O272" s="8">
        <f>(((M272/60)/60)/24)+DATE(1970,1,1)</f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>
        <f>ROUND((E273/D273)*100,0)</f>
        <v>1</v>
      </c>
      <c r="G273" t="s">
        <v>47</v>
      </c>
      <c r="H273">
        <v>61</v>
      </c>
      <c r="I273">
        <f>IF(H273=0,0,ROUND(E273/H273,2))</f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8">
        <f>(((L273/60)/60)/24)+DATE(1970,1,1)</f>
        <v>42345.25</v>
      </c>
      <c r="O273" s="8">
        <f>(((M273/60)/60)/24)+DATE(1970,1,1)</f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>
        <f>ROUND((E274/D274)*100,0)</f>
        <v>304</v>
      </c>
      <c r="G274" t="s">
        <v>20</v>
      </c>
      <c r="H274">
        <v>1894</v>
      </c>
      <c r="I274">
        <f>IF(H274=0,0,ROUND(E274/H274,2))</f>
        <v>82.02</v>
      </c>
      <c r="J274" t="s">
        <v>21</v>
      </c>
      <c r="K274" t="s">
        <v>22</v>
      </c>
      <c r="L274">
        <v>1562734800</v>
      </c>
      <c r="M274">
        <v>1564894800</v>
      </c>
      <c r="N274" s="8">
        <f>(((L274/60)/60)/24)+DATE(1970,1,1)</f>
        <v>43656.208333333328</v>
      </c>
      <c r="O274" s="8">
        <f>(((M274/60)/60)/24)+DATE(1970,1,1)</f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>
        <f>ROUND((E275/D275)*100,0)</f>
        <v>137</v>
      </c>
      <c r="G275" t="s">
        <v>20</v>
      </c>
      <c r="H275">
        <v>282</v>
      </c>
      <c r="I275">
        <f>IF(H275=0,0,ROUND(E275/H275,2))</f>
        <v>37.96</v>
      </c>
      <c r="J275" t="s">
        <v>15</v>
      </c>
      <c r="K275" t="s">
        <v>16</v>
      </c>
      <c r="L275">
        <v>1505624400</v>
      </c>
      <c r="M275">
        <v>1505883600</v>
      </c>
      <c r="N275" s="8">
        <f>(((L275/60)/60)/24)+DATE(1970,1,1)</f>
        <v>42995.208333333328</v>
      </c>
      <c r="O275" s="8">
        <f>(((M275/60)/60)/24)+DATE(1970,1,1)</f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>
        <f>ROUND((E276/D276)*100,0)</f>
        <v>32</v>
      </c>
      <c r="G276" t="s">
        <v>14</v>
      </c>
      <c r="H276">
        <v>15</v>
      </c>
      <c r="I276">
        <f>IF(H276=0,0,ROUND(E276/H276,2))</f>
        <v>51.53</v>
      </c>
      <c r="J276" t="s">
        <v>21</v>
      </c>
      <c r="K276" t="s">
        <v>22</v>
      </c>
      <c r="L276">
        <v>1509948000</v>
      </c>
      <c r="M276">
        <v>1510380000</v>
      </c>
      <c r="N276" s="8">
        <f>(((L276/60)/60)/24)+DATE(1970,1,1)</f>
        <v>43045.25</v>
      </c>
      <c r="O276" s="8">
        <f>(((M276/60)/60)/24)+DATE(1970,1,1)</f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>
        <f>ROUND((E277/D277)*100,0)</f>
        <v>242</v>
      </c>
      <c r="G277" t="s">
        <v>20</v>
      </c>
      <c r="H277">
        <v>116</v>
      </c>
      <c r="I277">
        <f>IF(H277=0,0,ROUND(E277/H277,2))</f>
        <v>81.2</v>
      </c>
      <c r="J277" t="s">
        <v>21</v>
      </c>
      <c r="K277" t="s">
        <v>22</v>
      </c>
      <c r="L277">
        <v>1554526800</v>
      </c>
      <c r="M277">
        <v>1555218000</v>
      </c>
      <c r="N277" s="8">
        <f>(((L277/60)/60)/24)+DATE(1970,1,1)</f>
        <v>43561.208333333328</v>
      </c>
      <c r="O277" s="8">
        <f>(((M277/60)/60)/24)+DATE(1970,1,1)</f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>
        <f>ROUND((E278/D278)*100,0)</f>
        <v>97</v>
      </c>
      <c r="G278" t="s">
        <v>14</v>
      </c>
      <c r="H278">
        <v>133</v>
      </c>
      <c r="I278">
        <f>IF(H278=0,0,ROUND(E278/H278,2))</f>
        <v>40.03</v>
      </c>
      <c r="J278" t="s">
        <v>21</v>
      </c>
      <c r="K278" t="s">
        <v>22</v>
      </c>
      <c r="L278">
        <v>1334811600</v>
      </c>
      <c r="M278">
        <v>1335243600</v>
      </c>
      <c r="N278" s="8">
        <f>(((L278/60)/60)/24)+DATE(1970,1,1)</f>
        <v>41018.208333333336</v>
      </c>
      <c r="O278" s="8">
        <f>(((M278/60)/60)/24)+DATE(1970,1,1)</f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>
        <f>ROUND((E279/D279)*100,0)</f>
        <v>1066</v>
      </c>
      <c r="G279" t="s">
        <v>20</v>
      </c>
      <c r="H279">
        <v>83</v>
      </c>
      <c r="I279">
        <f>IF(H279=0,0,ROUND(E279/H279,2))</f>
        <v>89.94</v>
      </c>
      <c r="J279" t="s">
        <v>21</v>
      </c>
      <c r="K279" t="s">
        <v>22</v>
      </c>
      <c r="L279">
        <v>1279515600</v>
      </c>
      <c r="M279">
        <v>1279688400</v>
      </c>
      <c r="N279" s="8">
        <f>(((L279/60)/60)/24)+DATE(1970,1,1)</f>
        <v>40378.208333333336</v>
      </c>
      <c r="O279" s="8">
        <f>(((M279/60)/60)/24)+DATE(1970,1,1)</f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>
        <f>ROUND((E280/D280)*100,0)</f>
        <v>326</v>
      </c>
      <c r="G280" t="s">
        <v>20</v>
      </c>
      <c r="H280">
        <v>91</v>
      </c>
      <c r="I280">
        <f>IF(H280=0,0,ROUND(E280/H280,2))</f>
        <v>96.69</v>
      </c>
      <c r="J280" t="s">
        <v>21</v>
      </c>
      <c r="K280" t="s">
        <v>22</v>
      </c>
      <c r="L280">
        <v>1353909600</v>
      </c>
      <c r="M280">
        <v>1356069600</v>
      </c>
      <c r="N280" s="8">
        <f>(((L280/60)/60)/24)+DATE(1970,1,1)</f>
        <v>41239.25</v>
      </c>
      <c r="O280" s="8">
        <f>(((M280/60)/60)/24)+DATE(1970,1,1)</f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>
        <f>ROUND((E281/D281)*100,0)</f>
        <v>171</v>
      </c>
      <c r="G281" t="s">
        <v>20</v>
      </c>
      <c r="H281">
        <v>546</v>
      </c>
      <c r="I281">
        <f>IF(H281=0,0,ROUND(E281/H281,2))</f>
        <v>25.01</v>
      </c>
      <c r="J281" t="s">
        <v>21</v>
      </c>
      <c r="K281" t="s">
        <v>22</v>
      </c>
      <c r="L281">
        <v>1535950800</v>
      </c>
      <c r="M281">
        <v>1536210000</v>
      </c>
      <c r="N281" s="8">
        <f>(((L281/60)/60)/24)+DATE(1970,1,1)</f>
        <v>43346.208333333328</v>
      </c>
      <c r="O281" s="8">
        <f>(((M281/60)/60)/24)+DATE(1970,1,1)</f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>
        <f>ROUND((E282/D282)*100,0)</f>
        <v>581</v>
      </c>
      <c r="G282" t="s">
        <v>20</v>
      </c>
      <c r="H282">
        <v>393</v>
      </c>
      <c r="I282">
        <f>IF(H282=0,0,ROUND(E282/H282,2))</f>
        <v>36.99</v>
      </c>
      <c r="J282" t="s">
        <v>21</v>
      </c>
      <c r="K282" t="s">
        <v>22</v>
      </c>
      <c r="L282">
        <v>1511244000</v>
      </c>
      <c r="M282">
        <v>1511762400</v>
      </c>
      <c r="N282" s="8">
        <f>(((L282/60)/60)/24)+DATE(1970,1,1)</f>
        <v>43060.25</v>
      </c>
      <c r="O282" s="8">
        <f>(((M282/60)/60)/24)+DATE(1970,1,1)</f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>
        <f>ROUND((E283/D283)*100,0)</f>
        <v>92</v>
      </c>
      <c r="G283" t="s">
        <v>14</v>
      </c>
      <c r="H283">
        <v>2062</v>
      </c>
      <c r="I283">
        <f>IF(H283=0,0,ROUND(E283/H283,2))</f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8">
        <f>(((L283/60)/60)/24)+DATE(1970,1,1)</f>
        <v>40979.25</v>
      </c>
      <c r="O283" s="8">
        <f>(((M283/60)/60)/24)+DATE(1970,1,1)</f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>
        <f>ROUND((E284/D284)*100,0)</f>
        <v>108</v>
      </c>
      <c r="G284" t="s">
        <v>20</v>
      </c>
      <c r="H284">
        <v>133</v>
      </c>
      <c r="I284">
        <f>IF(H284=0,0,ROUND(E284/H284,2))</f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8">
        <f>(((L284/60)/60)/24)+DATE(1970,1,1)</f>
        <v>42701.25</v>
      </c>
      <c r="O284" s="8">
        <f>(((M284/60)/60)/24)+DATE(1970,1,1)</f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>
        <f>ROUND((E285/D285)*100,0)</f>
        <v>19</v>
      </c>
      <c r="G285" t="s">
        <v>14</v>
      </c>
      <c r="H285">
        <v>29</v>
      </c>
      <c r="I285">
        <f>IF(H285=0,0,ROUND(E285/H285,2))</f>
        <v>52.31</v>
      </c>
      <c r="J285" t="s">
        <v>36</v>
      </c>
      <c r="K285" t="s">
        <v>37</v>
      </c>
      <c r="L285">
        <v>1464584400</v>
      </c>
      <c r="M285">
        <v>1465016400</v>
      </c>
      <c r="N285" s="8">
        <f>(((L285/60)/60)/24)+DATE(1970,1,1)</f>
        <v>42520.208333333328</v>
      </c>
      <c r="O285" s="8">
        <f>(((M285/60)/60)/24)+DATE(1970,1,1)</f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>
        <f>ROUND((E286/D286)*100,0)</f>
        <v>83</v>
      </c>
      <c r="G286" t="s">
        <v>14</v>
      </c>
      <c r="H286">
        <v>132</v>
      </c>
      <c r="I286">
        <f>IF(H286=0,0,ROUND(E286/H286,2))</f>
        <v>61.77</v>
      </c>
      <c r="J286" t="s">
        <v>21</v>
      </c>
      <c r="K286" t="s">
        <v>22</v>
      </c>
      <c r="L286">
        <v>1335848400</v>
      </c>
      <c r="M286">
        <v>1336280400</v>
      </c>
      <c r="N286" s="8">
        <f>(((L286/60)/60)/24)+DATE(1970,1,1)</f>
        <v>41030.208333333336</v>
      </c>
      <c r="O286" s="8">
        <f>(((M286/60)/60)/24)+DATE(1970,1,1)</f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>
        <f>ROUND((E287/D287)*100,0)</f>
        <v>706</v>
      </c>
      <c r="G287" t="s">
        <v>20</v>
      </c>
      <c r="H287">
        <v>254</v>
      </c>
      <c r="I287">
        <f>IF(H287=0,0,ROUND(E287/H287,2))</f>
        <v>25.03</v>
      </c>
      <c r="J287" t="s">
        <v>21</v>
      </c>
      <c r="K287" t="s">
        <v>22</v>
      </c>
      <c r="L287">
        <v>1473483600</v>
      </c>
      <c r="M287">
        <v>1476766800</v>
      </c>
      <c r="N287" s="8">
        <f>(((L287/60)/60)/24)+DATE(1970,1,1)</f>
        <v>42623.208333333328</v>
      </c>
      <c r="O287" s="8">
        <f>(((M287/60)/60)/24)+DATE(1970,1,1)</f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>
        <f>ROUND((E288/D288)*100,0)</f>
        <v>17</v>
      </c>
      <c r="G288" t="s">
        <v>74</v>
      </c>
      <c r="H288">
        <v>184</v>
      </c>
      <c r="I288">
        <f>IF(H288=0,0,ROUND(E288/H288,2))</f>
        <v>106.29</v>
      </c>
      <c r="J288" t="s">
        <v>21</v>
      </c>
      <c r="K288" t="s">
        <v>22</v>
      </c>
      <c r="L288">
        <v>1479880800</v>
      </c>
      <c r="M288">
        <v>1480485600</v>
      </c>
      <c r="N288" s="8">
        <f>(((L288/60)/60)/24)+DATE(1970,1,1)</f>
        <v>42697.25</v>
      </c>
      <c r="O288" s="8">
        <f>(((M288/60)/60)/24)+DATE(1970,1,1)</f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>
        <f>ROUND((E289/D289)*100,0)</f>
        <v>210</v>
      </c>
      <c r="G289" t="s">
        <v>20</v>
      </c>
      <c r="H289">
        <v>176</v>
      </c>
      <c r="I289">
        <f>IF(H289=0,0,ROUND(E289/H289,2))</f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8">
        <f>(((L289/60)/60)/24)+DATE(1970,1,1)</f>
        <v>42122.208333333328</v>
      </c>
      <c r="O289" s="8">
        <f>(((M289/60)/60)/24)+DATE(1970,1,1)</f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>
        <f>ROUND((E290/D290)*100,0)</f>
        <v>98</v>
      </c>
      <c r="G290" t="s">
        <v>14</v>
      </c>
      <c r="H290">
        <v>137</v>
      </c>
      <c r="I290">
        <f>IF(H290=0,0,ROUND(E290/H290,2))</f>
        <v>39.97</v>
      </c>
      <c r="J290" t="s">
        <v>36</v>
      </c>
      <c r="K290" t="s">
        <v>37</v>
      </c>
      <c r="L290">
        <v>1331701200</v>
      </c>
      <c r="M290">
        <v>1331787600</v>
      </c>
      <c r="N290" s="8">
        <f>(((L290/60)/60)/24)+DATE(1970,1,1)</f>
        <v>40982.208333333336</v>
      </c>
      <c r="O290" s="8">
        <f>(((M290/60)/60)/24)+DATE(1970,1,1)</f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>
        <f>ROUND((E291/D291)*100,0)</f>
        <v>1684</v>
      </c>
      <c r="G291" t="s">
        <v>20</v>
      </c>
      <c r="H291">
        <v>337</v>
      </c>
      <c r="I291">
        <f>IF(H291=0,0,ROUND(E291/H291,2))</f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8">
        <f>(((L291/60)/60)/24)+DATE(1970,1,1)</f>
        <v>42219.208333333328</v>
      </c>
      <c r="O291" s="8">
        <f>(((M291/60)/60)/24)+DATE(1970,1,1)</f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>
        <f>ROUND((E292/D292)*100,0)</f>
        <v>54</v>
      </c>
      <c r="G292" t="s">
        <v>14</v>
      </c>
      <c r="H292">
        <v>908</v>
      </c>
      <c r="I292">
        <f>IF(H292=0,0,ROUND(E292/H292,2))</f>
        <v>101.02</v>
      </c>
      <c r="J292" t="s">
        <v>21</v>
      </c>
      <c r="K292" t="s">
        <v>22</v>
      </c>
      <c r="L292">
        <v>1368162000</v>
      </c>
      <c r="M292">
        <v>1370926800</v>
      </c>
      <c r="N292" s="8">
        <f>(((L292/60)/60)/24)+DATE(1970,1,1)</f>
        <v>41404.208333333336</v>
      </c>
      <c r="O292" s="8">
        <f>(((M292/60)/60)/24)+DATE(1970,1,1)</f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>
        <f>ROUND((E293/D293)*100,0)</f>
        <v>457</v>
      </c>
      <c r="G293" t="s">
        <v>20</v>
      </c>
      <c r="H293">
        <v>107</v>
      </c>
      <c r="I293">
        <f>IF(H293=0,0,ROUND(E293/H293,2))</f>
        <v>76.81</v>
      </c>
      <c r="J293" t="s">
        <v>21</v>
      </c>
      <c r="K293" t="s">
        <v>22</v>
      </c>
      <c r="L293">
        <v>1318654800</v>
      </c>
      <c r="M293">
        <v>1319000400</v>
      </c>
      <c r="N293" s="8">
        <f>(((L293/60)/60)/24)+DATE(1970,1,1)</f>
        <v>40831.208333333336</v>
      </c>
      <c r="O293" s="8">
        <f>(((M293/60)/60)/24)+DATE(1970,1,1)</f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>
        <f>ROUND((E294/D294)*100,0)</f>
        <v>10</v>
      </c>
      <c r="G294" t="s">
        <v>14</v>
      </c>
      <c r="H294">
        <v>10</v>
      </c>
      <c r="I294">
        <f>IF(H294=0,0,ROUND(E294/H294,2))</f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>(((L294/60)/60)/24)+DATE(1970,1,1)</f>
        <v>40984.208333333336</v>
      </c>
      <c r="O294" s="8">
        <f>(((M294/60)/60)/24)+DATE(1970,1,1)</f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>
        <f>ROUND((E295/D295)*100,0)</f>
        <v>16</v>
      </c>
      <c r="G295" t="s">
        <v>74</v>
      </c>
      <c r="H295">
        <v>32</v>
      </c>
      <c r="I295">
        <f>IF(H295=0,0,ROUND(E295/H295,2))</f>
        <v>33.28</v>
      </c>
      <c r="J295" t="s">
        <v>107</v>
      </c>
      <c r="K295" t="s">
        <v>108</v>
      </c>
      <c r="L295">
        <v>1286254800</v>
      </c>
      <c r="M295">
        <v>1287032400</v>
      </c>
      <c r="N295" s="8">
        <f>(((L295/60)/60)/24)+DATE(1970,1,1)</f>
        <v>40456.208333333336</v>
      </c>
      <c r="O295" s="8">
        <f>(((M295/60)/60)/24)+DATE(1970,1,1)</f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>
        <f>ROUND((E296/D296)*100,0)</f>
        <v>1340</v>
      </c>
      <c r="G296" t="s">
        <v>20</v>
      </c>
      <c r="H296">
        <v>183</v>
      </c>
      <c r="I296">
        <f>IF(H296=0,0,ROUND(E296/H296,2))</f>
        <v>43.92</v>
      </c>
      <c r="J296" t="s">
        <v>21</v>
      </c>
      <c r="K296" t="s">
        <v>22</v>
      </c>
      <c r="L296">
        <v>1540530000</v>
      </c>
      <c r="M296">
        <v>1541570400</v>
      </c>
      <c r="N296" s="8">
        <f>(((L296/60)/60)/24)+DATE(1970,1,1)</f>
        <v>43399.208333333328</v>
      </c>
      <c r="O296" s="8">
        <f>(((M296/60)/60)/24)+DATE(1970,1,1)</f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>
        <f>ROUND((E297/D297)*100,0)</f>
        <v>36</v>
      </c>
      <c r="G297" t="s">
        <v>14</v>
      </c>
      <c r="H297">
        <v>1910</v>
      </c>
      <c r="I297">
        <f>IF(H297=0,0,ROUND(E297/H297,2))</f>
        <v>36</v>
      </c>
      <c r="J297" t="s">
        <v>98</v>
      </c>
      <c r="K297" t="s">
        <v>99</v>
      </c>
      <c r="L297">
        <v>1381813200</v>
      </c>
      <c r="M297">
        <v>1383976800</v>
      </c>
      <c r="N297" s="8">
        <f>(((L297/60)/60)/24)+DATE(1970,1,1)</f>
        <v>41562.208333333336</v>
      </c>
      <c r="O297" s="8">
        <f>(((M297/60)/60)/24)+DATE(1970,1,1)</f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>
        <f>ROUND((E298/D298)*100,0)</f>
        <v>55</v>
      </c>
      <c r="G298" t="s">
        <v>14</v>
      </c>
      <c r="H298">
        <v>38</v>
      </c>
      <c r="I298">
        <f>IF(H298=0,0,ROUND(E298/H298,2))</f>
        <v>88.21</v>
      </c>
      <c r="J298" t="s">
        <v>26</v>
      </c>
      <c r="K298" t="s">
        <v>27</v>
      </c>
      <c r="L298">
        <v>1548655200</v>
      </c>
      <c r="M298">
        <v>1550556000</v>
      </c>
      <c r="N298" s="8">
        <f>(((L298/60)/60)/24)+DATE(1970,1,1)</f>
        <v>43493.25</v>
      </c>
      <c r="O298" s="8">
        <f>(((M298/60)/60)/24)+DATE(1970,1,1)</f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>
        <f>ROUND((E299/D299)*100,0)</f>
        <v>94</v>
      </c>
      <c r="G299" t="s">
        <v>14</v>
      </c>
      <c r="H299">
        <v>104</v>
      </c>
      <c r="I299">
        <f>IF(H299=0,0,ROUND(E299/H299,2))</f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8">
        <f>(((L299/60)/60)/24)+DATE(1970,1,1)</f>
        <v>41653.25</v>
      </c>
      <c r="O299" s="8">
        <f>(((M299/60)/60)/24)+DATE(1970,1,1)</f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>
        <f>ROUND((E300/D300)*100,0)</f>
        <v>144</v>
      </c>
      <c r="G300" t="s">
        <v>20</v>
      </c>
      <c r="H300">
        <v>72</v>
      </c>
      <c r="I300">
        <f>IF(H300=0,0,ROUND(E300/H300,2))</f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8">
        <f>(((L300/60)/60)/24)+DATE(1970,1,1)</f>
        <v>42426.25</v>
      </c>
      <c r="O300" s="8">
        <f>(((M300/60)/60)/24)+DATE(1970,1,1)</f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>
        <f>ROUND((E301/D301)*100,0)</f>
        <v>51</v>
      </c>
      <c r="G301" t="s">
        <v>14</v>
      </c>
      <c r="H301">
        <v>49</v>
      </c>
      <c r="I301">
        <f>IF(H301=0,0,ROUND(E301/H301,2))</f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8">
        <f>(((L301/60)/60)/24)+DATE(1970,1,1)</f>
        <v>42432.25</v>
      </c>
      <c r="O301" s="8">
        <f>(((M301/60)/60)/24)+DATE(1970,1,1)</f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>
        <f>ROUND((E302/D302)*100,0)</f>
        <v>5</v>
      </c>
      <c r="G302" t="s">
        <v>14</v>
      </c>
      <c r="H302">
        <v>1</v>
      </c>
      <c r="I302">
        <f>IF(H302=0,0,ROUND(E302/H302,2))</f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>(((L302/60)/60)/24)+DATE(1970,1,1)</f>
        <v>42977.208333333328</v>
      </c>
      <c r="O302" s="8">
        <f>(((M302/60)/60)/24)+DATE(1970,1,1)</f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>
        <f>ROUND((E303/D303)*100,0)</f>
        <v>1345</v>
      </c>
      <c r="G303" t="s">
        <v>20</v>
      </c>
      <c r="H303">
        <v>295</v>
      </c>
      <c r="I303">
        <f>IF(H303=0,0,ROUND(E303/H303,2))</f>
        <v>41.02</v>
      </c>
      <c r="J303" t="s">
        <v>21</v>
      </c>
      <c r="K303" t="s">
        <v>22</v>
      </c>
      <c r="L303">
        <v>1424930400</v>
      </c>
      <c r="M303">
        <v>1426395600</v>
      </c>
      <c r="N303" s="8">
        <f>(((L303/60)/60)/24)+DATE(1970,1,1)</f>
        <v>42061.25</v>
      </c>
      <c r="O303" s="8">
        <f>(((M303/60)/60)/24)+DATE(1970,1,1)</f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>
        <f>ROUND((E304/D304)*100,0)</f>
        <v>32</v>
      </c>
      <c r="G304" t="s">
        <v>14</v>
      </c>
      <c r="H304">
        <v>245</v>
      </c>
      <c r="I304">
        <f>IF(H304=0,0,ROUND(E304/H304,2))</f>
        <v>98.91</v>
      </c>
      <c r="J304" t="s">
        <v>21</v>
      </c>
      <c r="K304" t="s">
        <v>22</v>
      </c>
      <c r="L304">
        <v>1535864400</v>
      </c>
      <c r="M304">
        <v>1537074000</v>
      </c>
      <c r="N304" s="8">
        <f>(((L304/60)/60)/24)+DATE(1970,1,1)</f>
        <v>43345.208333333328</v>
      </c>
      <c r="O304" s="8">
        <f>(((M304/60)/60)/24)+DATE(1970,1,1)</f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>
        <f>ROUND((E305/D305)*100,0)</f>
        <v>83</v>
      </c>
      <c r="G305" t="s">
        <v>14</v>
      </c>
      <c r="H305">
        <v>32</v>
      </c>
      <c r="I305">
        <f>IF(H305=0,0,ROUND(E305/H305,2))</f>
        <v>87.78</v>
      </c>
      <c r="J305" t="s">
        <v>21</v>
      </c>
      <c r="K305" t="s">
        <v>22</v>
      </c>
      <c r="L305">
        <v>1452146400</v>
      </c>
      <c r="M305">
        <v>1452578400</v>
      </c>
      <c r="N305" s="8">
        <f>(((L305/60)/60)/24)+DATE(1970,1,1)</f>
        <v>42376.25</v>
      </c>
      <c r="O305" s="8">
        <f>(((M305/60)/60)/24)+DATE(1970,1,1)</f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>
        <f>ROUND((E306/D306)*100,0)</f>
        <v>546</v>
      </c>
      <c r="G306" t="s">
        <v>20</v>
      </c>
      <c r="H306">
        <v>142</v>
      </c>
      <c r="I306">
        <f>IF(H306=0,0,ROUND(E306/H306,2))</f>
        <v>80.77</v>
      </c>
      <c r="J306" t="s">
        <v>21</v>
      </c>
      <c r="K306" t="s">
        <v>22</v>
      </c>
      <c r="L306">
        <v>1470546000</v>
      </c>
      <c r="M306">
        <v>1474088400</v>
      </c>
      <c r="N306" s="8">
        <f>(((L306/60)/60)/24)+DATE(1970,1,1)</f>
        <v>42589.208333333328</v>
      </c>
      <c r="O306" s="8">
        <f>(((M306/60)/60)/24)+DATE(1970,1,1)</f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>
        <f>ROUND((E307/D307)*100,0)</f>
        <v>286</v>
      </c>
      <c r="G307" t="s">
        <v>20</v>
      </c>
      <c r="H307">
        <v>85</v>
      </c>
      <c r="I307">
        <f>IF(H307=0,0,ROUND(E307/H307,2))</f>
        <v>94.28</v>
      </c>
      <c r="J307" t="s">
        <v>21</v>
      </c>
      <c r="K307" t="s">
        <v>22</v>
      </c>
      <c r="L307">
        <v>1458363600</v>
      </c>
      <c r="M307">
        <v>1461906000</v>
      </c>
      <c r="N307" s="8">
        <f>(((L307/60)/60)/24)+DATE(1970,1,1)</f>
        <v>42448.208333333328</v>
      </c>
      <c r="O307" s="8">
        <f>(((M307/60)/60)/24)+DATE(1970,1,1)</f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>
        <f>ROUND((E308/D308)*100,0)</f>
        <v>8</v>
      </c>
      <c r="G308" t="s">
        <v>14</v>
      </c>
      <c r="H308">
        <v>7</v>
      </c>
      <c r="I308">
        <f>IF(H308=0,0,ROUND(E308/H308,2))</f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8">
        <f>(((L308/60)/60)/24)+DATE(1970,1,1)</f>
        <v>42930.208333333328</v>
      </c>
      <c r="O308" s="8">
        <f>(((M308/60)/60)/24)+DATE(1970,1,1)</f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>
        <f>ROUND((E309/D309)*100,0)</f>
        <v>132</v>
      </c>
      <c r="G309" t="s">
        <v>20</v>
      </c>
      <c r="H309">
        <v>659</v>
      </c>
      <c r="I309">
        <f>IF(H309=0,0,ROUND(E309/H309,2))</f>
        <v>65.97</v>
      </c>
      <c r="J309" t="s">
        <v>36</v>
      </c>
      <c r="K309" t="s">
        <v>37</v>
      </c>
      <c r="L309">
        <v>1338958800</v>
      </c>
      <c r="M309">
        <v>1340686800</v>
      </c>
      <c r="N309" s="8">
        <f>(((L309/60)/60)/24)+DATE(1970,1,1)</f>
        <v>41066.208333333336</v>
      </c>
      <c r="O309" s="8">
        <f>(((M309/60)/60)/24)+DATE(1970,1,1)</f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>
        <f>ROUND((E310/D310)*100,0)</f>
        <v>74</v>
      </c>
      <c r="G310" t="s">
        <v>14</v>
      </c>
      <c r="H310">
        <v>803</v>
      </c>
      <c r="I310">
        <f>IF(H310=0,0,ROUND(E310/H310,2))</f>
        <v>109.04</v>
      </c>
      <c r="J310" t="s">
        <v>21</v>
      </c>
      <c r="K310" t="s">
        <v>22</v>
      </c>
      <c r="L310">
        <v>1303102800</v>
      </c>
      <c r="M310">
        <v>1303189200</v>
      </c>
      <c r="N310" s="8">
        <f>(((L310/60)/60)/24)+DATE(1970,1,1)</f>
        <v>40651.208333333336</v>
      </c>
      <c r="O310" s="8">
        <f>(((M310/60)/60)/24)+DATE(1970,1,1)</f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>
        <f>ROUND((E311/D311)*100,0)</f>
        <v>75</v>
      </c>
      <c r="G311" t="s">
        <v>74</v>
      </c>
      <c r="H311">
        <v>75</v>
      </c>
      <c r="I311">
        <f>IF(H311=0,0,ROUND(E311/H311,2))</f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>(((L311/60)/60)/24)+DATE(1970,1,1)</f>
        <v>40807.208333333336</v>
      </c>
      <c r="O311" s="8">
        <f>(((M311/60)/60)/24)+DATE(1970,1,1)</f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>
        <f>ROUND((E312/D312)*100,0)</f>
        <v>20</v>
      </c>
      <c r="G312" t="s">
        <v>14</v>
      </c>
      <c r="H312">
        <v>16</v>
      </c>
      <c r="I312">
        <f>IF(H312=0,0,ROUND(E312/H312,2))</f>
        <v>99.13</v>
      </c>
      <c r="J312" t="s">
        <v>21</v>
      </c>
      <c r="K312" t="s">
        <v>22</v>
      </c>
      <c r="L312">
        <v>1270789200</v>
      </c>
      <c r="M312">
        <v>1272171600</v>
      </c>
      <c r="N312" s="8">
        <f>(((L312/60)/60)/24)+DATE(1970,1,1)</f>
        <v>40277.208333333336</v>
      </c>
      <c r="O312" s="8">
        <f>(((M312/60)/60)/24)+DATE(1970,1,1)</f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>
        <f>ROUND((E313/D313)*100,0)</f>
        <v>203</v>
      </c>
      <c r="G313" t="s">
        <v>20</v>
      </c>
      <c r="H313">
        <v>121</v>
      </c>
      <c r="I313">
        <f>IF(H313=0,0,ROUND(E313/H313,2))</f>
        <v>105.88</v>
      </c>
      <c r="J313" t="s">
        <v>21</v>
      </c>
      <c r="K313" t="s">
        <v>22</v>
      </c>
      <c r="L313">
        <v>1297836000</v>
      </c>
      <c r="M313">
        <v>1298872800</v>
      </c>
      <c r="N313" s="8">
        <f>(((L313/60)/60)/24)+DATE(1970,1,1)</f>
        <v>40590.25</v>
      </c>
      <c r="O313" s="8">
        <f>(((M313/60)/60)/24)+DATE(1970,1,1)</f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>
        <f>ROUND((E314/D314)*100,0)</f>
        <v>310</v>
      </c>
      <c r="G314" t="s">
        <v>20</v>
      </c>
      <c r="H314">
        <v>3742</v>
      </c>
      <c r="I314">
        <f>IF(H314=0,0,ROUND(E314/H314,2))</f>
        <v>49</v>
      </c>
      <c r="J314" t="s">
        <v>21</v>
      </c>
      <c r="K314" t="s">
        <v>22</v>
      </c>
      <c r="L314">
        <v>1382677200</v>
      </c>
      <c r="M314">
        <v>1383282000</v>
      </c>
      <c r="N314" s="8">
        <f>(((L314/60)/60)/24)+DATE(1970,1,1)</f>
        <v>41572.208333333336</v>
      </c>
      <c r="O314" s="8">
        <f>(((M314/60)/60)/24)+DATE(1970,1,1)</f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>
        <f>ROUND((E315/D315)*100,0)</f>
        <v>395</v>
      </c>
      <c r="G315" t="s">
        <v>20</v>
      </c>
      <c r="H315">
        <v>223</v>
      </c>
      <c r="I315">
        <f>IF(H315=0,0,ROUND(E315/H315,2))</f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>(((L315/60)/60)/24)+DATE(1970,1,1)</f>
        <v>40966.25</v>
      </c>
      <c r="O315" s="8">
        <f>(((M315/60)/60)/24)+DATE(1970,1,1)</f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>
        <f>ROUND((E316/D316)*100,0)</f>
        <v>295</v>
      </c>
      <c r="G316" t="s">
        <v>20</v>
      </c>
      <c r="H316">
        <v>133</v>
      </c>
      <c r="I316">
        <f>IF(H316=0,0,ROUND(E316/H316,2))</f>
        <v>31.02</v>
      </c>
      <c r="J316" t="s">
        <v>21</v>
      </c>
      <c r="K316" t="s">
        <v>22</v>
      </c>
      <c r="L316">
        <v>1552366800</v>
      </c>
      <c r="M316">
        <v>1552798800</v>
      </c>
      <c r="N316" s="8">
        <f>(((L316/60)/60)/24)+DATE(1970,1,1)</f>
        <v>43536.208333333328</v>
      </c>
      <c r="O316" s="8">
        <f>(((M316/60)/60)/24)+DATE(1970,1,1)</f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>
        <f>ROUND((E317/D317)*100,0)</f>
        <v>34</v>
      </c>
      <c r="G317" t="s">
        <v>14</v>
      </c>
      <c r="H317">
        <v>31</v>
      </c>
      <c r="I317">
        <f>IF(H317=0,0,ROUND(E317/H317,2))</f>
        <v>103.87</v>
      </c>
      <c r="J317" t="s">
        <v>21</v>
      </c>
      <c r="K317" t="s">
        <v>22</v>
      </c>
      <c r="L317">
        <v>1400907600</v>
      </c>
      <c r="M317">
        <v>1403413200</v>
      </c>
      <c r="N317" s="8">
        <f>(((L317/60)/60)/24)+DATE(1970,1,1)</f>
        <v>41783.208333333336</v>
      </c>
      <c r="O317" s="8">
        <f>(((M317/60)/60)/24)+DATE(1970,1,1)</f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>
        <f>ROUND((E318/D318)*100,0)</f>
        <v>67</v>
      </c>
      <c r="G318" t="s">
        <v>14</v>
      </c>
      <c r="H318">
        <v>108</v>
      </c>
      <c r="I318">
        <f>IF(H318=0,0,ROUND(E318/H318,2))</f>
        <v>59.27</v>
      </c>
      <c r="J318" t="s">
        <v>107</v>
      </c>
      <c r="K318" t="s">
        <v>108</v>
      </c>
      <c r="L318">
        <v>1574143200</v>
      </c>
      <c r="M318">
        <v>1574229600</v>
      </c>
      <c r="N318" s="8">
        <f>(((L318/60)/60)/24)+DATE(1970,1,1)</f>
        <v>43788.25</v>
      </c>
      <c r="O318" s="8">
        <f>(((M318/60)/60)/24)+DATE(1970,1,1)</f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>
        <f>ROUND((E319/D319)*100,0)</f>
        <v>19</v>
      </c>
      <c r="G319" t="s">
        <v>14</v>
      </c>
      <c r="H319">
        <v>30</v>
      </c>
      <c r="I319">
        <f>IF(H319=0,0,ROUND(E319/H319,2))</f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>(((L319/60)/60)/24)+DATE(1970,1,1)</f>
        <v>42869.208333333328</v>
      </c>
      <c r="O319" s="8">
        <f>(((M319/60)/60)/24)+DATE(1970,1,1)</f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>
        <f>ROUND((E320/D320)*100,0)</f>
        <v>16</v>
      </c>
      <c r="G320" t="s">
        <v>14</v>
      </c>
      <c r="H320">
        <v>17</v>
      </c>
      <c r="I320">
        <f>IF(H320=0,0,ROUND(E320/H320,2))</f>
        <v>53.12</v>
      </c>
      <c r="J320" t="s">
        <v>21</v>
      </c>
      <c r="K320" t="s">
        <v>22</v>
      </c>
      <c r="L320">
        <v>1392357600</v>
      </c>
      <c r="M320">
        <v>1392530400</v>
      </c>
      <c r="N320" s="8">
        <f>(((L320/60)/60)/24)+DATE(1970,1,1)</f>
        <v>41684.25</v>
      </c>
      <c r="O320" s="8">
        <f>(((M320/60)/60)/24)+DATE(1970,1,1)</f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>
        <f>ROUND((E321/D321)*100,0)</f>
        <v>39</v>
      </c>
      <c r="G321" t="s">
        <v>74</v>
      </c>
      <c r="H321">
        <v>64</v>
      </c>
      <c r="I321">
        <f>IF(H321=0,0,ROUND(E321/H321,2))</f>
        <v>50.8</v>
      </c>
      <c r="J321" t="s">
        <v>21</v>
      </c>
      <c r="K321" t="s">
        <v>22</v>
      </c>
      <c r="L321">
        <v>1281589200</v>
      </c>
      <c r="M321">
        <v>1283662800</v>
      </c>
      <c r="N321" s="8">
        <f>(((L321/60)/60)/24)+DATE(1970,1,1)</f>
        <v>40402.208333333336</v>
      </c>
      <c r="O321" s="8">
        <f>(((M321/60)/60)/24)+DATE(1970,1,1)</f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>
        <f>ROUND((E322/D322)*100,0)</f>
        <v>10</v>
      </c>
      <c r="G322" t="s">
        <v>14</v>
      </c>
      <c r="H322">
        <v>80</v>
      </c>
      <c r="I322">
        <f>IF(H322=0,0,ROUND(E322/H322,2))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>(((L322/60)/60)/24)+DATE(1970,1,1)</f>
        <v>40673.208333333336</v>
      </c>
      <c r="O322" s="8">
        <f>(((M322/60)/60)/24)+DATE(1970,1,1)</f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>
        <f>ROUND((E323/D323)*100,0)</f>
        <v>94</v>
      </c>
      <c r="G323" t="s">
        <v>14</v>
      </c>
      <c r="H323">
        <v>2468</v>
      </c>
      <c r="I323">
        <f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8">
        <f>(((L323/60)/60)/24)+DATE(1970,1,1)</f>
        <v>40634.208333333336</v>
      </c>
      <c r="O323" s="8">
        <f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>
        <f>ROUND((E324/D324)*100,0)</f>
        <v>167</v>
      </c>
      <c r="G324" t="s">
        <v>20</v>
      </c>
      <c r="H324">
        <v>5168</v>
      </c>
      <c r="I324">
        <f>IF(H324=0,0,ROUND(E324/H324,2))</f>
        <v>38</v>
      </c>
      <c r="J324" t="s">
        <v>21</v>
      </c>
      <c r="K324" t="s">
        <v>22</v>
      </c>
      <c r="L324">
        <v>1290664800</v>
      </c>
      <c r="M324">
        <v>1291788000</v>
      </c>
      <c r="N324" s="8">
        <f>(((L324/60)/60)/24)+DATE(1970,1,1)</f>
        <v>40507.25</v>
      </c>
      <c r="O324" s="8">
        <f>(((M324/60)/60)/24)+DATE(1970,1,1)</f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>
        <f>ROUND((E325/D325)*100,0)</f>
        <v>24</v>
      </c>
      <c r="G325" t="s">
        <v>14</v>
      </c>
      <c r="H325">
        <v>26</v>
      </c>
      <c r="I325">
        <f>IF(H325=0,0,ROUND(E325/H325,2))</f>
        <v>82.62</v>
      </c>
      <c r="J325" t="s">
        <v>40</v>
      </c>
      <c r="K325" t="s">
        <v>41</v>
      </c>
      <c r="L325">
        <v>1395896400</v>
      </c>
      <c r="M325">
        <v>1396069200</v>
      </c>
      <c r="N325" s="8">
        <f>(((L325/60)/60)/24)+DATE(1970,1,1)</f>
        <v>41725.208333333336</v>
      </c>
      <c r="O325" s="8">
        <f>(((M325/60)/60)/24)+DATE(1970,1,1)</f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>
        <f>ROUND((E326/D326)*100,0)</f>
        <v>164</v>
      </c>
      <c r="G326" t="s">
        <v>20</v>
      </c>
      <c r="H326">
        <v>307</v>
      </c>
      <c r="I326">
        <f>IF(H326=0,0,ROUND(E326/H326,2))</f>
        <v>37.94</v>
      </c>
      <c r="J326" t="s">
        <v>21</v>
      </c>
      <c r="K326" t="s">
        <v>22</v>
      </c>
      <c r="L326">
        <v>1434862800</v>
      </c>
      <c r="M326">
        <v>1435899600</v>
      </c>
      <c r="N326" s="8">
        <f>(((L326/60)/60)/24)+DATE(1970,1,1)</f>
        <v>42176.208333333328</v>
      </c>
      <c r="O326" s="8">
        <f>(((M326/60)/60)/24)+DATE(1970,1,1)</f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>
        <f>ROUND((E327/D327)*100,0)</f>
        <v>91</v>
      </c>
      <c r="G327" t="s">
        <v>14</v>
      </c>
      <c r="H327">
        <v>73</v>
      </c>
      <c r="I327">
        <f>IF(H327=0,0,ROUND(E327/H327,2))</f>
        <v>80.78</v>
      </c>
      <c r="J327" t="s">
        <v>21</v>
      </c>
      <c r="K327" t="s">
        <v>22</v>
      </c>
      <c r="L327">
        <v>1529125200</v>
      </c>
      <c r="M327">
        <v>1531112400</v>
      </c>
      <c r="N327" s="8">
        <f>(((L327/60)/60)/24)+DATE(1970,1,1)</f>
        <v>43267.208333333328</v>
      </c>
      <c r="O327" s="8">
        <f>(((M327/60)/60)/24)+DATE(1970,1,1)</f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>
        <f>ROUND((E328/D328)*100,0)</f>
        <v>46</v>
      </c>
      <c r="G328" t="s">
        <v>14</v>
      </c>
      <c r="H328">
        <v>128</v>
      </c>
      <c r="I328">
        <f>IF(H328=0,0,ROUND(E328/H328,2))</f>
        <v>25.98</v>
      </c>
      <c r="J328" t="s">
        <v>21</v>
      </c>
      <c r="K328" t="s">
        <v>22</v>
      </c>
      <c r="L328">
        <v>1451109600</v>
      </c>
      <c r="M328">
        <v>1451628000</v>
      </c>
      <c r="N328" s="8">
        <f>(((L328/60)/60)/24)+DATE(1970,1,1)</f>
        <v>42364.25</v>
      </c>
      <c r="O328" s="8">
        <f>(((M328/60)/60)/24)+DATE(1970,1,1)</f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>
        <f>ROUND((E329/D329)*100,0)</f>
        <v>39</v>
      </c>
      <c r="G329" t="s">
        <v>14</v>
      </c>
      <c r="H329">
        <v>33</v>
      </c>
      <c r="I329">
        <f>IF(H329=0,0,ROUND(E329/H329,2))</f>
        <v>30.36</v>
      </c>
      <c r="J329" t="s">
        <v>21</v>
      </c>
      <c r="K329" t="s">
        <v>22</v>
      </c>
      <c r="L329">
        <v>1566968400</v>
      </c>
      <c r="M329">
        <v>1567314000</v>
      </c>
      <c r="N329" s="8">
        <f>(((L329/60)/60)/24)+DATE(1970,1,1)</f>
        <v>43705.208333333328</v>
      </c>
      <c r="O329" s="8">
        <f>(((M329/60)/60)/24)+DATE(1970,1,1)</f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>
        <f>ROUND((E330/D330)*100,0)</f>
        <v>134</v>
      </c>
      <c r="G330" t="s">
        <v>20</v>
      </c>
      <c r="H330">
        <v>2441</v>
      </c>
      <c r="I330">
        <f>IF(H330=0,0,ROUND(E330/H330,2))</f>
        <v>54</v>
      </c>
      <c r="J330" t="s">
        <v>21</v>
      </c>
      <c r="K330" t="s">
        <v>22</v>
      </c>
      <c r="L330">
        <v>1543557600</v>
      </c>
      <c r="M330">
        <v>1544508000</v>
      </c>
      <c r="N330" s="8">
        <f>(((L330/60)/60)/24)+DATE(1970,1,1)</f>
        <v>43434.25</v>
      </c>
      <c r="O330" s="8">
        <f>(((M330/60)/60)/24)+DATE(1970,1,1)</f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>
        <f>ROUND((E331/D331)*100,0)</f>
        <v>23</v>
      </c>
      <c r="G331" t="s">
        <v>47</v>
      </c>
      <c r="H331">
        <v>211</v>
      </c>
      <c r="I331">
        <f>IF(H331=0,0,ROUND(E331/H331,2))</f>
        <v>101.79</v>
      </c>
      <c r="J331" t="s">
        <v>21</v>
      </c>
      <c r="K331" t="s">
        <v>22</v>
      </c>
      <c r="L331">
        <v>1481522400</v>
      </c>
      <c r="M331">
        <v>1482472800</v>
      </c>
      <c r="N331" s="8">
        <f>(((L331/60)/60)/24)+DATE(1970,1,1)</f>
        <v>42716.25</v>
      </c>
      <c r="O331" s="8">
        <f>(((M331/60)/60)/24)+DATE(1970,1,1)</f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>
        <f>ROUND((E332/D332)*100,0)</f>
        <v>185</v>
      </c>
      <c r="G332" t="s">
        <v>20</v>
      </c>
      <c r="H332">
        <v>1385</v>
      </c>
      <c r="I332">
        <f>IF(H332=0,0,ROUND(E332/H332,2))</f>
        <v>45</v>
      </c>
      <c r="J332" t="s">
        <v>40</v>
      </c>
      <c r="K332" t="s">
        <v>41</v>
      </c>
      <c r="L332">
        <v>1512712800</v>
      </c>
      <c r="M332">
        <v>1512799200</v>
      </c>
      <c r="N332" s="8">
        <f>(((L332/60)/60)/24)+DATE(1970,1,1)</f>
        <v>43077.25</v>
      </c>
      <c r="O332" s="8">
        <f>(((M332/60)/60)/24)+DATE(1970,1,1)</f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>
        <f>ROUND((E333/D333)*100,0)</f>
        <v>444</v>
      </c>
      <c r="G333" t="s">
        <v>20</v>
      </c>
      <c r="H333">
        <v>190</v>
      </c>
      <c r="I333">
        <f>IF(H333=0,0,ROUND(E333/H333,2))</f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8">
        <f>(((L333/60)/60)/24)+DATE(1970,1,1)</f>
        <v>40896.25</v>
      </c>
      <c r="O333" s="8">
        <f>(((M333/60)/60)/24)+DATE(1970,1,1)</f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>
        <f>ROUND((E334/D334)*100,0)</f>
        <v>200</v>
      </c>
      <c r="G334" t="s">
        <v>20</v>
      </c>
      <c r="H334">
        <v>470</v>
      </c>
      <c r="I334">
        <f>IF(H334=0,0,ROUND(E334/H334,2))</f>
        <v>88.08</v>
      </c>
      <c r="J334" t="s">
        <v>21</v>
      </c>
      <c r="K334" t="s">
        <v>22</v>
      </c>
      <c r="L334">
        <v>1364446800</v>
      </c>
      <c r="M334">
        <v>1364533200</v>
      </c>
      <c r="N334" s="8">
        <f>(((L334/60)/60)/24)+DATE(1970,1,1)</f>
        <v>41361.208333333336</v>
      </c>
      <c r="O334" s="8">
        <f>(((M334/60)/60)/24)+DATE(1970,1,1)</f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>
        <f>ROUND((E335/D335)*100,0)</f>
        <v>124</v>
      </c>
      <c r="G335" t="s">
        <v>20</v>
      </c>
      <c r="H335">
        <v>253</v>
      </c>
      <c r="I335">
        <f>IF(H335=0,0,ROUND(E335/H335,2))</f>
        <v>47.04</v>
      </c>
      <c r="J335" t="s">
        <v>21</v>
      </c>
      <c r="K335" t="s">
        <v>22</v>
      </c>
      <c r="L335">
        <v>1542693600</v>
      </c>
      <c r="M335">
        <v>1545112800</v>
      </c>
      <c r="N335" s="8">
        <f>(((L335/60)/60)/24)+DATE(1970,1,1)</f>
        <v>43424.25</v>
      </c>
      <c r="O335" s="8">
        <f>(((M335/60)/60)/24)+DATE(1970,1,1)</f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>
        <f>ROUND((E336/D336)*100,0)</f>
        <v>187</v>
      </c>
      <c r="G336" t="s">
        <v>20</v>
      </c>
      <c r="H336">
        <v>1113</v>
      </c>
      <c r="I336">
        <f>IF(H336=0,0,ROUND(E336/H336,2))</f>
        <v>111</v>
      </c>
      <c r="J336" t="s">
        <v>21</v>
      </c>
      <c r="K336" t="s">
        <v>22</v>
      </c>
      <c r="L336">
        <v>1515564000</v>
      </c>
      <c r="M336">
        <v>1516168800</v>
      </c>
      <c r="N336" s="8">
        <f>(((L336/60)/60)/24)+DATE(1970,1,1)</f>
        <v>43110.25</v>
      </c>
      <c r="O336" s="8">
        <f>(((M336/60)/60)/24)+DATE(1970,1,1)</f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>
        <f>ROUND((E337/D337)*100,0)</f>
        <v>114</v>
      </c>
      <c r="G337" t="s">
        <v>20</v>
      </c>
      <c r="H337">
        <v>2283</v>
      </c>
      <c r="I337">
        <f>IF(H337=0,0,ROUND(E337/H337,2))</f>
        <v>87</v>
      </c>
      <c r="J337" t="s">
        <v>21</v>
      </c>
      <c r="K337" t="s">
        <v>22</v>
      </c>
      <c r="L337">
        <v>1573797600</v>
      </c>
      <c r="M337">
        <v>1574920800</v>
      </c>
      <c r="N337" s="8">
        <f>(((L337/60)/60)/24)+DATE(1970,1,1)</f>
        <v>43784.25</v>
      </c>
      <c r="O337" s="8">
        <f>(((M337/60)/60)/24)+DATE(1970,1,1)</f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>
        <f>ROUND((E338/D338)*100,0)</f>
        <v>97</v>
      </c>
      <c r="G338" t="s">
        <v>14</v>
      </c>
      <c r="H338">
        <v>1072</v>
      </c>
      <c r="I338">
        <f>IF(H338=0,0,ROUND(E338/H338,2))</f>
        <v>63.99</v>
      </c>
      <c r="J338" t="s">
        <v>21</v>
      </c>
      <c r="K338" t="s">
        <v>22</v>
      </c>
      <c r="L338">
        <v>1292392800</v>
      </c>
      <c r="M338">
        <v>1292479200</v>
      </c>
      <c r="N338" s="8">
        <f>(((L338/60)/60)/24)+DATE(1970,1,1)</f>
        <v>40527.25</v>
      </c>
      <c r="O338" s="8">
        <f>(((M338/60)/60)/24)+DATE(1970,1,1)</f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>
        <f>ROUND((E339/D339)*100,0)</f>
        <v>123</v>
      </c>
      <c r="G339" t="s">
        <v>20</v>
      </c>
      <c r="H339">
        <v>1095</v>
      </c>
      <c r="I339">
        <f>IF(H339=0,0,ROUND(E339/H339,2))</f>
        <v>105.99</v>
      </c>
      <c r="J339" t="s">
        <v>21</v>
      </c>
      <c r="K339" t="s">
        <v>22</v>
      </c>
      <c r="L339">
        <v>1573452000</v>
      </c>
      <c r="M339">
        <v>1573538400</v>
      </c>
      <c r="N339" s="8">
        <f>(((L339/60)/60)/24)+DATE(1970,1,1)</f>
        <v>43780.25</v>
      </c>
      <c r="O339" s="8">
        <f>(((M339/60)/60)/24)+DATE(1970,1,1)</f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>
        <f>ROUND((E340/D340)*100,0)</f>
        <v>179</v>
      </c>
      <c r="G340" t="s">
        <v>20</v>
      </c>
      <c r="H340">
        <v>1690</v>
      </c>
      <c r="I340">
        <f>IF(H340=0,0,ROUND(E340/H340,2))</f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8">
        <f>(((L340/60)/60)/24)+DATE(1970,1,1)</f>
        <v>40821.208333333336</v>
      </c>
      <c r="O340" s="8">
        <f>(((M340/60)/60)/24)+DATE(1970,1,1)</f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>
        <f>ROUND((E341/D341)*100,0)</f>
        <v>80</v>
      </c>
      <c r="G341" t="s">
        <v>74</v>
      </c>
      <c r="H341">
        <v>1297</v>
      </c>
      <c r="I341">
        <f>IF(H341=0,0,ROUND(E341/H341,2))</f>
        <v>84.02</v>
      </c>
      <c r="J341" t="s">
        <v>15</v>
      </c>
      <c r="K341" t="s">
        <v>16</v>
      </c>
      <c r="L341">
        <v>1501650000</v>
      </c>
      <c r="M341">
        <v>1502859600</v>
      </c>
      <c r="N341" s="8">
        <f>(((L341/60)/60)/24)+DATE(1970,1,1)</f>
        <v>42949.208333333328</v>
      </c>
      <c r="O341" s="8">
        <f>(((M341/60)/60)/24)+DATE(1970,1,1)</f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>
        <f>ROUND((E342/D342)*100,0)</f>
        <v>94</v>
      </c>
      <c r="G342" t="s">
        <v>14</v>
      </c>
      <c r="H342">
        <v>393</v>
      </c>
      <c r="I342">
        <f>IF(H342=0,0,ROUND(E342/H342,2))</f>
        <v>88.97</v>
      </c>
      <c r="J342" t="s">
        <v>21</v>
      </c>
      <c r="K342" t="s">
        <v>22</v>
      </c>
      <c r="L342">
        <v>1323669600</v>
      </c>
      <c r="M342">
        <v>1323756000</v>
      </c>
      <c r="N342" s="8">
        <f>(((L342/60)/60)/24)+DATE(1970,1,1)</f>
        <v>40889.25</v>
      </c>
      <c r="O342" s="8">
        <f>(((M342/60)/60)/24)+DATE(1970,1,1)</f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>
        <f>ROUND((E343/D343)*100,0)</f>
        <v>85</v>
      </c>
      <c r="G343" t="s">
        <v>14</v>
      </c>
      <c r="H343">
        <v>1257</v>
      </c>
      <c r="I343">
        <f>IF(H343=0,0,ROUND(E343/H343,2))</f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8">
        <f>(((L343/60)/60)/24)+DATE(1970,1,1)</f>
        <v>42244.208333333328</v>
      </c>
      <c r="O343" s="8">
        <f>(((M343/60)/60)/24)+DATE(1970,1,1)</f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>
        <f>ROUND((E344/D344)*100,0)</f>
        <v>67</v>
      </c>
      <c r="G344" t="s">
        <v>14</v>
      </c>
      <c r="H344">
        <v>328</v>
      </c>
      <c r="I344">
        <f>IF(H344=0,0,ROUND(E344/H344,2))</f>
        <v>97.15</v>
      </c>
      <c r="J344" t="s">
        <v>21</v>
      </c>
      <c r="K344" t="s">
        <v>22</v>
      </c>
      <c r="L344">
        <v>1374296400</v>
      </c>
      <c r="M344">
        <v>1375333200</v>
      </c>
      <c r="N344" s="8">
        <f>(((L344/60)/60)/24)+DATE(1970,1,1)</f>
        <v>41475.208333333336</v>
      </c>
      <c r="O344" s="8">
        <f>(((M344/60)/60)/24)+DATE(1970,1,1)</f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>
        <f>ROUND((E345/D345)*100,0)</f>
        <v>54</v>
      </c>
      <c r="G345" t="s">
        <v>14</v>
      </c>
      <c r="H345">
        <v>147</v>
      </c>
      <c r="I345">
        <f>IF(H345=0,0,ROUND(E345/H345,2))</f>
        <v>33.01</v>
      </c>
      <c r="J345" t="s">
        <v>21</v>
      </c>
      <c r="K345" t="s">
        <v>22</v>
      </c>
      <c r="L345">
        <v>1384840800</v>
      </c>
      <c r="M345">
        <v>1389420000</v>
      </c>
      <c r="N345" s="8">
        <f>(((L345/60)/60)/24)+DATE(1970,1,1)</f>
        <v>41597.25</v>
      </c>
      <c r="O345" s="8">
        <f>(((M345/60)/60)/24)+DATE(1970,1,1)</f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>
        <f>ROUND((E346/D346)*100,0)</f>
        <v>42</v>
      </c>
      <c r="G346" t="s">
        <v>14</v>
      </c>
      <c r="H346">
        <v>830</v>
      </c>
      <c r="I346">
        <f>IF(H346=0,0,ROUND(E346/H346,2))</f>
        <v>99.95</v>
      </c>
      <c r="J346" t="s">
        <v>21</v>
      </c>
      <c r="K346" t="s">
        <v>22</v>
      </c>
      <c r="L346">
        <v>1516600800</v>
      </c>
      <c r="M346">
        <v>1520056800</v>
      </c>
      <c r="N346" s="8">
        <f>(((L346/60)/60)/24)+DATE(1970,1,1)</f>
        <v>43122.25</v>
      </c>
      <c r="O346" s="8">
        <f>(((M346/60)/60)/24)+DATE(1970,1,1)</f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>
        <f>ROUND((E347/D347)*100,0)</f>
        <v>15</v>
      </c>
      <c r="G347" t="s">
        <v>14</v>
      </c>
      <c r="H347">
        <v>331</v>
      </c>
      <c r="I347">
        <f>IF(H347=0,0,ROUND(E347/H347,2))</f>
        <v>69.97</v>
      </c>
      <c r="J347" t="s">
        <v>40</v>
      </c>
      <c r="K347" t="s">
        <v>41</v>
      </c>
      <c r="L347">
        <v>1436418000</v>
      </c>
      <c r="M347">
        <v>1436504400</v>
      </c>
      <c r="N347" s="8">
        <f>(((L347/60)/60)/24)+DATE(1970,1,1)</f>
        <v>42194.208333333328</v>
      </c>
      <c r="O347" s="8">
        <f>(((M347/60)/60)/24)+DATE(1970,1,1)</f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>
        <f>ROUND((E348/D348)*100,0)</f>
        <v>34</v>
      </c>
      <c r="G348" t="s">
        <v>14</v>
      </c>
      <c r="H348">
        <v>25</v>
      </c>
      <c r="I348">
        <f>IF(H348=0,0,ROUND(E348/H348,2))</f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>(((L348/60)/60)/24)+DATE(1970,1,1)</f>
        <v>42971.208333333328</v>
      </c>
      <c r="O348" s="8">
        <f>(((M348/60)/60)/24)+DATE(1970,1,1)</f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>
        <f>ROUND((E349/D349)*100,0)</f>
        <v>1401</v>
      </c>
      <c r="G349" t="s">
        <v>20</v>
      </c>
      <c r="H349">
        <v>191</v>
      </c>
      <c r="I349">
        <f>IF(H349=0,0,ROUND(E349/H349,2))</f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8">
        <f>(((L349/60)/60)/24)+DATE(1970,1,1)</f>
        <v>42046.25</v>
      </c>
      <c r="O349" s="8">
        <f>(((M349/60)/60)/24)+DATE(1970,1,1)</f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>
        <f>ROUND((E350/D350)*100,0)</f>
        <v>72</v>
      </c>
      <c r="G350" t="s">
        <v>14</v>
      </c>
      <c r="H350">
        <v>3483</v>
      </c>
      <c r="I350">
        <f>IF(H350=0,0,ROUND(E350/H350,2))</f>
        <v>41.01</v>
      </c>
      <c r="J350" t="s">
        <v>21</v>
      </c>
      <c r="K350" t="s">
        <v>22</v>
      </c>
      <c r="L350">
        <v>1487224800</v>
      </c>
      <c r="M350">
        <v>1488348000</v>
      </c>
      <c r="N350" s="8">
        <f>(((L350/60)/60)/24)+DATE(1970,1,1)</f>
        <v>42782.25</v>
      </c>
      <c r="O350" s="8">
        <f>(((M350/60)/60)/24)+DATE(1970,1,1)</f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>
        <f>ROUND((E351/D351)*100,0)</f>
        <v>53</v>
      </c>
      <c r="G351" t="s">
        <v>14</v>
      </c>
      <c r="H351">
        <v>923</v>
      </c>
      <c r="I351">
        <f>IF(H351=0,0,ROUND(E351/H351,2))</f>
        <v>103.96</v>
      </c>
      <c r="J351" t="s">
        <v>21</v>
      </c>
      <c r="K351" t="s">
        <v>22</v>
      </c>
      <c r="L351">
        <v>1500008400</v>
      </c>
      <c r="M351">
        <v>1502600400</v>
      </c>
      <c r="N351" s="8">
        <f>(((L351/60)/60)/24)+DATE(1970,1,1)</f>
        <v>42930.208333333328</v>
      </c>
      <c r="O351" s="8">
        <f>(((M351/60)/60)/24)+DATE(1970,1,1)</f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>
        <f>ROUND((E352/D352)*100,0)</f>
        <v>5</v>
      </c>
      <c r="G352" t="s">
        <v>14</v>
      </c>
      <c r="H352">
        <v>1</v>
      </c>
      <c r="I352">
        <f>IF(H352=0,0,ROUND(E352/H352,2))</f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>(((L352/60)/60)/24)+DATE(1970,1,1)</f>
        <v>42144.208333333328</v>
      </c>
      <c r="O352" s="8">
        <f>(((M352/60)/60)/24)+DATE(1970,1,1)</f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>
        <f>ROUND((E353/D353)*100,0)</f>
        <v>128</v>
      </c>
      <c r="G353" t="s">
        <v>20</v>
      </c>
      <c r="H353">
        <v>2013</v>
      </c>
      <c r="I353">
        <f>IF(H353=0,0,ROUND(E353/H353,2))</f>
        <v>47.01</v>
      </c>
      <c r="J353" t="s">
        <v>21</v>
      </c>
      <c r="K353" t="s">
        <v>22</v>
      </c>
      <c r="L353">
        <v>1440392400</v>
      </c>
      <c r="M353">
        <v>1441602000</v>
      </c>
      <c r="N353" s="8">
        <f>(((L353/60)/60)/24)+DATE(1970,1,1)</f>
        <v>42240.208333333328</v>
      </c>
      <c r="O353" s="8">
        <f>(((M353/60)/60)/24)+DATE(1970,1,1)</f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>
        <f>ROUND((E354/D354)*100,0)</f>
        <v>35</v>
      </c>
      <c r="G354" t="s">
        <v>14</v>
      </c>
      <c r="H354">
        <v>33</v>
      </c>
      <c r="I354">
        <f>IF(H354=0,0,ROUND(E354/H354,2))</f>
        <v>29.61</v>
      </c>
      <c r="J354" t="s">
        <v>15</v>
      </c>
      <c r="K354" t="s">
        <v>16</v>
      </c>
      <c r="L354">
        <v>1446876000</v>
      </c>
      <c r="M354">
        <v>1447567200</v>
      </c>
      <c r="N354" s="8">
        <f>(((L354/60)/60)/24)+DATE(1970,1,1)</f>
        <v>42315.25</v>
      </c>
      <c r="O354" s="8">
        <f>(((M354/60)/60)/24)+DATE(1970,1,1)</f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>
        <f>ROUND((E355/D355)*100,0)</f>
        <v>411</v>
      </c>
      <c r="G355" t="s">
        <v>20</v>
      </c>
      <c r="H355">
        <v>1703</v>
      </c>
      <c r="I355">
        <f>IF(H355=0,0,ROUND(E355/H355,2))</f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8">
        <f>(((L355/60)/60)/24)+DATE(1970,1,1)</f>
        <v>43651.208333333328</v>
      </c>
      <c r="O355" s="8">
        <f>(((M355/60)/60)/24)+DATE(1970,1,1)</f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>
        <f>ROUND((E356/D356)*100,0)</f>
        <v>124</v>
      </c>
      <c r="G356" t="s">
        <v>20</v>
      </c>
      <c r="H356">
        <v>80</v>
      </c>
      <c r="I356">
        <f>IF(H356=0,0,ROUND(E356/H356,2))</f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>(((L356/60)/60)/24)+DATE(1970,1,1)</f>
        <v>41520.208333333336</v>
      </c>
      <c r="O356" s="8">
        <f>(((M356/60)/60)/24)+DATE(1970,1,1)</f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>
        <f>ROUND((E357/D357)*100,0)</f>
        <v>59</v>
      </c>
      <c r="G357" t="s">
        <v>47</v>
      </c>
      <c r="H357">
        <v>86</v>
      </c>
      <c r="I357">
        <f>IF(H357=0,0,ROUND(E357/H357,2))</f>
        <v>26.06</v>
      </c>
      <c r="J357" t="s">
        <v>21</v>
      </c>
      <c r="K357" t="s">
        <v>22</v>
      </c>
      <c r="L357">
        <v>1485064800</v>
      </c>
      <c r="M357">
        <v>1488520800</v>
      </c>
      <c r="N357" s="8">
        <f>(((L357/60)/60)/24)+DATE(1970,1,1)</f>
        <v>42757.25</v>
      </c>
      <c r="O357" s="8">
        <f>(((M357/60)/60)/24)+DATE(1970,1,1)</f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>
        <f>ROUND((E358/D358)*100,0)</f>
        <v>37</v>
      </c>
      <c r="G358" t="s">
        <v>14</v>
      </c>
      <c r="H358">
        <v>40</v>
      </c>
      <c r="I358">
        <f>IF(H358=0,0,ROUND(E358/H358,2))</f>
        <v>85.78</v>
      </c>
      <c r="J358" t="s">
        <v>107</v>
      </c>
      <c r="K358" t="s">
        <v>108</v>
      </c>
      <c r="L358">
        <v>1326520800</v>
      </c>
      <c r="M358">
        <v>1327298400</v>
      </c>
      <c r="N358" s="8">
        <f>(((L358/60)/60)/24)+DATE(1970,1,1)</f>
        <v>40922.25</v>
      </c>
      <c r="O358" s="8">
        <f>(((M358/60)/60)/24)+DATE(1970,1,1)</f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>
        <f>ROUND((E359/D359)*100,0)</f>
        <v>185</v>
      </c>
      <c r="G359" t="s">
        <v>20</v>
      </c>
      <c r="H359">
        <v>41</v>
      </c>
      <c r="I359">
        <f>IF(H359=0,0,ROUND(E359/H359,2))</f>
        <v>103.73</v>
      </c>
      <c r="J359" t="s">
        <v>21</v>
      </c>
      <c r="K359" t="s">
        <v>22</v>
      </c>
      <c r="L359">
        <v>1441256400</v>
      </c>
      <c r="M359">
        <v>1443416400</v>
      </c>
      <c r="N359" s="8">
        <f>(((L359/60)/60)/24)+DATE(1970,1,1)</f>
        <v>42250.208333333328</v>
      </c>
      <c r="O359" s="8">
        <f>(((M359/60)/60)/24)+DATE(1970,1,1)</f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>
        <f>ROUND((E360/D360)*100,0)</f>
        <v>12</v>
      </c>
      <c r="G360" t="s">
        <v>14</v>
      </c>
      <c r="H360">
        <v>23</v>
      </c>
      <c r="I360">
        <f>IF(H360=0,0,ROUND(E360/H360,2))</f>
        <v>49.83</v>
      </c>
      <c r="J360" t="s">
        <v>15</v>
      </c>
      <c r="K360" t="s">
        <v>16</v>
      </c>
      <c r="L360">
        <v>1533877200</v>
      </c>
      <c r="M360">
        <v>1534136400</v>
      </c>
      <c r="N360" s="8">
        <f>(((L360/60)/60)/24)+DATE(1970,1,1)</f>
        <v>43322.208333333328</v>
      </c>
      <c r="O360" s="8">
        <f>(((M360/60)/60)/24)+DATE(1970,1,1)</f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>
        <f>ROUND((E361/D361)*100,0)</f>
        <v>299</v>
      </c>
      <c r="G361" t="s">
        <v>20</v>
      </c>
      <c r="H361">
        <v>187</v>
      </c>
      <c r="I361">
        <f>IF(H361=0,0,ROUND(E361/H361,2))</f>
        <v>63.89</v>
      </c>
      <c r="J361" t="s">
        <v>21</v>
      </c>
      <c r="K361" t="s">
        <v>22</v>
      </c>
      <c r="L361">
        <v>1314421200</v>
      </c>
      <c r="M361">
        <v>1315026000</v>
      </c>
      <c r="N361" s="8">
        <f>(((L361/60)/60)/24)+DATE(1970,1,1)</f>
        <v>40782.208333333336</v>
      </c>
      <c r="O361" s="8">
        <f>(((M361/60)/60)/24)+DATE(1970,1,1)</f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>
        <f>ROUND((E362/D362)*100,0)</f>
        <v>226</v>
      </c>
      <c r="G362" t="s">
        <v>20</v>
      </c>
      <c r="H362">
        <v>2875</v>
      </c>
      <c r="I362">
        <f>IF(H362=0,0,ROUND(E362/H362,2))</f>
        <v>47</v>
      </c>
      <c r="J362" t="s">
        <v>40</v>
      </c>
      <c r="K362" t="s">
        <v>41</v>
      </c>
      <c r="L362">
        <v>1293861600</v>
      </c>
      <c r="M362">
        <v>1295071200</v>
      </c>
      <c r="N362" s="8">
        <f>(((L362/60)/60)/24)+DATE(1970,1,1)</f>
        <v>40544.25</v>
      </c>
      <c r="O362" s="8">
        <f>(((M362/60)/60)/24)+DATE(1970,1,1)</f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>
        <f>ROUND((E363/D363)*100,0)</f>
        <v>174</v>
      </c>
      <c r="G363" t="s">
        <v>20</v>
      </c>
      <c r="H363">
        <v>88</v>
      </c>
      <c r="I363">
        <f>IF(H363=0,0,ROUND(E363/H363,2))</f>
        <v>108.48</v>
      </c>
      <c r="J363" t="s">
        <v>21</v>
      </c>
      <c r="K363" t="s">
        <v>22</v>
      </c>
      <c r="L363">
        <v>1507352400</v>
      </c>
      <c r="M363">
        <v>1509426000</v>
      </c>
      <c r="N363" s="8">
        <f>(((L363/60)/60)/24)+DATE(1970,1,1)</f>
        <v>43015.208333333328</v>
      </c>
      <c r="O363" s="8">
        <f>(((M363/60)/60)/24)+DATE(1970,1,1)</f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>
        <f>ROUND((E364/D364)*100,0)</f>
        <v>372</v>
      </c>
      <c r="G364" t="s">
        <v>20</v>
      </c>
      <c r="H364">
        <v>191</v>
      </c>
      <c r="I364">
        <f>IF(H364=0,0,ROUND(E364/H364,2))</f>
        <v>72.02</v>
      </c>
      <c r="J364" t="s">
        <v>21</v>
      </c>
      <c r="K364" t="s">
        <v>22</v>
      </c>
      <c r="L364">
        <v>1296108000</v>
      </c>
      <c r="M364">
        <v>1299391200</v>
      </c>
      <c r="N364" s="8">
        <f>(((L364/60)/60)/24)+DATE(1970,1,1)</f>
        <v>40570.25</v>
      </c>
      <c r="O364" s="8">
        <f>(((M364/60)/60)/24)+DATE(1970,1,1)</f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>
        <f>ROUND((E365/D365)*100,0)</f>
        <v>160</v>
      </c>
      <c r="G365" t="s">
        <v>20</v>
      </c>
      <c r="H365">
        <v>139</v>
      </c>
      <c r="I365">
        <f>IF(H365=0,0,ROUND(E365/H365,2))</f>
        <v>59.93</v>
      </c>
      <c r="J365" t="s">
        <v>21</v>
      </c>
      <c r="K365" t="s">
        <v>22</v>
      </c>
      <c r="L365">
        <v>1324965600</v>
      </c>
      <c r="M365">
        <v>1325052000</v>
      </c>
      <c r="N365" s="8">
        <f>(((L365/60)/60)/24)+DATE(1970,1,1)</f>
        <v>40904.25</v>
      </c>
      <c r="O365" s="8">
        <f>(((M365/60)/60)/24)+DATE(1970,1,1)</f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>
        <f>ROUND((E366/D366)*100,0)</f>
        <v>1616</v>
      </c>
      <c r="G366" t="s">
        <v>20</v>
      </c>
      <c r="H366">
        <v>186</v>
      </c>
      <c r="I366">
        <f>IF(H366=0,0,ROUND(E366/H366,2))</f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8">
        <f>(((L366/60)/60)/24)+DATE(1970,1,1)</f>
        <v>43164.25</v>
      </c>
      <c r="O366" s="8">
        <f>(((M366/60)/60)/24)+DATE(1970,1,1)</f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>
        <f>ROUND((E367/D367)*100,0)</f>
        <v>733</v>
      </c>
      <c r="G367" t="s">
        <v>20</v>
      </c>
      <c r="H367">
        <v>112</v>
      </c>
      <c r="I367">
        <f>IF(H367=0,0,ROUND(E367/H367,2))</f>
        <v>104.78</v>
      </c>
      <c r="J367" t="s">
        <v>26</v>
      </c>
      <c r="K367" t="s">
        <v>27</v>
      </c>
      <c r="L367">
        <v>1482991200</v>
      </c>
      <c r="M367">
        <v>1485324000</v>
      </c>
      <c r="N367" s="8">
        <f>(((L367/60)/60)/24)+DATE(1970,1,1)</f>
        <v>42733.25</v>
      </c>
      <c r="O367" s="8">
        <f>(((M367/60)/60)/24)+DATE(1970,1,1)</f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>
        <f>ROUND((E368/D368)*100,0)</f>
        <v>592</v>
      </c>
      <c r="G368" t="s">
        <v>20</v>
      </c>
      <c r="H368">
        <v>101</v>
      </c>
      <c r="I368">
        <f>IF(H368=0,0,ROUND(E368/H368,2))</f>
        <v>105.52</v>
      </c>
      <c r="J368" t="s">
        <v>21</v>
      </c>
      <c r="K368" t="s">
        <v>22</v>
      </c>
      <c r="L368">
        <v>1294034400</v>
      </c>
      <c r="M368">
        <v>1294120800</v>
      </c>
      <c r="N368" s="8">
        <f>(((L368/60)/60)/24)+DATE(1970,1,1)</f>
        <v>40546.25</v>
      </c>
      <c r="O368" s="8">
        <f>(((M368/60)/60)/24)+DATE(1970,1,1)</f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>
        <f>ROUND((E369/D369)*100,0)</f>
        <v>19</v>
      </c>
      <c r="G369" t="s">
        <v>14</v>
      </c>
      <c r="H369">
        <v>75</v>
      </c>
      <c r="I369">
        <f>IF(H369=0,0,ROUND(E369/H369,2))</f>
        <v>24.93</v>
      </c>
      <c r="J369" t="s">
        <v>21</v>
      </c>
      <c r="K369" t="s">
        <v>22</v>
      </c>
      <c r="L369">
        <v>1413608400</v>
      </c>
      <c r="M369">
        <v>1415685600</v>
      </c>
      <c r="N369" s="8">
        <f>(((L369/60)/60)/24)+DATE(1970,1,1)</f>
        <v>41930.208333333336</v>
      </c>
      <c r="O369" s="8">
        <f>(((M369/60)/60)/24)+DATE(1970,1,1)</f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>
        <f>ROUND((E370/D370)*100,0)</f>
        <v>277</v>
      </c>
      <c r="G370" t="s">
        <v>20</v>
      </c>
      <c r="H370">
        <v>206</v>
      </c>
      <c r="I370">
        <f>IF(H370=0,0,ROUND(E370/H370,2))</f>
        <v>69.87</v>
      </c>
      <c r="J370" t="s">
        <v>40</v>
      </c>
      <c r="K370" t="s">
        <v>41</v>
      </c>
      <c r="L370">
        <v>1286946000</v>
      </c>
      <c r="M370">
        <v>1288933200</v>
      </c>
      <c r="N370" s="8">
        <f>(((L370/60)/60)/24)+DATE(1970,1,1)</f>
        <v>40464.208333333336</v>
      </c>
      <c r="O370" s="8">
        <f>(((M370/60)/60)/24)+DATE(1970,1,1)</f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>
        <f>ROUND((E371/D371)*100,0)</f>
        <v>273</v>
      </c>
      <c r="G371" t="s">
        <v>20</v>
      </c>
      <c r="H371">
        <v>154</v>
      </c>
      <c r="I371">
        <f>IF(H371=0,0,ROUND(E371/H371,2))</f>
        <v>95.73</v>
      </c>
      <c r="J371" t="s">
        <v>21</v>
      </c>
      <c r="K371" t="s">
        <v>22</v>
      </c>
      <c r="L371">
        <v>1359871200</v>
      </c>
      <c r="M371">
        <v>1363237200</v>
      </c>
      <c r="N371" s="8">
        <f>(((L371/60)/60)/24)+DATE(1970,1,1)</f>
        <v>41308.25</v>
      </c>
      <c r="O371" s="8">
        <f>(((M371/60)/60)/24)+DATE(1970,1,1)</f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>
        <f>ROUND((E372/D372)*100,0)</f>
        <v>159</v>
      </c>
      <c r="G372" t="s">
        <v>20</v>
      </c>
      <c r="H372">
        <v>5966</v>
      </c>
      <c r="I372">
        <f>IF(H372=0,0,ROUND(E372/H372,2))</f>
        <v>30</v>
      </c>
      <c r="J372" t="s">
        <v>21</v>
      </c>
      <c r="K372" t="s">
        <v>22</v>
      </c>
      <c r="L372">
        <v>1555304400</v>
      </c>
      <c r="M372">
        <v>1555822800</v>
      </c>
      <c r="N372" s="8">
        <f>(((L372/60)/60)/24)+DATE(1970,1,1)</f>
        <v>43570.208333333328</v>
      </c>
      <c r="O372" s="8">
        <f>(((M372/60)/60)/24)+DATE(1970,1,1)</f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>
        <f>ROUND((E373/D373)*100,0)</f>
        <v>68</v>
      </c>
      <c r="G373" t="s">
        <v>14</v>
      </c>
      <c r="H373">
        <v>2176</v>
      </c>
      <c r="I373">
        <f>IF(H373=0,0,ROUND(E373/H373,2))</f>
        <v>59.01</v>
      </c>
      <c r="J373" t="s">
        <v>21</v>
      </c>
      <c r="K373" t="s">
        <v>22</v>
      </c>
      <c r="L373">
        <v>1423375200</v>
      </c>
      <c r="M373">
        <v>1427778000</v>
      </c>
      <c r="N373" s="8">
        <f>(((L373/60)/60)/24)+DATE(1970,1,1)</f>
        <v>42043.25</v>
      </c>
      <c r="O373" s="8">
        <f>(((M373/60)/60)/24)+DATE(1970,1,1)</f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>
        <f>ROUND((E374/D374)*100,0)</f>
        <v>1592</v>
      </c>
      <c r="G374" t="s">
        <v>20</v>
      </c>
      <c r="H374">
        <v>169</v>
      </c>
      <c r="I374">
        <f>IF(H374=0,0,ROUND(E374/H374,2))</f>
        <v>84.76</v>
      </c>
      <c r="J374" t="s">
        <v>21</v>
      </c>
      <c r="K374" t="s">
        <v>22</v>
      </c>
      <c r="L374">
        <v>1420696800</v>
      </c>
      <c r="M374">
        <v>1422424800</v>
      </c>
      <c r="N374" s="8">
        <f>(((L374/60)/60)/24)+DATE(1970,1,1)</f>
        <v>42012.25</v>
      </c>
      <c r="O374" s="8">
        <f>(((M374/60)/60)/24)+DATE(1970,1,1)</f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>
        <f>ROUND((E375/D375)*100,0)</f>
        <v>730</v>
      </c>
      <c r="G375" t="s">
        <v>20</v>
      </c>
      <c r="H375">
        <v>2106</v>
      </c>
      <c r="I375">
        <f>IF(H375=0,0,ROUND(E375/H375,2))</f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8">
        <f>(((L375/60)/60)/24)+DATE(1970,1,1)</f>
        <v>42964.208333333328</v>
      </c>
      <c r="O375" s="8">
        <f>(((M375/60)/60)/24)+DATE(1970,1,1)</f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>
        <f>ROUND((E376/D376)*100,0)</f>
        <v>13</v>
      </c>
      <c r="G376" t="s">
        <v>14</v>
      </c>
      <c r="H376">
        <v>441</v>
      </c>
      <c r="I376">
        <f>IF(H376=0,0,ROUND(E376/H376,2))</f>
        <v>50.05</v>
      </c>
      <c r="J376" t="s">
        <v>21</v>
      </c>
      <c r="K376" t="s">
        <v>22</v>
      </c>
      <c r="L376">
        <v>1547186400</v>
      </c>
      <c r="M376">
        <v>1547618400</v>
      </c>
      <c r="N376" s="8">
        <f>(((L376/60)/60)/24)+DATE(1970,1,1)</f>
        <v>43476.25</v>
      </c>
      <c r="O376" s="8">
        <f>(((M376/60)/60)/24)+DATE(1970,1,1)</f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>
        <f>ROUND((E377/D377)*100,0)</f>
        <v>55</v>
      </c>
      <c r="G377" t="s">
        <v>14</v>
      </c>
      <c r="H377">
        <v>25</v>
      </c>
      <c r="I377">
        <f>IF(H377=0,0,ROUND(E377/H377,2))</f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>(((L377/60)/60)/24)+DATE(1970,1,1)</f>
        <v>42293.208333333328</v>
      </c>
      <c r="O377" s="8">
        <f>(((M377/60)/60)/24)+DATE(1970,1,1)</f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>
        <f>ROUND((E378/D378)*100,0)</f>
        <v>361</v>
      </c>
      <c r="G378" t="s">
        <v>20</v>
      </c>
      <c r="H378">
        <v>131</v>
      </c>
      <c r="I378">
        <f>IF(H378=0,0,ROUND(E378/H378,2))</f>
        <v>93.7</v>
      </c>
      <c r="J378" t="s">
        <v>21</v>
      </c>
      <c r="K378" t="s">
        <v>22</v>
      </c>
      <c r="L378">
        <v>1404622800</v>
      </c>
      <c r="M378">
        <v>1405141200</v>
      </c>
      <c r="N378" s="8">
        <f>(((L378/60)/60)/24)+DATE(1970,1,1)</f>
        <v>41826.208333333336</v>
      </c>
      <c r="O378" s="8">
        <f>(((M378/60)/60)/24)+DATE(1970,1,1)</f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>
        <f>ROUND((E379/D379)*100,0)</f>
        <v>10</v>
      </c>
      <c r="G379" t="s">
        <v>14</v>
      </c>
      <c r="H379">
        <v>127</v>
      </c>
      <c r="I379">
        <f>IF(H379=0,0,ROUND(E379/H379,2))</f>
        <v>40.14</v>
      </c>
      <c r="J379" t="s">
        <v>21</v>
      </c>
      <c r="K379" t="s">
        <v>22</v>
      </c>
      <c r="L379">
        <v>1571720400</v>
      </c>
      <c r="M379">
        <v>1572933600</v>
      </c>
      <c r="N379" s="8">
        <f>(((L379/60)/60)/24)+DATE(1970,1,1)</f>
        <v>43760.208333333328</v>
      </c>
      <c r="O379" s="8">
        <f>(((M379/60)/60)/24)+DATE(1970,1,1)</f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>
        <f>ROUND((E380/D380)*100,0)</f>
        <v>14</v>
      </c>
      <c r="G380" t="s">
        <v>14</v>
      </c>
      <c r="H380">
        <v>355</v>
      </c>
      <c r="I380">
        <f>IF(H380=0,0,ROUND(E380/H380,2))</f>
        <v>70.09</v>
      </c>
      <c r="J380" t="s">
        <v>21</v>
      </c>
      <c r="K380" t="s">
        <v>22</v>
      </c>
      <c r="L380">
        <v>1526878800</v>
      </c>
      <c r="M380">
        <v>1530162000</v>
      </c>
      <c r="N380" s="8">
        <f>(((L380/60)/60)/24)+DATE(1970,1,1)</f>
        <v>43241.208333333328</v>
      </c>
      <c r="O380" s="8">
        <f>(((M380/60)/60)/24)+DATE(1970,1,1)</f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>
        <f>ROUND((E381/D381)*100,0)</f>
        <v>40</v>
      </c>
      <c r="G381" t="s">
        <v>14</v>
      </c>
      <c r="H381">
        <v>44</v>
      </c>
      <c r="I381">
        <f>IF(H381=0,0,ROUND(E381/H381,2))</f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8">
        <f>(((L381/60)/60)/24)+DATE(1970,1,1)</f>
        <v>40843.208333333336</v>
      </c>
      <c r="O381" s="8">
        <f>(((M381/60)/60)/24)+DATE(1970,1,1)</f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>
        <f>ROUND((E382/D382)*100,0)</f>
        <v>160</v>
      </c>
      <c r="G382" t="s">
        <v>20</v>
      </c>
      <c r="H382">
        <v>84</v>
      </c>
      <c r="I382">
        <f>IF(H382=0,0,ROUND(E382/H382,2))</f>
        <v>47.71</v>
      </c>
      <c r="J382" t="s">
        <v>21</v>
      </c>
      <c r="K382" t="s">
        <v>22</v>
      </c>
      <c r="L382">
        <v>1371963600</v>
      </c>
      <c r="M382">
        <v>1372395600</v>
      </c>
      <c r="N382" s="8">
        <f>(((L382/60)/60)/24)+DATE(1970,1,1)</f>
        <v>41448.208333333336</v>
      </c>
      <c r="O382" s="8">
        <f>(((M382/60)/60)/24)+DATE(1970,1,1)</f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>
        <f>ROUND((E383/D383)*100,0)</f>
        <v>184</v>
      </c>
      <c r="G383" t="s">
        <v>20</v>
      </c>
      <c r="H383">
        <v>155</v>
      </c>
      <c r="I383">
        <f>IF(H383=0,0,ROUND(E383/H383,2))</f>
        <v>62.9</v>
      </c>
      <c r="J383" t="s">
        <v>21</v>
      </c>
      <c r="K383" t="s">
        <v>22</v>
      </c>
      <c r="L383">
        <v>1433739600</v>
      </c>
      <c r="M383">
        <v>1437714000</v>
      </c>
      <c r="N383" s="8">
        <f>(((L383/60)/60)/24)+DATE(1970,1,1)</f>
        <v>42163.208333333328</v>
      </c>
      <c r="O383" s="8">
        <f>(((M383/60)/60)/24)+DATE(1970,1,1)</f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>
        <f>ROUND((E384/D384)*100,0)</f>
        <v>64</v>
      </c>
      <c r="G384" t="s">
        <v>14</v>
      </c>
      <c r="H384">
        <v>67</v>
      </c>
      <c r="I384">
        <f>IF(H384=0,0,ROUND(E384/H384,2))</f>
        <v>86.61</v>
      </c>
      <c r="J384" t="s">
        <v>21</v>
      </c>
      <c r="K384" t="s">
        <v>22</v>
      </c>
      <c r="L384">
        <v>1508130000</v>
      </c>
      <c r="M384">
        <v>1509771600</v>
      </c>
      <c r="N384" s="8">
        <f>(((L384/60)/60)/24)+DATE(1970,1,1)</f>
        <v>43024.208333333328</v>
      </c>
      <c r="O384" s="8">
        <f>(((M384/60)/60)/24)+DATE(1970,1,1)</f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>
        <f>ROUND((E385/D385)*100,0)</f>
        <v>225</v>
      </c>
      <c r="G385" t="s">
        <v>20</v>
      </c>
      <c r="H385">
        <v>189</v>
      </c>
      <c r="I385">
        <f>IF(H385=0,0,ROUND(E385/H385,2))</f>
        <v>75.13</v>
      </c>
      <c r="J385" t="s">
        <v>21</v>
      </c>
      <c r="K385" t="s">
        <v>22</v>
      </c>
      <c r="L385">
        <v>1550037600</v>
      </c>
      <c r="M385">
        <v>1550556000</v>
      </c>
      <c r="N385" s="8">
        <f>(((L385/60)/60)/24)+DATE(1970,1,1)</f>
        <v>43509.25</v>
      </c>
      <c r="O385" s="8">
        <f>(((M385/60)/60)/24)+DATE(1970,1,1)</f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>
        <f>ROUND((E386/D386)*100,0)</f>
        <v>172</v>
      </c>
      <c r="G386" t="s">
        <v>20</v>
      </c>
      <c r="H386">
        <v>4799</v>
      </c>
      <c r="I386">
        <f>IF(H386=0,0,ROUND(E386/H386,2))</f>
        <v>41</v>
      </c>
      <c r="J386" t="s">
        <v>21</v>
      </c>
      <c r="K386" t="s">
        <v>22</v>
      </c>
      <c r="L386">
        <v>1486706400</v>
      </c>
      <c r="M386">
        <v>1489039200</v>
      </c>
      <c r="N386" s="8">
        <f>(((L386/60)/60)/24)+DATE(1970,1,1)</f>
        <v>42776.25</v>
      </c>
      <c r="O386" s="8">
        <f>(((M386/60)/60)/24)+DATE(1970,1,1)</f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>
        <f>ROUND((E387/D387)*100,0)</f>
        <v>146</v>
      </c>
      <c r="G387" t="s">
        <v>20</v>
      </c>
      <c r="H387">
        <v>1137</v>
      </c>
      <c r="I387">
        <f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8">
        <f>(((L387/60)/60)/24)+DATE(1970,1,1)</f>
        <v>43553.208333333328</v>
      </c>
      <c r="O387" s="8">
        <f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>
        <f>ROUND((E388/D388)*100,0)</f>
        <v>76</v>
      </c>
      <c r="G388" t="s">
        <v>14</v>
      </c>
      <c r="H388">
        <v>1068</v>
      </c>
      <c r="I388">
        <f>IF(H388=0,0,ROUND(E388/H388,2))</f>
        <v>96.96</v>
      </c>
      <c r="J388" t="s">
        <v>21</v>
      </c>
      <c r="K388" t="s">
        <v>22</v>
      </c>
      <c r="L388">
        <v>1277528400</v>
      </c>
      <c r="M388">
        <v>1278565200</v>
      </c>
      <c r="N388" s="8">
        <f>(((L388/60)/60)/24)+DATE(1970,1,1)</f>
        <v>40355.208333333336</v>
      </c>
      <c r="O388" s="8">
        <f>(((M388/60)/60)/24)+DATE(1970,1,1)</f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>
        <f>ROUND((E389/D389)*100,0)</f>
        <v>39</v>
      </c>
      <c r="G389" t="s">
        <v>14</v>
      </c>
      <c r="H389">
        <v>424</v>
      </c>
      <c r="I389">
        <f>IF(H389=0,0,ROUND(E389/H389,2))</f>
        <v>100.93</v>
      </c>
      <c r="J389" t="s">
        <v>21</v>
      </c>
      <c r="K389" t="s">
        <v>22</v>
      </c>
      <c r="L389">
        <v>1339477200</v>
      </c>
      <c r="M389">
        <v>1339909200</v>
      </c>
      <c r="N389" s="8">
        <f>(((L389/60)/60)/24)+DATE(1970,1,1)</f>
        <v>41072.208333333336</v>
      </c>
      <c r="O389" s="8">
        <f>(((M389/60)/60)/24)+DATE(1970,1,1)</f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>
        <f>ROUND((E390/D390)*100,0)</f>
        <v>11</v>
      </c>
      <c r="G390" t="s">
        <v>74</v>
      </c>
      <c r="H390">
        <v>145</v>
      </c>
      <c r="I390">
        <f>IF(H390=0,0,ROUND(E390/H390,2))</f>
        <v>89.23</v>
      </c>
      <c r="J390" t="s">
        <v>98</v>
      </c>
      <c r="K390" t="s">
        <v>99</v>
      </c>
      <c r="L390">
        <v>1325656800</v>
      </c>
      <c r="M390">
        <v>1325829600</v>
      </c>
      <c r="N390" s="8">
        <f>(((L390/60)/60)/24)+DATE(1970,1,1)</f>
        <v>40912.25</v>
      </c>
      <c r="O390" s="8">
        <f>(((M390/60)/60)/24)+DATE(1970,1,1)</f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>
        <f>ROUND((E391/D391)*100,0)</f>
        <v>122</v>
      </c>
      <c r="G391" t="s">
        <v>20</v>
      </c>
      <c r="H391">
        <v>1152</v>
      </c>
      <c r="I391">
        <f>IF(H391=0,0,ROUND(E391/H391,2))</f>
        <v>87.98</v>
      </c>
      <c r="J391" t="s">
        <v>21</v>
      </c>
      <c r="K391" t="s">
        <v>22</v>
      </c>
      <c r="L391">
        <v>1288242000</v>
      </c>
      <c r="M391">
        <v>1290578400</v>
      </c>
      <c r="N391" s="8">
        <f>(((L391/60)/60)/24)+DATE(1970,1,1)</f>
        <v>40479.208333333336</v>
      </c>
      <c r="O391" s="8">
        <f>(((M391/60)/60)/24)+DATE(1970,1,1)</f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>
        <f>ROUND((E392/D392)*100,0)</f>
        <v>187</v>
      </c>
      <c r="G392" t="s">
        <v>20</v>
      </c>
      <c r="H392">
        <v>50</v>
      </c>
      <c r="I392">
        <f>IF(H392=0,0,ROUND(E392/H392,2))</f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>(((L392/60)/60)/24)+DATE(1970,1,1)</f>
        <v>41530.208333333336</v>
      </c>
      <c r="O392" s="8">
        <f>(((M392/60)/60)/24)+DATE(1970,1,1)</f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>
        <f>ROUND((E393/D393)*100,0)</f>
        <v>7</v>
      </c>
      <c r="G393" t="s">
        <v>14</v>
      </c>
      <c r="H393">
        <v>151</v>
      </c>
      <c r="I393">
        <f>IF(H393=0,0,ROUND(E393/H393,2))</f>
        <v>29.09</v>
      </c>
      <c r="J393" t="s">
        <v>21</v>
      </c>
      <c r="K393" t="s">
        <v>22</v>
      </c>
      <c r="L393">
        <v>1389679200</v>
      </c>
      <c r="M393">
        <v>1389852000</v>
      </c>
      <c r="N393" s="8">
        <f>(((L393/60)/60)/24)+DATE(1970,1,1)</f>
        <v>41653.25</v>
      </c>
      <c r="O393" s="8">
        <f>(((M393/60)/60)/24)+DATE(1970,1,1)</f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>
        <f>ROUND((E394/D394)*100,0)</f>
        <v>66</v>
      </c>
      <c r="G394" t="s">
        <v>14</v>
      </c>
      <c r="H394">
        <v>1608</v>
      </c>
      <c r="I394">
        <f>IF(H394=0,0,ROUND(E394/H394,2))</f>
        <v>42.01</v>
      </c>
      <c r="J394" t="s">
        <v>21</v>
      </c>
      <c r="K394" t="s">
        <v>22</v>
      </c>
      <c r="L394">
        <v>1294293600</v>
      </c>
      <c r="M394">
        <v>1294466400</v>
      </c>
      <c r="N394" s="8">
        <f>(((L394/60)/60)/24)+DATE(1970,1,1)</f>
        <v>40549.25</v>
      </c>
      <c r="O394" s="8">
        <f>(((M394/60)/60)/24)+DATE(1970,1,1)</f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>
        <f>ROUND((E395/D395)*100,0)</f>
        <v>229</v>
      </c>
      <c r="G395" t="s">
        <v>20</v>
      </c>
      <c r="H395">
        <v>3059</v>
      </c>
      <c r="I395">
        <f>IF(H395=0,0,ROUND(E395/H395,2))</f>
        <v>47</v>
      </c>
      <c r="J395" t="s">
        <v>15</v>
      </c>
      <c r="K395" t="s">
        <v>16</v>
      </c>
      <c r="L395">
        <v>1500267600</v>
      </c>
      <c r="M395">
        <v>1500354000</v>
      </c>
      <c r="N395" s="8">
        <f>(((L395/60)/60)/24)+DATE(1970,1,1)</f>
        <v>42933.208333333328</v>
      </c>
      <c r="O395" s="8">
        <f>(((M395/60)/60)/24)+DATE(1970,1,1)</f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>
        <f>ROUND((E396/D396)*100,0)</f>
        <v>469</v>
      </c>
      <c r="G396" t="s">
        <v>20</v>
      </c>
      <c r="H396">
        <v>34</v>
      </c>
      <c r="I396">
        <f>IF(H396=0,0,ROUND(E396/H396,2))</f>
        <v>110.44</v>
      </c>
      <c r="J396" t="s">
        <v>21</v>
      </c>
      <c r="K396" t="s">
        <v>22</v>
      </c>
      <c r="L396">
        <v>1375074000</v>
      </c>
      <c r="M396">
        <v>1375938000</v>
      </c>
      <c r="N396" s="8">
        <f>(((L396/60)/60)/24)+DATE(1970,1,1)</f>
        <v>41484.208333333336</v>
      </c>
      <c r="O396" s="8">
        <f>(((M396/60)/60)/24)+DATE(1970,1,1)</f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>
        <f>ROUND((E397/D397)*100,0)</f>
        <v>130</v>
      </c>
      <c r="G397" t="s">
        <v>20</v>
      </c>
      <c r="H397">
        <v>220</v>
      </c>
      <c r="I397">
        <f>IF(H397=0,0,ROUND(E397/H397,2))</f>
        <v>41.99</v>
      </c>
      <c r="J397" t="s">
        <v>21</v>
      </c>
      <c r="K397" t="s">
        <v>22</v>
      </c>
      <c r="L397">
        <v>1323324000</v>
      </c>
      <c r="M397">
        <v>1323410400</v>
      </c>
      <c r="N397" s="8">
        <f>(((L397/60)/60)/24)+DATE(1970,1,1)</f>
        <v>40885.25</v>
      </c>
      <c r="O397" s="8">
        <f>(((M397/60)/60)/24)+DATE(1970,1,1)</f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>
        <f>ROUND((E398/D398)*100,0)</f>
        <v>167</v>
      </c>
      <c r="G398" t="s">
        <v>20</v>
      </c>
      <c r="H398">
        <v>1604</v>
      </c>
      <c r="I398">
        <f>IF(H398=0,0,ROUND(E398/H398,2))</f>
        <v>48.01</v>
      </c>
      <c r="J398" t="s">
        <v>26</v>
      </c>
      <c r="K398" t="s">
        <v>27</v>
      </c>
      <c r="L398">
        <v>1538715600</v>
      </c>
      <c r="M398">
        <v>1539406800</v>
      </c>
      <c r="N398" s="8">
        <f>(((L398/60)/60)/24)+DATE(1970,1,1)</f>
        <v>43378.208333333328</v>
      </c>
      <c r="O398" s="8">
        <f>(((M398/60)/60)/24)+DATE(1970,1,1)</f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>
        <f>ROUND((E399/D399)*100,0)</f>
        <v>174</v>
      </c>
      <c r="G399" t="s">
        <v>20</v>
      </c>
      <c r="H399">
        <v>454</v>
      </c>
      <c r="I399">
        <f>IF(H399=0,0,ROUND(E399/H399,2))</f>
        <v>31.02</v>
      </c>
      <c r="J399" t="s">
        <v>21</v>
      </c>
      <c r="K399" t="s">
        <v>22</v>
      </c>
      <c r="L399">
        <v>1369285200</v>
      </c>
      <c r="M399">
        <v>1369803600</v>
      </c>
      <c r="N399" s="8">
        <f>(((L399/60)/60)/24)+DATE(1970,1,1)</f>
        <v>41417.208333333336</v>
      </c>
      <c r="O399" s="8">
        <f>(((M399/60)/60)/24)+DATE(1970,1,1)</f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>
        <f>ROUND((E400/D400)*100,0)</f>
        <v>718</v>
      </c>
      <c r="G400" t="s">
        <v>20</v>
      </c>
      <c r="H400">
        <v>123</v>
      </c>
      <c r="I400">
        <f>IF(H400=0,0,ROUND(E400/H400,2))</f>
        <v>99.2</v>
      </c>
      <c r="J400" t="s">
        <v>107</v>
      </c>
      <c r="K400" t="s">
        <v>108</v>
      </c>
      <c r="L400">
        <v>1525755600</v>
      </c>
      <c r="M400">
        <v>1525928400</v>
      </c>
      <c r="N400" s="8">
        <f>(((L400/60)/60)/24)+DATE(1970,1,1)</f>
        <v>43228.208333333328</v>
      </c>
      <c r="O400" s="8">
        <f>(((M400/60)/60)/24)+DATE(1970,1,1)</f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>
        <f>ROUND((E401/D401)*100,0)</f>
        <v>64</v>
      </c>
      <c r="G401" t="s">
        <v>14</v>
      </c>
      <c r="H401">
        <v>941</v>
      </c>
      <c r="I401">
        <f>IF(H401=0,0,ROUND(E401/H401,2))</f>
        <v>66.02</v>
      </c>
      <c r="J401" t="s">
        <v>21</v>
      </c>
      <c r="K401" t="s">
        <v>22</v>
      </c>
      <c r="L401">
        <v>1296626400</v>
      </c>
      <c r="M401">
        <v>1297231200</v>
      </c>
      <c r="N401" s="8">
        <f>(((L401/60)/60)/24)+DATE(1970,1,1)</f>
        <v>40576.25</v>
      </c>
      <c r="O401" s="8">
        <f>(((M401/60)/60)/24)+DATE(1970,1,1)</f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>
        <f>ROUND((E402/D402)*100,0)</f>
        <v>2</v>
      </c>
      <c r="G402" t="s">
        <v>14</v>
      </c>
      <c r="H402">
        <v>1</v>
      </c>
      <c r="I402">
        <f>IF(H402=0,0,ROUND(E402/H402,2))</f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>(((L402/60)/60)/24)+DATE(1970,1,1)</f>
        <v>41502.208333333336</v>
      </c>
      <c r="O402" s="8">
        <f>(((M402/60)/60)/24)+DATE(1970,1,1)</f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>
        <f>ROUND((E403/D403)*100,0)</f>
        <v>1530</v>
      </c>
      <c r="G403" t="s">
        <v>20</v>
      </c>
      <c r="H403">
        <v>299</v>
      </c>
      <c r="I403">
        <f>IF(H403=0,0,ROUND(E403/H403,2))</f>
        <v>46.06</v>
      </c>
      <c r="J403" t="s">
        <v>21</v>
      </c>
      <c r="K403" t="s">
        <v>22</v>
      </c>
      <c r="L403">
        <v>1572152400</v>
      </c>
      <c r="M403">
        <v>1572152400</v>
      </c>
      <c r="N403" s="8">
        <f>(((L403/60)/60)/24)+DATE(1970,1,1)</f>
        <v>43765.208333333328</v>
      </c>
      <c r="O403" s="8">
        <f>(((M403/60)/60)/24)+DATE(1970,1,1)</f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>
        <f>ROUND((E404/D404)*100,0)</f>
        <v>40</v>
      </c>
      <c r="G404" t="s">
        <v>14</v>
      </c>
      <c r="H404">
        <v>40</v>
      </c>
      <c r="I404">
        <f>IF(H404=0,0,ROUND(E404/H404,2))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>(((L404/60)/60)/24)+DATE(1970,1,1)</f>
        <v>40914.25</v>
      </c>
      <c r="O404" s="8">
        <f>(((M404/60)/60)/24)+DATE(1970,1,1)</f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>
        <f>ROUND((E405/D405)*100,0)</f>
        <v>86</v>
      </c>
      <c r="G405" t="s">
        <v>14</v>
      </c>
      <c r="H405">
        <v>3015</v>
      </c>
      <c r="I405">
        <f>IF(H405=0,0,ROUND(E405/H405,2))</f>
        <v>55.99</v>
      </c>
      <c r="J405" t="s">
        <v>15</v>
      </c>
      <c r="K405" t="s">
        <v>16</v>
      </c>
      <c r="L405">
        <v>1273640400</v>
      </c>
      <c r="M405">
        <v>1276750800</v>
      </c>
      <c r="N405" s="8">
        <f>(((L405/60)/60)/24)+DATE(1970,1,1)</f>
        <v>40310.208333333336</v>
      </c>
      <c r="O405" s="8">
        <f>(((M405/60)/60)/24)+DATE(1970,1,1)</f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>
        <f>ROUND((E406/D406)*100,0)</f>
        <v>316</v>
      </c>
      <c r="G406" t="s">
        <v>20</v>
      </c>
      <c r="H406">
        <v>2237</v>
      </c>
      <c r="I406">
        <f>IF(H406=0,0,ROUND(E406/H406,2))</f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8">
        <f>(((L406/60)/60)/24)+DATE(1970,1,1)</f>
        <v>43053.25</v>
      </c>
      <c r="O406" s="8">
        <f>(((M406/60)/60)/24)+DATE(1970,1,1)</f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>
        <f>ROUND((E407/D407)*100,0)</f>
        <v>90</v>
      </c>
      <c r="G407" t="s">
        <v>14</v>
      </c>
      <c r="H407">
        <v>435</v>
      </c>
      <c r="I407">
        <f>IF(H407=0,0,ROUND(E407/H407,2))</f>
        <v>60.98</v>
      </c>
      <c r="J407" t="s">
        <v>21</v>
      </c>
      <c r="K407" t="s">
        <v>22</v>
      </c>
      <c r="L407">
        <v>1528088400</v>
      </c>
      <c r="M407">
        <v>1532408400</v>
      </c>
      <c r="N407" s="8">
        <f>(((L407/60)/60)/24)+DATE(1970,1,1)</f>
        <v>43255.208333333328</v>
      </c>
      <c r="O407" s="8">
        <f>(((M407/60)/60)/24)+DATE(1970,1,1)</f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>
        <f>ROUND((E408/D408)*100,0)</f>
        <v>182</v>
      </c>
      <c r="G408" t="s">
        <v>20</v>
      </c>
      <c r="H408">
        <v>645</v>
      </c>
      <c r="I408">
        <f>IF(H408=0,0,ROUND(E408/H408,2))</f>
        <v>110.98</v>
      </c>
      <c r="J408" t="s">
        <v>21</v>
      </c>
      <c r="K408" t="s">
        <v>22</v>
      </c>
      <c r="L408">
        <v>1359525600</v>
      </c>
      <c r="M408">
        <v>1360562400</v>
      </c>
      <c r="N408" s="8">
        <f>(((L408/60)/60)/24)+DATE(1970,1,1)</f>
        <v>41304.25</v>
      </c>
      <c r="O408" s="8">
        <f>(((M408/60)/60)/24)+DATE(1970,1,1)</f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>
        <f>ROUND((E409/D409)*100,0)</f>
        <v>356</v>
      </c>
      <c r="G409" t="s">
        <v>20</v>
      </c>
      <c r="H409">
        <v>484</v>
      </c>
      <c r="I409">
        <f>IF(H409=0,0,ROUND(E409/H409,2))</f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>(((L409/60)/60)/24)+DATE(1970,1,1)</f>
        <v>43751.208333333328</v>
      </c>
      <c r="O409" s="8">
        <f>(((M409/60)/60)/24)+DATE(1970,1,1)</f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>
        <f>ROUND((E410/D410)*100,0)</f>
        <v>132</v>
      </c>
      <c r="G410" t="s">
        <v>20</v>
      </c>
      <c r="H410">
        <v>154</v>
      </c>
      <c r="I410">
        <f>IF(H410=0,0,ROUND(E410/H410,2))</f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8">
        <f>(((L410/60)/60)/24)+DATE(1970,1,1)</f>
        <v>42541.208333333328</v>
      </c>
      <c r="O410" s="8">
        <f>(((M410/60)/60)/24)+DATE(1970,1,1)</f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>
        <f>ROUND((E411/D411)*100,0)</f>
        <v>46</v>
      </c>
      <c r="G411" t="s">
        <v>14</v>
      </c>
      <c r="H411">
        <v>714</v>
      </c>
      <c r="I411">
        <f>IF(H411=0,0,ROUND(E411/H411,2))</f>
        <v>87.96</v>
      </c>
      <c r="J411" t="s">
        <v>21</v>
      </c>
      <c r="K411" t="s">
        <v>22</v>
      </c>
      <c r="L411">
        <v>1492491600</v>
      </c>
      <c r="M411">
        <v>1492837200</v>
      </c>
      <c r="N411" s="8">
        <f>(((L411/60)/60)/24)+DATE(1970,1,1)</f>
        <v>42843.208333333328</v>
      </c>
      <c r="O411" s="8">
        <f>(((M411/60)/60)/24)+DATE(1970,1,1)</f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>
        <f>ROUND((E412/D412)*100,0)</f>
        <v>36</v>
      </c>
      <c r="G412" t="s">
        <v>47</v>
      </c>
      <c r="H412">
        <v>1111</v>
      </c>
      <c r="I412">
        <f>IF(H412=0,0,ROUND(E412/H412,2))</f>
        <v>49.99</v>
      </c>
      <c r="J412" t="s">
        <v>21</v>
      </c>
      <c r="K412" t="s">
        <v>22</v>
      </c>
      <c r="L412">
        <v>1430197200</v>
      </c>
      <c r="M412">
        <v>1430197200</v>
      </c>
      <c r="N412" s="8">
        <f>(((L412/60)/60)/24)+DATE(1970,1,1)</f>
        <v>42122.208333333328</v>
      </c>
      <c r="O412" s="8">
        <f>(((M412/60)/60)/24)+DATE(1970,1,1)</f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>
        <f>ROUND((E413/D413)*100,0)</f>
        <v>105</v>
      </c>
      <c r="G413" t="s">
        <v>20</v>
      </c>
      <c r="H413">
        <v>82</v>
      </c>
      <c r="I413">
        <f>IF(H413=0,0,ROUND(E413/H413,2))</f>
        <v>99.52</v>
      </c>
      <c r="J413" t="s">
        <v>21</v>
      </c>
      <c r="K413" t="s">
        <v>22</v>
      </c>
      <c r="L413">
        <v>1496034000</v>
      </c>
      <c r="M413">
        <v>1496206800</v>
      </c>
      <c r="N413" s="8">
        <f>(((L413/60)/60)/24)+DATE(1970,1,1)</f>
        <v>42884.208333333328</v>
      </c>
      <c r="O413" s="8">
        <f>(((M413/60)/60)/24)+DATE(1970,1,1)</f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>
        <f>ROUND((E414/D414)*100,0)</f>
        <v>669</v>
      </c>
      <c r="G414" t="s">
        <v>20</v>
      </c>
      <c r="H414">
        <v>134</v>
      </c>
      <c r="I414">
        <f>IF(H414=0,0,ROUND(E414/H414,2))</f>
        <v>104.82</v>
      </c>
      <c r="J414" t="s">
        <v>21</v>
      </c>
      <c r="K414" t="s">
        <v>22</v>
      </c>
      <c r="L414">
        <v>1388728800</v>
      </c>
      <c r="M414">
        <v>1389592800</v>
      </c>
      <c r="N414" s="8">
        <f>(((L414/60)/60)/24)+DATE(1970,1,1)</f>
        <v>41642.25</v>
      </c>
      <c r="O414" s="8">
        <f>(((M414/60)/60)/24)+DATE(1970,1,1)</f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>
        <f>ROUND((E415/D415)*100,0)</f>
        <v>62</v>
      </c>
      <c r="G415" t="s">
        <v>47</v>
      </c>
      <c r="H415">
        <v>1089</v>
      </c>
      <c r="I415">
        <f>IF(H415=0,0,ROUND(E415/H415,2))</f>
        <v>108.01</v>
      </c>
      <c r="J415" t="s">
        <v>21</v>
      </c>
      <c r="K415" t="s">
        <v>22</v>
      </c>
      <c r="L415">
        <v>1543298400</v>
      </c>
      <c r="M415">
        <v>1545631200</v>
      </c>
      <c r="N415" s="8">
        <f>(((L415/60)/60)/24)+DATE(1970,1,1)</f>
        <v>43431.25</v>
      </c>
      <c r="O415" s="8">
        <f>(((M415/60)/60)/24)+DATE(1970,1,1)</f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>
        <f>ROUND((E416/D416)*100,0)</f>
        <v>85</v>
      </c>
      <c r="G416" t="s">
        <v>14</v>
      </c>
      <c r="H416">
        <v>5497</v>
      </c>
      <c r="I416">
        <f>IF(H416=0,0,ROUND(E416/H416,2))</f>
        <v>29</v>
      </c>
      <c r="J416" t="s">
        <v>21</v>
      </c>
      <c r="K416" t="s">
        <v>22</v>
      </c>
      <c r="L416">
        <v>1271739600</v>
      </c>
      <c r="M416">
        <v>1272430800</v>
      </c>
      <c r="N416" s="8">
        <f>(((L416/60)/60)/24)+DATE(1970,1,1)</f>
        <v>40288.208333333336</v>
      </c>
      <c r="O416" s="8">
        <f>(((M416/60)/60)/24)+DATE(1970,1,1)</f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>
        <f>ROUND((E417/D417)*100,0)</f>
        <v>11</v>
      </c>
      <c r="G417" t="s">
        <v>14</v>
      </c>
      <c r="H417">
        <v>418</v>
      </c>
      <c r="I417">
        <f>IF(H417=0,0,ROUND(E417/H417,2))</f>
        <v>30.03</v>
      </c>
      <c r="J417" t="s">
        <v>21</v>
      </c>
      <c r="K417" t="s">
        <v>22</v>
      </c>
      <c r="L417">
        <v>1326434400</v>
      </c>
      <c r="M417">
        <v>1327903200</v>
      </c>
      <c r="N417" s="8">
        <f>(((L417/60)/60)/24)+DATE(1970,1,1)</f>
        <v>40921.25</v>
      </c>
      <c r="O417" s="8">
        <f>(((M417/60)/60)/24)+DATE(1970,1,1)</f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>
        <f>ROUND((E418/D418)*100,0)</f>
        <v>44</v>
      </c>
      <c r="G418" t="s">
        <v>14</v>
      </c>
      <c r="H418">
        <v>1439</v>
      </c>
      <c r="I418">
        <f>IF(H418=0,0,ROUND(E418/H418,2))</f>
        <v>41.01</v>
      </c>
      <c r="J418" t="s">
        <v>21</v>
      </c>
      <c r="K418" t="s">
        <v>22</v>
      </c>
      <c r="L418">
        <v>1295244000</v>
      </c>
      <c r="M418">
        <v>1296021600</v>
      </c>
      <c r="N418" s="8">
        <f>(((L418/60)/60)/24)+DATE(1970,1,1)</f>
        <v>40560.25</v>
      </c>
      <c r="O418" s="8">
        <f>(((M418/60)/60)/24)+DATE(1970,1,1)</f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>
        <f>ROUND((E419/D419)*100,0)</f>
        <v>55</v>
      </c>
      <c r="G419" t="s">
        <v>14</v>
      </c>
      <c r="H419">
        <v>15</v>
      </c>
      <c r="I419">
        <f>IF(H419=0,0,ROUND(E419/H419,2))</f>
        <v>62.87</v>
      </c>
      <c r="J419" t="s">
        <v>21</v>
      </c>
      <c r="K419" t="s">
        <v>22</v>
      </c>
      <c r="L419">
        <v>1541221200</v>
      </c>
      <c r="M419">
        <v>1543298400</v>
      </c>
      <c r="N419" s="8">
        <f>(((L419/60)/60)/24)+DATE(1970,1,1)</f>
        <v>43407.208333333328</v>
      </c>
      <c r="O419" s="8">
        <f>(((M419/60)/60)/24)+DATE(1970,1,1)</f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>
        <f>ROUND((E420/D420)*100,0)</f>
        <v>57</v>
      </c>
      <c r="G420" t="s">
        <v>14</v>
      </c>
      <c r="H420">
        <v>1999</v>
      </c>
      <c r="I420">
        <f>IF(H420=0,0,ROUND(E420/H420,2))</f>
        <v>47.01</v>
      </c>
      <c r="J420" t="s">
        <v>15</v>
      </c>
      <c r="K420" t="s">
        <v>16</v>
      </c>
      <c r="L420">
        <v>1336280400</v>
      </c>
      <c r="M420">
        <v>1336366800</v>
      </c>
      <c r="N420" s="8">
        <f>(((L420/60)/60)/24)+DATE(1970,1,1)</f>
        <v>41035.208333333336</v>
      </c>
      <c r="O420" s="8">
        <f>(((M420/60)/60)/24)+DATE(1970,1,1)</f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>
        <f>ROUND((E421/D421)*100,0)</f>
        <v>123</v>
      </c>
      <c r="G421" t="s">
        <v>20</v>
      </c>
      <c r="H421">
        <v>5203</v>
      </c>
      <c r="I421">
        <f>IF(H421=0,0,ROUND(E421/H421,2))</f>
        <v>27</v>
      </c>
      <c r="J421" t="s">
        <v>21</v>
      </c>
      <c r="K421" t="s">
        <v>22</v>
      </c>
      <c r="L421">
        <v>1324533600</v>
      </c>
      <c r="M421">
        <v>1325052000</v>
      </c>
      <c r="N421" s="8">
        <f>(((L421/60)/60)/24)+DATE(1970,1,1)</f>
        <v>40899.25</v>
      </c>
      <c r="O421" s="8">
        <f>(((M421/60)/60)/24)+DATE(1970,1,1)</f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>
        <f>ROUND((E422/D422)*100,0)</f>
        <v>128</v>
      </c>
      <c r="G422" t="s">
        <v>20</v>
      </c>
      <c r="H422">
        <v>94</v>
      </c>
      <c r="I422">
        <f>IF(H422=0,0,ROUND(E422/H422,2))</f>
        <v>68.33</v>
      </c>
      <c r="J422" t="s">
        <v>21</v>
      </c>
      <c r="K422" t="s">
        <v>22</v>
      </c>
      <c r="L422">
        <v>1498366800</v>
      </c>
      <c r="M422">
        <v>1499576400</v>
      </c>
      <c r="N422" s="8">
        <f>(((L422/60)/60)/24)+DATE(1970,1,1)</f>
        <v>42911.208333333328</v>
      </c>
      <c r="O422" s="8">
        <f>(((M422/60)/60)/24)+DATE(1970,1,1)</f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>
        <f>ROUND((E423/D423)*100,0)</f>
        <v>64</v>
      </c>
      <c r="G423" t="s">
        <v>14</v>
      </c>
      <c r="H423">
        <v>118</v>
      </c>
      <c r="I423">
        <f>IF(H423=0,0,ROUND(E423/H423,2))</f>
        <v>50.97</v>
      </c>
      <c r="J423" t="s">
        <v>21</v>
      </c>
      <c r="K423" t="s">
        <v>22</v>
      </c>
      <c r="L423">
        <v>1498712400</v>
      </c>
      <c r="M423">
        <v>1501304400</v>
      </c>
      <c r="N423" s="8">
        <f>(((L423/60)/60)/24)+DATE(1970,1,1)</f>
        <v>42915.208333333328</v>
      </c>
      <c r="O423" s="8">
        <f>(((M423/60)/60)/24)+DATE(1970,1,1)</f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>
        <f>ROUND((E424/D424)*100,0)</f>
        <v>127</v>
      </c>
      <c r="G424" t="s">
        <v>20</v>
      </c>
      <c r="H424">
        <v>205</v>
      </c>
      <c r="I424">
        <f>IF(H424=0,0,ROUND(E424/H424,2))</f>
        <v>54.02</v>
      </c>
      <c r="J424" t="s">
        <v>21</v>
      </c>
      <c r="K424" t="s">
        <v>22</v>
      </c>
      <c r="L424">
        <v>1271480400</v>
      </c>
      <c r="M424">
        <v>1273208400</v>
      </c>
      <c r="N424" s="8">
        <f>(((L424/60)/60)/24)+DATE(1970,1,1)</f>
        <v>40285.208333333336</v>
      </c>
      <c r="O424" s="8">
        <f>(((M424/60)/60)/24)+DATE(1970,1,1)</f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>
        <f>ROUND((E425/D425)*100,0)</f>
        <v>11</v>
      </c>
      <c r="G425" t="s">
        <v>14</v>
      </c>
      <c r="H425">
        <v>162</v>
      </c>
      <c r="I425">
        <f>IF(H425=0,0,ROUND(E425/H425,2))</f>
        <v>97.06</v>
      </c>
      <c r="J425" t="s">
        <v>21</v>
      </c>
      <c r="K425" t="s">
        <v>22</v>
      </c>
      <c r="L425">
        <v>1316667600</v>
      </c>
      <c r="M425">
        <v>1316840400</v>
      </c>
      <c r="N425" s="8">
        <f>(((L425/60)/60)/24)+DATE(1970,1,1)</f>
        <v>40808.208333333336</v>
      </c>
      <c r="O425" s="8">
        <f>(((M425/60)/60)/24)+DATE(1970,1,1)</f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>
        <f>ROUND((E426/D426)*100,0)</f>
        <v>40</v>
      </c>
      <c r="G426" t="s">
        <v>14</v>
      </c>
      <c r="H426">
        <v>83</v>
      </c>
      <c r="I426">
        <f>IF(H426=0,0,ROUND(E426/H426,2))</f>
        <v>24.87</v>
      </c>
      <c r="J426" t="s">
        <v>21</v>
      </c>
      <c r="K426" t="s">
        <v>22</v>
      </c>
      <c r="L426">
        <v>1524027600</v>
      </c>
      <c r="M426">
        <v>1524546000</v>
      </c>
      <c r="N426" s="8">
        <f>(((L426/60)/60)/24)+DATE(1970,1,1)</f>
        <v>43208.208333333328</v>
      </c>
      <c r="O426" s="8">
        <f>(((M426/60)/60)/24)+DATE(1970,1,1)</f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>
        <f>ROUND((E427/D427)*100,0)</f>
        <v>288</v>
      </c>
      <c r="G427" t="s">
        <v>20</v>
      </c>
      <c r="H427">
        <v>92</v>
      </c>
      <c r="I427">
        <f>IF(H427=0,0,ROUND(E427/H427,2))</f>
        <v>84.42</v>
      </c>
      <c r="J427" t="s">
        <v>21</v>
      </c>
      <c r="K427" t="s">
        <v>22</v>
      </c>
      <c r="L427">
        <v>1438059600</v>
      </c>
      <c r="M427">
        <v>1438578000</v>
      </c>
      <c r="N427" s="8">
        <f>(((L427/60)/60)/24)+DATE(1970,1,1)</f>
        <v>42213.208333333328</v>
      </c>
      <c r="O427" s="8">
        <f>(((M427/60)/60)/24)+DATE(1970,1,1)</f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>
        <f>ROUND((E428/D428)*100,0)</f>
        <v>573</v>
      </c>
      <c r="G428" t="s">
        <v>20</v>
      </c>
      <c r="H428">
        <v>219</v>
      </c>
      <c r="I428">
        <f>IF(H428=0,0,ROUND(E428/H428,2))</f>
        <v>47.09</v>
      </c>
      <c r="J428" t="s">
        <v>21</v>
      </c>
      <c r="K428" t="s">
        <v>22</v>
      </c>
      <c r="L428">
        <v>1361944800</v>
      </c>
      <c r="M428">
        <v>1362549600</v>
      </c>
      <c r="N428" s="8">
        <f>(((L428/60)/60)/24)+DATE(1970,1,1)</f>
        <v>41332.25</v>
      </c>
      <c r="O428" s="8">
        <f>(((M428/60)/60)/24)+DATE(1970,1,1)</f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>
        <f>ROUND((E429/D429)*100,0)</f>
        <v>113</v>
      </c>
      <c r="G429" t="s">
        <v>20</v>
      </c>
      <c r="H429">
        <v>2526</v>
      </c>
      <c r="I429">
        <f>IF(H429=0,0,ROUND(E429/H429,2))</f>
        <v>78</v>
      </c>
      <c r="J429" t="s">
        <v>21</v>
      </c>
      <c r="K429" t="s">
        <v>22</v>
      </c>
      <c r="L429">
        <v>1410584400</v>
      </c>
      <c r="M429">
        <v>1413349200</v>
      </c>
      <c r="N429" s="8">
        <f>(((L429/60)/60)/24)+DATE(1970,1,1)</f>
        <v>41895.208333333336</v>
      </c>
      <c r="O429" s="8">
        <f>(((M429/60)/60)/24)+DATE(1970,1,1)</f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>
        <f>ROUND((E430/D430)*100,0)</f>
        <v>46</v>
      </c>
      <c r="G430" t="s">
        <v>14</v>
      </c>
      <c r="H430">
        <v>747</v>
      </c>
      <c r="I430">
        <f>IF(H430=0,0,ROUND(E430/H430,2))</f>
        <v>62.97</v>
      </c>
      <c r="J430" t="s">
        <v>21</v>
      </c>
      <c r="K430" t="s">
        <v>22</v>
      </c>
      <c r="L430">
        <v>1297404000</v>
      </c>
      <c r="M430">
        <v>1298008800</v>
      </c>
      <c r="N430" s="8">
        <f>(((L430/60)/60)/24)+DATE(1970,1,1)</f>
        <v>40585.25</v>
      </c>
      <c r="O430" s="8">
        <f>(((M430/60)/60)/24)+DATE(1970,1,1)</f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>
        <f>ROUND((E431/D431)*100,0)</f>
        <v>91</v>
      </c>
      <c r="G431" t="s">
        <v>74</v>
      </c>
      <c r="H431">
        <v>2138</v>
      </c>
      <c r="I431">
        <f>IF(H431=0,0,ROUND(E431/H431,2))</f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8">
        <f>(((L431/60)/60)/24)+DATE(1970,1,1)</f>
        <v>41680.25</v>
      </c>
      <c r="O431" s="8">
        <f>(((M431/60)/60)/24)+DATE(1970,1,1)</f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>
        <f>ROUND((E432/D432)*100,0)</f>
        <v>68</v>
      </c>
      <c r="G432" t="s">
        <v>14</v>
      </c>
      <c r="H432">
        <v>84</v>
      </c>
      <c r="I432">
        <f>IF(H432=0,0,ROUND(E432/H432,2))</f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8">
        <f>(((L432/60)/60)/24)+DATE(1970,1,1)</f>
        <v>43737.208333333328</v>
      </c>
      <c r="O432" s="8">
        <f>(((M432/60)/60)/24)+DATE(1970,1,1)</f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>
        <f>ROUND((E433/D433)*100,0)</f>
        <v>192</v>
      </c>
      <c r="G433" t="s">
        <v>20</v>
      </c>
      <c r="H433">
        <v>94</v>
      </c>
      <c r="I433">
        <f>IF(H433=0,0,ROUND(E433/H433,2))</f>
        <v>104.44</v>
      </c>
      <c r="J433" t="s">
        <v>21</v>
      </c>
      <c r="K433" t="s">
        <v>22</v>
      </c>
      <c r="L433">
        <v>1529643600</v>
      </c>
      <c r="M433">
        <v>1531112400</v>
      </c>
      <c r="N433" s="8">
        <f>(((L433/60)/60)/24)+DATE(1970,1,1)</f>
        <v>43273.208333333328</v>
      </c>
      <c r="O433" s="8">
        <f>(((M433/60)/60)/24)+DATE(1970,1,1)</f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>
        <f>ROUND((E434/D434)*100,0)</f>
        <v>83</v>
      </c>
      <c r="G434" t="s">
        <v>14</v>
      </c>
      <c r="H434">
        <v>91</v>
      </c>
      <c r="I434">
        <f>IF(H434=0,0,ROUND(E434/H434,2))</f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8">
        <f>(((L434/60)/60)/24)+DATE(1970,1,1)</f>
        <v>41761.208333333336</v>
      </c>
      <c r="O434" s="8">
        <f>(((M434/60)/60)/24)+DATE(1970,1,1)</f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>
        <f>ROUND((E435/D435)*100,0)</f>
        <v>54</v>
      </c>
      <c r="G435" t="s">
        <v>14</v>
      </c>
      <c r="H435">
        <v>792</v>
      </c>
      <c r="I435">
        <f>IF(H435=0,0,ROUND(E435/H435,2))</f>
        <v>83.02</v>
      </c>
      <c r="J435" t="s">
        <v>21</v>
      </c>
      <c r="K435" t="s">
        <v>22</v>
      </c>
      <c r="L435">
        <v>1385359200</v>
      </c>
      <c r="M435">
        <v>1386741600</v>
      </c>
      <c r="N435" s="8">
        <f>(((L435/60)/60)/24)+DATE(1970,1,1)</f>
        <v>41603.25</v>
      </c>
      <c r="O435" s="8">
        <f>(((M435/60)/60)/24)+DATE(1970,1,1)</f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>
        <f>ROUND((E436/D436)*100,0)</f>
        <v>17</v>
      </c>
      <c r="G436" t="s">
        <v>74</v>
      </c>
      <c r="H436">
        <v>10</v>
      </c>
      <c r="I436">
        <f>IF(H436=0,0,ROUND(E436/H436,2))</f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>(((L436/60)/60)/24)+DATE(1970,1,1)</f>
        <v>42705.25</v>
      </c>
      <c r="O436" s="8">
        <f>(((M436/60)/60)/24)+DATE(1970,1,1)</f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>
        <f>ROUND((E437/D437)*100,0)</f>
        <v>117</v>
      </c>
      <c r="G437" t="s">
        <v>20</v>
      </c>
      <c r="H437">
        <v>1713</v>
      </c>
      <c r="I437">
        <f>IF(H437=0,0,ROUND(E437/H437,2))</f>
        <v>103.98</v>
      </c>
      <c r="J437" t="s">
        <v>107</v>
      </c>
      <c r="K437" t="s">
        <v>108</v>
      </c>
      <c r="L437">
        <v>1418623200</v>
      </c>
      <c r="M437">
        <v>1419660000</v>
      </c>
      <c r="N437" s="8">
        <f>(((L437/60)/60)/24)+DATE(1970,1,1)</f>
        <v>41988.25</v>
      </c>
      <c r="O437" s="8">
        <f>(((M437/60)/60)/24)+DATE(1970,1,1)</f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>
        <f>ROUND((E438/D438)*100,0)</f>
        <v>1052</v>
      </c>
      <c r="G438" t="s">
        <v>20</v>
      </c>
      <c r="H438">
        <v>249</v>
      </c>
      <c r="I438">
        <f>IF(H438=0,0,ROUND(E438/H438,2))</f>
        <v>54.93</v>
      </c>
      <c r="J438" t="s">
        <v>21</v>
      </c>
      <c r="K438" t="s">
        <v>22</v>
      </c>
      <c r="L438">
        <v>1555736400</v>
      </c>
      <c r="M438">
        <v>1555822800</v>
      </c>
      <c r="N438" s="8">
        <f>(((L438/60)/60)/24)+DATE(1970,1,1)</f>
        <v>43575.208333333328</v>
      </c>
      <c r="O438" s="8">
        <f>(((M438/60)/60)/24)+DATE(1970,1,1)</f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>
        <f>ROUND((E439/D439)*100,0)</f>
        <v>123</v>
      </c>
      <c r="G439" t="s">
        <v>20</v>
      </c>
      <c r="H439">
        <v>192</v>
      </c>
      <c r="I439">
        <f>IF(H439=0,0,ROUND(E439/H439,2))</f>
        <v>51.92</v>
      </c>
      <c r="J439" t="s">
        <v>21</v>
      </c>
      <c r="K439" t="s">
        <v>22</v>
      </c>
      <c r="L439">
        <v>1442120400</v>
      </c>
      <c r="M439">
        <v>1442379600</v>
      </c>
      <c r="N439" s="8">
        <f>(((L439/60)/60)/24)+DATE(1970,1,1)</f>
        <v>42260.208333333328</v>
      </c>
      <c r="O439" s="8">
        <f>(((M439/60)/60)/24)+DATE(1970,1,1)</f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>
        <f>ROUND((E440/D440)*100,0)</f>
        <v>179</v>
      </c>
      <c r="G440" t="s">
        <v>20</v>
      </c>
      <c r="H440">
        <v>247</v>
      </c>
      <c r="I440">
        <f>IF(H440=0,0,ROUND(E440/H440,2))</f>
        <v>60.03</v>
      </c>
      <c r="J440" t="s">
        <v>21</v>
      </c>
      <c r="K440" t="s">
        <v>22</v>
      </c>
      <c r="L440">
        <v>1362376800</v>
      </c>
      <c r="M440">
        <v>1364965200</v>
      </c>
      <c r="N440" s="8">
        <f>(((L440/60)/60)/24)+DATE(1970,1,1)</f>
        <v>41337.25</v>
      </c>
      <c r="O440" s="8">
        <f>(((M440/60)/60)/24)+DATE(1970,1,1)</f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>
        <f>ROUND((E441/D441)*100,0)</f>
        <v>355</v>
      </c>
      <c r="G441" t="s">
        <v>20</v>
      </c>
      <c r="H441">
        <v>2293</v>
      </c>
      <c r="I441">
        <f>IF(H441=0,0,ROUND(E441/H441,2))</f>
        <v>44</v>
      </c>
      <c r="J441" t="s">
        <v>21</v>
      </c>
      <c r="K441" t="s">
        <v>22</v>
      </c>
      <c r="L441">
        <v>1478408400</v>
      </c>
      <c r="M441">
        <v>1479016800</v>
      </c>
      <c r="N441" s="8">
        <f>(((L441/60)/60)/24)+DATE(1970,1,1)</f>
        <v>42680.208333333328</v>
      </c>
      <c r="O441" s="8">
        <f>(((M441/60)/60)/24)+DATE(1970,1,1)</f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>
        <f>ROUND((E442/D442)*100,0)</f>
        <v>162</v>
      </c>
      <c r="G442" t="s">
        <v>20</v>
      </c>
      <c r="H442">
        <v>3131</v>
      </c>
      <c r="I442">
        <f>IF(H442=0,0,ROUND(E442/H442,2))</f>
        <v>53</v>
      </c>
      <c r="J442" t="s">
        <v>21</v>
      </c>
      <c r="K442" t="s">
        <v>22</v>
      </c>
      <c r="L442">
        <v>1498798800</v>
      </c>
      <c r="M442">
        <v>1499662800</v>
      </c>
      <c r="N442" s="8">
        <f>(((L442/60)/60)/24)+DATE(1970,1,1)</f>
        <v>42916.208333333328</v>
      </c>
      <c r="O442" s="8">
        <f>(((M442/60)/60)/24)+DATE(1970,1,1)</f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>
        <f>ROUND((E443/D443)*100,0)</f>
        <v>25</v>
      </c>
      <c r="G443" t="s">
        <v>14</v>
      </c>
      <c r="H443">
        <v>32</v>
      </c>
      <c r="I443">
        <f>IF(H443=0,0,ROUND(E443/H443,2))</f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>(((L443/60)/60)/24)+DATE(1970,1,1)</f>
        <v>41025.208333333336</v>
      </c>
      <c r="O443" s="8">
        <f>(((M443/60)/60)/24)+DATE(1970,1,1)</f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>
        <f>ROUND((E444/D444)*100,0)</f>
        <v>199</v>
      </c>
      <c r="G444" t="s">
        <v>20</v>
      </c>
      <c r="H444">
        <v>143</v>
      </c>
      <c r="I444">
        <f>IF(H444=0,0,ROUND(E444/H444,2))</f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8">
        <f>(((L444/60)/60)/24)+DATE(1970,1,1)</f>
        <v>42980.208333333328</v>
      </c>
      <c r="O444" s="8">
        <f>(((M444/60)/60)/24)+DATE(1970,1,1)</f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>
        <f>ROUND((E445/D445)*100,0)</f>
        <v>35</v>
      </c>
      <c r="G445" t="s">
        <v>74</v>
      </c>
      <c r="H445">
        <v>90</v>
      </c>
      <c r="I445">
        <f>IF(H445=0,0,ROUND(E445/H445,2))</f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8">
        <f>(((L445/60)/60)/24)+DATE(1970,1,1)</f>
        <v>40451.208333333336</v>
      </c>
      <c r="O445" s="8">
        <f>(((M445/60)/60)/24)+DATE(1970,1,1)</f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>
        <f>ROUND((E446/D446)*100,0)</f>
        <v>176</v>
      </c>
      <c r="G446" t="s">
        <v>20</v>
      </c>
      <c r="H446">
        <v>296</v>
      </c>
      <c r="I446">
        <f>IF(H446=0,0,ROUND(E446/H446,2))</f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8">
        <f>(((L446/60)/60)/24)+DATE(1970,1,1)</f>
        <v>40748.208333333336</v>
      </c>
      <c r="O446" s="8">
        <f>(((M446/60)/60)/24)+DATE(1970,1,1)</f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>
        <f>ROUND((E447/D447)*100,0)</f>
        <v>511</v>
      </c>
      <c r="G447" t="s">
        <v>20</v>
      </c>
      <c r="H447">
        <v>170</v>
      </c>
      <c r="I447">
        <f>IF(H447=0,0,ROUND(E447/H447,2))</f>
        <v>63.17</v>
      </c>
      <c r="J447" t="s">
        <v>21</v>
      </c>
      <c r="K447" t="s">
        <v>22</v>
      </c>
      <c r="L447">
        <v>1291356000</v>
      </c>
      <c r="M447">
        <v>1293170400</v>
      </c>
      <c r="N447" s="8">
        <f>(((L447/60)/60)/24)+DATE(1970,1,1)</f>
        <v>40515.25</v>
      </c>
      <c r="O447" s="8">
        <f>(((M447/60)/60)/24)+DATE(1970,1,1)</f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>
        <f>ROUND((E448/D448)*100,0)</f>
        <v>82</v>
      </c>
      <c r="G448" t="s">
        <v>14</v>
      </c>
      <c r="H448">
        <v>186</v>
      </c>
      <c r="I448">
        <f>IF(H448=0,0,ROUND(E448/H448,2))</f>
        <v>29.99</v>
      </c>
      <c r="J448" t="s">
        <v>21</v>
      </c>
      <c r="K448" t="s">
        <v>22</v>
      </c>
      <c r="L448">
        <v>1355810400</v>
      </c>
      <c r="M448">
        <v>1355983200</v>
      </c>
      <c r="N448" s="8">
        <f>(((L448/60)/60)/24)+DATE(1970,1,1)</f>
        <v>41261.25</v>
      </c>
      <c r="O448" s="8">
        <f>(((M448/60)/60)/24)+DATE(1970,1,1)</f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>
        <f>ROUND((E449/D449)*100,0)</f>
        <v>24</v>
      </c>
      <c r="G449" t="s">
        <v>74</v>
      </c>
      <c r="H449">
        <v>439</v>
      </c>
      <c r="I449">
        <f>IF(H449=0,0,ROUND(E449/H449,2))</f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>(((L449/60)/60)/24)+DATE(1970,1,1)</f>
        <v>43088.25</v>
      </c>
      <c r="O449" s="8">
        <f>(((M449/60)/60)/24)+DATE(1970,1,1)</f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>
        <f>ROUND((E450/D450)*100,0)</f>
        <v>50</v>
      </c>
      <c r="G450" t="s">
        <v>14</v>
      </c>
      <c r="H450">
        <v>605</v>
      </c>
      <c r="I450">
        <f>IF(H450=0,0,ROUND(E450/H450,2))</f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8">
        <f>(((L450/60)/60)/24)+DATE(1970,1,1)</f>
        <v>41378.208333333336</v>
      </c>
      <c r="O450" s="8">
        <f>(((M450/60)/60)/24)+DATE(1970,1,1)</f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>
        <f>ROUND((E451/D451)*100,0)</f>
        <v>967</v>
      </c>
      <c r="G451" t="s">
        <v>20</v>
      </c>
      <c r="H451">
        <v>86</v>
      </c>
      <c r="I451">
        <f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8">
        <f>(((L451/60)/60)/24)+DATE(1970,1,1)</f>
        <v>43530.25</v>
      </c>
      <c r="O451" s="8">
        <f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>
        <f>ROUND((E452/D452)*100,0)</f>
        <v>4</v>
      </c>
      <c r="G452" t="s">
        <v>14</v>
      </c>
      <c r="H452">
        <v>1</v>
      </c>
      <c r="I452">
        <f>IF(H452=0,0,ROUND(E452/H452,2))</f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>(((L452/60)/60)/24)+DATE(1970,1,1)</f>
        <v>43394.208333333328</v>
      </c>
      <c r="O452" s="8">
        <f>(((M452/60)/60)/24)+DATE(1970,1,1)</f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>
        <f>ROUND((E453/D453)*100,0)</f>
        <v>123</v>
      </c>
      <c r="G453" t="s">
        <v>20</v>
      </c>
      <c r="H453">
        <v>6286</v>
      </c>
      <c r="I453">
        <f>IF(H453=0,0,ROUND(E453/H453,2))</f>
        <v>29</v>
      </c>
      <c r="J453" t="s">
        <v>21</v>
      </c>
      <c r="K453" t="s">
        <v>22</v>
      </c>
      <c r="L453">
        <v>1500440400</v>
      </c>
      <c r="M453">
        <v>1503118800</v>
      </c>
      <c r="N453" s="8">
        <f>(((L453/60)/60)/24)+DATE(1970,1,1)</f>
        <v>42935.208333333328</v>
      </c>
      <c r="O453" s="8">
        <f>(((M453/60)/60)/24)+DATE(1970,1,1)</f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>
        <f>ROUND((E454/D454)*100,0)</f>
        <v>63</v>
      </c>
      <c r="G454" t="s">
        <v>14</v>
      </c>
      <c r="H454">
        <v>31</v>
      </c>
      <c r="I454">
        <f>IF(H454=0,0,ROUND(E454/H454,2))</f>
        <v>98.23</v>
      </c>
      <c r="J454" t="s">
        <v>21</v>
      </c>
      <c r="K454" t="s">
        <v>22</v>
      </c>
      <c r="L454">
        <v>1278392400</v>
      </c>
      <c r="M454">
        <v>1278478800</v>
      </c>
      <c r="N454" s="8">
        <f>(((L454/60)/60)/24)+DATE(1970,1,1)</f>
        <v>40365.208333333336</v>
      </c>
      <c r="O454" s="8">
        <f>(((M454/60)/60)/24)+DATE(1970,1,1)</f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>
        <f>ROUND((E455/D455)*100,0)</f>
        <v>56</v>
      </c>
      <c r="G455" t="s">
        <v>14</v>
      </c>
      <c r="H455">
        <v>1181</v>
      </c>
      <c r="I455">
        <f>IF(H455=0,0,ROUND(E455/H455,2))</f>
        <v>87</v>
      </c>
      <c r="J455" t="s">
        <v>21</v>
      </c>
      <c r="K455" t="s">
        <v>22</v>
      </c>
      <c r="L455">
        <v>1480572000</v>
      </c>
      <c r="M455">
        <v>1484114400</v>
      </c>
      <c r="N455" s="8">
        <f>(((L455/60)/60)/24)+DATE(1970,1,1)</f>
        <v>42705.25</v>
      </c>
      <c r="O455" s="8">
        <f>(((M455/60)/60)/24)+DATE(1970,1,1)</f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>
        <f>ROUND((E456/D456)*100,0)</f>
        <v>44</v>
      </c>
      <c r="G456" t="s">
        <v>14</v>
      </c>
      <c r="H456">
        <v>39</v>
      </c>
      <c r="I456">
        <f>IF(H456=0,0,ROUND(E456/H456,2))</f>
        <v>45.21</v>
      </c>
      <c r="J456" t="s">
        <v>21</v>
      </c>
      <c r="K456" t="s">
        <v>22</v>
      </c>
      <c r="L456">
        <v>1382331600</v>
      </c>
      <c r="M456">
        <v>1385445600</v>
      </c>
      <c r="N456" s="8">
        <f>(((L456/60)/60)/24)+DATE(1970,1,1)</f>
        <v>41568.208333333336</v>
      </c>
      <c r="O456" s="8">
        <f>(((M456/60)/60)/24)+DATE(1970,1,1)</f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>
        <f>ROUND((E457/D457)*100,0)</f>
        <v>118</v>
      </c>
      <c r="G457" t="s">
        <v>20</v>
      </c>
      <c r="H457">
        <v>3727</v>
      </c>
      <c r="I457">
        <f>IF(H457=0,0,ROUND(E457/H457,2))</f>
        <v>37</v>
      </c>
      <c r="J457" t="s">
        <v>21</v>
      </c>
      <c r="K457" t="s">
        <v>22</v>
      </c>
      <c r="L457">
        <v>1316754000</v>
      </c>
      <c r="M457">
        <v>1318741200</v>
      </c>
      <c r="N457" s="8">
        <f>(((L457/60)/60)/24)+DATE(1970,1,1)</f>
        <v>40809.208333333336</v>
      </c>
      <c r="O457" s="8">
        <f>(((M457/60)/60)/24)+DATE(1970,1,1)</f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>
        <f>ROUND((E458/D458)*100,0)</f>
        <v>104</v>
      </c>
      <c r="G458" t="s">
        <v>20</v>
      </c>
      <c r="H458">
        <v>1605</v>
      </c>
      <c r="I458">
        <f>IF(H458=0,0,ROUND(E458/H458,2))</f>
        <v>94.98</v>
      </c>
      <c r="J458" t="s">
        <v>21</v>
      </c>
      <c r="K458" t="s">
        <v>22</v>
      </c>
      <c r="L458">
        <v>1518242400</v>
      </c>
      <c r="M458">
        <v>1518242400</v>
      </c>
      <c r="N458" s="8">
        <f>(((L458/60)/60)/24)+DATE(1970,1,1)</f>
        <v>43141.25</v>
      </c>
      <c r="O458" s="8">
        <f>(((M458/60)/60)/24)+DATE(1970,1,1)</f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>
        <f>ROUND((E459/D459)*100,0)</f>
        <v>27</v>
      </c>
      <c r="G459" t="s">
        <v>14</v>
      </c>
      <c r="H459">
        <v>46</v>
      </c>
      <c r="I459">
        <f>IF(H459=0,0,ROUND(E459/H459,2))</f>
        <v>28.96</v>
      </c>
      <c r="J459" t="s">
        <v>21</v>
      </c>
      <c r="K459" t="s">
        <v>22</v>
      </c>
      <c r="L459">
        <v>1476421200</v>
      </c>
      <c r="M459">
        <v>1476594000</v>
      </c>
      <c r="N459" s="8">
        <f>(((L459/60)/60)/24)+DATE(1970,1,1)</f>
        <v>42657.208333333328</v>
      </c>
      <c r="O459" s="8">
        <f>(((M459/60)/60)/24)+DATE(1970,1,1)</f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>
        <f>ROUND((E460/D460)*100,0)</f>
        <v>351</v>
      </c>
      <c r="G460" t="s">
        <v>20</v>
      </c>
      <c r="H460">
        <v>2120</v>
      </c>
      <c r="I460">
        <f>IF(H460=0,0,ROUND(E460/H460,2))</f>
        <v>55.99</v>
      </c>
      <c r="J460" t="s">
        <v>21</v>
      </c>
      <c r="K460" t="s">
        <v>22</v>
      </c>
      <c r="L460">
        <v>1269752400</v>
      </c>
      <c r="M460">
        <v>1273554000</v>
      </c>
      <c r="N460" s="8">
        <f>(((L460/60)/60)/24)+DATE(1970,1,1)</f>
        <v>40265.208333333336</v>
      </c>
      <c r="O460" s="8">
        <f>(((M460/60)/60)/24)+DATE(1970,1,1)</f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>
        <f>ROUND((E461/D461)*100,0)</f>
        <v>90</v>
      </c>
      <c r="G461" t="s">
        <v>14</v>
      </c>
      <c r="H461">
        <v>105</v>
      </c>
      <c r="I461">
        <f>IF(H461=0,0,ROUND(E461/H461,2))</f>
        <v>54.04</v>
      </c>
      <c r="J461" t="s">
        <v>21</v>
      </c>
      <c r="K461" t="s">
        <v>22</v>
      </c>
      <c r="L461">
        <v>1419746400</v>
      </c>
      <c r="M461">
        <v>1421906400</v>
      </c>
      <c r="N461" s="8">
        <f>(((L461/60)/60)/24)+DATE(1970,1,1)</f>
        <v>42001.25</v>
      </c>
      <c r="O461" s="8">
        <f>(((M461/60)/60)/24)+DATE(1970,1,1)</f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>
        <f>ROUND((E462/D462)*100,0)</f>
        <v>172</v>
      </c>
      <c r="G462" t="s">
        <v>20</v>
      </c>
      <c r="H462">
        <v>50</v>
      </c>
      <c r="I462">
        <f>IF(H462=0,0,ROUND(E462/H462,2))</f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>(((L462/60)/60)/24)+DATE(1970,1,1)</f>
        <v>40399.208333333336</v>
      </c>
      <c r="O462" s="8">
        <f>(((M462/60)/60)/24)+DATE(1970,1,1)</f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>
        <f>ROUND((E463/D463)*100,0)</f>
        <v>141</v>
      </c>
      <c r="G463" t="s">
        <v>20</v>
      </c>
      <c r="H463">
        <v>2080</v>
      </c>
      <c r="I463">
        <f>IF(H463=0,0,ROUND(E463/H463,2))</f>
        <v>67</v>
      </c>
      <c r="J463" t="s">
        <v>21</v>
      </c>
      <c r="K463" t="s">
        <v>22</v>
      </c>
      <c r="L463">
        <v>1398661200</v>
      </c>
      <c r="M463">
        <v>1400389200</v>
      </c>
      <c r="N463" s="8">
        <f>(((L463/60)/60)/24)+DATE(1970,1,1)</f>
        <v>41757.208333333336</v>
      </c>
      <c r="O463" s="8">
        <f>(((M463/60)/60)/24)+DATE(1970,1,1)</f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>
        <f>ROUND((E464/D464)*100,0)</f>
        <v>31</v>
      </c>
      <c r="G464" t="s">
        <v>14</v>
      </c>
      <c r="H464">
        <v>535</v>
      </c>
      <c r="I464">
        <f>IF(H464=0,0,ROUND(E464/H464,2))</f>
        <v>107.91</v>
      </c>
      <c r="J464" t="s">
        <v>21</v>
      </c>
      <c r="K464" t="s">
        <v>22</v>
      </c>
      <c r="L464">
        <v>1359525600</v>
      </c>
      <c r="M464">
        <v>1362808800</v>
      </c>
      <c r="N464" s="8">
        <f>(((L464/60)/60)/24)+DATE(1970,1,1)</f>
        <v>41304.25</v>
      </c>
      <c r="O464" s="8">
        <f>(((M464/60)/60)/24)+DATE(1970,1,1)</f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>
        <f>ROUND((E465/D465)*100,0)</f>
        <v>108</v>
      </c>
      <c r="G465" t="s">
        <v>20</v>
      </c>
      <c r="H465">
        <v>2105</v>
      </c>
      <c r="I465">
        <f>IF(H465=0,0,ROUND(E465/H465,2))</f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8">
        <f>(((L465/60)/60)/24)+DATE(1970,1,1)</f>
        <v>41639.25</v>
      </c>
      <c r="O465" s="8">
        <f>(((M465/60)/60)/24)+DATE(1970,1,1)</f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>
        <f>ROUND((E466/D466)*100,0)</f>
        <v>133</v>
      </c>
      <c r="G466" t="s">
        <v>20</v>
      </c>
      <c r="H466">
        <v>2436</v>
      </c>
      <c r="I466">
        <f>IF(H466=0,0,ROUND(E466/H466,2))</f>
        <v>39.01</v>
      </c>
      <c r="J466" t="s">
        <v>21</v>
      </c>
      <c r="K466" t="s">
        <v>22</v>
      </c>
      <c r="L466">
        <v>1518328800</v>
      </c>
      <c r="M466">
        <v>1519538400</v>
      </c>
      <c r="N466" s="8">
        <f>(((L466/60)/60)/24)+DATE(1970,1,1)</f>
        <v>43142.25</v>
      </c>
      <c r="O466" s="8">
        <f>(((M466/60)/60)/24)+DATE(1970,1,1)</f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>
        <f>ROUND((E467/D467)*100,0)</f>
        <v>188</v>
      </c>
      <c r="G467" t="s">
        <v>20</v>
      </c>
      <c r="H467">
        <v>80</v>
      </c>
      <c r="I467">
        <f>IF(H467=0,0,ROUND(E467/H467,2))</f>
        <v>110.36</v>
      </c>
      <c r="J467" t="s">
        <v>21</v>
      </c>
      <c r="K467" t="s">
        <v>22</v>
      </c>
      <c r="L467">
        <v>1517032800</v>
      </c>
      <c r="M467">
        <v>1517810400</v>
      </c>
      <c r="N467" s="8">
        <f>(((L467/60)/60)/24)+DATE(1970,1,1)</f>
        <v>43127.25</v>
      </c>
      <c r="O467" s="8">
        <f>(((M467/60)/60)/24)+DATE(1970,1,1)</f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>
        <f>ROUND((E468/D468)*100,0)</f>
        <v>332</v>
      </c>
      <c r="G468" t="s">
        <v>20</v>
      </c>
      <c r="H468">
        <v>42</v>
      </c>
      <c r="I468">
        <f>IF(H468=0,0,ROUND(E468/H468,2))</f>
        <v>94.86</v>
      </c>
      <c r="J468" t="s">
        <v>21</v>
      </c>
      <c r="K468" t="s">
        <v>22</v>
      </c>
      <c r="L468">
        <v>1368594000</v>
      </c>
      <c r="M468">
        <v>1370581200</v>
      </c>
      <c r="N468" s="8">
        <f>(((L468/60)/60)/24)+DATE(1970,1,1)</f>
        <v>41409.208333333336</v>
      </c>
      <c r="O468" s="8">
        <f>(((M468/60)/60)/24)+DATE(1970,1,1)</f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>
        <f>ROUND((E469/D469)*100,0)</f>
        <v>575</v>
      </c>
      <c r="G469" t="s">
        <v>20</v>
      </c>
      <c r="H469">
        <v>139</v>
      </c>
      <c r="I469">
        <f>IF(H469=0,0,ROUND(E469/H469,2))</f>
        <v>57.94</v>
      </c>
      <c r="J469" t="s">
        <v>15</v>
      </c>
      <c r="K469" t="s">
        <v>16</v>
      </c>
      <c r="L469">
        <v>1448258400</v>
      </c>
      <c r="M469">
        <v>1448863200</v>
      </c>
      <c r="N469" s="8">
        <f>(((L469/60)/60)/24)+DATE(1970,1,1)</f>
        <v>42331.25</v>
      </c>
      <c r="O469" s="8">
        <f>(((M469/60)/60)/24)+DATE(1970,1,1)</f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>
        <f>ROUND((E470/D470)*100,0)</f>
        <v>41</v>
      </c>
      <c r="G470" t="s">
        <v>14</v>
      </c>
      <c r="H470">
        <v>16</v>
      </c>
      <c r="I470">
        <f>IF(H470=0,0,ROUND(E470/H470,2))</f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>(((L470/60)/60)/24)+DATE(1970,1,1)</f>
        <v>43569.208333333328</v>
      </c>
      <c r="O470" s="8">
        <f>(((M470/60)/60)/24)+DATE(1970,1,1)</f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>
        <f>ROUND((E471/D471)*100,0)</f>
        <v>184</v>
      </c>
      <c r="G471" t="s">
        <v>20</v>
      </c>
      <c r="H471">
        <v>159</v>
      </c>
      <c r="I471">
        <f>IF(H471=0,0,ROUND(E471/H471,2))</f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8">
        <f>(((L471/60)/60)/24)+DATE(1970,1,1)</f>
        <v>42142.208333333328</v>
      </c>
      <c r="O471" s="8">
        <f>(((M471/60)/60)/24)+DATE(1970,1,1)</f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>
        <f>ROUND((E472/D472)*100,0)</f>
        <v>286</v>
      </c>
      <c r="G472" t="s">
        <v>20</v>
      </c>
      <c r="H472">
        <v>381</v>
      </c>
      <c r="I472">
        <f>IF(H472=0,0,ROUND(E472/H472,2))</f>
        <v>27.01</v>
      </c>
      <c r="J472" t="s">
        <v>21</v>
      </c>
      <c r="K472" t="s">
        <v>22</v>
      </c>
      <c r="L472">
        <v>1481522400</v>
      </c>
      <c r="M472">
        <v>1482127200</v>
      </c>
      <c r="N472" s="8">
        <f>(((L472/60)/60)/24)+DATE(1970,1,1)</f>
        <v>42716.25</v>
      </c>
      <c r="O472" s="8">
        <f>(((M472/60)/60)/24)+DATE(1970,1,1)</f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>
        <f>ROUND((E473/D473)*100,0)</f>
        <v>319</v>
      </c>
      <c r="G473" t="s">
        <v>20</v>
      </c>
      <c r="H473">
        <v>194</v>
      </c>
      <c r="I473">
        <f>IF(H473=0,0,ROUND(E473/H473,2))</f>
        <v>50.97</v>
      </c>
      <c r="J473" t="s">
        <v>40</v>
      </c>
      <c r="K473" t="s">
        <v>41</v>
      </c>
      <c r="L473">
        <v>1335934800</v>
      </c>
      <c r="M473">
        <v>1335934800</v>
      </c>
      <c r="N473" s="8">
        <f>(((L473/60)/60)/24)+DATE(1970,1,1)</f>
        <v>41031.208333333336</v>
      </c>
      <c r="O473" s="8">
        <f>(((M473/60)/60)/24)+DATE(1970,1,1)</f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>
        <f>ROUND((E474/D474)*100,0)</f>
        <v>39</v>
      </c>
      <c r="G474" t="s">
        <v>14</v>
      </c>
      <c r="H474">
        <v>575</v>
      </c>
      <c r="I474">
        <f>IF(H474=0,0,ROUND(E474/H474,2))</f>
        <v>104.94</v>
      </c>
      <c r="J474" t="s">
        <v>21</v>
      </c>
      <c r="K474" t="s">
        <v>22</v>
      </c>
      <c r="L474">
        <v>1552280400</v>
      </c>
      <c r="M474">
        <v>1556946000</v>
      </c>
      <c r="N474" s="8">
        <f>(((L474/60)/60)/24)+DATE(1970,1,1)</f>
        <v>43535.208333333328</v>
      </c>
      <c r="O474" s="8">
        <f>(((M474/60)/60)/24)+DATE(1970,1,1)</f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>
        <f>ROUND((E475/D475)*100,0)</f>
        <v>178</v>
      </c>
      <c r="G475" t="s">
        <v>20</v>
      </c>
      <c r="H475">
        <v>106</v>
      </c>
      <c r="I475">
        <f>IF(H475=0,0,ROUND(E475/H475,2))</f>
        <v>84.03</v>
      </c>
      <c r="J475" t="s">
        <v>21</v>
      </c>
      <c r="K475" t="s">
        <v>22</v>
      </c>
      <c r="L475">
        <v>1529989200</v>
      </c>
      <c r="M475">
        <v>1530075600</v>
      </c>
      <c r="N475" s="8">
        <f>(((L475/60)/60)/24)+DATE(1970,1,1)</f>
        <v>43277.208333333328</v>
      </c>
      <c r="O475" s="8">
        <f>(((M475/60)/60)/24)+DATE(1970,1,1)</f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>
        <f>ROUND((E476/D476)*100,0)</f>
        <v>365</v>
      </c>
      <c r="G476" t="s">
        <v>20</v>
      </c>
      <c r="H476">
        <v>142</v>
      </c>
      <c r="I476">
        <f>IF(H476=0,0,ROUND(E476/H476,2))</f>
        <v>102.86</v>
      </c>
      <c r="J476" t="s">
        <v>21</v>
      </c>
      <c r="K476" t="s">
        <v>22</v>
      </c>
      <c r="L476">
        <v>1418709600</v>
      </c>
      <c r="M476">
        <v>1418796000</v>
      </c>
      <c r="N476" s="8">
        <f>(((L476/60)/60)/24)+DATE(1970,1,1)</f>
        <v>41989.25</v>
      </c>
      <c r="O476" s="8">
        <f>(((M476/60)/60)/24)+DATE(1970,1,1)</f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>
        <f>ROUND((E477/D477)*100,0)</f>
        <v>114</v>
      </c>
      <c r="G477" t="s">
        <v>20</v>
      </c>
      <c r="H477">
        <v>211</v>
      </c>
      <c r="I477">
        <f>IF(H477=0,0,ROUND(E477/H477,2))</f>
        <v>39.96</v>
      </c>
      <c r="J477" t="s">
        <v>21</v>
      </c>
      <c r="K477" t="s">
        <v>22</v>
      </c>
      <c r="L477">
        <v>1372136400</v>
      </c>
      <c r="M477">
        <v>1372482000</v>
      </c>
      <c r="N477" s="8">
        <f>(((L477/60)/60)/24)+DATE(1970,1,1)</f>
        <v>41450.208333333336</v>
      </c>
      <c r="O477" s="8">
        <f>(((M477/60)/60)/24)+DATE(1970,1,1)</f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>
        <f>ROUND((E478/D478)*100,0)</f>
        <v>30</v>
      </c>
      <c r="G478" t="s">
        <v>14</v>
      </c>
      <c r="H478">
        <v>1120</v>
      </c>
      <c r="I478">
        <f>IF(H478=0,0,ROUND(E478/H478,2))</f>
        <v>51</v>
      </c>
      <c r="J478" t="s">
        <v>21</v>
      </c>
      <c r="K478" t="s">
        <v>22</v>
      </c>
      <c r="L478">
        <v>1533877200</v>
      </c>
      <c r="M478">
        <v>1534395600</v>
      </c>
      <c r="N478" s="8">
        <f>(((L478/60)/60)/24)+DATE(1970,1,1)</f>
        <v>43322.208333333328</v>
      </c>
      <c r="O478" s="8">
        <f>(((M478/60)/60)/24)+DATE(1970,1,1)</f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>
        <f>ROUND((E479/D479)*100,0)</f>
        <v>54</v>
      </c>
      <c r="G479" t="s">
        <v>14</v>
      </c>
      <c r="H479">
        <v>113</v>
      </c>
      <c r="I479">
        <f>IF(H479=0,0,ROUND(E479/H479,2))</f>
        <v>40.82</v>
      </c>
      <c r="J479" t="s">
        <v>21</v>
      </c>
      <c r="K479" t="s">
        <v>22</v>
      </c>
      <c r="L479">
        <v>1309064400</v>
      </c>
      <c r="M479">
        <v>1311397200</v>
      </c>
      <c r="N479" s="8">
        <f>(((L479/60)/60)/24)+DATE(1970,1,1)</f>
        <v>40720.208333333336</v>
      </c>
      <c r="O479" s="8">
        <f>(((M479/60)/60)/24)+DATE(1970,1,1)</f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>
        <f>ROUND((E480/D480)*100,0)</f>
        <v>236</v>
      </c>
      <c r="G480" t="s">
        <v>20</v>
      </c>
      <c r="H480">
        <v>2756</v>
      </c>
      <c r="I480">
        <f>IF(H480=0,0,ROUND(E480/H480,2))</f>
        <v>59</v>
      </c>
      <c r="J480" t="s">
        <v>21</v>
      </c>
      <c r="K480" t="s">
        <v>22</v>
      </c>
      <c r="L480">
        <v>1425877200</v>
      </c>
      <c r="M480">
        <v>1426914000</v>
      </c>
      <c r="N480" s="8">
        <f>(((L480/60)/60)/24)+DATE(1970,1,1)</f>
        <v>42072.208333333328</v>
      </c>
      <c r="O480" s="8">
        <f>(((M480/60)/60)/24)+DATE(1970,1,1)</f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>
        <f>ROUND((E481/D481)*100,0)</f>
        <v>513</v>
      </c>
      <c r="G481" t="s">
        <v>20</v>
      </c>
      <c r="H481">
        <v>173</v>
      </c>
      <c r="I481">
        <f>IF(H481=0,0,ROUND(E481/H481,2))</f>
        <v>71.16</v>
      </c>
      <c r="J481" t="s">
        <v>40</v>
      </c>
      <c r="K481" t="s">
        <v>41</v>
      </c>
      <c r="L481">
        <v>1501304400</v>
      </c>
      <c r="M481">
        <v>1501477200</v>
      </c>
      <c r="N481" s="8">
        <f>(((L481/60)/60)/24)+DATE(1970,1,1)</f>
        <v>42945.208333333328</v>
      </c>
      <c r="O481" s="8">
        <f>(((M481/60)/60)/24)+DATE(1970,1,1)</f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>
        <f>ROUND((E482/D482)*100,0)</f>
        <v>101</v>
      </c>
      <c r="G482" t="s">
        <v>20</v>
      </c>
      <c r="H482">
        <v>87</v>
      </c>
      <c r="I482">
        <f>IF(H482=0,0,ROUND(E482/H482,2))</f>
        <v>99.49</v>
      </c>
      <c r="J482" t="s">
        <v>21</v>
      </c>
      <c r="K482" t="s">
        <v>22</v>
      </c>
      <c r="L482">
        <v>1268287200</v>
      </c>
      <c r="M482">
        <v>1269061200</v>
      </c>
      <c r="N482" s="8">
        <f>(((L482/60)/60)/24)+DATE(1970,1,1)</f>
        <v>40248.25</v>
      </c>
      <c r="O482" s="8">
        <f>(((M482/60)/60)/24)+DATE(1970,1,1)</f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>
        <f>ROUND((E483/D483)*100,0)</f>
        <v>81</v>
      </c>
      <c r="G483" t="s">
        <v>14</v>
      </c>
      <c r="H483">
        <v>1538</v>
      </c>
      <c r="I483">
        <f>IF(H483=0,0,ROUND(E483/H483,2))</f>
        <v>103.99</v>
      </c>
      <c r="J483" t="s">
        <v>21</v>
      </c>
      <c r="K483" t="s">
        <v>22</v>
      </c>
      <c r="L483">
        <v>1412139600</v>
      </c>
      <c r="M483">
        <v>1415772000</v>
      </c>
      <c r="N483" s="8">
        <f>(((L483/60)/60)/24)+DATE(1970,1,1)</f>
        <v>41913.208333333336</v>
      </c>
      <c r="O483" s="8">
        <f>(((M483/60)/60)/24)+DATE(1970,1,1)</f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>
        <f>ROUND((E484/D484)*100,0)</f>
        <v>16</v>
      </c>
      <c r="G484" t="s">
        <v>14</v>
      </c>
      <c r="H484">
        <v>9</v>
      </c>
      <c r="I484">
        <f>IF(H484=0,0,ROUND(E484/H484,2))</f>
        <v>76.56</v>
      </c>
      <c r="J484" t="s">
        <v>21</v>
      </c>
      <c r="K484" t="s">
        <v>22</v>
      </c>
      <c r="L484">
        <v>1330063200</v>
      </c>
      <c r="M484">
        <v>1331013600</v>
      </c>
      <c r="N484" s="8">
        <f>(((L484/60)/60)/24)+DATE(1970,1,1)</f>
        <v>40963.25</v>
      </c>
      <c r="O484" s="8">
        <f>(((M484/60)/60)/24)+DATE(1970,1,1)</f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>
        <f>ROUND((E485/D485)*100,0)</f>
        <v>53</v>
      </c>
      <c r="G485" t="s">
        <v>14</v>
      </c>
      <c r="H485">
        <v>554</v>
      </c>
      <c r="I485">
        <f>IF(H485=0,0,ROUND(E485/H485,2))</f>
        <v>87.07</v>
      </c>
      <c r="J485" t="s">
        <v>21</v>
      </c>
      <c r="K485" t="s">
        <v>22</v>
      </c>
      <c r="L485">
        <v>1576130400</v>
      </c>
      <c r="M485">
        <v>1576735200</v>
      </c>
      <c r="N485" s="8">
        <f>(((L485/60)/60)/24)+DATE(1970,1,1)</f>
        <v>43811.25</v>
      </c>
      <c r="O485" s="8">
        <f>(((M485/60)/60)/24)+DATE(1970,1,1)</f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>
        <f>ROUND((E486/D486)*100,0)</f>
        <v>260</v>
      </c>
      <c r="G486" t="s">
        <v>20</v>
      </c>
      <c r="H486">
        <v>1572</v>
      </c>
      <c r="I486">
        <f>IF(H486=0,0,ROUND(E486/H486,2))</f>
        <v>49</v>
      </c>
      <c r="J486" t="s">
        <v>40</v>
      </c>
      <c r="K486" t="s">
        <v>41</v>
      </c>
      <c r="L486">
        <v>1407128400</v>
      </c>
      <c r="M486">
        <v>1411362000</v>
      </c>
      <c r="N486" s="8">
        <f>(((L486/60)/60)/24)+DATE(1970,1,1)</f>
        <v>41855.208333333336</v>
      </c>
      <c r="O486" s="8">
        <f>(((M486/60)/60)/24)+DATE(1970,1,1)</f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>
        <f>ROUND((E487/D487)*100,0)</f>
        <v>31</v>
      </c>
      <c r="G487" t="s">
        <v>14</v>
      </c>
      <c r="H487">
        <v>648</v>
      </c>
      <c r="I487">
        <f>IF(H487=0,0,ROUND(E487/H487,2))</f>
        <v>42.97</v>
      </c>
      <c r="J487" t="s">
        <v>40</v>
      </c>
      <c r="K487" t="s">
        <v>41</v>
      </c>
      <c r="L487">
        <v>1560142800</v>
      </c>
      <c r="M487">
        <v>1563685200</v>
      </c>
      <c r="N487" s="8">
        <f>(((L487/60)/60)/24)+DATE(1970,1,1)</f>
        <v>43626.208333333328</v>
      </c>
      <c r="O487" s="8">
        <f>(((M487/60)/60)/24)+DATE(1970,1,1)</f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>
        <f>ROUND((E488/D488)*100,0)</f>
        <v>14</v>
      </c>
      <c r="G488" t="s">
        <v>14</v>
      </c>
      <c r="H488">
        <v>21</v>
      </c>
      <c r="I488">
        <f>IF(H488=0,0,ROUND(E488/H488,2))</f>
        <v>33.43</v>
      </c>
      <c r="J488" t="s">
        <v>40</v>
      </c>
      <c r="K488" t="s">
        <v>41</v>
      </c>
      <c r="L488">
        <v>1520575200</v>
      </c>
      <c r="M488">
        <v>1521867600</v>
      </c>
      <c r="N488" s="8">
        <f>(((L488/60)/60)/24)+DATE(1970,1,1)</f>
        <v>43168.25</v>
      </c>
      <c r="O488" s="8">
        <f>(((M488/60)/60)/24)+DATE(1970,1,1)</f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>
        <f>ROUND((E489/D489)*100,0)</f>
        <v>179</v>
      </c>
      <c r="G489" t="s">
        <v>20</v>
      </c>
      <c r="H489">
        <v>2346</v>
      </c>
      <c r="I489">
        <f>IF(H489=0,0,ROUND(E489/H489,2))</f>
        <v>83.98</v>
      </c>
      <c r="J489" t="s">
        <v>21</v>
      </c>
      <c r="K489" t="s">
        <v>22</v>
      </c>
      <c r="L489">
        <v>1492664400</v>
      </c>
      <c r="M489">
        <v>1495515600</v>
      </c>
      <c r="N489" s="8">
        <f>(((L489/60)/60)/24)+DATE(1970,1,1)</f>
        <v>42845.208333333328</v>
      </c>
      <c r="O489" s="8">
        <f>(((M489/60)/60)/24)+DATE(1970,1,1)</f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>
        <f>ROUND((E490/D490)*100,0)</f>
        <v>220</v>
      </c>
      <c r="G490" t="s">
        <v>20</v>
      </c>
      <c r="H490">
        <v>115</v>
      </c>
      <c r="I490">
        <f>IF(H490=0,0,ROUND(E490/H490,2))</f>
        <v>101.42</v>
      </c>
      <c r="J490" t="s">
        <v>21</v>
      </c>
      <c r="K490" t="s">
        <v>22</v>
      </c>
      <c r="L490">
        <v>1454479200</v>
      </c>
      <c r="M490">
        <v>1455948000</v>
      </c>
      <c r="N490" s="8">
        <f>(((L490/60)/60)/24)+DATE(1970,1,1)</f>
        <v>42403.25</v>
      </c>
      <c r="O490" s="8">
        <f>(((M490/60)/60)/24)+DATE(1970,1,1)</f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>
        <f>ROUND((E491/D491)*100,0)</f>
        <v>102</v>
      </c>
      <c r="G491" t="s">
        <v>20</v>
      </c>
      <c r="H491">
        <v>85</v>
      </c>
      <c r="I491">
        <f>IF(H491=0,0,ROUND(E491/H491,2))</f>
        <v>109.87</v>
      </c>
      <c r="J491" t="s">
        <v>107</v>
      </c>
      <c r="K491" t="s">
        <v>108</v>
      </c>
      <c r="L491">
        <v>1281934800</v>
      </c>
      <c r="M491">
        <v>1282366800</v>
      </c>
      <c r="N491" s="8">
        <f>(((L491/60)/60)/24)+DATE(1970,1,1)</f>
        <v>40406.208333333336</v>
      </c>
      <c r="O491" s="8">
        <f>(((M491/60)/60)/24)+DATE(1970,1,1)</f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>
        <f>ROUND((E492/D492)*100,0)</f>
        <v>192</v>
      </c>
      <c r="G492" t="s">
        <v>20</v>
      </c>
      <c r="H492">
        <v>144</v>
      </c>
      <c r="I492">
        <f>IF(H492=0,0,ROUND(E492/H492,2))</f>
        <v>31.92</v>
      </c>
      <c r="J492" t="s">
        <v>21</v>
      </c>
      <c r="K492" t="s">
        <v>22</v>
      </c>
      <c r="L492">
        <v>1573970400</v>
      </c>
      <c r="M492">
        <v>1574575200</v>
      </c>
      <c r="N492" s="8">
        <f>(((L492/60)/60)/24)+DATE(1970,1,1)</f>
        <v>43786.25</v>
      </c>
      <c r="O492" s="8">
        <f>(((M492/60)/60)/24)+DATE(1970,1,1)</f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>
        <f>ROUND((E493/D493)*100,0)</f>
        <v>305</v>
      </c>
      <c r="G493" t="s">
        <v>20</v>
      </c>
      <c r="H493">
        <v>2443</v>
      </c>
      <c r="I493">
        <f>IF(H493=0,0,ROUND(E493/H493,2))</f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8">
        <f>(((L493/60)/60)/24)+DATE(1970,1,1)</f>
        <v>41456.208333333336</v>
      </c>
      <c r="O493" s="8">
        <f>(((M493/60)/60)/24)+DATE(1970,1,1)</f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>
        <f>ROUND((E494/D494)*100,0)</f>
        <v>24</v>
      </c>
      <c r="G494" t="s">
        <v>74</v>
      </c>
      <c r="H494">
        <v>595</v>
      </c>
      <c r="I494">
        <f>IF(H494=0,0,ROUND(E494/H494,2))</f>
        <v>77.03</v>
      </c>
      <c r="J494" t="s">
        <v>21</v>
      </c>
      <c r="K494" t="s">
        <v>22</v>
      </c>
      <c r="L494">
        <v>1275886800</v>
      </c>
      <c r="M494">
        <v>1278910800</v>
      </c>
      <c r="N494" s="8">
        <f>(((L494/60)/60)/24)+DATE(1970,1,1)</f>
        <v>40336.208333333336</v>
      </c>
      <c r="O494" s="8">
        <f>(((M494/60)/60)/24)+DATE(1970,1,1)</f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>
        <f>ROUND((E495/D495)*100,0)</f>
        <v>724</v>
      </c>
      <c r="G495" t="s">
        <v>20</v>
      </c>
      <c r="H495">
        <v>64</v>
      </c>
      <c r="I495">
        <f>IF(H495=0,0,ROUND(E495/H495,2))</f>
        <v>101.78</v>
      </c>
      <c r="J495" t="s">
        <v>21</v>
      </c>
      <c r="K495" t="s">
        <v>22</v>
      </c>
      <c r="L495">
        <v>1561784400</v>
      </c>
      <c r="M495">
        <v>1562907600</v>
      </c>
      <c r="N495" s="8">
        <f>(((L495/60)/60)/24)+DATE(1970,1,1)</f>
        <v>43645.208333333328</v>
      </c>
      <c r="O495" s="8">
        <f>(((M495/60)/60)/24)+DATE(1970,1,1)</f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>
        <f>ROUND((E496/D496)*100,0)</f>
        <v>547</v>
      </c>
      <c r="G496" t="s">
        <v>20</v>
      </c>
      <c r="H496">
        <v>268</v>
      </c>
      <c r="I496">
        <f>IF(H496=0,0,ROUND(E496/H496,2))</f>
        <v>51.06</v>
      </c>
      <c r="J496" t="s">
        <v>21</v>
      </c>
      <c r="K496" t="s">
        <v>22</v>
      </c>
      <c r="L496">
        <v>1332392400</v>
      </c>
      <c r="M496">
        <v>1332478800</v>
      </c>
      <c r="N496" s="8">
        <f>(((L496/60)/60)/24)+DATE(1970,1,1)</f>
        <v>40990.208333333336</v>
      </c>
      <c r="O496" s="8">
        <f>(((M496/60)/60)/24)+DATE(1970,1,1)</f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>
        <f>ROUND((E497/D497)*100,0)</f>
        <v>415</v>
      </c>
      <c r="G497" t="s">
        <v>20</v>
      </c>
      <c r="H497">
        <v>195</v>
      </c>
      <c r="I497">
        <f>IF(H497=0,0,ROUND(E497/H497,2))</f>
        <v>68.02</v>
      </c>
      <c r="J497" t="s">
        <v>36</v>
      </c>
      <c r="K497" t="s">
        <v>37</v>
      </c>
      <c r="L497">
        <v>1402376400</v>
      </c>
      <c r="M497">
        <v>1402722000</v>
      </c>
      <c r="N497" s="8">
        <f>(((L497/60)/60)/24)+DATE(1970,1,1)</f>
        <v>41800.208333333336</v>
      </c>
      <c r="O497" s="8">
        <f>(((M497/60)/60)/24)+DATE(1970,1,1)</f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>
        <f>ROUND((E498/D498)*100,0)</f>
        <v>1</v>
      </c>
      <c r="G498" t="s">
        <v>14</v>
      </c>
      <c r="H498">
        <v>54</v>
      </c>
      <c r="I498">
        <f>IF(H498=0,0,ROUND(E498/H498,2))</f>
        <v>30.87</v>
      </c>
      <c r="J498" t="s">
        <v>21</v>
      </c>
      <c r="K498" t="s">
        <v>22</v>
      </c>
      <c r="L498">
        <v>1495342800</v>
      </c>
      <c r="M498">
        <v>1496811600</v>
      </c>
      <c r="N498" s="8">
        <f>(((L498/60)/60)/24)+DATE(1970,1,1)</f>
        <v>42876.208333333328</v>
      </c>
      <c r="O498" s="8">
        <f>(((M498/60)/60)/24)+DATE(1970,1,1)</f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>
        <f>ROUND((E499/D499)*100,0)</f>
        <v>34</v>
      </c>
      <c r="G499" t="s">
        <v>14</v>
      </c>
      <c r="H499">
        <v>120</v>
      </c>
      <c r="I499">
        <f>IF(H499=0,0,ROUND(E499/H499,2))</f>
        <v>27.91</v>
      </c>
      <c r="J499" t="s">
        <v>21</v>
      </c>
      <c r="K499" t="s">
        <v>22</v>
      </c>
      <c r="L499">
        <v>1482213600</v>
      </c>
      <c r="M499">
        <v>1482213600</v>
      </c>
      <c r="N499" s="8">
        <f>(((L499/60)/60)/24)+DATE(1970,1,1)</f>
        <v>42724.25</v>
      </c>
      <c r="O499" s="8">
        <f>(((M499/60)/60)/24)+DATE(1970,1,1)</f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>
        <f>ROUND((E500/D500)*100,0)</f>
        <v>24</v>
      </c>
      <c r="G500" t="s">
        <v>14</v>
      </c>
      <c r="H500">
        <v>579</v>
      </c>
      <c r="I500">
        <f>IF(H500=0,0,ROUND(E500/H500,2))</f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8">
        <f>(((L500/60)/60)/24)+DATE(1970,1,1)</f>
        <v>42005.25</v>
      </c>
      <c r="O500" s="8">
        <f>(((M500/60)/60)/24)+DATE(1970,1,1)</f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>
        <f>ROUND((E501/D501)*100,0)</f>
        <v>48</v>
      </c>
      <c r="G501" t="s">
        <v>14</v>
      </c>
      <c r="H501">
        <v>2072</v>
      </c>
      <c r="I501">
        <f>IF(H501=0,0,ROUND(E501/H501,2))</f>
        <v>38</v>
      </c>
      <c r="J501" t="s">
        <v>21</v>
      </c>
      <c r="K501" t="s">
        <v>22</v>
      </c>
      <c r="L501">
        <v>1458018000</v>
      </c>
      <c r="M501">
        <v>1458450000</v>
      </c>
      <c r="N501" s="8">
        <f>(((L501/60)/60)/24)+DATE(1970,1,1)</f>
        <v>42444.208333333328</v>
      </c>
      <c r="O501" s="8">
        <f>(((M501/60)/60)/24)+DATE(1970,1,1)</f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>
        <f>ROUND((E502/D502)*100,0)</f>
        <v>0</v>
      </c>
      <c r="G502" t="s">
        <v>14</v>
      </c>
      <c r="H502">
        <v>0</v>
      </c>
      <c r="I502">
        <f>IF(H502=0,0,ROUND(E502/H502,2))</f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>(((L502/60)/60)/24)+DATE(1970,1,1)</f>
        <v>41395.208333333336</v>
      </c>
      <c r="O502" s="8">
        <f>(((M502/60)/60)/24)+DATE(1970,1,1)</f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>
        <f>ROUND((E503/D503)*100,0)</f>
        <v>70</v>
      </c>
      <c r="G503" t="s">
        <v>14</v>
      </c>
      <c r="H503">
        <v>1796</v>
      </c>
      <c r="I503">
        <f>IF(H503=0,0,ROUND(E503/H503,2))</f>
        <v>59.99</v>
      </c>
      <c r="J503" t="s">
        <v>21</v>
      </c>
      <c r="K503" t="s">
        <v>22</v>
      </c>
      <c r="L503">
        <v>1363064400</v>
      </c>
      <c r="M503">
        <v>1363237200</v>
      </c>
      <c r="N503" s="8">
        <f>(((L503/60)/60)/24)+DATE(1970,1,1)</f>
        <v>41345.208333333336</v>
      </c>
      <c r="O503" s="8">
        <f>(((M503/60)/60)/24)+DATE(1970,1,1)</f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>
        <f>ROUND((E504/D504)*100,0)</f>
        <v>530</v>
      </c>
      <c r="G504" t="s">
        <v>20</v>
      </c>
      <c r="H504">
        <v>186</v>
      </c>
      <c r="I504">
        <f>IF(H504=0,0,ROUND(E504/H504,2))</f>
        <v>37.04</v>
      </c>
      <c r="J504" t="s">
        <v>26</v>
      </c>
      <c r="K504" t="s">
        <v>27</v>
      </c>
      <c r="L504">
        <v>1343365200</v>
      </c>
      <c r="M504">
        <v>1345870800</v>
      </c>
      <c r="N504" s="8">
        <f>(((L504/60)/60)/24)+DATE(1970,1,1)</f>
        <v>41117.208333333336</v>
      </c>
      <c r="O504" s="8">
        <f>(((M504/60)/60)/24)+DATE(1970,1,1)</f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>
        <f>ROUND((E505/D505)*100,0)</f>
        <v>180</v>
      </c>
      <c r="G505" t="s">
        <v>20</v>
      </c>
      <c r="H505">
        <v>460</v>
      </c>
      <c r="I505">
        <f>IF(H505=0,0,ROUND(E505/H505,2))</f>
        <v>99.96</v>
      </c>
      <c r="J505" t="s">
        <v>21</v>
      </c>
      <c r="K505" t="s">
        <v>22</v>
      </c>
      <c r="L505">
        <v>1435726800</v>
      </c>
      <c r="M505">
        <v>1437454800</v>
      </c>
      <c r="N505" s="8">
        <f>(((L505/60)/60)/24)+DATE(1970,1,1)</f>
        <v>42186.208333333328</v>
      </c>
      <c r="O505" s="8">
        <f>(((M505/60)/60)/24)+DATE(1970,1,1)</f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>
        <f>ROUND((E506/D506)*100,0)</f>
        <v>92</v>
      </c>
      <c r="G506" t="s">
        <v>14</v>
      </c>
      <c r="H506">
        <v>62</v>
      </c>
      <c r="I506">
        <f>IF(H506=0,0,ROUND(E506/H506,2))</f>
        <v>111.68</v>
      </c>
      <c r="J506" t="s">
        <v>107</v>
      </c>
      <c r="K506" t="s">
        <v>108</v>
      </c>
      <c r="L506">
        <v>1431925200</v>
      </c>
      <c r="M506">
        <v>1432011600</v>
      </c>
      <c r="N506" s="8">
        <f>(((L506/60)/60)/24)+DATE(1970,1,1)</f>
        <v>42142.208333333328</v>
      </c>
      <c r="O506" s="8">
        <f>(((M506/60)/60)/24)+DATE(1970,1,1)</f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>
        <f>ROUND((E507/D507)*100,0)</f>
        <v>14</v>
      </c>
      <c r="G507" t="s">
        <v>14</v>
      </c>
      <c r="H507">
        <v>347</v>
      </c>
      <c r="I507">
        <f>IF(H507=0,0,ROUND(E507/H507,2))</f>
        <v>36.01</v>
      </c>
      <c r="J507" t="s">
        <v>21</v>
      </c>
      <c r="K507" t="s">
        <v>22</v>
      </c>
      <c r="L507">
        <v>1362722400</v>
      </c>
      <c r="M507">
        <v>1366347600</v>
      </c>
      <c r="N507" s="8">
        <f>(((L507/60)/60)/24)+DATE(1970,1,1)</f>
        <v>41341.25</v>
      </c>
      <c r="O507" s="8">
        <f>(((M507/60)/60)/24)+DATE(1970,1,1)</f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>
        <f>ROUND((E508/D508)*100,0)</f>
        <v>927</v>
      </c>
      <c r="G508" t="s">
        <v>20</v>
      </c>
      <c r="H508">
        <v>2528</v>
      </c>
      <c r="I508">
        <f>IF(H508=0,0,ROUND(E508/H508,2))</f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8">
        <f>(((L508/60)/60)/24)+DATE(1970,1,1)</f>
        <v>43062.25</v>
      </c>
      <c r="O508" s="8">
        <f>(((M508/60)/60)/24)+DATE(1970,1,1)</f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>
        <f>ROUND((E509/D509)*100,0)</f>
        <v>40</v>
      </c>
      <c r="G509" t="s">
        <v>14</v>
      </c>
      <c r="H509">
        <v>19</v>
      </c>
      <c r="I509">
        <f>IF(H509=0,0,ROUND(E509/H509,2))</f>
        <v>44.05</v>
      </c>
      <c r="J509" t="s">
        <v>21</v>
      </c>
      <c r="K509" t="s">
        <v>22</v>
      </c>
      <c r="L509">
        <v>1365483600</v>
      </c>
      <c r="M509">
        <v>1369717200</v>
      </c>
      <c r="N509" s="8">
        <f>(((L509/60)/60)/24)+DATE(1970,1,1)</f>
        <v>41373.208333333336</v>
      </c>
      <c r="O509" s="8">
        <f>(((M509/60)/60)/24)+DATE(1970,1,1)</f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>
        <f>ROUND((E510/D510)*100,0)</f>
        <v>112</v>
      </c>
      <c r="G510" t="s">
        <v>20</v>
      </c>
      <c r="H510">
        <v>3657</v>
      </c>
      <c r="I510">
        <f>IF(H510=0,0,ROUND(E510/H510,2))</f>
        <v>53</v>
      </c>
      <c r="J510" t="s">
        <v>21</v>
      </c>
      <c r="K510" t="s">
        <v>22</v>
      </c>
      <c r="L510">
        <v>1532840400</v>
      </c>
      <c r="M510">
        <v>1534654800</v>
      </c>
      <c r="N510" s="8">
        <f>(((L510/60)/60)/24)+DATE(1970,1,1)</f>
        <v>43310.208333333328</v>
      </c>
      <c r="O510" s="8">
        <f>(((M510/60)/60)/24)+DATE(1970,1,1)</f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>
        <f>ROUND((E511/D511)*100,0)</f>
        <v>71</v>
      </c>
      <c r="G511" t="s">
        <v>14</v>
      </c>
      <c r="H511">
        <v>1258</v>
      </c>
      <c r="I511">
        <f>IF(H511=0,0,ROUND(E511/H511,2))</f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>(((L511/60)/60)/24)+DATE(1970,1,1)</f>
        <v>41034.208333333336</v>
      </c>
      <c r="O511" s="8">
        <f>(((M511/60)/60)/24)+DATE(1970,1,1)</f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>
        <f>ROUND((E512/D512)*100,0)</f>
        <v>119</v>
      </c>
      <c r="G512" t="s">
        <v>20</v>
      </c>
      <c r="H512">
        <v>131</v>
      </c>
      <c r="I512">
        <f>IF(H512=0,0,ROUND(E512/H512,2))</f>
        <v>70.91</v>
      </c>
      <c r="J512" t="s">
        <v>26</v>
      </c>
      <c r="K512" t="s">
        <v>27</v>
      </c>
      <c r="L512">
        <v>1527742800</v>
      </c>
      <c r="M512">
        <v>1529816400</v>
      </c>
      <c r="N512" s="8">
        <f>(((L512/60)/60)/24)+DATE(1970,1,1)</f>
        <v>43251.208333333328</v>
      </c>
      <c r="O512" s="8">
        <f>(((M512/60)/60)/24)+DATE(1970,1,1)</f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>
        <f>ROUND((E513/D513)*100,0)</f>
        <v>24</v>
      </c>
      <c r="G513" t="s">
        <v>14</v>
      </c>
      <c r="H513">
        <v>362</v>
      </c>
      <c r="I513">
        <f>IF(H513=0,0,ROUND(E513/H513,2))</f>
        <v>98.06</v>
      </c>
      <c r="J513" t="s">
        <v>21</v>
      </c>
      <c r="K513" t="s">
        <v>22</v>
      </c>
      <c r="L513">
        <v>1564030800</v>
      </c>
      <c r="M513">
        <v>1564894800</v>
      </c>
      <c r="N513" s="8">
        <f>(((L513/60)/60)/24)+DATE(1970,1,1)</f>
        <v>43671.208333333328</v>
      </c>
      <c r="O513" s="8">
        <f>(((M513/60)/60)/24)+DATE(1970,1,1)</f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>
        <f>ROUND((E514/D514)*100,0)</f>
        <v>139</v>
      </c>
      <c r="G514" t="s">
        <v>20</v>
      </c>
      <c r="H514">
        <v>239</v>
      </c>
      <c r="I514">
        <f>IF(H514=0,0,ROUND(E514/H514,2))</f>
        <v>53.05</v>
      </c>
      <c r="J514" t="s">
        <v>21</v>
      </c>
      <c r="K514" t="s">
        <v>22</v>
      </c>
      <c r="L514">
        <v>1404536400</v>
      </c>
      <c r="M514">
        <v>1404622800</v>
      </c>
      <c r="N514" s="8">
        <f>(((L514/60)/60)/24)+DATE(1970,1,1)</f>
        <v>41825.208333333336</v>
      </c>
      <c r="O514" s="8">
        <f>(((M514/60)/60)/24)+DATE(1970,1,1)</f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>
        <f>ROUND((E515/D515)*100,0)</f>
        <v>39</v>
      </c>
      <c r="G515" t="s">
        <v>74</v>
      </c>
      <c r="H515">
        <v>35</v>
      </c>
      <c r="I515">
        <f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8">
        <f>(((L515/60)/60)/24)+DATE(1970,1,1)</f>
        <v>40430.208333333336</v>
      </c>
      <c r="O515" s="8">
        <f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>
        <f>ROUND((E516/D516)*100,0)</f>
        <v>22</v>
      </c>
      <c r="G516" t="s">
        <v>74</v>
      </c>
      <c r="H516">
        <v>528</v>
      </c>
      <c r="I516">
        <f>IF(H516=0,0,ROUND(E516/H516,2))</f>
        <v>58.95</v>
      </c>
      <c r="J516" t="s">
        <v>98</v>
      </c>
      <c r="K516" t="s">
        <v>99</v>
      </c>
      <c r="L516">
        <v>1386309600</v>
      </c>
      <c r="M516">
        <v>1386741600</v>
      </c>
      <c r="N516" s="8">
        <f>(((L516/60)/60)/24)+DATE(1970,1,1)</f>
        <v>41614.25</v>
      </c>
      <c r="O516" s="8">
        <f>(((M516/60)/60)/24)+DATE(1970,1,1)</f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>
        <f>ROUND((E517/D517)*100,0)</f>
        <v>56</v>
      </c>
      <c r="G517" t="s">
        <v>14</v>
      </c>
      <c r="H517">
        <v>133</v>
      </c>
      <c r="I517">
        <f>IF(H517=0,0,ROUND(E517/H517,2))</f>
        <v>36.07</v>
      </c>
      <c r="J517" t="s">
        <v>15</v>
      </c>
      <c r="K517" t="s">
        <v>16</v>
      </c>
      <c r="L517">
        <v>1324620000</v>
      </c>
      <c r="M517">
        <v>1324792800</v>
      </c>
      <c r="N517" s="8">
        <f>(((L517/60)/60)/24)+DATE(1970,1,1)</f>
        <v>40900.25</v>
      </c>
      <c r="O517" s="8">
        <f>(((M517/60)/60)/24)+DATE(1970,1,1)</f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>
        <f>ROUND((E518/D518)*100,0)</f>
        <v>43</v>
      </c>
      <c r="G518" t="s">
        <v>14</v>
      </c>
      <c r="H518">
        <v>846</v>
      </c>
      <c r="I518">
        <f>IF(H518=0,0,ROUND(E518/H518,2))</f>
        <v>63.03</v>
      </c>
      <c r="J518" t="s">
        <v>21</v>
      </c>
      <c r="K518" t="s">
        <v>22</v>
      </c>
      <c r="L518">
        <v>1281070800</v>
      </c>
      <c r="M518">
        <v>1284354000</v>
      </c>
      <c r="N518" s="8">
        <f>(((L518/60)/60)/24)+DATE(1970,1,1)</f>
        <v>40396.208333333336</v>
      </c>
      <c r="O518" s="8">
        <f>(((M518/60)/60)/24)+DATE(1970,1,1)</f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>
        <f>ROUND((E519/D519)*100,0)</f>
        <v>112</v>
      </c>
      <c r="G519" t="s">
        <v>20</v>
      </c>
      <c r="H519">
        <v>78</v>
      </c>
      <c r="I519">
        <f>IF(H519=0,0,ROUND(E519/H519,2))</f>
        <v>84.72</v>
      </c>
      <c r="J519" t="s">
        <v>21</v>
      </c>
      <c r="K519" t="s">
        <v>22</v>
      </c>
      <c r="L519">
        <v>1493960400</v>
      </c>
      <c r="M519">
        <v>1494392400</v>
      </c>
      <c r="N519" s="8">
        <f>(((L519/60)/60)/24)+DATE(1970,1,1)</f>
        <v>42860.208333333328</v>
      </c>
      <c r="O519" s="8">
        <f>(((M519/60)/60)/24)+DATE(1970,1,1)</f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>
        <f>ROUND((E520/D520)*100,0)</f>
        <v>7</v>
      </c>
      <c r="G520" t="s">
        <v>14</v>
      </c>
      <c r="H520">
        <v>10</v>
      </c>
      <c r="I520">
        <f>IF(H520=0,0,ROUND(E520/H520,2))</f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>(((L520/60)/60)/24)+DATE(1970,1,1)</f>
        <v>43154.25</v>
      </c>
      <c r="O520" s="8">
        <f>(((M520/60)/60)/24)+DATE(1970,1,1)</f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>
        <f>ROUND((E521/D521)*100,0)</f>
        <v>102</v>
      </c>
      <c r="G521" t="s">
        <v>20</v>
      </c>
      <c r="H521">
        <v>1773</v>
      </c>
      <c r="I521">
        <f>IF(H521=0,0,ROUND(E521/H521,2))</f>
        <v>101.98</v>
      </c>
      <c r="J521" t="s">
        <v>21</v>
      </c>
      <c r="K521" t="s">
        <v>22</v>
      </c>
      <c r="L521">
        <v>1420696800</v>
      </c>
      <c r="M521">
        <v>1421906400</v>
      </c>
      <c r="N521" s="8">
        <f>(((L521/60)/60)/24)+DATE(1970,1,1)</f>
        <v>42012.25</v>
      </c>
      <c r="O521" s="8">
        <f>(((M521/60)/60)/24)+DATE(1970,1,1)</f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>
        <f>ROUND((E522/D522)*100,0)</f>
        <v>426</v>
      </c>
      <c r="G522" t="s">
        <v>20</v>
      </c>
      <c r="H522">
        <v>32</v>
      </c>
      <c r="I522">
        <f>IF(H522=0,0,ROUND(E522/H522,2))</f>
        <v>106.44</v>
      </c>
      <c r="J522" t="s">
        <v>21</v>
      </c>
      <c r="K522" t="s">
        <v>22</v>
      </c>
      <c r="L522">
        <v>1555650000</v>
      </c>
      <c r="M522">
        <v>1555909200</v>
      </c>
      <c r="N522" s="8">
        <f>(((L522/60)/60)/24)+DATE(1970,1,1)</f>
        <v>43574.208333333328</v>
      </c>
      <c r="O522" s="8">
        <f>(((M522/60)/60)/24)+DATE(1970,1,1)</f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>
        <f>ROUND((E523/D523)*100,0)</f>
        <v>146</v>
      </c>
      <c r="G523" t="s">
        <v>20</v>
      </c>
      <c r="H523">
        <v>369</v>
      </c>
      <c r="I523">
        <f>IF(H523=0,0,ROUND(E523/H523,2))</f>
        <v>29.98</v>
      </c>
      <c r="J523" t="s">
        <v>21</v>
      </c>
      <c r="K523" t="s">
        <v>22</v>
      </c>
      <c r="L523">
        <v>1471928400</v>
      </c>
      <c r="M523">
        <v>1472446800</v>
      </c>
      <c r="N523" s="8">
        <f>(((L523/60)/60)/24)+DATE(1970,1,1)</f>
        <v>42605.208333333328</v>
      </c>
      <c r="O523" s="8">
        <f>(((M523/60)/60)/24)+DATE(1970,1,1)</f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>
        <f>ROUND((E524/D524)*100,0)</f>
        <v>32</v>
      </c>
      <c r="G524" t="s">
        <v>14</v>
      </c>
      <c r="H524">
        <v>191</v>
      </c>
      <c r="I524">
        <f>IF(H524=0,0,ROUND(E524/H524,2))</f>
        <v>85.81</v>
      </c>
      <c r="J524" t="s">
        <v>21</v>
      </c>
      <c r="K524" t="s">
        <v>22</v>
      </c>
      <c r="L524">
        <v>1341291600</v>
      </c>
      <c r="M524">
        <v>1342328400</v>
      </c>
      <c r="N524" s="8">
        <f>(((L524/60)/60)/24)+DATE(1970,1,1)</f>
        <v>41093.208333333336</v>
      </c>
      <c r="O524" s="8">
        <f>(((M524/60)/60)/24)+DATE(1970,1,1)</f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>
        <f>ROUND((E525/D525)*100,0)</f>
        <v>700</v>
      </c>
      <c r="G525" t="s">
        <v>20</v>
      </c>
      <c r="H525">
        <v>89</v>
      </c>
      <c r="I525">
        <f>IF(H525=0,0,ROUND(E525/H525,2))</f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8">
        <f>(((L525/60)/60)/24)+DATE(1970,1,1)</f>
        <v>40241.25</v>
      </c>
      <c r="O525" s="8">
        <f>(((M525/60)/60)/24)+DATE(1970,1,1)</f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>
        <f>ROUND((E526/D526)*100,0)</f>
        <v>84</v>
      </c>
      <c r="G526" t="s">
        <v>14</v>
      </c>
      <c r="H526">
        <v>1979</v>
      </c>
      <c r="I526">
        <f>IF(H526=0,0,ROUND(E526/H526,2))</f>
        <v>41</v>
      </c>
      <c r="J526" t="s">
        <v>21</v>
      </c>
      <c r="K526" t="s">
        <v>22</v>
      </c>
      <c r="L526">
        <v>1272258000</v>
      </c>
      <c r="M526">
        <v>1273381200</v>
      </c>
      <c r="N526" s="8">
        <f>(((L526/60)/60)/24)+DATE(1970,1,1)</f>
        <v>40294.208333333336</v>
      </c>
      <c r="O526" s="8">
        <f>(((M526/60)/60)/24)+DATE(1970,1,1)</f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>
        <f>ROUND((E527/D527)*100,0)</f>
        <v>84</v>
      </c>
      <c r="G527" t="s">
        <v>14</v>
      </c>
      <c r="H527">
        <v>63</v>
      </c>
      <c r="I527">
        <f>IF(H527=0,0,ROUND(E527/H527,2))</f>
        <v>28.06</v>
      </c>
      <c r="J527" t="s">
        <v>21</v>
      </c>
      <c r="K527" t="s">
        <v>22</v>
      </c>
      <c r="L527">
        <v>1290492000</v>
      </c>
      <c r="M527">
        <v>1290837600</v>
      </c>
      <c r="N527" s="8">
        <f>(((L527/60)/60)/24)+DATE(1970,1,1)</f>
        <v>40505.25</v>
      </c>
      <c r="O527" s="8">
        <f>(((M527/60)/60)/24)+DATE(1970,1,1)</f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>
        <f>ROUND((E528/D528)*100,0)</f>
        <v>156</v>
      </c>
      <c r="G528" t="s">
        <v>20</v>
      </c>
      <c r="H528">
        <v>147</v>
      </c>
      <c r="I528">
        <f>IF(H528=0,0,ROUND(E528/H528,2))</f>
        <v>88.05</v>
      </c>
      <c r="J528" t="s">
        <v>21</v>
      </c>
      <c r="K528" t="s">
        <v>22</v>
      </c>
      <c r="L528">
        <v>1451109600</v>
      </c>
      <c r="M528">
        <v>1454306400</v>
      </c>
      <c r="N528" s="8">
        <f>(((L528/60)/60)/24)+DATE(1970,1,1)</f>
        <v>42364.25</v>
      </c>
      <c r="O528" s="8">
        <f>(((M528/60)/60)/24)+DATE(1970,1,1)</f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>
        <f>ROUND((E529/D529)*100,0)</f>
        <v>100</v>
      </c>
      <c r="G529" t="s">
        <v>14</v>
      </c>
      <c r="H529">
        <v>6080</v>
      </c>
      <c r="I529">
        <f>IF(H529=0,0,ROUND(E529/H529,2))</f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>(((L529/60)/60)/24)+DATE(1970,1,1)</f>
        <v>42405.25</v>
      </c>
      <c r="O529" s="8">
        <f>(((M529/60)/60)/24)+DATE(1970,1,1)</f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>
        <f>ROUND((E530/D530)*100,0)</f>
        <v>80</v>
      </c>
      <c r="G530" t="s">
        <v>14</v>
      </c>
      <c r="H530">
        <v>80</v>
      </c>
      <c r="I530">
        <f>IF(H530=0,0,ROUND(E530/H530,2))</f>
        <v>90.34</v>
      </c>
      <c r="J530" t="s">
        <v>40</v>
      </c>
      <c r="K530" t="s">
        <v>41</v>
      </c>
      <c r="L530">
        <v>1385186400</v>
      </c>
      <c r="M530">
        <v>1389074400</v>
      </c>
      <c r="N530" s="8">
        <f>(((L530/60)/60)/24)+DATE(1970,1,1)</f>
        <v>41601.25</v>
      </c>
      <c r="O530" s="8">
        <f>(((M530/60)/60)/24)+DATE(1970,1,1)</f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>
        <f>ROUND((E531/D531)*100,0)</f>
        <v>11</v>
      </c>
      <c r="G531" t="s">
        <v>14</v>
      </c>
      <c r="H531">
        <v>9</v>
      </c>
      <c r="I531">
        <f>IF(H531=0,0,ROUND(E531/H531,2))</f>
        <v>63.78</v>
      </c>
      <c r="J531" t="s">
        <v>21</v>
      </c>
      <c r="K531" t="s">
        <v>22</v>
      </c>
      <c r="L531">
        <v>1399698000</v>
      </c>
      <c r="M531">
        <v>1402117200</v>
      </c>
      <c r="N531" s="8">
        <f>(((L531/60)/60)/24)+DATE(1970,1,1)</f>
        <v>41769.208333333336</v>
      </c>
      <c r="O531" s="8">
        <f>(((M531/60)/60)/24)+DATE(1970,1,1)</f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>
        <f>ROUND((E532/D532)*100,0)</f>
        <v>92</v>
      </c>
      <c r="G532" t="s">
        <v>14</v>
      </c>
      <c r="H532">
        <v>1784</v>
      </c>
      <c r="I532">
        <f>IF(H532=0,0,ROUND(E532/H532,2))</f>
        <v>54</v>
      </c>
      <c r="J532" t="s">
        <v>21</v>
      </c>
      <c r="K532" t="s">
        <v>22</v>
      </c>
      <c r="L532">
        <v>1283230800</v>
      </c>
      <c r="M532">
        <v>1284440400</v>
      </c>
      <c r="N532" s="8">
        <f>(((L532/60)/60)/24)+DATE(1970,1,1)</f>
        <v>40421.208333333336</v>
      </c>
      <c r="O532" s="8">
        <f>(((M532/60)/60)/24)+DATE(1970,1,1)</f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>
        <f>ROUND((E533/D533)*100,0)</f>
        <v>96</v>
      </c>
      <c r="G533" t="s">
        <v>47</v>
      </c>
      <c r="H533">
        <v>3640</v>
      </c>
      <c r="I533">
        <f>IF(H533=0,0,ROUND(E533/H533,2))</f>
        <v>48.99</v>
      </c>
      <c r="J533" t="s">
        <v>98</v>
      </c>
      <c r="K533" t="s">
        <v>99</v>
      </c>
      <c r="L533">
        <v>1384149600</v>
      </c>
      <c r="M533">
        <v>1388988000</v>
      </c>
      <c r="N533" s="8">
        <f>(((L533/60)/60)/24)+DATE(1970,1,1)</f>
        <v>41589.25</v>
      </c>
      <c r="O533" s="8">
        <f>(((M533/60)/60)/24)+DATE(1970,1,1)</f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>
        <f>ROUND((E534/D534)*100,0)</f>
        <v>503</v>
      </c>
      <c r="G534" t="s">
        <v>20</v>
      </c>
      <c r="H534">
        <v>126</v>
      </c>
      <c r="I534">
        <f>IF(H534=0,0,ROUND(E534/H534,2))</f>
        <v>63.86</v>
      </c>
      <c r="J534" t="s">
        <v>15</v>
      </c>
      <c r="K534" t="s">
        <v>16</v>
      </c>
      <c r="L534">
        <v>1516860000</v>
      </c>
      <c r="M534">
        <v>1516946400</v>
      </c>
      <c r="N534" s="8">
        <f>(((L534/60)/60)/24)+DATE(1970,1,1)</f>
        <v>43125.25</v>
      </c>
      <c r="O534" s="8">
        <f>(((M534/60)/60)/24)+DATE(1970,1,1)</f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>
        <f>ROUND((E535/D535)*100,0)</f>
        <v>159</v>
      </c>
      <c r="G535" t="s">
        <v>20</v>
      </c>
      <c r="H535">
        <v>2218</v>
      </c>
      <c r="I535">
        <f>IF(H535=0,0,ROUND(E535/H535,2))</f>
        <v>83</v>
      </c>
      <c r="J535" t="s">
        <v>40</v>
      </c>
      <c r="K535" t="s">
        <v>41</v>
      </c>
      <c r="L535">
        <v>1374642000</v>
      </c>
      <c r="M535">
        <v>1377752400</v>
      </c>
      <c r="N535" s="8">
        <f>(((L535/60)/60)/24)+DATE(1970,1,1)</f>
        <v>41479.208333333336</v>
      </c>
      <c r="O535" s="8">
        <f>(((M535/60)/60)/24)+DATE(1970,1,1)</f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>
        <f>ROUND((E536/D536)*100,0)</f>
        <v>15</v>
      </c>
      <c r="G536" t="s">
        <v>14</v>
      </c>
      <c r="H536">
        <v>243</v>
      </c>
      <c r="I536">
        <f>IF(H536=0,0,ROUND(E536/H536,2))</f>
        <v>55.08</v>
      </c>
      <c r="J536" t="s">
        <v>21</v>
      </c>
      <c r="K536" t="s">
        <v>22</v>
      </c>
      <c r="L536">
        <v>1534482000</v>
      </c>
      <c r="M536">
        <v>1534568400</v>
      </c>
      <c r="N536" s="8">
        <f>(((L536/60)/60)/24)+DATE(1970,1,1)</f>
        <v>43329.208333333328</v>
      </c>
      <c r="O536" s="8">
        <f>(((M536/60)/60)/24)+DATE(1970,1,1)</f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>
        <f>ROUND((E537/D537)*100,0)</f>
        <v>482</v>
      </c>
      <c r="G537" t="s">
        <v>20</v>
      </c>
      <c r="H537">
        <v>202</v>
      </c>
      <c r="I537">
        <f>IF(H537=0,0,ROUND(E537/H537,2))</f>
        <v>62.04</v>
      </c>
      <c r="J537" t="s">
        <v>107</v>
      </c>
      <c r="K537" t="s">
        <v>108</v>
      </c>
      <c r="L537">
        <v>1528434000</v>
      </c>
      <c r="M537">
        <v>1528606800</v>
      </c>
      <c r="N537" s="8">
        <f>(((L537/60)/60)/24)+DATE(1970,1,1)</f>
        <v>43259.208333333328</v>
      </c>
      <c r="O537" s="8">
        <f>(((M537/60)/60)/24)+DATE(1970,1,1)</f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>
        <f>ROUND((E538/D538)*100,0)</f>
        <v>150</v>
      </c>
      <c r="G538" t="s">
        <v>20</v>
      </c>
      <c r="H538">
        <v>140</v>
      </c>
      <c r="I538">
        <f>IF(H538=0,0,ROUND(E538/H538,2))</f>
        <v>104.98</v>
      </c>
      <c r="J538" t="s">
        <v>107</v>
      </c>
      <c r="K538" t="s">
        <v>108</v>
      </c>
      <c r="L538">
        <v>1282626000</v>
      </c>
      <c r="M538">
        <v>1284872400</v>
      </c>
      <c r="N538" s="8">
        <f>(((L538/60)/60)/24)+DATE(1970,1,1)</f>
        <v>40414.208333333336</v>
      </c>
      <c r="O538" s="8">
        <f>(((M538/60)/60)/24)+DATE(1970,1,1)</f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>
        <f>ROUND((E539/D539)*100,0)</f>
        <v>117</v>
      </c>
      <c r="G539" t="s">
        <v>20</v>
      </c>
      <c r="H539">
        <v>1052</v>
      </c>
      <c r="I539">
        <f>IF(H539=0,0,ROUND(E539/H539,2))</f>
        <v>94.04</v>
      </c>
      <c r="J539" t="s">
        <v>36</v>
      </c>
      <c r="K539" t="s">
        <v>37</v>
      </c>
      <c r="L539">
        <v>1535605200</v>
      </c>
      <c r="M539">
        <v>1537592400</v>
      </c>
      <c r="N539" s="8">
        <f>(((L539/60)/60)/24)+DATE(1970,1,1)</f>
        <v>43342.208333333328</v>
      </c>
      <c r="O539" s="8">
        <f>(((M539/60)/60)/24)+DATE(1970,1,1)</f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>
        <f>ROUND((E540/D540)*100,0)</f>
        <v>38</v>
      </c>
      <c r="G540" t="s">
        <v>14</v>
      </c>
      <c r="H540">
        <v>1296</v>
      </c>
      <c r="I540">
        <f>IF(H540=0,0,ROUND(E540/H540,2))</f>
        <v>44.01</v>
      </c>
      <c r="J540" t="s">
        <v>21</v>
      </c>
      <c r="K540" t="s">
        <v>22</v>
      </c>
      <c r="L540">
        <v>1379826000</v>
      </c>
      <c r="M540">
        <v>1381208400</v>
      </c>
      <c r="N540" s="8">
        <f>(((L540/60)/60)/24)+DATE(1970,1,1)</f>
        <v>41539.208333333336</v>
      </c>
      <c r="O540" s="8">
        <f>(((M540/60)/60)/24)+DATE(1970,1,1)</f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>
        <f>ROUND((E541/D541)*100,0)</f>
        <v>73</v>
      </c>
      <c r="G541" t="s">
        <v>14</v>
      </c>
      <c r="H541">
        <v>77</v>
      </c>
      <c r="I541">
        <f>IF(H541=0,0,ROUND(E541/H541,2))</f>
        <v>92.47</v>
      </c>
      <c r="J541" t="s">
        <v>21</v>
      </c>
      <c r="K541" t="s">
        <v>22</v>
      </c>
      <c r="L541">
        <v>1561957200</v>
      </c>
      <c r="M541">
        <v>1562475600</v>
      </c>
      <c r="N541" s="8">
        <f>(((L541/60)/60)/24)+DATE(1970,1,1)</f>
        <v>43647.208333333328</v>
      </c>
      <c r="O541" s="8">
        <f>(((M541/60)/60)/24)+DATE(1970,1,1)</f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>
        <f>ROUND((E542/D542)*100,0)</f>
        <v>266</v>
      </c>
      <c r="G542" t="s">
        <v>20</v>
      </c>
      <c r="H542">
        <v>247</v>
      </c>
      <c r="I542">
        <f>IF(H542=0,0,ROUND(E542/H542,2))</f>
        <v>57.07</v>
      </c>
      <c r="J542" t="s">
        <v>21</v>
      </c>
      <c r="K542" t="s">
        <v>22</v>
      </c>
      <c r="L542">
        <v>1525496400</v>
      </c>
      <c r="M542">
        <v>1527397200</v>
      </c>
      <c r="N542" s="8">
        <f>(((L542/60)/60)/24)+DATE(1970,1,1)</f>
        <v>43225.208333333328</v>
      </c>
      <c r="O542" s="8">
        <f>(((M542/60)/60)/24)+DATE(1970,1,1)</f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>
        <f>ROUND((E543/D543)*100,0)</f>
        <v>24</v>
      </c>
      <c r="G543" t="s">
        <v>14</v>
      </c>
      <c r="H543">
        <v>395</v>
      </c>
      <c r="I543">
        <f>IF(H543=0,0,ROUND(E543/H543,2))</f>
        <v>109.08</v>
      </c>
      <c r="J543" t="s">
        <v>107</v>
      </c>
      <c r="K543" t="s">
        <v>108</v>
      </c>
      <c r="L543">
        <v>1433912400</v>
      </c>
      <c r="M543">
        <v>1436158800</v>
      </c>
      <c r="N543" s="8">
        <f>(((L543/60)/60)/24)+DATE(1970,1,1)</f>
        <v>42165.208333333328</v>
      </c>
      <c r="O543" s="8">
        <f>(((M543/60)/60)/24)+DATE(1970,1,1)</f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>
        <f>ROUND((E544/D544)*100,0)</f>
        <v>3</v>
      </c>
      <c r="G544" t="s">
        <v>14</v>
      </c>
      <c r="H544">
        <v>49</v>
      </c>
      <c r="I544">
        <f>IF(H544=0,0,ROUND(E544/H544,2))</f>
        <v>39.39</v>
      </c>
      <c r="J544" t="s">
        <v>40</v>
      </c>
      <c r="K544" t="s">
        <v>41</v>
      </c>
      <c r="L544">
        <v>1453442400</v>
      </c>
      <c r="M544">
        <v>1456034400</v>
      </c>
      <c r="N544" s="8">
        <f>(((L544/60)/60)/24)+DATE(1970,1,1)</f>
        <v>42391.25</v>
      </c>
      <c r="O544" s="8">
        <f>(((M544/60)/60)/24)+DATE(1970,1,1)</f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>
        <f>ROUND((E545/D545)*100,0)</f>
        <v>16</v>
      </c>
      <c r="G545" t="s">
        <v>14</v>
      </c>
      <c r="H545">
        <v>180</v>
      </c>
      <c r="I545">
        <f>IF(H545=0,0,ROUND(E545/H545,2))</f>
        <v>77.02</v>
      </c>
      <c r="J545" t="s">
        <v>21</v>
      </c>
      <c r="K545" t="s">
        <v>22</v>
      </c>
      <c r="L545">
        <v>1378875600</v>
      </c>
      <c r="M545">
        <v>1380171600</v>
      </c>
      <c r="N545" s="8">
        <f>(((L545/60)/60)/24)+DATE(1970,1,1)</f>
        <v>41528.208333333336</v>
      </c>
      <c r="O545" s="8">
        <f>(((M545/60)/60)/24)+DATE(1970,1,1)</f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>
        <f>ROUND((E546/D546)*100,0)</f>
        <v>277</v>
      </c>
      <c r="G546" t="s">
        <v>20</v>
      </c>
      <c r="H546">
        <v>84</v>
      </c>
      <c r="I546">
        <f>IF(H546=0,0,ROUND(E546/H546,2))</f>
        <v>92.17</v>
      </c>
      <c r="J546" t="s">
        <v>21</v>
      </c>
      <c r="K546" t="s">
        <v>22</v>
      </c>
      <c r="L546">
        <v>1452232800</v>
      </c>
      <c r="M546">
        <v>1453356000</v>
      </c>
      <c r="N546" s="8">
        <f>(((L546/60)/60)/24)+DATE(1970,1,1)</f>
        <v>42377.25</v>
      </c>
      <c r="O546" s="8">
        <f>(((M546/60)/60)/24)+DATE(1970,1,1)</f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>
        <f>ROUND((E547/D547)*100,0)</f>
        <v>89</v>
      </c>
      <c r="G547" t="s">
        <v>14</v>
      </c>
      <c r="H547">
        <v>2690</v>
      </c>
      <c r="I547">
        <f>IF(H547=0,0,ROUND(E547/H547,2))</f>
        <v>61.01</v>
      </c>
      <c r="J547" t="s">
        <v>21</v>
      </c>
      <c r="K547" t="s">
        <v>22</v>
      </c>
      <c r="L547">
        <v>1577253600</v>
      </c>
      <c r="M547">
        <v>1578981600</v>
      </c>
      <c r="N547" s="8">
        <f>(((L547/60)/60)/24)+DATE(1970,1,1)</f>
        <v>43824.25</v>
      </c>
      <c r="O547" s="8">
        <f>(((M547/60)/60)/24)+DATE(1970,1,1)</f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>
        <f>ROUND((E548/D548)*100,0)</f>
        <v>164</v>
      </c>
      <c r="G548" t="s">
        <v>20</v>
      </c>
      <c r="H548">
        <v>88</v>
      </c>
      <c r="I548">
        <f>IF(H548=0,0,ROUND(E548/H548,2))</f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8">
        <f>(((L548/60)/60)/24)+DATE(1970,1,1)</f>
        <v>43360.208333333328</v>
      </c>
      <c r="O548" s="8">
        <f>(((M548/60)/60)/24)+DATE(1970,1,1)</f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>
        <f>ROUND((E549/D549)*100,0)</f>
        <v>969</v>
      </c>
      <c r="G549" t="s">
        <v>20</v>
      </c>
      <c r="H549">
        <v>156</v>
      </c>
      <c r="I549">
        <f>IF(H549=0,0,ROUND(E549/H549,2))</f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>(((L549/60)/60)/24)+DATE(1970,1,1)</f>
        <v>42029.25</v>
      </c>
      <c r="O549" s="8">
        <f>(((M549/60)/60)/24)+DATE(1970,1,1)</f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>
        <f>ROUND((E550/D550)*100,0)</f>
        <v>271</v>
      </c>
      <c r="G550" t="s">
        <v>20</v>
      </c>
      <c r="H550">
        <v>2985</v>
      </c>
      <c r="I550">
        <f>IF(H550=0,0,ROUND(E550/H550,2))</f>
        <v>59.99</v>
      </c>
      <c r="J550" t="s">
        <v>21</v>
      </c>
      <c r="K550" t="s">
        <v>22</v>
      </c>
      <c r="L550">
        <v>1459486800</v>
      </c>
      <c r="M550">
        <v>1460610000</v>
      </c>
      <c r="N550" s="8">
        <f>(((L550/60)/60)/24)+DATE(1970,1,1)</f>
        <v>42461.208333333328</v>
      </c>
      <c r="O550" s="8">
        <f>(((M550/60)/60)/24)+DATE(1970,1,1)</f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>
        <f>ROUND((E551/D551)*100,0)</f>
        <v>284</v>
      </c>
      <c r="G551" t="s">
        <v>20</v>
      </c>
      <c r="H551">
        <v>762</v>
      </c>
      <c r="I551">
        <f>IF(H551=0,0,ROUND(E551/H551,2))</f>
        <v>110.03</v>
      </c>
      <c r="J551" t="s">
        <v>21</v>
      </c>
      <c r="K551" t="s">
        <v>22</v>
      </c>
      <c r="L551">
        <v>1369717200</v>
      </c>
      <c r="M551">
        <v>1370494800</v>
      </c>
      <c r="N551" s="8">
        <f>(((L551/60)/60)/24)+DATE(1970,1,1)</f>
        <v>41422.208333333336</v>
      </c>
      <c r="O551" s="8">
        <f>(((M551/60)/60)/24)+DATE(1970,1,1)</f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>
        <f>ROUND((E552/D552)*100,0)</f>
        <v>4</v>
      </c>
      <c r="G552" t="s">
        <v>74</v>
      </c>
      <c r="H552">
        <v>1</v>
      </c>
      <c r="I552">
        <f>IF(H552=0,0,ROUND(E552/H552,2))</f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>(((L552/60)/60)/24)+DATE(1970,1,1)</f>
        <v>40968.25</v>
      </c>
      <c r="O552" s="8">
        <f>(((M552/60)/60)/24)+DATE(1970,1,1)</f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>
        <f>ROUND((E553/D553)*100,0)</f>
        <v>59</v>
      </c>
      <c r="G553" t="s">
        <v>14</v>
      </c>
      <c r="H553">
        <v>2779</v>
      </c>
      <c r="I553">
        <f>IF(H553=0,0,ROUND(E553/H553,2))</f>
        <v>38</v>
      </c>
      <c r="J553" t="s">
        <v>26</v>
      </c>
      <c r="K553" t="s">
        <v>27</v>
      </c>
      <c r="L553">
        <v>1419055200</v>
      </c>
      <c r="M553">
        <v>1422511200</v>
      </c>
      <c r="N553" s="8">
        <f>(((L553/60)/60)/24)+DATE(1970,1,1)</f>
        <v>41993.25</v>
      </c>
      <c r="O553" s="8">
        <f>(((M553/60)/60)/24)+DATE(1970,1,1)</f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>
        <f>ROUND((E554/D554)*100,0)</f>
        <v>99</v>
      </c>
      <c r="G554" t="s">
        <v>14</v>
      </c>
      <c r="H554">
        <v>92</v>
      </c>
      <c r="I554">
        <f>IF(H554=0,0,ROUND(E554/H554,2))</f>
        <v>96.37</v>
      </c>
      <c r="J554" t="s">
        <v>21</v>
      </c>
      <c r="K554" t="s">
        <v>22</v>
      </c>
      <c r="L554">
        <v>1480140000</v>
      </c>
      <c r="M554">
        <v>1480312800</v>
      </c>
      <c r="N554" s="8">
        <f>(((L554/60)/60)/24)+DATE(1970,1,1)</f>
        <v>42700.25</v>
      </c>
      <c r="O554" s="8">
        <f>(((M554/60)/60)/24)+DATE(1970,1,1)</f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>
        <f>ROUND((E555/D555)*100,0)</f>
        <v>44</v>
      </c>
      <c r="G555" t="s">
        <v>14</v>
      </c>
      <c r="H555">
        <v>1028</v>
      </c>
      <c r="I555">
        <f>IF(H555=0,0,ROUND(E555/H555,2))</f>
        <v>72.98</v>
      </c>
      <c r="J555" t="s">
        <v>21</v>
      </c>
      <c r="K555" t="s">
        <v>22</v>
      </c>
      <c r="L555">
        <v>1293948000</v>
      </c>
      <c r="M555">
        <v>1294034400</v>
      </c>
      <c r="N555" s="8">
        <f>(((L555/60)/60)/24)+DATE(1970,1,1)</f>
        <v>40545.25</v>
      </c>
      <c r="O555" s="8">
        <f>(((M555/60)/60)/24)+DATE(1970,1,1)</f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>
        <f>ROUND((E556/D556)*100,0)</f>
        <v>152</v>
      </c>
      <c r="G556" t="s">
        <v>20</v>
      </c>
      <c r="H556">
        <v>554</v>
      </c>
      <c r="I556">
        <f>IF(H556=0,0,ROUND(E556/H556,2))</f>
        <v>26.01</v>
      </c>
      <c r="J556" t="s">
        <v>15</v>
      </c>
      <c r="K556" t="s">
        <v>16</v>
      </c>
      <c r="L556">
        <v>1482127200</v>
      </c>
      <c r="M556">
        <v>1482645600</v>
      </c>
      <c r="N556" s="8">
        <f>(((L556/60)/60)/24)+DATE(1970,1,1)</f>
        <v>42723.25</v>
      </c>
      <c r="O556" s="8">
        <f>(((M556/60)/60)/24)+DATE(1970,1,1)</f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>
        <f>ROUND((E557/D557)*100,0)</f>
        <v>224</v>
      </c>
      <c r="G557" t="s">
        <v>20</v>
      </c>
      <c r="H557">
        <v>135</v>
      </c>
      <c r="I557">
        <f>IF(H557=0,0,ROUND(E557/H557,2))</f>
        <v>104.36</v>
      </c>
      <c r="J557" t="s">
        <v>36</v>
      </c>
      <c r="K557" t="s">
        <v>37</v>
      </c>
      <c r="L557">
        <v>1396414800</v>
      </c>
      <c r="M557">
        <v>1399093200</v>
      </c>
      <c r="N557" s="8">
        <f>(((L557/60)/60)/24)+DATE(1970,1,1)</f>
        <v>41731.208333333336</v>
      </c>
      <c r="O557" s="8">
        <f>(((M557/60)/60)/24)+DATE(1970,1,1)</f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>
        <f>ROUND((E558/D558)*100,0)</f>
        <v>240</v>
      </c>
      <c r="G558" t="s">
        <v>20</v>
      </c>
      <c r="H558">
        <v>122</v>
      </c>
      <c r="I558">
        <f>IF(H558=0,0,ROUND(E558/H558,2))</f>
        <v>102.19</v>
      </c>
      <c r="J558" t="s">
        <v>21</v>
      </c>
      <c r="K558" t="s">
        <v>22</v>
      </c>
      <c r="L558">
        <v>1315285200</v>
      </c>
      <c r="M558">
        <v>1315890000</v>
      </c>
      <c r="N558" s="8">
        <f>(((L558/60)/60)/24)+DATE(1970,1,1)</f>
        <v>40792.208333333336</v>
      </c>
      <c r="O558" s="8">
        <f>(((M558/60)/60)/24)+DATE(1970,1,1)</f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>
        <f>ROUND((E559/D559)*100,0)</f>
        <v>199</v>
      </c>
      <c r="G559" t="s">
        <v>20</v>
      </c>
      <c r="H559">
        <v>221</v>
      </c>
      <c r="I559">
        <f>IF(H559=0,0,ROUND(E559/H559,2))</f>
        <v>54.12</v>
      </c>
      <c r="J559" t="s">
        <v>21</v>
      </c>
      <c r="K559" t="s">
        <v>22</v>
      </c>
      <c r="L559">
        <v>1443762000</v>
      </c>
      <c r="M559">
        <v>1444021200</v>
      </c>
      <c r="N559" s="8">
        <f>(((L559/60)/60)/24)+DATE(1970,1,1)</f>
        <v>42279.208333333328</v>
      </c>
      <c r="O559" s="8">
        <f>(((M559/60)/60)/24)+DATE(1970,1,1)</f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>
        <f>ROUND((E560/D560)*100,0)</f>
        <v>137</v>
      </c>
      <c r="G560" t="s">
        <v>20</v>
      </c>
      <c r="H560">
        <v>126</v>
      </c>
      <c r="I560">
        <f>IF(H560=0,0,ROUND(E560/H560,2))</f>
        <v>63.22</v>
      </c>
      <c r="J560" t="s">
        <v>21</v>
      </c>
      <c r="K560" t="s">
        <v>22</v>
      </c>
      <c r="L560">
        <v>1456293600</v>
      </c>
      <c r="M560">
        <v>1460005200</v>
      </c>
      <c r="N560" s="8">
        <f>(((L560/60)/60)/24)+DATE(1970,1,1)</f>
        <v>42424.25</v>
      </c>
      <c r="O560" s="8">
        <f>(((M560/60)/60)/24)+DATE(1970,1,1)</f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>
        <f>ROUND((E561/D561)*100,0)</f>
        <v>101</v>
      </c>
      <c r="G561" t="s">
        <v>20</v>
      </c>
      <c r="H561">
        <v>1022</v>
      </c>
      <c r="I561">
        <f>IF(H561=0,0,ROUND(E561/H561,2))</f>
        <v>104.03</v>
      </c>
      <c r="J561" t="s">
        <v>21</v>
      </c>
      <c r="K561" t="s">
        <v>22</v>
      </c>
      <c r="L561">
        <v>1470114000</v>
      </c>
      <c r="M561">
        <v>1470718800</v>
      </c>
      <c r="N561" s="8">
        <f>(((L561/60)/60)/24)+DATE(1970,1,1)</f>
        <v>42584.208333333328</v>
      </c>
      <c r="O561" s="8">
        <f>(((M561/60)/60)/24)+DATE(1970,1,1)</f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>
        <f>ROUND((E562/D562)*100,0)</f>
        <v>794</v>
      </c>
      <c r="G562" t="s">
        <v>20</v>
      </c>
      <c r="H562">
        <v>3177</v>
      </c>
      <c r="I562">
        <f>IF(H562=0,0,ROUND(E562/H562,2))</f>
        <v>49.99</v>
      </c>
      <c r="J562" t="s">
        <v>21</v>
      </c>
      <c r="K562" t="s">
        <v>22</v>
      </c>
      <c r="L562">
        <v>1321596000</v>
      </c>
      <c r="M562">
        <v>1325052000</v>
      </c>
      <c r="N562" s="8">
        <f>(((L562/60)/60)/24)+DATE(1970,1,1)</f>
        <v>40865.25</v>
      </c>
      <c r="O562" s="8">
        <f>(((M562/60)/60)/24)+DATE(1970,1,1)</f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>
        <f>ROUND((E563/D563)*100,0)</f>
        <v>370</v>
      </c>
      <c r="G563" t="s">
        <v>20</v>
      </c>
      <c r="H563">
        <v>198</v>
      </c>
      <c r="I563">
        <f>IF(H563=0,0,ROUND(E563/H563,2))</f>
        <v>56.02</v>
      </c>
      <c r="J563" t="s">
        <v>98</v>
      </c>
      <c r="K563" t="s">
        <v>99</v>
      </c>
      <c r="L563">
        <v>1318827600</v>
      </c>
      <c r="M563">
        <v>1319000400</v>
      </c>
      <c r="N563" s="8">
        <f>(((L563/60)/60)/24)+DATE(1970,1,1)</f>
        <v>40833.208333333336</v>
      </c>
      <c r="O563" s="8">
        <f>(((M563/60)/60)/24)+DATE(1970,1,1)</f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>
        <f>ROUND((E564/D564)*100,0)</f>
        <v>13</v>
      </c>
      <c r="G564" t="s">
        <v>14</v>
      </c>
      <c r="H564">
        <v>26</v>
      </c>
      <c r="I564">
        <f>IF(H564=0,0,ROUND(E564/H564,2))</f>
        <v>48.81</v>
      </c>
      <c r="J564" t="s">
        <v>98</v>
      </c>
      <c r="K564" t="s">
        <v>99</v>
      </c>
      <c r="L564">
        <v>1552366800</v>
      </c>
      <c r="M564">
        <v>1552539600</v>
      </c>
      <c r="N564" s="8">
        <f>(((L564/60)/60)/24)+DATE(1970,1,1)</f>
        <v>43536.208333333328</v>
      </c>
      <c r="O564" s="8">
        <f>(((M564/60)/60)/24)+DATE(1970,1,1)</f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>
        <f>ROUND((E565/D565)*100,0)</f>
        <v>138</v>
      </c>
      <c r="G565" t="s">
        <v>20</v>
      </c>
      <c r="H565">
        <v>85</v>
      </c>
      <c r="I565">
        <f>IF(H565=0,0,ROUND(E565/H565,2))</f>
        <v>60.08</v>
      </c>
      <c r="J565" t="s">
        <v>26</v>
      </c>
      <c r="K565" t="s">
        <v>27</v>
      </c>
      <c r="L565">
        <v>1542088800</v>
      </c>
      <c r="M565">
        <v>1543816800</v>
      </c>
      <c r="N565" s="8">
        <f>(((L565/60)/60)/24)+DATE(1970,1,1)</f>
        <v>43417.25</v>
      </c>
      <c r="O565" s="8">
        <f>(((M565/60)/60)/24)+DATE(1970,1,1)</f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>
        <f>ROUND((E566/D566)*100,0)</f>
        <v>84</v>
      </c>
      <c r="G566" t="s">
        <v>14</v>
      </c>
      <c r="H566">
        <v>1790</v>
      </c>
      <c r="I566">
        <f>IF(H566=0,0,ROUND(E566/H566,2))</f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8">
        <f>(((L566/60)/60)/24)+DATE(1970,1,1)</f>
        <v>42078.208333333328</v>
      </c>
      <c r="O566" s="8">
        <f>(((M566/60)/60)/24)+DATE(1970,1,1)</f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>
        <f>ROUND((E567/D567)*100,0)</f>
        <v>205</v>
      </c>
      <c r="G567" t="s">
        <v>20</v>
      </c>
      <c r="H567">
        <v>3596</v>
      </c>
      <c r="I567">
        <f>IF(H567=0,0,ROUND(E567/H567,2))</f>
        <v>53.99</v>
      </c>
      <c r="J567" t="s">
        <v>21</v>
      </c>
      <c r="K567" t="s">
        <v>22</v>
      </c>
      <c r="L567">
        <v>1321336800</v>
      </c>
      <c r="M567">
        <v>1323064800</v>
      </c>
      <c r="N567" s="8">
        <f>(((L567/60)/60)/24)+DATE(1970,1,1)</f>
        <v>40862.25</v>
      </c>
      <c r="O567" s="8">
        <f>(((M567/60)/60)/24)+DATE(1970,1,1)</f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>
        <f>ROUND((E568/D568)*100,0)</f>
        <v>44</v>
      </c>
      <c r="G568" t="s">
        <v>14</v>
      </c>
      <c r="H568">
        <v>37</v>
      </c>
      <c r="I568">
        <f>IF(H568=0,0,ROUND(E568/H568,2))</f>
        <v>111.46</v>
      </c>
      <c r="J568" t="s">
        <v>21</v>
      </c>
      <c r="K568" t="s">
        <v>22</v>
      </c>
      <c r="L568">
        <v>1456293600</v>
      </c>
      <c r="M568">
        <v>1458277200</v>
      </c>
      <c r="N568" s="8">
        <f>(((L568/60)/60)/24)+DATE(1970,1,1)</f>
        <v>42424.25</v>
      </c>
      <c r="O568" s="8">
        <f>(((M568/60)/60)/24)+DATE(1970,1,1)</f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>
        <f>ROUND((E569/D569)*100,0)</f>
        <v>219</v>
      </c>
      <c r="G569" t="s">
        <v>20</v>
      </c>
      <c r="H569">
        <v>244</v>
      </c>
      <c r="I569">
        <f>IF(H569=0,0,ROUND(E569/H569,2))</f>
        <v>60.92</v>
      </c>
      <c r="J569" t="s">
        <v>21</v>
      </c>
      <c r="K569" t="s">
        <v>22</v>
      </c>
      <c r="L569">
        <v>1404968400</v>
      </c>
      <c r="M569">
        <v>1405141200</v>
      </c>
      <c r="N569" s="8">
        <f>(((L569/60)/60)/24)+DATE(1970,1,1)</f>
        <v>41830.208333333336</v>
      </c>
      <c r="O569" s="8">
        <f>(((M569/60)/60)/24)+DATE(1970,1,1)</f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>
        <f>ROUND((E570/D570)*100,0)</f>
        <v>186</v>
      </c>
      <c r="G570" t="s">
        <v>20</v>
      </c>
      <c r="H570">
        <v>5180</v>
      </c>
      <c r="I570">
        <f>IF(H570=0,0,ROUND(E570/H570,2))</f>
        <v>26</v>
      </c>
      <c r="J570" t="s">
        <v>21</v>
      </c>
      <c r="K570" t="s">
        <v>22</v>
      </c>
      <c r="L570">
        <v>1279170000</v>
      </c>
      <c r="M570">
        <v>1283058000</v>
      </c>
      <c r="N570" s="8">
        <f>(((L570/60)/60)/24)+DATE(1970,1,1)</f>
        <v>40374.208333333336</v>
      </c>
      <c r="O570" s="8">
        <f>(((M570/60)/60)/24)+DATE(1970,1,1)</f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>
        <f>ROUND((E571/D571)*100,0)</f>
        <v>237</v>
      </c>
      <c r="G571" t="s">
        <v>20</v>
      </c>
      <c r="H571">
        <v>589</v>
      </c>
      <c r="I571">
        <f>IF(H571=0,0,ROUND(E571/H571,2))</f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8">
        <f>(((L571/60)/60)/24)+DATE(1970,1,1)</f>
        <v>40554.25</v>
      </c>
      <c r="O571" s="8">
        <f>(((M571/60)/60)/24)+DATE(1970,1,1)</f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>
        <f>ROUND((E572/D572)*100,0)</f>
        <v>306</v>
      </c>
      <c r="G572" t="s">
        <v>20</v>
      </c>
      <c r="H572">
        <v>2725</v>
      </c>
      <c r="I572">
        <f>IF(H572=0,0,ROUND(E572/H572,2))</f>
        <v>35</v>
      </c>
      <c r="J572" t="s">
        <v>21</v>
      </c>
      <c r="K572" t="s">
        <v>22</v>
      </c>
      <c r="L572">
        <v>1419055200</v>
      </c>
      <c r="M572">
        <v>1419573600</v>
      </c>
      <c r="N572" s="8">
        <f>(((L572/60)/60)/24)+DATE(1970,1,1)</f>
        <v>41993.25</v>
      </c>
      <c r="O572" s="8">
        <f>(((M572/60)/60)/24)+DATE(1970,1,1)</f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>
        <f>ROUND((E573/D573)*100,0)</f>
        <v>94</v>
      </c>
      <c r="G573" t="s">
        <v>14</v>
      </c>
      <c r="H573">
        <v>35</v>
      </c>
      <c r="I573">
        <f>IF(H573=0,0,ROUND(E573/H573,2))</f>
        <v>94.14</v>
      </c>
      <c r="J573" t="s">
        <v>107</v>
      </c>
      <c r="K573" t="s">
        <v>108</v>
      </c>
      <c r="L573">
        <v>1434690000</v>
      </c>
      <c r="M573">
        <v>1438750800</v>
      </c>
      <c r="N573" s="8">
        <f>(((L573/60)/60)/24)+DATE(1970,1,1)</f>
        <v>42174.208333333328</v>
      </c>
      <c r="O573" s="8">
        <f>(((M573/60)/60)/24)+DATE(1970,1,1)</f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>
        <f>ROUND((E574/D574)*100,0)</f>
        <v>54</v>
      </c>
      <c r="G574" t="s">
        <v>74</v>
      </c>
      <c r="H574">
        <v>94</v>
      </c>
      <c r="I574">
        <f>IF(H574=0,0,ROUND(E574/H574,2))</f>
        <v>52.09</v>
      </c>
      <c r="J574" t="s">
        <v>21</v>
      </c>
      <c r="K574" t="s">
        <v>22</v>
      </c>
      <c r="L574">
        <v>1443416400</v>
      </c>
      <c r="M574">
        <v>1444798800</v>
      </c>
      <c r="N574" s="8">
        <f>(((L574/60)/60)/24)+DATE(1970,1,1)</f>
        <v>42275.208333333328</v>
      </c>
      <c r="O574" s="8">
        <f>(((M574/60)/60)/24)+DATE(1970,1,1)</f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>
        <f>ROUND((E575/D575)*100,0)</f>
        <v>112</v>
      </c>
      <c r="G575" t="s">
        <v>20</v>
      </c>
      <c r="H575">
        <v>300</v>
      </c>
      <c r="I575">
        <f>IF(H575=0,0,ROUND(E575/H575,2))</f>
        <v>24.99</v>
      </c>
      <c r="J575" t="s">
        <v>21</v>
      </c>
      <c r="K575" t="s">
        <v>22</v>
      </c>
      <c r="L575">
        <v>1399006800</v>
      </c>
      <c r="M575">
        <v>1399179600</v>
      </c>
      <c r="N575" s="8">
        <f>(((L575/60)/60)/24)+DATE(1970,1,1)</f>
        <v>41761.208333333336</v>
      </c>
      <c r="O575" s="8">
        <f>(((M575/60)/60)/24)+DATE(1970,1,1)</f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>
        <f>ROUND((E576/D576)*100,0)</f>
        <v>369</v>
      </c>
      <c r="G576" t="s">
        <v>20</v>
      </c>
      <c r="H576">
        <v>144</v>
      </c>
      <c r="I576">
        <f>IF(H576=0,0,ROUND(E576/H576,2))</f>
        <v>69.22</v>
      </c>
      <c r="J576" t="s">
        <v>21</v>
      </c>
      <c r="K576" t="s">
        <v>22</v>
      </c>
      <c r="L576">
        <v>1575698400</v>
      </c>
      <c r="M576">
        <v>1576562400</v>
      </c>
      <c r="N576" s="8">
        <f>(((L576/60)/60)/24)+DATE(1970,1,1)</f>
        <v>43806.25</v>
      </c>
      <c r="O576" s="8">
        <f>(((M576/60)/60)/24)+DATE(1970,1,1)</f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>
        <f>ROUND((E577/D577)*100,0)</f>
        <v>63</v>
      </c>
      <c r="G577" t="s">
        <v>14</v>
      </c>
      <c r="H577">
        <v>558</v>
      </c>
      <c r="I577">
        <f>IF(H577=0,0,ROUND(E577/H577,2))</f>
        <v>93.94</v>
      </c>
      <c r="J577" t="s">
        <v>21</v>
      </c>
      <c r="K577" t="s">
        <v>22</v>
      </c>
      <c r="L577">
        <v>1400562000</v>
      </c>
      <c r="M577">
        <v>1400821200</v>
      </c>
      <c r="N577" s="8">
        <f>(((L577/60)/60)/24)+DATE(1970,1,1)</f>
        <v>41779.208333333336</v>
      </c>
      <c r="O577" s="8">
        <f>(((M577/60)/60)/24)+DATE(1970,1,1)</f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>
        <f>ROUND((E578/D578)*100,0)</f>
        <v>65</v>
      </c>
      <c r="G578" t="s">
        <v>14</v>
      </c>
      <c r="H578">
        <v>64</v>
      </c>
      <c r="I578">
        <f>IF(H578=0,0,ROUND(E578/H578,2))</f>
        <v>98.41</v>
      </c>
      <c r="J578" t="s">
        <v>21</v>
      </c>
      <c r="K578" t="s">
        <v>22</v>
      </c>
      <c r="L578">
        <v>1509512400</v>
      </c>
      <c r="M578">
        <v>1510984800</v>
      </c>
      <c r="N578" s="8">
        <f>(((L578/60)/60)/24)+DATE(1970,1,1)</f>
        <v>43040.208333333328</v>
      </c>
      <c r="O578" s="8">
        <f>(((M578/60)/60)/24)+DATE(1970,1,1)</f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>
        <f>ROUND((E579/D579)*100,0)</f>
        <v>19</v>
      </c>
      <c r="G579" t="s">
        <v>74</v>
      </c>
      <c r="H579">
        <v>37</v>
      </c>
      <c r="I579">
        <f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8">
        <f>(((L579/60)/60)/24)+DATE(1970,1,1)</f>
        <v>40613.25</v>
      </c>
      <c r="O579" s="8">
        <f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>
        <f>ROUND((E580/D580)*100,0)</f>
        <v>17</v>
      </c>
      <c r="G580" t="s">
        <v>14</v>
      </c>
      <c r="H580">
        <v>245</v>
      </c>
      <c r="I580">
        <f>IF(H580=0,0,ROUND(E580/H580,2))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8">
        <f>(((L580/60)/60)/24)+DATE(1970,1,1)</f>
        <v>40878.25</v>
      </c>
      <c r="O580" s="8">
        <f>(((M580/60)/60)/24)+DATE(1970,1,1)</f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>
        <f>ROUND((E581/D581)*100,0)</f>
        <v>101</v>
      </c>
      <c r="G581" t="s">
        <v>20</v>
      </c>
      <c r="H581">
        <v>87</v>
      </c>
      <c r="I581">
        <f>IF(H581=0,0,ROUND(E581/H581,2))</f>
        <v>72.06</v>
      </c>
      <c r="J581" t="s">
        <v>21</v>
      </c>
      <c r="K581" t="s">
        <v>22</v>
      </c>
      <c r="L581">
        <v>1312693200</v>
      </c>
      <c r="M581">
        <v>1313730000</v>
      </c>
      <c r="N581" s="8">
        <f>(((L581/60)/60)/24)+DATE(1970,1,1)</f>
        <v>40762.208333333336</v>
      </c>
      <c r="O581" s="8">
        <f>(((M581/60)/60)/24)+DATE(1970,1,1)</f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>
        <f>ROUND((E582/D582)*100,0)</f>
        <v>342</v>
      </c>
      <c r="G582" t="s">
        <v>20</v>
      </c>
      <c r="H582">
        <v>3116</v>
      </c>
      <c r="I582">
        <f>IF(H582=0,0,ROUND(E582/H582,2))</f>
        <v>48</v>
      </c>
      <c r="J582" t="s">
        <v>21</v>
      </c>
      <c r="K582" t="s">
        <v>22</v>
      </c>
      <c r="L582">
        <v>1393394400</v>
      </c>
      <c r="M582">
        <v>1394085600</v>
      </c>
      <c r="N582" s="8">
        <f>(((L582/60)/60)/24)+DATE(1970,1,1)</f>
        <v>41696.25</v>
      </c>
      <c r="O582" s="8">
        <f>(((M582/60)/60)/24)+DATE(1970,1,1)</f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>
        <f>ROUND((E583/D583)*100,0)</f>
        <v>64</v>
      </c>
      <c r="G583" t="s">
        <v>14</v>
      </c>
      <c r="H583">
        <v>71</v>
      </c>
      <c r="I583">
        <f>IF(H583=0,0,ROUND(E583/H583,2))</f>
        <v>54.1</v>
      </c>
      <c r="J583" t="s">
        <v>21</v>
      </c>
      <c r="K583" t="s">
        <v>22</v>
      </c>
      <c r="L583">
        <v>1304053200</v>
      </c>
      <c r="M583">
        <v>1305349200</v>
      </c>
      <c r="N583" s="8">
        <f>(((L583/60)/60)/24)+DATE(1970,1,1)</f>
        <v>40662.208333333336</v>
      </c>
      <c r="O583" s="8">
        <f>(((M583/60)/60)/24)+DATE(1970,1,1)</f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>
        <f>ROUND((E584/D584)*100,0)</f>
        <v>52</v>
      </c>
      <c r="G584" t="s">
        <v>14</v>
      </c>
      <c r="H584">
        <v>42</v>
      </c>
      <c r="I584">
        <f>IF(H584=0,0,ROUND(E584/H584,2))</f>
        <v>107.88</v>
      </c>
      <c r="J584" t="s">
        <v>21</v>
      </c>
      <c r="K584" t="s">
        <v>22</v>
      </c>
      <c r="L584">
        <v>1433912400</v>
      </c>
      <c r="M584">
        <v>1434344400</v>
      </c>
      <c r="N584" s="8">
        <f>(((L584/60)/60)/24)+DATE(1970,1,1)</f>
        <v>42165.208333333328</v>
      </c>
      <c r="O584" s="8">
        <f>(((M584/60)/60)/24)+DATE(1970,1,1)</f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>
        <f>ROUND((E585/D585)*100,0)</f>
        <v>322</v>
      </c>
      <c r="G585" t="s">
        <v>20</v>
      </c>
      <c r="H585">
        <v>909</v>
      </c>
      <c r="I585">
        <f>IF(H585=0,0,ROUND(E585/H585,2))</f>
        <v>67.03</v>
      </c>
      <c r="J585" t="s">
        <v>21</v>
      </c>
      <c r="K585" t="s">
        <v>22</v>
      </c>
      <c r="L585">
        <v>1329717600</v>
      </c>
      <c r="M585">
        <v>1331186400</v>
      </c>
      <c r="N585" s="8">
        <f>(((L585/60)/60)/24)+DATE(1970,1,1)</f>
        <v>40959.25</v>
      </c>
      <c r="O585" s="8">
        <f>(((M585/60)/60)/24)+DATE(1970,1,1)</f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>
        <f>ROUND((E586/D586)*100,0)</f>
        <v>120</v>
      </c>
      <c r="G586" t="s">
        <v>20</v>
      </c>
      <c r="H586">
        <v>1613</v>
      </c>
      <c r="I586">
        <f>IF(H586=0,0,ROUND(E586/H586,2))</f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8">
        <f>(((L586/60)/60)/24)+DATE(1970,1,1)</f>
        <v>41024.208333333336</v>
      </c>
      <c r="O586" s="8">
        <f>(((M586/60)/60)/24)+DATE(1970,1,1)</f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>
        <f>ROUND((E587/D587)*100,0)</f>
        <v>147</v>
      </c>
      <c r="G587" t="s">
        <v>20</v>
      </c>
      <c r="H587">
        <v>136</v>
      </c>
      <c r="I587">
        <f>IF(H587=0,0,ROUND(E587/H587,2))</f>
        <v>96.07</v>
      </c>
      <c r="J587" t="s">
        <v>21</v>
      </c>
      <c r="K587" t="s">
        <v>22</v>
      </c>
      <c r="L587">
        <v>1268888400</v>
      </c>
      <c r="M587">
        <v>1269752400</v>
      </c>
      <c r="N587" s="8">
        <f>(((L587/60)/60)/24)+DATE(1970,1,1)</f>
        <v>40255.208333333336</v>
      </c>
      <c r="O587" s="8">
        <f>(((M587/60)/60)/24)+DATE(1970,1,1)</f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>
        <f>ROUND((E588/D588)*100,0)</f>
        <v>951</v>
      </c>
      <c r="G588" t="s">
        <v>20</v>
      </c>
      <c r="H588">
        <v>130</v>
      </c>
      <c r="I588">
        <f>IF(H588=0,0,ROUND(E588/H588,2))</f>
        <v>51.18</v>
      </c>
      <c r="J588" t="s">
        <v>21</v>
      </c>
      <c r="K588" t="s">
        <v>22</v>
      </c>
      <c r="L588">
        <v>1289973600</v>
      </c>
      <c r="M588">
        <v>1291615200</v>
      </c>
      <c r="N588" s="8">
        <f>(((L588/60)/60)/24)+DATE(1970,1,1)</f>
        <v>40499.25</v>
      </c>
      <c r="O588" s="8">
        <f>(((M588/60)/60)/24)+DATE(1970,1,1)</f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>
        <f>ROUND((E589/D589)*100,0)</f>
        <v>73</v>
      </c>
      <c r="G589" t="s">
        <v>14</v>
      </c>
      <c r="H589">
        <v>156</v>
      </c>
      <c r="I589">
        <f>IF(H589=0,0,ROUND(E589/H589,2))</f>
        <v>43.92</v>
      </c>
      <c r="J589" t="s">
        <v>15</v>
      </c>
      <c r="K589" t="s">
        <v>16</v>
      </c>
      <c r="L589">
        <v>1547877600</v>
      </c>
      <c r="M589">
        <v>1552366800</v>
      </c>
      <c r="N589" s="8">
        <f>(((L589/60)/60)/24)+DATE(1970,1,1)</f>
        <v>43484.25</v>
      </c>
      <c r="O589" s="8">
        <f>(((M589/60)/60)/24)+DATE(1970,1,1)</f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>
        <f>ROUND((E590/D590)*100,0)</f>
        <v>79</v>
      </c>
      <c r="G590" t="s">
        <v>14</v>
      </c>
      <c r="H590">
        <v>1368</v>
      </c>
      <c r="I590">
        <f>IF(H590=0,0,ROUND(E590/H590,2))</f>
        <v>91.02</v>
      </c>
      <c r="J590" t="s">
        <v>40</v>
      </c>
      <c r="K590" t="s">
        <v>41</v>
      </c>
      <c r="L590">
        <v>1269493200</v>
      </c>
      <c r="M590">
        <v>1272171600</v>
      </c>
      <c r="N590" s="8">
        <f>(((L590/60)/60)/24)+DATE(1970,1,1)</f>
        <v>40262.208333333336</v>
      </c>
      <c r="O590" s="8">
        <f>(((M590/60)/60)/24)+DATE(1970,1,1)</f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>
        <f>ROUND((E591/D591)*100,0)</f>
        <v>65</v>
      </c>
      <c r="G591" t="s">
        <v>14</v>
      </c>
      <c r="H591">
        <v>102</v>
      </c>
      <c r="I591">
        <f>IF(H591=0,0,ROUND(E591/H591,2))</f>
        <v>50.13</v>
      </c>
      <c r="J591" t="s">
        <v>21</v>
      </c>
      <c r="K591" t="s">
        <v>22</v>
      </c>
      <c r="L591">
        <v>1436072400</v>
      </c>
      <c r="M591">
        <v>1436677200</v>
      </c>
      <c r="N591" s="8">
        <f>(((L591/60)/60)/24)+DATE(1970,1,1)</f>
        <v>42190.208333333328</v>
      </c>
      <c r="O591" s="8">
        <f>(((M591/60)/60)/24)+DATE(1970,1,1)</f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>
        <f>ROUND((E592/D592)*100,0)</f>
        <v>82</v>
      </c>
      <c r="G592" t="s">
        <v>14</v>
      </c>
      <c r="H592">
        <v>86</v>
      </c>
      <c r="I592">
        <f>IF(H592=0,0,ROUND(E592/H592,2))</f>
        <v>67.72</v>
      </c>
      <c r="J592" t="s">
        <v>26</v>
      </c>
      <c r="K592" t="s">
        <v>27</v>
      </c>
      <c r="L592">
        <v>1419141600</v>
      </c>
      <c r="M592">
        <v>1420092000</v>
      </c>
      <c r="N592" s="8">
        <f>(((L592/60)/60)/24)+DATE(1970,1,1)</f>
        <v>41994.25</v>
      </c>
      <c r="O592" s="8">
        <f>(((M592/60)/60)/24)+DATE(1970,1,1)</f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>
        <f>ROUND((E593/D593)*100,0)</f>
        <v>1038</v>
      </c>
      <c r="G593" t="s">
        <v>20</v>
      </c>
      <c r="H593">
        <v>102</v>
      </c>
      <c r="I593">
        <f>IF(H593=0,0,ROUND(E593/H593,2))</f>
        <v>61.04</v>
      </c>
      <c r="J593" t="s">
        <v>21</v>
      </c>
      <c r="K593" t="s">
        <v>22</v>
      </c>
      <c r="L593">
        <v>1279083600</v>
      </c>
      <c r="M593">
        <v>1279947600</v>
      </c>
      <c r="N593" s="8">
        <f>(((L593/60)/60)/24)+DATE(1970,1,1)</f>
        <v>40373.208333333336</v>
      </c>
      <c r="O593" s="8">
        <f>(((M593/60)/60)/24)+DATE(1970,1,1)</f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>
        <f>ROUND((E594/D594)*100,0)</f>
        <v>13</v>
      </c>
      <c r="G594" t="s">
        <v>14</v>
      </c>
      <c r="H594">
        <v>253</v>
      </c>
      <c r="I594">
        <f>IF(H594=0,0,ROUND(E594/H594,2))</f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8">
        <f>(((L594/60)/60)/24)+DATE(1970,1,1)</f>
        <v>41789.208333333336</v>
      </c>
      <c r="O594" s="8">
        <f>(((M594/60)/60)/24)+DATE(1970,1,1)</f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>
        <f>ROUND((E595/D595)*100,0)</f>
        <v>155</v>
      </c>
      <c r="G595" t="s">
        <v>20</v>
      </c>
      <c r="H595">
        <v>4006</v>
      </c>
      <c r="I595">
        <f>IF(H595=0,0,ROUND(E595/H595,2))</f>
        <v>47</v>
      </c>
      <c r="J595" t="s">
        <v>21</v>
      </c>
      <c r="K595" t="s">
        <v>22</v>
      </c>
      <c r="L595">
        <v>1395810000</v>
      </c>
      <c r="M595">
        <v>1396933200</v>
      </c>
      <c r="N595" s="8">
        <f>(((L595/60)/60)/24)+DATE(1970,1,1)</f>
        <v>41724.208333333336</v>
      </c>
      <c r="O595" s="8">
        <f>(((M595/60)/60)/24)+DATE(1970,1,1)</f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>
        <f>ROUND((E596/D596)*100,0)</f>
        <v>7</v>
      </c>
      <c r="G596" t="s">
        <v>14</v>
      </c>
      <c r="H596">
        <v>157</v>
      </c>
      <c r="I596">
        <f>IF(H596=0,0,ROUND(E596/H596,2))</f>
        <v>71.13</v>
      </c>
      <c r="J596" t="s">
        <v>21</v>
      </c>
      <c r="K596" t="s">
        <v>22</v>
      </c>
      <c r="L596">
        <v>1467003600</v>
      </c>
      <c r="M596">
        <v>1467262800</v>
      </c>
      <c r="N596" s="8">
        <f>(((L596/60)/60)/24)+DATE(1970,1,1)</f>
        <v>42548.208333333328</v>
      </c>
      <c r="O596" s="8">
        <f>(((M596/60)/60)/24)+DATE(1970,1,1)</f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>
        <f>ROUND((E597/D597)*100,0)</f>
        <v>209</v>
      </c>
      <c r="G597" t="s">
        <v>20</v>
      </c>
      <c r="H597">
        <v>1629</v>
      </c>
      <c r="I597">
        <f>IF(H597=0,0,ROUND(E597/H597,2))</f>
        <v>89.99</v>
      </c>
      <c r="J597" t="s">
        <v>21</v>
      </c>
      <c r="K597" t="s">
        <v>22</v>
      </c>
      <c r="L597">
        <v>1268715600</v>
      </c>
      <c r="M597">
        <v>1270530000</v>
      </c>
      <c r="N597" s="8">
        <f>(((L597/60)/60)/24)+DATE(1970,1,1)</f>
        <v>40253.208333333336</v>
      </c>
      <c r="O597" s="8">
        <f>(((M597/60)/60)/24)+DATE(1970,1,1)</f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>
        <f>ROUND((E598/D598)*100,0)</f>
        <v>100</v>
      </c>
      <c r="G598" t="s">
        <v>14</v>
      </c>
      <c r="H598">
        <v>183</v>
      </c>
      <c r="I598">
        <f>IF(H598=0,0,ROUND(E598/H598,2))</f>
        <v>43.03</v>
      </c>
      <c r="J598" t="s">
        <v>21</v>
      </c>
      <c r="K598" t="s">
        <v>22</v>
      </c>
      <c r="L598">
        <v>1457157600</v>
      </c>
      <c r="M598">
        <v>1457762400</v>
      </c>
      <c r="N598" s="8">
        <f>(((L598/60)/60)/24)+DATE(1970,1,1)</f>
        <v>42434.25</v>
      </c>
      <c r="O598" s="8">
        <f>(((M598/60)/60)/24)+DATE(1970,1,1)</f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>
        <f>ROUND((E599/D599)*100,0)</f>
        <v>202</v>
      </c>
      <c r="G599" t="s">
        <v>20</v>
      </c>
      <c r="H599">
        <v>2188</v>
      </c>
      <c r="I599">
        <f>IF(H599=0,0,ROUND(E599/H599,2))</f>
        <v>68</v>
      </c>
      <c r="J599" t="s">
        <v>21</v>
      </c>
      <c r="K599" t="s">
        <v>22</v>
      </c>
      <c r="L599">
        <v>1573970400</v>
      </c>
      <c r="M599">
        <v>1575525600</v>
      </c>
      <c r="N599" s="8">
        <f>(((L599/60)/60)/24)+DATE(1970,1,1)</f>
        <v>43786.25</v>
      </c>
      <c r="O599" s="8">
        <f>(((M599/60)/60)/24)+DATE(1970,1,1)</f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>
        <f>ROUND((E600/D600)*100,0)</f>
        <v>162</v>
      </c>
      <c r="G600" t="s">
        <v>20</v>
      </c>
      <c r="H600">
        <v>2409</v>
      </c>
      <c r="I600">
        <f>IF(H600=0,0,ROUND(E600/H600,2))</f>
        <v>73</v>
      </c>
      <c r="J600" t="s">
        <v>107</v>
      </c>
      <c r="K600" t="s">
        <v>108</v>
      </c>
      <c r="L600">
        <v>1276578000</v>
      </c>
      <c r="M600">
        <v>1279083600</v>
      </c>
      <c r="N600" s="8">
        <f>(((L600/60)/60)/24)+DATE(1970,1,1)</f>
        <v>40344.208333333336</v>
      </c>
      <c r="O600" s="8">
        <f>(((M600/60)/60)/24)+DATE(1970,1,1)</f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>
        <f>ROUND((E601/D601)*100,0)</f>
        <v>4</v>
      </c>
      <c r="G601" t="s">
        <v>14</v>
      </c>
      <c r="H601">
        <v>82</v>
      </c>
      <c r="I601">
        <f>IF(H601=0,0,ROUND(E601/H601,2))</f>
        <v>62.34</v>
      </c>
      <c r="J601" t="s">
        <v>36</v>
      </c>
      <c r="K601" t="s">
        <v>37</v>
      </c>
      <c r="L601">
        <v>1423720800</v>
      </c>
      <c r="M601">
        <v>1424412000</v>
      </c>
      <c r="N601" s="8">
        <f>(((L601/60)/60)/24)+DATE(1970,1,1)</f>
        <v>42047.25</v>
      </c>
      <c r="O601" s="8">
        <f>(((M601/60)/60)/24)+DATE(1970,1,1)</f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>
        <f>ROUND((E602/D602)*100,0)</f>
        <v>5</v>
      </c>
      <c r="G602" t="s">
        <v>14</v>
      </c>
      <c r="H602">
        <v>1</v>
      </c>
      <c r="I602">
        <f>IF(H602=0,0,ROUND(E602/H602,2))</f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>(((L602/60)/60)/24)+DATE(1970,1,1)</f>
        <v>41485.208333333336</v>
      </c>
      <c r="O602" s="8">
        <f>(((M602/60)/60)/24)+DATE(1970,1,1)</f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>
        <f>ROUND((E603/D603)*100,0)</f>
        <v>207</v>
      </c>
      <c r="G603" t="s">
        <v>20</v>
      </c>
      <c r="H603">
        <v>194</v>
      </c>
      <c r="I603">
        <f>IF(H603=0,0,ROUND(E603/H603,2))</f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8">
        <f>(((L603/60)/60)/24)+DATE(1970,1,1)</f>
        <v>41789.208333333336</v>
      </c>
      <c r="O603" s="8">
        <f>(((M603/60)/60)/24)+DATE(1970,1,1)</f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>
        <f>ROUND((E604/D604)*100,0)</f>
        <v>128</v>
      </c>
      <c r="G604" t="s">
        <v>20</v>
      </c>
      <c r="H604">
        <v>1140</v>
      </c>
      <c r="I604">
        <f>IF(H604=0,0,ROUND(E604/H604,2))</f>
        <v>79.98</v>
      </c>
      <c r="J604" t="s">
        <v>21</v>
      </c>
      <c r="K604" t="s">
        <v>22</v>
      </c>
      <c r="L604">
        <v>1433480400</v>
      </c>
      <c r="M604">
        <v>1434430800</v>
      </c>
      <c r="N604" s="8">
        <f>(((L604/60)/60)/24)+DATE(1970,1,1)</f>
        <v>42160.208333333328</v>
      </c>
      <c r="O604" s="8">
        <f>(((M604/60)/60)/24)+DATE(1970,1,1)</f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>
        <f>ROUND((E605/D605)*100,0)</f>
        <v>120</v>
      </c>
      <c r="G605" t="s">
        <v>20</v>
      </c>
      <c r="H605">
        <v>102</v>
      </c>
      <c r="I605">
        <f>IF(H605=0,0,ROUND(E605/H605,2))</f>
        <v>62.18</v>
      </c>
      <c r="J605" t="s">
        <v>21</v>
      </c>
      <c r="K605" t="s">
        <v>22</v>
      </c>
      <c r="L605">
        <v>1555563600</v>
      </c>
      <c r="M605">
        <v>1557896400</v>
      </c>
      <c r="N605" s="8">
        <f>(((L605/60)/60)/24)+DATE(1970,1,1)</f>
        <v>43573.208333333328</v>
      </c>
      <c r="O605" s="8">
        <f>(((M605/60)/60)/24)+DATE(1970,1,1)</f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>
        <f>ROUND((E606/D606)*100,0)</f>
        <v>171</v>
      </c>
      <c r="G606" t="s">
        <v>20</v>
      </c>
      <c r="H606">
        <v>2857</v>
      </c>
      <c r="I606">
        <f>IF(H606=0,0,ROUND(E606/H606,2))</f>
        <v>53.01</v>
      </c>
      <c r="J606" t="s">
        <v>21</v>
      </c>
      <c r="K606" t="s">
        <v>22</v>
      </c>
      <c r="L606">
        <v>1295676000</v>
      </c>
      <c r="M606">
        <v>1297490400</v>
      </c>
      <c r="N606" s="8">
        <f>(((L606/60)/60)/24)+DATE(1970,1,1)</f>
        <v>40565.25</v>
      </c>
      <c r="O606" s="8">
        <f>(((M606/60)/60)/24)+DATE(1970,1,1)</f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>
        <f>ROUND((E607/D607)*100,0)</f>
        <v>187</v>
      </c>
      <c r="G607" t="s">
        <v>20</v>
      </c>
      <c r="H607">
        <v>107</v>
      </c>
      <c r="I607">
        <f>IF(H607=0,0,ROUND(E607/H607,2))</f>
        <v>57.74</v>
      </c>
      <c r="J607" t="s">
        <v>21</v>
      </c>
      <c r="K607" t="s">
        <v>22</v>
      </c>
      <c r="L607">
        <v>1443848400</v>
      </c>
      <c r="M607">
        <v>1447394400</v>
      </c>
      <c r="N607" s="8">
        <f>(((L607/60)/60)/24)+DATE(1970,1,1)</f>
        <v>42280.208333333328</v>
      </c>
      <c r="O607" s="8">
        <f>(((M607/60)/60)/24)+DATE(1970,1,1)</f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>
        <f>ROUND((E608/D608)*100,0)</f>
        <v>188</v>
      </c>
      <c r="G608" t="s">
        <v>20</v>
      </c>
      <c r="H608">
        <v>160</v>
      </c>
      <c r="I608">
        <f>IF(H608=0,0,ROUND(E608/H608,2))</f>
        <v>40.03</v>
      </c>
      <c r="J608" t="s">
        <v>40</v>
      </c>
      <c r="K608" t="s">
        <v>41</v>
      </c>
      <c r="L608">
        <v>1457330400</v>
      </c>
      <c r="M608">
        <v>1458277200</v>
      </c>
      <c r="N608" s="8">
        <f>(((L608/60)/60)/24)+DATE(1970,1,1)</f>
        <v>42436.25</v>
      </c>
      <c r="O608" s="8">
        <f>(((M608/60)/60)/24)+DATE(1970,1,1)</f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>
        <f>ROUND((E609/D609)*100,0)</f>
        <v>131</v>
      </c>
      <c r="G609" t="s">
        <v>20</v>
      </c>
      <c r="H609">
        <v>2230</v>
      </c>
      <c r="I609">
        <f>IF(H609=0,0,ROUND(E609/H609,2))</f>
        <v>81.02</v>
      </c>
      <c r="J609" t="s">
        <v>21</v>
      </c>
      <c r="K609" t="s">
        <v>22</v>
      </c>
      <c r="L609">
        <v>1395550800</v>
      </c>
      <c r="M609">
        <v>1395723600</v>
      </c>
      <c r="N609" s="8">
        <f>(((L609/60)/60)/24)+DATE(1970,1,1)</f>
        <v>41721.208333333336</v>
      </c>
      <c r="O609" s="8">
        <f>(((M609/60)/60)/24)+DATE(1970,1,1)</f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>
        <f>ROUND((E610/D610)*100,0)</f>
        <v>284</v>
      </c>
      <c r="G610" t="s">
        <v>20</v>
      </c>
      <c r="H610">
        <v>316</v>
      </c>
      <c r="I610">
        <f>IF(H610=0,0,ROUND(E610/H610,2))</f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8">
        <f>(((L610/60)/60)/24)+DATE(1970,1,1)</f>
        <v>43530.25</v>
      </c>
      <c r="O610" s="8">
        <f>(((M610/60)/60)/24)+DATE(1970,1,1)</f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>
        <f>ROUND((E611/D611)*100,0)</f>
        <v>120</v>
      </c>
      <c r="G611" t="s">
        <v>20</v>
      </c>
      <c r="H611">
        <v>117</v>
      </c>
      <c r="I611">
        <f>IF(H611=0,0,ROUND(E611/H611,2))</f>
        <v>102.92</v>
      </c>
      <c r="J611" t="s">
        <v>21</v>
      </c>
      <c r="K611" t="s">
        <v>22</v>
      </c>
      <c r="L611">
        <v>1547618400</v>
      </c>
      <c r="M611">
        <v>1549087200</v>
      </c>
      <c r="N611" s="8">
        <f>(((L611/60)/60)/24)+DATE(1970,1,1)</f>
        <v>43481.25</v>
      </c>
      <c r="O611" s="8">
        <f>(((M611/60)/60)/24)+DATE(1970,1,1)</f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>
        <f>ROUND((E612/D612)*100,0)</f>
        <v>419</v>
      </c>
      <c r="G612" t="s">
        <v>20</v>
      </c>
      <c r="H612">
        <v>6406</v>
      </c>
      <c r="I612">
        <f>IF(H612=0,0,ROUND(E612/H612,2))</f>
        <v>28</v>
      </c>
      <c r="J612" t="s">
        <v>21</v>
      </c>
      <c r="K612" t="s">
        <v>22</v>
      </c>
      <c r="L612">
        <v>1355637600</v>
      </c>
      <c r="M612">
        <v>1356847200</v>
      </c>
      <c r="N612" s="8">
        <f>(((L612/60)/60)/24)+DATE(1970,1,1)</f>
        <v>41259.25</v>
      </c>
      <c r="O612" s="8">
        <f>(((M612/60)/60)/24)+DATE(1970,1,1)</f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>
        <f>ROUND((E613/D613)*100,0)</f>
        <v>14</v>
      </c>
      <c r="G613" t="s">
        <v>74</v>
      </c>
      <c r="H613">
        <v>15</v>
      </c>
      <c r="I613">
        <f>IF(H613=0,0,ROUND(E613/H613,2))</f>
        <v>75.73</v>
      </c>
      <c r="J613" t="s">
        <v>21</v>
      </c>
      <c r="K613" t="s">
        <v>22</v>
      </c>
      <c r="L613">
        <v>1374728400</v>
      </c>
      <c r="M613">
        <v>1375765200</v>
      </c>
      <c r="N613" s="8">
        <f>(((L613/60)/60)/24)+DATE(1970,1,1)</f>
        <v>41480.208333333336</v>
      </c>
      <c r="O613" s="8">
        <f>(((M613/60)/60)/24)+DATE(1970,1,1)</f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>
        <f>ROUND((E614/D614)*100,0)</f>
        <v>139</v>
      </c>
      <c r="G614" t="s">
        <v>20</v>
      </c>
      <c r="H614">
        <v>192</v>
      </c>
      <c r="I614">
        <f>IF(H614=0,0,ROUND(E614/H614,2))</f>
        <v>45.03</v>
      </c>
      <c r="J614" t="s">
        <v>21</v>
      </c>
      <c r="K614" t="s">
        <v>22</v>
      </c>
      <c r="L614">
        <v>1287810000</v>
      </c>
      <c r="M614">
        <v>1289800800</v>
      </c>
      <c r="N614" s="8">
        <f>(((L614/60)/60)/24)+DATE(1970,1,1)</f>
        <v>40474.208333333336</v>
      </c>
      <c r="O614" s="8">
        <f>(((M614/60)/60)/24)+DATE(1970,1,1)</f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>
        <f>ROUND((E615/D615)*100,0)</f>
        <v>174</v>
      </c>
      <c r="G615" t="s">
        <v>20</v>
      </c>
      <c r="H615">
        <v>26</v>
      </c>
      <c r="I615">
        <f>IF(H615=0,0,ROUND(E615/H615,2))</f>
        <v>73.62</v>
      </c>
      <c r="J615" t="s">
        <v>15</v>
      </c>
      <c r="K615" t="s">
        <v>16</v>
      </c>
      <c r="L615">
        <v>1503723600</v>
      </c>
      <c r="M615">
        <v>1504501200</v>
      </c>
      <c r="N615" s="8">
        <f>(((L615/60)/60)/24)+DATE(1970,1,1)</f>
        <v>42973.208333333328</v>
      </c>
      <c r="O615" s="8">
        <f>(((M615/60)/60)/24)+DATE(1970,1,1)</f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>
        <f>ROUND((E616/D616)*100,0)</f>
        <v>155</v>
      </c>
      <c r="G616" t="s">
        <v>20</v>
      </c>
      <c r="H616">
        <v>723</v>
      </c>
      <c r="I616">
        <f>IF(H616=0,0,ROUND(E616/H616,2))</f>
        <v>56.99</v>
      </c>
      <c r="J616" t="s">
        <v>21</v>
      </c>
      <c r="K616" t="s">
        <v>22</v>
      </c>
      <c r="L616">
        <v>1484114400</v>
      </c>
      <c r="M616">
        <v>1485669600</v>
      </c>
      <c r="N616" s="8">
        <f>(((L616/60)/60)/24)+DATE(1970,1,1)</f>
        <v>42746.25</v>
      </c>
      <c r="O616" s="8">
        <f>(((M616/60)/60)/24)+DATE(1970,1,1)</f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>
        <f>ROUND((E617/D617)*100,0)</f>
        <v>170</v>
      </c>
      <c r="G617" t="s">
        <v>20</v>
      </c>
      <c r="H617">
        <v>170</v>
      </c>
      <c r="I617">
        <f>IF(H617=0,0,ROUND(E617/H617,2))</f>
        <v>85.22</v>
      </c>
      <c r="J617" t="s">
        <v>107</v>
      </c>
      <c r="K617" t="s">
        <v>108</v>
      </c>
      <c r="L617">
        <v>1461906000</v>
      </c>
      <c r="M617">
        <v>1462770000</v>
      </c>
      <c r="N617" s="8">
        <f>(((L617/60)/60)/24)+DATE(1970,1,1)</f>
        <v>42489.208333333328</v>
      </c>
      <c r="O617" s="8">
        <f>(((M617/60)/60)/24)+DATE(1970,1,1)</f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>
        <f>ROUND((E618/D618)*100,0)</f>
        <v>190</v>
      </c>
      <c r="G618" t="s">
        <v>20</v>
      </c>
      <c r="H618">
        <v>238</v>
      </c>
      <c r="I618">
        <f>IF(H618=0,0,ROUND(E618/H618,2))</f>
        <v>50.96</v>
      </c>
      <c r="J618" t="s">
        <v>40</v>
      </c>
      <c r="K618" t="s">
        <v>41</v>
      </c>
      <c r="L618">
        <v>1379653200</v>
      </c>
      <c r="M618">
        <v>1379739600</v>
      </c>
      <c r="N618" s="8">
        <f>(((L618/60)/60)/24)+DATE(1970,1,1)</f>
        <v>41537.208333333336</v>
      </c>
      <c r="O618" s="8">
        <f>(((M618/60)/60)/24)+DATE(1970,1,1)</f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>
        <f>ROUND((E619/D619)*100,0)</f>
        <v>250</v>
      </c>
      <c r="G619" t="s">
        <v>20</v>
      </c>
      <c r="H619">
        <v>55</v>
      </c>
      <c r="I619">
        <f>IF(H619=0,0,ROUND(E619/H619,2))</f>
        <v>63.56</v>
      </c>
      <c r="J619" t="s">
        <v>21</v>
      </c>
      <c r="K619" t="s">
        <v>22</v>
      </c>
      <c r="L619">
        <v>1401858000</v>
      </c>
      <c r="M619">
        <v>1402722000</v>
      </c>
      <c r="N619" s="8">
        <f>(((L619/60)/60)/24)+DATE(1970,1,1)</f>
        <v>41794.208333333336</v>
      </c>
      <c r="O619" s="8">
        <f>(((M619/60)/60)/24)+DATE(1970,1,1)</f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>
        <f>ROUND((E620/D620)*100,0)</f>
        <v>49</v>
      </c>
      <c r="G620" t="s">
        <v>14</v>
      </c>
      <c r="H620">
        <v>1198</v>
      </c>
      <c r="I620">
        <f>IF(H620=0,0,ROUND(E620/H620,2))</f>
        <v>81</v>
      </c>
      <c r="J620" t="s">
        <v>21</v>
      </c>
      <c r="K620" t="s">
        <v>22</v>
      </c>
      <c r="L620">
        <v>1367470800</v>
      </c>
      <c r="M620">
        <v>1369285200</v>
      </c>
      <c r="N620" s="8">
        <f>(((L620/60)/60)/24)+DATE(1970,1,1)</f>
        <v>41396.208333333336</v>
      </c>
      <c r="O620" s="8">
        <f>(((M620/60)/60)/24)+DATE(1970,1,1)</f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>
        <f>ROUND((E621/D621)*100,0)</f>
        <v>28</v>
      </c>
      <c r="G621" t="s">
        <v>14</v>
      </c>
      <c r="H621">
        <v>648</v>
      </c>
      <c r="I621">
        <f>IF(H621=0,0,ROUND(E621/H621,2))</f>
        <v>86.04</v>
      </c>
      <c r="J621" t="s">
        <v>21</v>
      </c>
      <c r="K621" t="s">
        <v>22</v>
      </c>
      <c r="L621">
        <v>1304658000</v>
      </c>
      <c r="M621">
        <v>1304744400</v>
      </c>
      <c r="N621" s="8">
        <f>(((L621/60)/60)/24)+DATE(1970,1,1)</f>
        <v>40669.208333333336</v>
      </c>
      <c r="O621" s="8">
        <f>(((M621/60)/60)/24)+DATE(1970,1,1)</f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>
        <f>ROUND((E622/D622)*100,0)</f>
        <v>268</v>
      </c>
      <c r="G622" t="s">
        <v>20</v>
      </c>
      <c r="H622">
        <v>128</v>
      </c>
      <c r="I622">
        <f>IF(H622=0,0,ROUND(E622/H622,2))</f>
        <v>90.04</v>
      </c>
      <c r="J622" t="s">
        <v>26</v>
      </c>
      <c r="K622" t="s">
        <v>27</v>
      </c>
      <c r="L622">
        <v>1467954000</v>
      </c>
      <c r="M622">
        <v>1468299600</v>
      </c>
      <c r="N622" s="8">
        <f>(((L622/60)/60)/24)+DATE(1970,1,1)</f>
        <v>42559.208333333328</v>
      </c>
      <c r="O622" s="8">
        <f>(((M622/60)/60)/24)+DATE(1970,1,1)</f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>
        <f>ROUND((E623/D623)*100,0)</f>
        <v>620</v>
      </c>
      <c r="G623" t="s">
        <v>20</v>
      </c>
      <c r="H623">
        <v>2144</v>
      </c>
      <c r="I623">
        <f>IF(H623=0,0,ROUND(E623/H623,2))</f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8">
        <f>(((L623/60)/60)/24)+DATE(1970,1,1)</f>
        <v>42626.208333333328</v>
      </c>
      <c r="O623" s="8">
        <f>(((M623/60)/60)/24)+DATE(1970,1,1)</f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>
        <f>ROUND((E624/D624)*100,0)</f>
        <v>3</v>
      </c>
      <c r="G624" t="s">
        <v>14</v>
      </c>
      <c r="H624">
        <v>64</v>
      </c>
      <c r="I624">
        <f>IF(H624=0,0,ROUND(E624/H624,2))</f>
        <v>92.44</v>
      </c>
      <c r="J624" t="s">
        <v>21</v>
      </c>
      <c r="K624" t="s">
        <v>22</v>
      </c>
      <c r="L624">
        <v>1523768400</v>
      </c>
      <c r="M624">
        <v>1526014800</v>
      </c>
      <c r="N624" s="8">
        <f>(((L624/60)/60)/24)+DATE(1970,1,1)</f>
        <v>43205.208333333328</v>
      </c>
      <c r="O624" s="8">
        <f>(((M624/60)/60)/24)+DATE(1970,1,1)</f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>
        <f>ROUND((E625/D625)*100,0)</f>
        <v>160</v>
      </c>
      <c r="G625" t="s">
        <v>20</v>
      </c>
      <c r="H625">
        <v>2693</v>
      </c>
      <c r="I625">
        <f>IF(H625=0,0,ROUND(E625/H625,2))</f>
        <v>56</v>
      </c>
      <c r="J625" t="s">
        <v>40</v>
      </c>
      <c r="K625" t="s">
        <v>41</v>
      </c>
      <c r="L625">
        <v>1437022800</v>
      </c>
      <c r="M625">
        <v>1437454800</v>
      </c>
      <c r="N625" s="8">
        <f>(((L625/60)/60)/24)+DATE(1970,1,1)</f>
        <v>42201.208333333328</v>
      </c>
      <c r="O625" s="8">
        <f>(((M625/60)/60)/24)+DATE(1970,1,1)</f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>
        <f>ROUND((E626/D626)*100,0)</f>
        <v>279</v>
      </c>
      <c r="G626" t="s">
        <v>20</v>
      </c>
      <c r="H626">
        <v>432</v>
      </c>
      <c r="I626">
        <f>IF(H626=0,0,ROUND(E626/H626,2))</f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8">
        <f>(((L626/60)/60)/24)+DATE(1970,1,1)</f>
        <v>42029.25</v>
      </c>
      <c r="O626" s="8">
        <f>(((M626/60)/60)/24)+DATE(1970,1,1)</f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>
        <f>ROUND((E627/D627)*100,0)</f>
        <v>77</v>
      </c>
      <c r="G627" t="s">
        <v>14</v>
      </c>
      <c r="H627">
        <v>62</v>
      </c>
      <c r="I627">
        <f>IF(H627=0,0,ROUND(E627/H627,2))</f>
        <v>93.6</v>
      </c>
      <c r="J627" t="s">
        <v>21</v>
      </c>
      <c r="K627" t="s">
        <v>22</v>
      </c>
      <c r="L627">
        <v>1580104800</v>
      </c>
      <c r="M627">
        <v>1581314400</v>
      </c>
      <c r="N627" s="8">
        <f>(((L627/60)/60)/24)+DATE(1970,1,1)</f>
        <v>43857.25</v>
      </c>
      <c r="O627" s="8">
        <f>(((M627/60)/60)/24)+DATE(1970,1,1)</f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>
        <f>ROUND((E628/D628)*100,0)</f>
        <v>206</v>
      </c>
      <c r="G628" t="s">
        <v>20</v>
      </c>
      <c r="H628">
        <v>189</v>
      </c>
      <c r="I628">
        <f>IF(H628=0,0,ROUND(E628/H628,2))</f>
        <v>69.87</v>
      </c>
      <c r="J628" t="s">
        <v>21</v>
      </c>
      <c r="K628" t="s">
        <v>22</v>
      </c>
      <c r="L628">
        <v>1285650000</v>
      </c>
      <c r="M628">
        <v>1286427600</v>
      </c>
      <c r="N628" s="8">
        <f>(((L628/60)/60)/24)+DATE(1970,1,1)</f>
        <v>40449.208333333336</v>
      </c>
      <c r="O628" s="8">
        <f>(((M628/60)/60)/24)+DATE(1970,1,1)</f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>
        <f>ROUND((E629/D629)*100,0)</f>
        <v>694</v>
      </c>
      <c r="G629" t="s">
        <v>20</v>
      </c>
      <c r="H629">
        <v>154</v>
      </c>
      <c r="I629">
        <f>IF(H629=0,0,ROUND(E629/H629,2))</f>
        <v>72.13</v>
      </c>
      <c r="J629" t="s">
        <v>40</v>
      </c>
      <c r="K629" t="s">
        <v>41</v>
      </c>
      <c r="L629">
        <v>1276664400</v>
      </c>
      <c r="M629">
        <v>1278738000</v>
      </c>
      <c r="N629" s="8">
        <f>(((L629/60)/60)/24)+DATE(1970,1,1)</f>
        <v>40345.208333333336</v>
      </c>
      <c r="O629" s="8">
        <f>(((M629/60)/60)/24)+DATE(1970,1,1)</f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>
        <f>ROUND((E630/D630)*100,0)</f>
        <v>152</v>
      </c>
      <c r="G630" t="s">
        <v>20</v>
      </c>
      <c r="H630">
        <v>96</v>
      </c>
      <c r="I630">
        <f>IF(H630=0,0,ROUND(E630/H630,2))</f>
        <v>30.04</v>
      </c>
      <c r="J630" t="s">
        <v>21</v>
      </c>
      <c r="K630" t="s">
        <v>22</v>
      </c>
      <c r="L630">
        <v>1286168400</v>
      </c>
      <c r="M630">
        <v>1286427600</v>
      </c>
      <c r="N630" s="8">
        <f>(((L630/60)/60)/24)+DATE(1970,1,1)</f>
        <v>40455.208333333336</v>
      </c>
      <c r="O630" s="8">
        <f>(((M630/60)/60)/24)+DATE(1970,1,1)</f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>
        <f>ROUND((E631/D631)*100,0)</f>
        <v>65</v>
      </c>
      <c r="G631" t="s">
        <v>14</v>
      </c>
      <c r="H631">
        <v>750</v>
      </c>
      <c r="I631">
        <f>IF(H631=0,0,ROUND(E631/H631,2))</f>
        <v>73.97</v>
      </c>
      <c r="J631" t="s">
        <v>21</v>
      </c>
      <c r="K631" t="s">
        <v>22</v>
      </c>
      <c r="L631">
        <v>1467781200</v>
      </c>
      <c r="M631">
        <v>1467954000</v>
      </c>
      <c r="N631" s="8">
        <f>(((L631/60)/60)/24)+DATE(1970,1,1)</f>
        <v>42557.208333333328</v>
      </c>
      <c r="O631" s="8">
        <f>(((M631/60)/60)/24)+DATE(1970,1,1)</f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>
        <f>ROUND((E632/D632)*100,0)</f>
        <v>63</v>
      </c>
      <c r="G632" t="s">
        <v>74</v>
      </c>
      <c r="H632">
        <v>87</v>
      </c>
      <c r="I632">
        <f>IF(H632=0,0,ROUND(E632/H632,2))</f>
        <v>68.66</v>
      </c>
      <c r="J632" t="s">
        <v>21</v>
      </c>
      <c r="K632" t="s">
        <v>22</v>
      </c>
      <c r="L632">
        <v>1556686800</v>
      </c>
      <c r="M632">
        <v>1557637200</v>
      </c>
      <c r="N632" s="8">
        <f>(((L632/60)/60)/24)+DATE(1970,1,1)</f>
        <v>43586.208333333328</v>
      </c>
      <c r="O632" s="8">
        <f>(((M632/60)/60)/24)+DATE(1970,1,1)</f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>
        <f>ROUND((E633/D633)*100,0)</f>
        <v>310</v>
      </c>
      <c r="G633" t="s">
        <v>20</v>
      </c>
      <c r="H633">
        <v>3063</v>
      </c>
      <c r="I633">
        <f>IF(H633=0,0,ROUND(E633/H633,2))</f>
        <v>59.99</v>
      </c>
      <c r="J633" t="s">
        <v>21</v>
      </c>
      <c r="K633" t="s">
        <v>22</v>
      </c>
      <c r="L633">
        <v>1553576400</v>
      </c>
      <c r="M633">
        <v>1553922000</v>
      </c>
      <c r="N633" s="8">
        <f>(((L633/60)/60)/24)+DATE(1970,1,1)</f>
        <v>43550.208333333328</v>
      </c>
      <c r="O633" s="8">
        <f>(((M633/60)/60)/24)+DATE(1970,1,1)</f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>
        <f>ROUND((E634/D634)*100,0)</f>
        <v>43</v>
      </c>
      <c r="G634" t="s">
        <v>47</v>
      </c>
      <c r="H634">
        <v>278</v>
      </c>
      <c r="I634">
        <f>IF(H634=0,0,ROUND(E634/H634,2))</f>
        <v>111.16</v>
      </c>
      <c r="J634" t="s">
        <v>21</v>
      </c>
      <c r="K634" t="s">
        <v>22</v>
      </c>
      <c r="L634">
        <v>1414904400</v>
      </c>
      <c r="M634">
        <v>1416463200</v>
      </c>
      <c r="N634" s="8">
        <f>(((L634/60)/60)/24)+DATE(1970,1,1)</f>
        <v>41945.208333333336</v>
      </c>
      <c r="O634" s="8">
        <f>(((M634/60)/60)/24)+DATE(1970,1,1)</f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>
        <f>ROUND((E635/D635)*100,0)</f>
        <v>83</v>
      </c>
      <c r="G635" t="s">
        <v>14</v>
      </c>
      <c r="H635">
        <v>105</v>
      </c>
      <c r="I635">
        <f>IF(H635=0,0,ROUND(E635/H635,2))</f>
        <v>53.04</v>
      </c>
      <c r="J635" t="s">
        <v>21</v>
      </c>
      <c r="K635" t="s">
        <v>22</v>
      </c>
      <c r="L635">
        <v>1446876000</v>
      </c>
      <c r="M635">
        <v>1447221600</v>
      </c>
      <c r="N635" s="8">
        <f>(((L635/60)/60)/24)+DATE(1970,1,1)</f>
        <v>42315.25</v>
      </c>
      <c r="O635" s="8">
        <f>(((M635/60)/60)/24)+DATE(1970,1,1)</f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>
        <f>ROUND((E636/D636)*100,0)</f>
        <v>79</v>
      </c>
      <c r="G636" t="s">
        <v>74</v>
      </c>
      <c r="H636">
        <v>1658</v>
      </c>
      <c r="I636">
        <f>IF(H636=0,0,ROUND(E636/H636,2))</f>
        <v>55.99</v>
      </c>
      <c r="J636" t="s">
        <v>21</v>
      </c>
      <c r="K636" t="s">
        <v>22</v>
      </c>
      <c r="L636">
        <v>1490418000</v>
      </c>
      <c r="M636">
        <v>1491627600</v>
      </c>
      <c r="N636" s="8">
        <f>(((L636/60)/60)/24)+DATE(1970,1,1)</f>
        <v>42819.208333333328</v>
      </c>
      <c r="O636" s="8">
        <f>(((M636/60)/60)/24)+DATE(1970,1,1)</f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>
        <f>ROUND((E637/D637)*100,0)</f>
        <v>114</v>
      </c>
      <c r="G637" t="s">
        <v>20</v>
      </c>
      <c r="H637">
        <v>2266</v>
      </c>
      <c r="I637">
        <f>IF(H637=0,0,ROUND(E637/H637,2))</f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8">
        <f>(((L637/60)/60)/24)+DATE(1970,1,1)</f>
        <v>41314.25</v>
      </c>
      <c r="O637" s="8">
        <f>(((M637/60)/60)/24)+DATE(1970,1,1)</f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>
        <f>ROUND((E638/D638)*100,0)</f>
        <v>65</v>
      </c>
      <c r="G638" t="s">
        <v>14</v>
      </c>
      <c r="H638">
        <v>2604</v>
      </c>
      <c r="I638">
        <f>IF(H638=0,0,ROUND(E638/H638,2))</f>
        <v>49</v>
      </c>
      <c r="J638" t="s">
        <v>36</v>
      </c>
      <c r="K638" t="s">
        <v>37</v>
      </c>
      <c r="L638">
        <v>1326866400</v>
      </c>
      <c r="M638">
        <v>1330754400</v>
      </c>
      <c r="N638" s="8">
        <f>(((L638/60)/60)/24)+DATE(1970,1,1)</f>
        <v>40926.25</v>
      </c>
      <c r="O638" s="8">
        <f>(((M638/60)/60)/24)+DATE(1970,1,1)</f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>
        <f>ROUND((E639/D639)*100,0)</f>
        <v>79</v>
      </c>
      <c r="G639" t="s">
        <v>14</v>
      </c>
      <c r="H639">
        <v>65</v>
      </c>
      <c r="I639">
        <f>IF(H639=0,0,ROUND(E639/H639,2))</f>
        <v>103.85</v>
      </c>
      <c r="J639" t="s">
        <v>21</v>
      </c>
      <c r="K639" t="s">
        <v>22</v>
      </c>
      <c r="L639">
        <v>1479103200</v>
      </c>
      <c r="M639">
        <v>1479794400</v>
      </c>
      <c r="N639" s="8">
        <f>(((L639/60)/60)/24)+DATE(1970,1,1)</f>
        <v>42688.25</v>
      </c>
      <c r="O639" s="8">
        <f>(((M639/60)/60)/24)+DATE(1970,1,1)</f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>
        <f>ROUND((E640/D640)*100,0)</f>
        <v>11</v>
      </c>
      <c r="G640" t="s">
        <v>14</v>
      </c>
      <c r="H640">
        <v>94</v>
      </c>
      <c r="I640">
        <f>IF(H640=0,0,ROUND(E640/H640,2))</f>
        <v>99.13</v>
      </c>
      <c r="J640" t="s">
        <v>21</v>
      </c>
      <c r="K640" t="s">
        <v>22</v>
      </c>
      <c r="L640">
        <v>1280206800</v>
      </c>
      <c r="M640">
        <v>1281243600</v>
      </c>
      <c r="N640" s="8">
        <f>(((L640/60)/60)/24)+DATE(1970,1,1)</f>
        <v>40386.208333333336</v>
      </c>
      <c r="O640" s="8">
        <f>(((M640/60)/60)/24)+DATE(1970,1,1)</f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>
        <f>ROUND((E641/D641)*100,0)</f>
        <v>56</v>
      </c>
      <c r="G641" t="s">
        <v>47</v>
      </c>
      <c r="H641">
        <v>45</v>
      </c>
      <c r="I641">
        <f>IF(H641=0,0,ROUND(E641/H641,2))</f>
        <v>107.38</v>
      </c>
      <c r="J641" t="s">
        <v>21</v>
      </c>
      <c r="K641" t="s">
        <v>22</v>
      </c>
      <c r="L641">
        <v>1532754000</v>
      </c>
      <c r="M641">
        <v>1532754000</v>
      </c>
      <c r="N641" s="8">
        <f>(((L641/60)/60)/24)+DATE(1970,1,1)</f>
        <v>43309.208333333328</v>
      </c>
      <c r="O641" s="8">
        <f>(((M641/60)/60)/24)+DATE(1970,1,1)</f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>
        <f>ROUND((E642/D642)*100,0)</f>
        <v>17</v>
      </c>
      <c r="G642" t="s">
        <v>14</v>
      </c>
      <c r="H642">
        <v>257</v>
      </c>
      <c r="I642">
        <f>IF(H642=0,0,ROUND(E642/H642,2))</f>
        <v>76.92</v>
      </c>
      <c r="J642" t="s">
        <v>21</v>
      </c>
      <c r="K642" t="s">
        <v>22</v>
      </c>
      <c r="L642">
        <v>1453096800</v>
      </c>
      <c r="M642">
        <v>1453356000</v>
      </c>
      <c r="N642" s="8">
        <f>(((L642/60)/60)/24)+DATE(1970,1,1)</f>
        <v>42387.25</v>
      </c>
      <c r="O642" s="8">
        <f>(((M642/60)/60)/24)+DATE(1970,1,1)</f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>
        <f>ROUND((E643/D643)*100,0)</f>
        <v>120</v>
      </c>
      <c r="G643" t="s">
        <v>20</v>
      </c>
      <c r="H643">
        <v>194</v>
      </c>
      <c r="I643">
        <f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8">
        <f>(((L643/60)/60)/24)+DATE(1970,1,1)</f>
        <v>42786.25</v>
      </c>
      <c r="O643" s="8">
        <f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>
        <f>ROUND((E644/D644)*100,0)</f>
        <v>145</v>
      </c>
      <c r="G644" t="s">
        <v>20</v>
      </c>
      <c r="H644">
        <v>129</v>
      </c>
      <c r="I644">
        <f>IF(H644=0,0,ROUND(E644/H644,2))</f>
        <v>103.74</v>
      </c>
      <c r="J644" t="s">
        <v>15</v>
      </c>
      <c r="K644" t="s">
        <v>16</v>
      </c>
      <c r="L644">
        <v>1545026400</v>
      </c>
      <c r="M644">
        <v>1545804000</v>
      </c>
      <c r="N644" s="8">
        <f>(((L644/60)/60)/24)+DATE(1970,1,1)</f>
        <v>43451.25</v>
      </c>
      <c r="O644" s="8">
        <f>(((M644/60)/60)/24)+DATE(1970,1,1)</f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>
        <f>ROUND((E645/D645)*100,0)</f>
        <v>221</v>
      </c>
      <c r="G645" t="s">
        <v>20</v>
      </c>
      <c r="H645">
        <v>375</v>
      </c>
      <c r="I645">
        <f>IF(H645=0,0,ROUND(E645/H645,2))</f>
        <v>87.96</v>
      </c>
      <c r="J645" t="s">
        <v>21</v>
      </c>
      <c r="K645" t="s">
        <v>22</v>
      </c>
      <c r="L645">
        <v>1488348000</v>
      </c>
      <c r="M645">
        <v>1489899600</v>
      </c>
      <c r="N645" s="8">
        <f>(((L645/60)/60)/24)+DATE(1970,1,1)</f>
        <v>42795.25</v>
      </c>
      <c r="O645" s="8">
        <f>(((M645/60)/60)/24)+DATE(1970,1,1)</f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>
        <f>ROUND((E646/D646)*100,0)</f>
        <v>48</v>
      </c>
      <c r="G646" t="s">
        <v>14</v>
      </c>
      <c r="H646">
        <v>2928</v>
      </c>
      <c r="I646">
        <f>IF(H646=0,0,ROUND(E646/H646,2))</f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>(((L646/60)/60)/24)+DATE(1970,1,1)</f>
        <v>43452.25</v>
      </c>
      <c r="O646" s="8">
        <f>(((M646/60)/60)/24)+DATE(1970,1,1)</f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>
        <f>ROUND((E647/D647)*100,0)</f>
        <v>93</v>
      </c>
      <c r="G647" t="s">
        <v>14</v>
      </c>
      <c r="H647">
        <v>4697</v>
      </c>
      <c r="I647">
        <f>IF(H647=0,0,ROUND(E647/H647,2))</f>
        <v>38</v>
      </c>
      <c r="J647" t="s">
        <v>21</v>
      </c>
      <c r="K647" t="s">
        <v>22</v>
      </c>
      <c r="L647">
        <v>1537938000</v>
      </c>
      <c r="M647">
        <v>1539752400</v>
      </c>
      <c r="N647" s="8">
        <f>(((L647/60)/60)/24)+DATE(1970,1,1)</f>
        <v>43369.208333333328</v>
      </c>
      <c r="O647" s="8">
        <f>(((M647/60)/60)/24)+DATE(1970,1,1)</f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>
        <f>ROUND((E648/D648)*100,0)</f>
        <v>89</v>
      </c>
      <c r="G648" t="s">
        <v>14</v>
      </c>
      <c r="H648">
        <v>2915</v>
      </c>
      <c r="I648">
        <f>IF(H648=0,0,ROUND(E648/H648,2))</f>
        <v>30</v>
      </c>
      <c r="J648" t="s">
        <v>21</v>
      </c>
      <c r="K648" t="s">
        <v>22</v>
      </c>
      <c r="L648">
        <v>1363150800</v>
      </c>
      <c r="M648">
        <v>1364101200</v>
      </c>
      <c r="N648" s="8">
        <f>(((L648/60)/60)/24)+DATE(1970,1,1)</f>
        <v>41346.208333333336</v>
      </c>
      <c r="O648" s="8">
        <f>(((M648/60)/60)/24)+DATE(1970,1,1)</f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>
        <f>ROUND((E649/D649)*100,0)</f>
        <v>41</v>
      </c>
      <c r="G649" t="s">
        <v>14</v>
      </c>
      <c r="H649">
        <v>18</v>
      </c>
      <c r="I649">
        <f>IF(H649=0,0,ROUND(E649/H649,2))</f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>(((L649/60)/60)/24)+DATE(1970,1,1)</f>
        <v>43199.208333333328</v>
      </c>
      <c r="O649" s="8">
        <f>(((M649/60)/60)/24)+DATE(1970,1,1)</f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>
        <f>ROUND((E650/D650)*100,0)</f>
        <v>63</v>
      </c>
      <c r="G650" t="s">
        <v>74</v>
      </c>
      <c r="H650">
        <v>723</v>
      </c>
      <c r="I650">
        <f>IF(H650=0,0,ROUND(E650/H650,2))</f>
        <v>85.99</v>
      </c>
      <c r="J650" t="s">
        <v>21</v>
      </c>
      <c r="K650" t="s">
        <v>22</v>
      </c>
      <c r="L650">
        <v>1499317200</v>
      </c>
      <c r="M650">
        <v>1500872400</v>
      </c>
      <c r="N650" s="8">
        <f>(((L650/60)/60)/24)+DATE(1970,1,1)</f>
        <v>42922.208333333328</v>
      </c>
      <c r="O650" s="8">
        <f>(((M650/60)/60)/24)+DATE(1970,1,1)</f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>
        <f>ROUND((E651/D651)*100,0)</f>
        <v>48</v>
      </c>
      <c r="G651" t="s">
        <v>14</v>
      </c>
      <c r="H651">
        <v>602</v>
      </c>
      <c r="I651">
        <f>IF(H651=0,0,ROUND(E651/H651,2))</f>
        <v>98.01</v>
      </c>
      <c r="J651" t="s">
        <v>98</v>
      </c>
      <c r="K651" t="s">
        <v>99</v>
      </c>
      <c r="L651">
        <v>1287550800</v>
      </c>
      <c r="M651">
        <v>1288501200</v>
      </c>
      <c r="N651" s="8">
        <f>(((L651/60)/60)/24)+DATE(1970,1,1)</f>
        <v>40471.208333333336</v>
      </c>
      <c r="O651" s="8">
        <f>(((M651/60)/60)/24)+DATE(1970,1,1)</f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>
        <f>ROUND((E652/D652)*100,0)</f>
        <v>2</v>
      </c>
      <c r="G652" t="s">
        <v>14</v>
      </c>
      <c r="H652">
        <v>1</v>
      </c>
      <c r="I652">
        <f>IF(H652=0,0,ROUND(E652/H652,2))</f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>(((L652/60)/60)/24)+DATE(1970,1,1)</f>
        <v>41828.208333333336</v>
      </c>
      <c r="O652" s="8">
        <f>(((M652/60)/60)/24)+DATE(1970,1,1)</f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>
        <f>ROUND((E653/D653)*100,0)</f>
        <v>88</v>
      </c>
      <c r="G653" t="s">
        <v>14</v>
      </c>
      <c r="H653">
        <v>3868</v>
      </c>
      <c r="I653">
        <f>IF(H653=0,0,ROUND(E653/H653,2))</f>
        <v>44.99</v>
      </c>
      <c r="J653" t="s">
        <v>107</v>
      </c>
      <c r="K653" t="s">
        <v>108</v>
      </c>
      <c r="L653">
        <v>1393048800</v>
      </c>
      <c r="M653">
        <v>1394344800</v>
      </c>
      <c r="N653" s="8">
        <f>(((L653/60)/60)/24)+DATE(1970,1,1)</f>
        <v>41692.25</v>
      </c>
      <c r="O653" s="8">
        <f>(((M653/60)/60)/24)+DATE(1970,1,1)</f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>
        <f>ROUND((E654/D654)*100,0)</f>
        <v>127</v>
      </c>
      <c r="G654" t="s">
        <v>20</v>
      </c>
      <c r="H654">
        <v>409</v>
      </c>
      <c r="I654">
        <f>IF(H654=0,0,ROUND(E654/H654,2))</f>
        <v>31.01</v>
      </c>
      <c r="J654" t="s">
        <v>21</v>
      </c>
      <c r="K654" t="s">
        <v>22</v>
      </c>
      <c r="L654">
        <v>1470373200</v>
      </c>
      <c r="M654">
        <v>1474088400</v>
      </c>
      <c r="N654" s="8">
        <f>(((L654/60)/60)/24)+DATE(1970,1,1)</f>
        <v>42587.208333333328</v>
      </c>
      <c r="O654" s="8">
        <f>(((M654/60)/60)/24)+DATE(1970,1,1)</f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>
        <f>ROUND((E655/D655)*100,0)</f>
        <v>2339</v>
      </c>
      <c r="G655" t="s">
        <v>20</v>
      </c>
      <c r="H655">
        <v>234</v>
      </c>
      <c r="I655">
        <f>IF(H655=0,0,ROUND(E655/H655,2))</f>
        <v>59.97</v>
      </c>
      <c r="J655" t="s">
        <v>21</v>
      </c>
      <c r="K655" t="s">
        <v>22</v>
      </c>
      <c r="L655">
        <v>1460091600</v>
      </c>
      <c r="M655">
        <v>1460264400</v>
      </c>
      <c r="N655" s="8">
        <f>(((L655/60)/60)/24)+DATE(1970,1,1)</f>
        <v>42468.208333333328</v>
      </c>
      <c r="O655" s="8">
        <f>(((M655/60)/60)/24)+DATE(1970,1,1)</f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>
        <f>ROUND((E656/D656)*100,0)</f>
        <v>508</v>
      </c>
      <c r="G656" t="s">
        <v>20</v>
      </c>
      <c r="H656">
        <v>3016</v>
      </c>
      <c r="I656">
        <f>IF(H656=0,0,ROUND(E656/H656,2))</f>
        <v>59</v>
      </c>
      <c r="J656" t="s">
        <v>21</v>
      </c>
      <c r="K656" t="s">
        <v>22</v>
      </c>
      <c r="L656">
        <v>1440392400</v>
      </c>
      <c r="M656">
        <v>1440824400</v>
      </c>
      <c r="N656" s="8">
        <f>(((L656/60)/60)/24)+DATE(1970,1,1)</f>
        <v>42240.208333333328</v>
      </c>
      <c r="O656" s="8">
        <f>(((M656/60)/60)/24)+DATE(1970,1,1)</f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>
        <f>ROUND((E657/D657)*100,0)</f>
        <v>191</v>
      </c>
      <c r="G657" t="s">
        <v>20</v>
      </c>
      <c r="H657">
        <v>264</v>
      </c>
      <c r="I657">
        <f>IF(H657=0,0,ROUND(E657/H657,2))</f>
        <v>50.05</v>
      </c>
      <c r="J657" t="s">
        <v>21</v>
      </c>
      <c r="K657" t="s">
        <v>22</v>
      </c>
      <c r="L657">
        <v>1488434400</v>
      </c>
      <c r="M657">
        <v>1489554000</v>
      </c>
      <c r="N657" s="8">
        <f>(((L657/60)/60)/24)+DATE(1970,1,1)</f>
        <v>42796.25</v>
      </c>
      <c r="O657" s="8">
        <f>(((M657/60)/60)/24)+DATE(1970,1,1)</f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>
        <f>ROUND((E658/D658)*100,0)</f>
        <v>42</v>
      </c>
      <c r="G658" t="s">
        <v>14</v>
      </c>
      <c r="H658">
        <v>504</v>
      </c>
      <c r="I658">
        <f>IF(H658=0,0,ROUND(E658/H658,2))</f>
        <v>98.97</v>
      </c>
      <c r="J658" t="s">
        <v>26</v>
      </c>
      <c r="K658" t="s">
        <v>27</v>
      </c>
      <c r="L658">
        <v>1514440800</v>
      </c>
      <c r="M658">
        <v>1514872800</v>
      </c>
      <c r="N658" s="8">
        <f>(((L658/60)/60)/24)+DATE(1970,1,1)</f>
        <v>43097.25</v>
      </c>
      <c r="O658" s="8">
        <f>(((M658/60)/60)/24)+DATE(1970,1,1)</f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>
        <f>ROUND((E659/D659)*100,0)</f>
        <v>8</v>
      </c>
      <c r="G659" t="s">
        <v>14</v>
      </c>
      <c r="H659">
        <v>14</v>
      </c>
      <c r="I659">
        <f>IF(H659=0,0,ROUND(E659/H659,2))</f>
        <v>58.86</v>
      </c>
      <c r="J659" t="s">
        <v>21</v>
      </c>
      <c r="K659" t="s">
        <v>22</v>
      </c>
      <c r="L659">
        <v>1514354400</v>
      </c>
      <c r="M659">
        <v>1515736800</v>
      </c>
      <c r="N659" s="8">
        <f>(((L659/60)/60)/24)+DATE(1970,1,1)</f>
        <v>43096.25</v>
      </c>
      <c r="O659" s="8">
        <f>(((M659/60)/60)/24)+DATE(1970,1,1)</f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>
        <f>ROUND((E660/D660)*100,0)</f>
        <v>60</v>
      </c>
      <c r="G660" t="s">
        <v>74</v>
      </c>
      <c r="H660">
        <v>390</v>
      </c>
      <c r="I660">
        <f>IF(H660=0,0,ROUND(E660/H660,2))</f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8">
        <f>(((L660/60)/60)/24)+DATE(1970,1,1)</f>
        <v>42246.208333333328</v>
      </c>
      <c r="O660" s="8">
        <f>(((M660/60)/60)/24)+DATE(1970,1,1)</f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>
        <f>ROUND((E661/D661)*100,0)</f>
        <v>47</v>
      </c>
      <c r="G661" t="s">
        <v>14</v>
      </c>
      <c r="H661">
        <v>750</v>
      </c>
      <c r="I661">
        <f>IF(H661=0,0,ROUND(E661/H661,2))</f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8">
        <f>(((L661/60)/60)/24)+DATE(1970,1,1)</f>
        <v>40570.25</v>
      </c>
      <c r="O661" s="8">
        <f>(((M661/60)/60)/24)+DATE(1970,1,1)</f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>
        <f>ROUND((E662/D662)*100,0)</f>
        <v>82</v>
      </c>
      <c r="G662" t="s">
        <v>14</v>
      </c>
      <c r="H662">
        <v>77</v>
      </c>
      <c r="I662">
        <f>IF(H662=0,0,ROUND(E662/H662,2))</f>
        <v>96.6</v>
      </c>
      <c r="J662" t="s">
        <v>21</v>
      </c>
      <c r="K662" t="s">
        <v>22</v>
      </c>
      <c r="L662">
        <v>1440133200</v>
      </c>
      <c r="M662">
        <v>1440910800</v>
      </c>
      <c r="N662" s="8">
        <f>(((L662/60)/60)/24)+DATE(1970,1,1)</f>
        <v>42237.208333333328</v>
      </c>
      <c r="O662" s="8">
        <f>(((M662/60)/60)/24)+DATE(1970,1,1)</f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>
        <f>ROUND((E663/D663)*100,0)</f>
        <v>54</v>
      </c>
      <c r="G663" t="s">
        <v>14</v>
      </c>
      <c r="H663">
        <v>752</v>
      </c>
      <c r="I663">
        <f>IF(H663=0,0,ROUND(E663/H663,2))</f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8">
        <f>(((L663/60)/60)/24)+DATE(1970,1,1)</f>
        <v>40996.208333333336</v>
      </c>
      <c r="O663" s="8">
        <f>(((M663/60)/60)/24)+DATE(1970,1,1)</f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>
        <f>ROUND((E664/D664)*100,0)</f>
        <v>98</v>
      </c>
      <c r="G664" t="s">
        <v>14</v>
      </c>
      <c r="H664">
        <v>131</v>
      </c>
      <c r="I664">
        <f>IF(H664=0,0,ROUND(E664/H664,2))</f>
        <v>67.98</v>
      </c>
      <c r="J664" t="s">
        <v>21</v>
      </c>
      <c r="K664" t="s">
        <v>22</v>
      </c>
      <c r="L664">
        <v>1544335200</v>
      </c>
      <c r="M664">
        <v>1544680800</v>
      </c>
      <c r="N664" s="8">
        <f>(((L664/60)/60)/24)+DATE(1970,1,1)</f>
        <v>43443.25</v>
      </c>
      <c r="O664" s="8">
        <f>(((M664/60)/60)/24)+DATE(1970,1,1)</f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>
        <f>ROUND((E665/D665)*100,0)</f>
        <v>77</v>
      </c>
      <c r="G665" t="s">
        <v>14</v>
      </c>
      <c r="H665">
        <v>87</v>
      </c>
      <c r="I665">
        <f>IF(H665=0,0,ROUND(E665/H665,2))</f>
        <v>88.78</v>
      </c>
      <c r="J665" t="s">
        <v>21</v>
      </c>
      <c r="K665" t="s">
        <v>22</v>
      </c>
      <c r="L665">
        <v>1286427600</v>
      </c>
      <c r="M665">
        <v>1288414800</v>
      </c>
      <c r="N665" s="8">
        <f>(((L665/60)/60)/24)+DATE(1970,1,1)</f>
        <v>40458.208333333336</v>
      </c>
      <c r="O665" s="8">
        <f>(((M665/60)/60)/24)+DATE(1970,1,1)</f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>
        <f>ROUND((E666/D666)*100,0)</f>
        <v>33</v>
      </c>
      <c r="G666" t="s">
        <v>14</v>
      </c>
      <c r="H666">
        <v>1063</v>
      </c>
      <c r="I666">
        <f>IF(H666=0,0,ROUND(E666/H666,2))</f>
        <v>25</v>
      </c>
      <c r="J666" t="s">
        <v>21</v>
      </c>
      <c r="K666" t="s">
        <v>22</v>
      </c>
      <c r="L666">
        <v>1329717600</v>
      </c>
      <c r="M666">
        <v>1330581600</v>
      </c>
      <c r="N666" s="8">
        <f>(((L666/60)/60)/24)+DATE(1970,1,1)</f>
        <v>40959.25</v>
      </c>
      <c r="O666" s="8">
        <f>(((M666/60)/60)/24)+DATE(1970,1,1)</f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>
        <f>ROUND((E667/D667)*100,0)</f>
        <v>240</v>
      </c>
      <c r="G667" t="s">
        <v>20</v>
      </c>
      <c r="H667">
        <v>272</v>
      </c>
      <c r="I667">
        <f>IF(H667=0,0,ROUND(E667/H667,2))</f>
        <v>44.92</v>
      </c>
      <c r="J667" t="s">
        <v>21</v>
      </c>
      <c r="K667" t="s">
        <v>22</v>
      </c>
      <c r="L667">
        <v>1310187600</v>
      </c>
      <c r="M667">
        <v>1311397200</v>
      </c>
      <c r="N667" s="8">
        <f>(((L667/60)/60)/24)+DATE(1970,1,1)</f>
        <v>40733.208333333336</v>
      </c>
      <c r="O667" s="8">
        <f>(((M667/60)/60)/24)+DATE(1970,1,1)</f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>
        <f>ROUND((E668/D668)*100,0)</f>
        <v>64</v>
      </c>
      <c r="G668" t="s">
        <v>74</v>
      </c>
      <c r="H668">
        <v>25</v>
      </c>
      <c r="I668">
        <f>IF(H668=0,0,ROUND(E668/H668,2))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>(((L668/60)/60)/24)+DATE(1970,1,1)</f>
        <v>41516.208333333336</v>
      </c>
      <c r="O668" s="8">
        <f>(((M668/60)/60)/24)+DATE(1970,1,1)</f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>
        <f>ROUND((E669/D669)*100,0)</f>
        <v>176</v>
      </c>
      <c r="G669" t="s">
        <v>20</v>
      </c>
      <c r="H669">
        <v>419</v>
      </c>
      <c r="I669">
        <f>IF(H669=0,0,ROUND(E669/H669,2))</f>
        <v>29.01</v>
      </c>
      <c r="J669" t="s">
        <v>21</v>
      </c>
      <c r="K669" t="s">
        <v>22</v>
      </c>
      <c r="L669">
        <v>1410325200</v>
      </c>
      <c r="M669">
        <v>1411102800</v>
      </c>
      <c r="N669" s="8">
        <f>(((L669/60)/60)/24)+DATE(1970,1,1)</f>
        <v>41892.208333333336</v>
      </c>
      <c r="O669" s="8">
        <f>(((M669/60)/60)/24)+DATE(1970,1,1)</f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>
        <f>ROUND((E670/D670)*100,0)</f>
        <v>20</v>
      </c>
      <c r="G670" t="s">
        <v>14</v>
      </c>
      <c r="H670">
        <v>76</v>
      </c>
      <c r="I670">
        <f>IF(H670=0,0,ROUND(E670/H670,2))</f>
        <v>73.59</v>
      </c>
      <c r="J670" t="s">
        <v>21</v>
      </c>
      <c r="K670" t="s">
        <v>22</v>
      </c>
      <c r="L670">
        <v>1343797200</v>
      </c>
      <c r="M670">
        <v>1344834000</v>
      </c>
      <c r="N670" s="8">
        <f>(((L670/60)/60)/24)+DATE(1970,1,1)</f>
        <v>41122.208333333336</v>
      </c>
      <c r="O670" s="8">
        <f>(((M670/60)/60)/24)+DATE(1970,1,1)</f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>
        <f>ROUND((E671/D671)*100,0)</f>
        <v>359</v>
      </c>
      <c r="G671" t="s">
        <v>20</v>
      </c>
      <c r="H671">
        <v>1621</v>
      </c>
      <c r="I671">
        <f>IF(H671=0,0,ROUND(E671/H671,2))</f>
        <v>107.97</v>
      </c>
      <c r="J671" t="s">
        <v>107</v>
      </c>
      <c r="K671" t="s">
        <v>108</v>
      </c>
      <c r="L671">
        <v>1498453200</v>
      </c>
      <c r="M671">
        <v>1499230800</v>
      </c>
      <c r="N671" s="8">
        <f>(((L671/60)/60)/24)+DATE(1970,1,1)</f>
        <v>42912.208333333328</v>
      </c>
      <c r="O671" s="8">
        <f>(((M671/60)/60)/24)+DATE(1970,1,1)</f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>
        <f>ROUND((E672/D672)*100,0)</f>
        <v>469</v>
      </c>
      <c r="G672" t="s">
        <v>20</v>
      </c>
      <c r="H672">
        <v>1101</v>
      </c>
      <c r="I672">
        <f>IF(H672=0,0,ROUND(E672/H672,2))</f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8">
        <f>(((L672/60)/60)/24)+DATE(1970,1,1)</f>
        <v>42425.25</v>
      </c>
      <c r="O672" s="8">
        <f>(((M672/60)/60)/24)+DATE(1970,1,1)</f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>
        <f>ROUND((E673/D673)*100,0)</f>
        <v>122</v>
      </c>
      <c r="G673" t="s">
        <v>20</v>
      </c>
      <c r="H673">
        <v>1073</v>
      </c>
      <c r="I673">
        <f>IF(H673=0,0,ROUND(E673/H673,2))</f>
        <v>111.02</v>
      </c>
      <c r="J673" t="s">
        <v>21</v>
      </c>
      <c r="K673" t="s">
        <v>22</v>
      </c>
      <c r="L673">
        <v>1280552400</v>
      </c>
      <c r="M673">
        <v>1280898000</v>
      </c>
      <c r="N673" s="8">
        <f>(((L673/60)/60)/24)+DATE(1970,1,1)</f>
        <v>40390.208333333336</v>
      </c>
      <c r="O673" s="8">
        <f>(((M673/60)/60)/24)+DATE(1970,1,1)</f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>
        <f>ROUND((E674/D674)*100,0)</f>
        <v>56</v>
      </c>
      <c r="G674" t="s">
        <v>14</v>
      </c>
      <c r="H674">
        <v>4428</v>
      </c>
      <c r="I674">
        <f>IF(H674=0,0,ROUND(E674/H674,2))</f>
        <v>25</v>
      </c>
      <c r="J674" t="s">
        <v>26</v>
      </c>
      <c r="K674" t="s">
        <v>27</v>
      </c>
      <c r="L674">
        <v>1521608400</v>
      </c>
      <c r="M674">
        <v>1522472400</v>
      </c>
      <c r="N674" s="8">
        <f>(((L674/60)/60)/24)+DATE(1970,1,1)</f>
        <v>43180.208333333328</v>
      </c>
      <c r="O674" s="8">
        <f>(((M674/60)/60)/24)+DATE(1970,1,1)</f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>
        <f>ROUND((E675/D675)*100,0)</f>
        <v>44</v>
      </c>
      <c r="G675" t="s">
        <v>14</v>
      </c>
      <c r="H675">
        <v>58</v>
      </c>
      <c r="I675">
        <f>IF(H675=0,0,ROUND(E675/H675,2))</f>
        <v>42.16</v>
      </c>
      <c r="J675" t="s">
        <v>107</v>
      </c>
      <c r="K675" t="s">
        <v>108</v>
      </c>
      <c r="L675">
        <v>1460696400</v>
      </c>
      <c r="M675">
        <v>1462510800</v>
      </c>
      <c r="N675" s="8">
        <f>(((L675/60)/60)/24)+DATE(1970,1,1)</f>
        <v>42475.208333333328</v>
      </c>
      <c r="O675" s="8">
        <f>(((M675/60)/60)/24)+DATE(1970,1,1)</f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>
        <f>ROUND((E676/D676)*100,0)</f>
        <v>34</v>
      </c>
      <c r="G676" t="s">
        <v>74</v>
      </c>
      <c r="H676">
        <v>1218</v>
      </c>
      <c r="I676">
        <f>IF(H676=0,0,ROUND(E676/H676,2))</f>
        <v>47</v>
      </c>
      <c r="J676" t="s">
        <v>21</v>
      </c>
      <c r="K676" t="s">
        <v>22</v>
      </c>
      <c r="L676">
        <v>1313730000</v>
      </c>
      <c r="M676">
        <v>1317790800</v>
      </c>
      <c r="N676" s="8">
        <f>(((L676/60)/60)/24)+DATE(1970,1,1)</f>
        <v>40774.208333333336</v>
      </c>
      <c r="O676" s="8">
        <f>(((M676/60)/60)/24)+DATE(1970,1,1)</f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>
        <f>ROUND((E677/D677)*100,0)</f>
        <v>123</v>
      </c>
      <c r="G677" t="s">
        <v>20</v>
      </c>
      <c r="H677">
        <v>331</v>
      </c>
      <c r="I677">
        <f>IF(H677=0,0,ROUND(E677/H677,2))</f>
        <v>36.04</v>
      </c>
      <c r="J677" t="s">
        <v>21</v>
      </c>
      <c r="K677" t="s">
        <v>22</v>
      </c>
      <c r="L677">
        <v>1568178000</v>
      </c>
      <c r="M677">
        <v>1568782800</v>
      </c>
      <c r="N677" s="8">
        <f>(((L677/60)/60)/24)+DATE(1970,1,1)</f>
        <v>43719.208333333328</v>
      </c>
      <c r="O677" s="8">
        <f>(((M677/60)/60)/24)+DATE(1970,1,1)</f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>
        <f>ROUND((E678/D678)*100,0)</f>
        <v>190</v>
      </c>
      <c r="G678" t="s">
        <v>20</v>
      </c>
      <c r="H678">
        <v>1170</v>
      </c>
      <c r="I678">
        <f>IF(H678=0,0,ROUND(E678/H678,2))</f>
        <v>101.04</v>
      </c>
      <c r="J678" t="s">
        <v>21</v>
      </c>
      <c r="K678" t="s">
        <v>22</v>
      </c>
      <c r="L678">
        <v>1348635600</v>
      </c>
      <c r="M678">
        <v>1349413200</v>
      </c>
      <c r="N678" s="8">
        <f>(((L678/60)/60)/24)+DATE(1970,1,1)</f>
        <v>41178.208333333336</v>
      </c>
      <c r="O678" s="8">
        <f>(((M678/60)/60)/24)+DATE(1970,1,1)</f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>
        <f>ROUND((E679/D679)*100,0)</f>
        <v>84</v>
      </c>
      <c r="G679" t="s">
        <v>14</v>
      </c>
      <c r="H679">
        <v>111</v>
      </c>
      <c r="I679">
        <f>IF(H679=0,0,ROUND(E679/H679,2))</f>
        <v>39.93</v>
      </c>
      <c r="J679" t="s">
        <v>21</v>
      </c>
      <c r="K679" t="s">
        <v>22</v>
      </c>
      <c r="L679">
        <v>1468126800</v>
      </c>
      <c r="M679">
        <v>1472446800</v>
      </c>
      <c r="N679" s="8">
        <f>(((L679/60)/60)/24)+DATE(1970,1,1)</f>
        <v>42561.208333333328</v>
      </c>
      <c r="O679" s="8">
        <f>(((M679/60)/60)/24)+DATE(1970,1,1)</f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>
        <f>ROUND((E680/D680)*100,0)</f>
        <v>18</v>
      </c>
      <c r="G680" t="s">
        <v>74</v>
      </c>
      <c r="H680">
        <v>215</v>
      </c>
      <c r="I680">
        <f>IF(H680=0,0,ROUND(E680/H680,2))</f>
        <v>83.16</v>
      </c>
      <c r="J680" t="s">
        <v>21</v>
      </c>
      <c r="K680" t="s">
        <v>22</v>
      </c>
      <c r="L680">
        <v>1547877600</v>
      </c>
      <c r="M680">
        <v>1548050400</v>
      </c>
      <c r="N680" s="8">
        <f>(((L680/60)/60)/24)+DATE(1970,1,1)</f>
        <v>43484.25</v>
      </c>
      <c r="O680" s="8">
        <f>(((M680/60)/60)/24)+DATE(1970,1,1)</f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>
        <f>ROUND((E681/D681)*100,0)</f>
        <v>1037</v>
      </c>
      <c r="G681" t="s">
        <v>20</v>
      </c>
      <c r="H681">
        <v>363</v>
      </c>
      <c r="I681">
        <f>IF(H681=0,0,ROUND(E681/H681,2))</f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8">
        <f>(((L681/60)/60)/24)+DATE(1970,1,1)</f>
        <v>43756.208333333328</v>
      </c>
      <c r="O681" s="8">
        <f>(((M681/60)/60)/24)+DATE(1970,1,1)</f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>
        <f>ROUND((E682/D682)*100,0)</f>
        <v>97</v>
      </c>
      <c r="G682" t="s">
        <v>14</v>
      </c>
      <c r="H682">
        <v>2955</v>
      </c>
      <c r="I682">
        <f>IF(H682=0,0,ROUND(E682/H682,2))</f>
        <v>47.99</v>
      </c>
      <c r="J682" t="s">
        <v>21</v>
      </c>
      <c r="K682" t="s">
        <v>22</v>
      </c>
      <c r="L682">
        <v>1576303200</v>
      </c>
      <c r="M682">
        <v>1576476000</v>
      </c>
      <c r="N682" s="8">
        <f>(((L682/60)/60)/24)+DATE(1970,1,1)</f>
        <v>43813.25</v>
      </c>
      <c r="O682" s="8">
        <f>(((M682/60)/60)/24)+DATE(1970,1,1)</f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>
        <f>ROUND((E683/D683)*100,0)</f>
        <v>86</v>
      </c>
      <c r="G683" t="s">
        <v>14</v>
      </c>
      <c r="H683">
        <v>1657</v>
      </c>
      <c r="I683">
        <f>IF(H683=0,0,ROUND(E683/H683,2))</f>
        <v>95.98</v>
      </c>
      <c r="J683" t="s">
        <v>21</v>
      </c>
      <c r="K683" t="s">
        <v>22</v>
      </c>
      <c r="L683">
        <v>1324447200</v>
      </c>
      <c r="M683">
        <v>1324965600</v>
      </c>
      <c r="N683" s="8">
        <f>(((L683/60)/60)/24)+DATE(1970,1,1)</f>
        <v>40898.25</v>
      </c>
      <c r="O683" s="8">
        <f>(((M683/60)/60)/24)+DATE(1970,1,1)</f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>
        <f>ROUND((E684/D684)*100,0)</f>
        <v>150</v>
      </c>
      <c r="G684" t="s">
        <v>20</v>
      </c>
      <c r="H684">
        <v>103</v>
      </c>
      <c r="I684">
        <f>IF(H684=0,0,ROUND(E684/H684,2))</f>
        <v>78.73</v>
      </c>
      <c r="J684" t="s">
        <v>21</v>
      </c>
      <c r="K684" t="s">
        <v>22</v>
      </c>
      <c r="L684">
        <v>1386741600</v>
      </c>
      <c r="M684">
        <v>1387519200</v>
      </c>
      <c r="N684" s="8">
        <f>(((L684/60)/60)/24)+DATE(1970,1,1)</f>
        <v>41619.25</v>
      </c>
      <c r="O684" s="8">
        <f>(((M684/60)/60)/24)+DATE(1970,1,1)</f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>
        <f>ROUND((E685/D685)*100,0)</f>
        <v>358</v>
      </c>
      <c r="G685" t="s">
        <v>20</v>
      </c>
      <c r="H685">
        <v>147</v>
      </c>
      <c r="I685">
        <f>IF(H685=0,0,ROUND(E685/H685,2))</f>
        <v>56.08</v>
      </c>
      <c r="J685" t="s">
        <v>21</v>
      </c>
      <c r="K685" t="s">
        <v>22</v>
      </c>
      <c r="L685">
        <v>1537074000</v>
      </c>
      <c r="M685">
        <v>1537246800</v>
      </c>
      <c r="N685" s="8">
        <f>(((L685/60)/60)/24)+DATE(1970,1,1)</f>
        <v>43359.208333333328</v>
      </c>
      <c r="O685" s="8">
        <f>(((M685/60)/60)/24)+DATE(1970,1,1)</f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>
        <f>ROUND((E686/D686)*100,0)</f>
        <v>543</v>
      </c>
      <c r="G686" t="s">
        <v>20</v>
      </c>
      <c r="H686">
        <v>110</v>
      </c>
      <c r="I686">
        <f>IF(H686=0,0,ROUND(E686/H686,2))</f>
        <v>69.09</v>
      </c>
      <c r="J686" t="s">
        <v>15</v>
      </c>
      <c r="K686" t="s">
        <v>16</v>
      </c>
      <c r="L686">
        <v>1277787600</v>
      </c>
      <c r="M686">
        <v>1279515600</v>
      </c>
      <c r="N686" s="8">
        <f>(((L686/60)/60)/24)+DATE(1970,1,1)</f>
        <v>40358.208333333336</v>
      </c>
      <c r="O686" s="8">
        <f>(((M686/60)/60)/24)+DATE(1970,1,1)</f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>
        <f>ROUND((E687/D687)*100,0)</f>
        <v>68</v>
      </c>
      <c r="G687" t="s">
        <v>14</v>
      </c>
      <c r="H687">
        <v>926</v>
      </c>
      <c r="I687">
        <f>IF(H687=0,0,ROUND(E687/H687,2))</f>
        <v>102.05</v>
      </c>
      <c r="J687" t="s">
        <v>15</v>
      </c>
      <c r="K687" t="s">
        <v>16</v>
      </c>
      <c r="L687">
        <v>1440306000</v>
      </c>
      <c r="M687">
        <v>1442379600</v>
      </c>
      <c r="N687" s="8">
        <f>(((L687/60)/60)/24)+DATE(1970,1,1)</f>
        <v>42239.208333333328</v>
      </c>
      <c r="O687" s="8">
        <f>(((M687/60)/60)/24)+DATE(1970,1,1)</f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>
        <f>ROUND((E688/D688)*100,0)</f>
        <v>192</v>
      </c>
      <c r="G688" t="s">
        <v>20</v>
      </c>
      <c r="H688">
        <v>134</v>
      </c>
      <c r="I688">
        <f>IF(H688=0,0,ROUND(E688/H688,2))</f>
        <v>107.32</v>
      </c>
      <c r="J688" t="s">
        <v>21</v>
      </c>
      <c r="K688" t="s">
        <v>22</v>
      </c>
      <c r="L688">
        <v>1522126800</v>
      </c>
      <c r="M688">
        <v>1523077200</v>
      </c>
      <c r="N688" s="8">
        <f>(((L688/60)/60)/24)+DATE(1970,1,1)</f>
        <v>43186.208333333328</v>
      </c>
      <c r="O688" s="8">
        <f>(((M688/60)/60)/24)+DATE(1970,1,1)</f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>
        <f>ROUND((E689/D689)*100,0)</f>
        <v>932</v>
      </c>
      <c r="G689" t="s">
        <v>20</v>
      </c>
      <c r="H689">
        <v>269</v>
      </c>
      <c r="I689">
        <f>IF(H689=0,0,ROUND(E689/H689,2))</f>
        <v>51.97</v>
      </c>
      <c r="J689" t="s">
        <v>21</v>
      </c>
      <c r="K689" t="s">
        <v>22</v>
      </c>
      <c r="L689">
        <v>1489298400</v>
      </c>
      <c r="M689">
        <v>1489554000</v>
      </c>
      <c r="N689" s="8">
        <f>(((L689/60)/60)/24)+DATE(1970,1,1)</f>
        <v>42806.25</v>
      </c>
      <c r="O689" s="8">
        <f>(((M689/60)/60)/24)+DATE(1970,1,1)</f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>
        <f>ROUND((E690/D690)*100,0)</f>
        <v>429</v>
      </c>
      <c r="G690" t="s">
        <v>20</v>
      </c>
      <c r="H690">
        <v>175</v>
      </c>
      <c r="I690">
        <f>IF(H690=0,0,ROUND(E690/H690,2))</f>
        <v>71.14</v>
      </c>
      <c r="J690" t="s">
        <v>21</v>
      </c>
      <c r="K690" t="s">
        <v>22</v>
      </c>
      <c r="L690">
        <v>1547100000</v>
      </c>
      <c r="M690">
        <v>1548482400</v>
      </c>
      <c r="N690" s="8">
        <f>(((L690/60)/60)/24)+DATE(1970,1,1)</f>
        <v>43475.25</v>
      </c>
      <c r="O690" s="8">
        <f>(((M690/60)/60)/24)+DATE(1970,1,1)</f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>
        <f>ROUND((E691/D691)*100,0)</f>
        <v>101</v>
      </c>
      <c r="G691" t="s">
        <v>20</v>
      </c>
      <c r="H691">
        <v>69</v>
      </c>
      <c r="I691">
        <f>IF(H691=0,0,ROUND(E691/H691,2))</f>
        <v>106.49</v>
      </c>
      <c r="J691" t="s">
        <v>21</v>
      </c>
      <c r="K691" t="s">
        <v>22</v>
      </c>
      <c r="L691">
        <v>1383022800</v>
      </c>
      <c r="M691">
        <v>1384063200</v>
      </c>
      <c r="N691" s="8">
        <f>(((L691/60)/60)/24)+DATE(1970,1,1)</f>
        <v>41576.208333333336</v>
      </c>
      <c r="O691" s="8">
        <f>(((M691/60)/60)/24)+DATE(1970,1,1)</f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>
        <f>ROUND((E692/D692)*100,0)</f>
        <v>227</v>
      </c>
      <c r="G692" t="s">
        <v>20</v>
      </c>
      <c r="H692">
        <v>190</v>
      </c>
      <c r="I692">
        <f>IF(H692=0,0,ROUND(E692/H692,2))</f>
        <v>42.94</v>
      </c>
      <c r="J692" t="s">
        <v>21</v>
      </c>
      <c r="K692" t="s">
        <v>22</v>
      </c>
      <c r="L692">
        <v>1322373600</v>
      </c>
      <c r="M692">
        <v>1322892000</v>
      </c>
      <c r="N692" s="8">
        <f>(((L692/60)/60)/24)+DATE(1970,1,1)</f>
        <v>40874.25</v>
      </c>
      <c r="O692" s="8">
        <f>(((M692/60)/60)/24)+DATE(1970,1,1)</f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>
        <f>ROUND((E693/D693)*100,0)</f>
        <v>142</v>
      </c>
      <c r="G693" t="s">
        <v>20</v>
      </c>
      <c r="H693">
        <v>237</v>
      </c>
      <c r="I693">
        <f>IF(H693=0,0,ROUND(E693/H693,2))</f>
        <v>30.04</v>
      </c>
      <c r="J693" t="s">
        <v>21</v>
      </c>
      <c r="K693" t="s">
        <v>22</v>
      </c>
      <c r="L693">
        <v>1349240400</v>
      </c>
      <c r="M693">
        <v>1350709200</v>
      </c>
      <c r="N693" s="8">
        <f>(((L693/60)/60)/24)+DATE(1970,1,1)</f>
        <v>41185.208333333336</v>
      </c>
      <c r="O693" s="8">
        <f>(((M693/60)/60)/24)+DATE(1970,1,1)</f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>
        <f>ROUND((E694/D694)*100,0)</f>
        <v>91</v>
      </c>
      <c r="G694" t="s">
        <v>14</v>
      </c>
      <c r="H694">
        <v>77</v>
      </c>
      <c r="I694">
        <f>IF(H694=0,0,ROUND(E694/H694,2))</f>
        <v>70.62</v>
      </c>
      <c r="J694" t="s">
        <v>40</v>
      </c>
      <c r="K694" t="s">
        <v>41</v>
      </c>
      <c r="L694">
        <v>1562648400</v>
      </c>
      <c r="M694">
        <v>1564203600</v>
      </c>
      <c r="N694" s="8">
        <f>(((L694/60)/60)/24)+DATE(1970,1,1)</f>
        <v>43655.208333333328</v>
      </c>
      <c r="O694" s="8">
        <f>(((M694/60)/60)/24)+DATE(1970,1,1)</f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>
        <f>ROUND((E695/D695)*100,0)</f>
        <v>64</v>
      </c>
      <c r="G695" t="s">
        <v>14</v>
      </c>
      <c r="H695">
        <v>1748</v>
      </c>
      <c r="I695">
        <f>IF(H695=0,0,ROUND(E695/H695,2))</f>
        <v>66.02</v>
      </c>
      <c r="J695" t="s">
        <v>21</v>
      </c>
      <c r="K695" t="s">
        <v>22</v>
      </c>
      <c r="L695">
        <v>1508216400</v>
      </c>
      <c r="M695">
        <v>1509685200</v>
      </c>
      <c r="N695" s="8">
        <f>(((L695/60)/60)/24)+DATE(1970,1,1)</f>
        <v>43025.208333333328</v>
      </c>
      <c r="O695" s="8">
        <f>(((M695/60)/60)/24)+DATE(1970,1,1)</f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>
        <f>ROUND((E696/D696)*100,0)</f>
        <v>84</v>
      </c>
      <c r="G696" t="s">
        <v>14</v>
      </c>
      <c r="H696">
        <v>79</v>
      </c>
      <c r="I696">
        <f>IF(H696=0,0,ROUND(E696/H696,2))</f>
        <v>96.91</v>
      </c>
      <c r="J696" t="s">
        <v>21</v>
      </c>
      <c r="K696" t="s">
        <v>22</v>
      </c>
      <c r="L696">
        <v>1511762400</v>
      </c>
      <c r="M696">
        <v>1514959200</v>
      </c>
      <c r="N696" s="8">
        <f>(((L696/60)/60)/24)+DATE(1970,1,1)</f>
        <v>43066.25</v>
      </c>
      <c r="O696" s="8">
        <f>(((M696/60)/60)/24)+DATE(1970,1,1)</f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>
        <f>ROUND((E697/D697)*100,0)</f>
        <v>134</v>
      </c>
      <c r="G697" t="s">
        <v>20</v>
      </c>
      <c r="H697">
        <v>196</v>
      </c>
      <c r="I697">
        <f>IF(H697=0,0,ROUND(E697/H697,2))</f>
        <v>62.87</v>
      </c>
      <c r="J697" t="s">
        <v>107</v>
      </c>
      <c r="K697" t="s">
        <v>108</v>
      </c>
      <c r="L697">
        <v>1447480800</v>
      </c>
      <c r="M697">
        <v>1448863200</v>
      </c>
      <c r="N697" s="8">
        <f>(((L697/60)/60)/24)+DATE(1970,1,1)</f>
        <v>42322.25</v>
      </c>
      <c r="O697" s="8">
        <f>(((M697/60)/60)/24)+DATE(1970,1,1)</f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>
        <f>ROUND((E698/D698)*100,0)</f>
        <v>59</v>
      </c>
      <c r="G698" t="s">
        <v>14</v>
      </c>
      <c r="H698">
        <v>889</v>
      </c>
      <c r="I698">
        <f>IF(H698=0,0,ROUND(E698/H698,2))</f>
        <v>108.99</v>
      </c>
      <c r="J698" t="s">
        <v>21</v>
      </c>
      <c r="K698" t="s">
        <v>22</v>
      </c>
      <c r="L698">
        <v>1429506000</v>
      </c>
      <c r="M698">
        <v>1429592400</v>
      </c>
      <c r="N698" s="8">
        <f>(((L698/60)/60)/24)+DATE(1970,1,1)</f>
        <v>42114.208333333328</v>
      </c>
      <c r="O698" s="8">
        <f>(((M698/60)/60)/24)+DATE(1970,1,1)</f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>
        <f>ROUND((E699/D699)*100,0)</f>
        <v>153</v>
      </c>
      <c r="G699" t="s">
        <v>20</v>
      </c>
      <c r="H699">
        <v>7295</v>
      </c>
      <c r="I699">
        <f>IF(H699=0,0,ROUND(E699/H699,2))</f>
        <v>27</v>
      </c>
      <c r="J699" t="s">
        <v>21</v>
      </c>
      <c r="K699" t="s">
        <v>22</v>
      </c>
      <c r="L699">
        <v>1522472400</v>
      </c>
      <c r="M699">
        <v>1522645200</v>
      </c>
      <c r="N699" s="8">
        <f>(((L699/60)/60)/24)+DATE(1970,1,1)</f>
        <v>43190.208333333328</v>
      </c>
      <c r="O699" s="8">
        <f>(((M699/60)/60)/24)+DATE(1970,1,1)</f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>
        <f>ROUND((E700/D700)*100,0)</f>
        <v>447</v>
      </c>
      <c r="G700" t="s">
        <v>20</v>
      </c>
      <c r="H700">
        <v>2893</v>
      </c>
      <c r="I700">
        <f>IF(H700=0,0,ROUND(E700/H700,2))</f>
        <v>65</v>
      </c>
      <c r="J700" t="s">
        <v>15</v>
      </c>
      <c r="K700" t="s">
        <v>16</v>
      </c>
      <c r="L700">
        <v>1322114400</v>
      </c>
      <c r="M700">
        <v>1323324000</v>
      </c>
      <c r="N700" s="8">
        <f>(((L700/60)/60)/24)+DATE(1970,1,1)</f>
        <v>40871.25</v>
      </c>
      <c r="O700" s="8">
        <f>(((M700/60)/60)/24)+DATE(1970,1,1)</f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>
        <f>ROUND((E701/D701)*100,0)</f>
        <v>84</v>
      </c>
      <c r="G701" t="s">
        <v>14</v>
      </c>
      <c r="H701">
        <v>56</v>
      </c>
      <c r="I701">
        <f>IF(H701=0,0,ROUND(E701/H701,2))</f>
        <v>111.52</v>
      </c>
      <c r="J701" t="s">
        <v>21</v>
      </c>
      <c r="K701" t="s">
        <v>22</v>
      </c>
      <c r="L701">
        <v>1561438800</v>
      </c>
      <c r="M701">
        <v>1561525200</v>
      </c>
      <c r="N701" s="8">
        <f>(((L701/60)/60)/24)+DATE(1970,1,1)</f>
        <v>43641.208333333328</v>
      </c>
      <c r="O701" s="8">
        <f>(((M701/60)/60)/24)+DATE(1970,1,1)</f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>
        <f>ROUND((E702/D702)*100,0)</f>
        <v>3</v>
      </c>
      <c r="G702" t="s">
        <v>14</v>
      </c>
      <c r="H702">
        <v>1</v>
      </c>
      <c r="I702">
        <f>IF(H702=0,0,ROUND(E702/H702,2))</f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>(((L702/60)/60)/24)+DATE(1970,1,1)</f>
        <v>40203.25</v>
      </c>
      <c r="O702" s="8">
        <f>(((M702/60)/60)/24)+DATE(1970,1,1)</f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>
        <f>ROUND((E703/D703)*100,0)</f>
        <v>175</v>
      </c>
      <c r="G703" t="s">
        <v>20</v>
      </c>
      <c r="H703">
        <v>820</v>
      </c>
      <c r="I703">
        <f>IF(H703=0,0,ROUND(E703/H703,2))</f>
        <v>110.99</v>
      </c>
      <c r="J703" t="s">
        <v>21</v>
      </c>
      <c r="K703" t="s">
        <v>22</v>
      </c>
      <c r="L703">
        <v>1301202000</v>
      </c>
      <c r="M703">
        <v>1301806800</v>
      </c>
      <c r="N703" s="8">
        <f>(((L703/60)/60)/24)+DATE(1970,1,1)</f>
        <v>40629.208333333336</v>
      </c>
      <c r="O703" s="8">
        <f>(((M703/60)/60)/24)+DATE(1970,1,1)</f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>
        <f>ROUND((E704/D704)*100,0)</f>
        <v>54</v>
      </c>
      <c r="G704" t="s">
        <v>14</v>
      </c>
      <c r="H704">
        <v>83</v>
      </c>
      <c r="I704">
        <f>IF(H704=0,0,ROUND(E704/H704,2))</f>
        <v>56.75</v>
      </c>
      <c r="J704" t="s">
        <v>21</v>
      </c>
      <c r="K704" t="s">
        <v>22</v>
      </c>
      <c r="L704">
        <v>1374469200</v>
      </c>
      <c r="M704">
        <v>1374901200</v>
      </c>
      <c r="N704" s="8">
        <f>(((L704/60)/60)/24)+DATE(1970,1,1)</f>
        <v>41477.208333333336</v>
      </c>
      <c r="O704" s="8">
        <f>(((M704/60)/60)/24)+DATE(1970,1,1)</f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>
        <f>ROUND((E705/D705)*100,0)</f>
        <v>312</v>
      </c>
      <c r="G705" t="s">
        <v>20</v>
      </c>
      <c r="H705">
        <v>2038</v>
      </c>
      <c r="I705">
        <f>IF(H705=0,0,ROUND(E705/H705,2))</f>
        <v>97.02</v>
      </c>
      <c r="J705" t="s">
        <v>21</v>
      </c>
      <c r="K705" t="s">
        <v>22</v>
      </c>
      <c r="L705">
        <v>1334984400</v>
      </c>
      <c r="M705">
        <v>1336453200</v>
      </c>
      <c r="N705" s="8">
        <f>(((L705/60)/60)/24)+DATE(1970,1,1)</f>
        <v>41020.208333333336</v>
      </c>
      <c r="O705" s="8">
        <f>(((M705/60)/60)/24)+DATE(1970,1,1)</f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>
        <f>ROUND((E706/D706)*100,0)</f>
        <v>123</v>
      </c>
      <c r="G706" t="s">
        <v>20</v>
      </c>
      <c r="H706">
        <v>116</v>
      </c>
      <c r="I706">
        <f>IF(H706=0,0,ROUND(E706/H706,2))</f>
        <v>92.09</v>
      </c>
      <c r="J706" t="s">
        <v>21</v>
      </c>
      <c r="K706" t="s">
        <v>22</v>
      </c>
      <c r="L706">
        <v>1467608400</v>
      </c>
      <c r="M706">
        <v>1468904400</v>
      </c>
      <c r="N706" s="8">
        <f>(((L706/60)/60)/24)+DATE(1970,1,1)</f>
        <v>42555.208333333328</v>
      </c>
      <c r="O706" s="8">
        <f>(((M706/60)/60)/24)+DATE(1970,1,1)</f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>
        <f>ROUND((E707/D707)*100,0)</f>
        <v>99</v>
      </c>
      <c r="G707" t="s">
        <v>14</v>
      </c>
      <c r="H707">
        <v>2025</v>
      </c>
      <c r="I707">
        <f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8">
        <f>(((L707/60)/60)/24)+DATE(1970,1,1)</f>
        <v>41619.25</v>
      </c>
      <c r="O707" s="8">
        <f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>
        <f>ROUND((E708/D708)*100,0)</f>
        <v>128</v>
      </c>
      <c r="G708" t="s">
        <v>20</v>
      </c>
      <c r="H708">
        <v>1345</v>
      </c>
      <c r="I708">
        <f>IF(H708=0,0,ROUND(E708/H708,2))</f>
        <v>103.04</v>
      </c>
      <c r="J708" t="s">
        <v>26</v>
      </c>
      <c r="K708" t="s">
        <v>27</v>
      </c>
      <c r="L708">
        <v>1546754400</v>
      </c>
      <c r="M708">
        <v>1547445600</v>
      </c>
      <c r="N708" s="8">
        <f>(((L708/60)/60)/24)+DATE(1970,1,1)</f>
        <v>43471.25</v>
      </c>
      <c r="O708" s="8">
        <f>(((M708/60)/60)/24)+DATE(1970,1,1)</f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>
        <f>ROUND((E709/D709)*100,0)</f>
        <v>159</v>
      </c>
      <c r="G709" t="s">
        <v>20</v>
      </c>
      <c r="H709">
        <v>168</v>
      </c>
      <c r="I709">
        <f>IF(H709=0,0,ROUND(E709/H709,2))</f>
        <v>68.92</v>
      </c>
      <c r="J709" t="s">
        <v>21</v>
      </c>
      <c r="K709" t="s">
        <v>22</v>
      </c>
      <c r="L709">
        <v>1544248800</v>
      </c>
      <c r="M709">
        <v>1547359200</v>
      </c>
      <c r="N709" s="8">
        <f>(((L709/60)/60)/24)+DATE(1970,1,1)</f>
        <v>43442.25</v>
      </c>
      <c r="O709" s="8">
        <f>(((M709/60)/60)/24)+DATE(1970,1,1)</f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>
        <f>ROUND((E710/D710)*100,0)</f>
        <v>707</v>
      </c>
      <c r="G710" t="s">
        <v>20</v>
      </c>
      <c r="H710">
        <v>137</v>
      </c>
      <c r="I710">
        <f>IF(H710=0,0,ROUND(E710/H710,2))</f>
        <v>87.74</v>
      </c>
      <c r="J710" t="s">
        <v>98</v>
      </c>
      <c r="K710" t="s">
        <v>99</v>
      </c>
      <c r="L710">
        <v>1495429200</v>
      </c>
      <c r="M710">
        <v>1496293200</v>
      </c>
      <c r="N710" s="8">
        <f>(((L710/60)/60)/24)+DATE(1970,1,1)</f>
        <v>42877.208333333328</v>
      </c>
      <c r="O710" s="8">
        <f>(((M710/60)/60)/24)+DATE(1970,1,1)</f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>
        <f>ROUND((E711/D711)*100,0)</f>
        <v>142</v>
      </c>
      <c r="G711" t="s">
        <v>20</v>
      </c>
      <c r="H711">
        <v>186</v>
      </c>
      <c r="I711">
        <f>IF(H711=0,0,ROUND(E711/H711,2))</f>
        <v>75.02</v>
      </c>
      <c r="J711" t="s">
        <v>107</v>
      </c>
      <c r="K711" t="s">
        <v>108</v>
      </c>
      <c r="L711">
        <v>1334811600</v>
      </c>
      <c r="M711">
        <v>1335416400</v>
      </c>
      <c r="N711" s="8">
        <f>(((L711/60)/60)/24)+DATE(1970,1,1)</f>
        <v>41018.208333333336</v>
      </c>
      <c r="O711" s="8">
        <f>(((M711/60)/60)/24)+DATE(1970,1,1)</f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>
        <f>ROUND((E712/D712)*100,0)</f>
        <v>148</v>
      </c>
      <c r="G712" t="s">
        <v>20</v>
      </c>
      <c r="H712">
        <v>125</v>
      </c>
      <c r="I712">
        <f>IF(H712=0,0,ROUND(E712/H712,2))</f>
        <v>50.86</v>
      </c>
      <c r="J712" t="s">
        <v>21</v>
      </c>
      <c r="K712" t="s">
        <v>22</v>
      </c>
      <c r="L712">
        <v>1531544400</v>
      </c>
      <c r="M712">
        <v>1532149200</v>
      </c>
      <c r="N712" s="8">
        <f>(((L712/60)/60)/24)+DATE(1970,1,1)</f>
        <v>43295.208333333328</v>
      </c>
      <c r="O712" s="8">
        <f>(((M712/60)/60)/24)+DATE(1970,1,1)</f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>
        <f>ROUND((E713/D713)*100,0)</f>
        <v>20</v>
      </c>
      <c r="G713" t="s">
        <v>14</v>
      </c>
      <c r="H713">
        <v>14</v>
      </c>
      <c r="I713">
        <f>IF(H713=0,0,ROUND(E713/H713,2))</f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>(((L713/60)/60)/24)+DATE(1970,1,1)</f>
        <v>42393.25</v>
      </c>
      <c r="O713" s="8">
        <f>(((M713/60)/60)/24)+DATE(1970,1,1)</f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>
        <f>ROUND((E714/D714)*100,0)</f>
        <v>1841</v>
      </c>
      <c r="G714" t="s">
        <v>20</v>
      </c>
      <c r="H714">
        <v>202</v>
      </c>
      <c r="I714">
        <f>IF(H714=0,0,ROUND(E714/H714,2))</f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8">
        <f>(((L714/60)/60)/24)+DATE(1970,1,1)</f>
        <v>42559.208333333328</v>
      </c>
      <c r="O714" s="8">
        <f>(((M714/60)/60)/24)+DATE(1970,1,1)</f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>
        <f>ROUND((E715/D715)*100,0)</f>
        <v>162</v>
      </c>
      <c r="G715" t="s">
        <v>20</v>
      </c>
      <c r="H715">
        <v>103</v>
      </c>
      <c r="I715">
        <f>IF(H715=0,0,ROUND(E715/H715,2))</f>
        <v>108.49</v>
      </c>
      <c r="J715" t="s">
        <v>21</v>
      </c>
      <c r="K715" t="s">
        <v>22</v>
      </c>
      <c r="L715">
        <v>1471842000</v>
      </c>
      <c r="M715">
        <v>1472878800</v>
      </c>
      <c r="N715" s="8">
        <f>(((L715/60)/60)/24)+DATE(1970,1,1)</f>
        <v>42604.208333333328</v>
      </c>
      <c r="O715" s="8">
        <f>(((M715/60)/60)/24)+DATE(1970,1,1)</f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>
        <f>ROUND((E716/D716)*100,0)</f>
        <v>473</v>
      </c>
      <c r="G716" t="s">
        <v>20</v>
      </c>
      <c r="H716">
        <v>1785</v>
      </c>
      <c r="I716">
        <f>IF(H716=0,0,ROUND(E716/H716,2))</f>
        <v>101.98</v>
      </c>
      <c r="J716" t="s">
        <v>21</v>
      </c>
      <c r="K716" t="s">
        <v>22</v>
      </c>
      <c r="L716">
        <v>1408424400</v>
      </c>
      <c r="M716">
        <v>1408510800</v>
      </c>
      <c r="N716" s="8">
        <f>(((L716/60)/60)/24)+DATE(1970,1,1)</f>
        <v>41870.208333333336</v>
      </c>
      <c r="O716" s="8">
        <f>(((M716/60)/60)/24)+DATE(1970,1,1)</f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>
        <f>ROUND((E717/D717)*100,0)</f>
        <v>24</v>
      </c>
      <c r="G717" t="s">
        <v>14</v>
      </c>
      <c r="H717">
        <v>656</v>
      </c>
      <c r="I717">
        <f>IF(H717=0,0,ROUND(E717/H717,2))</f>
        <v>44.01</v>
      </c>
      <c r="J717" t="s">
        <v>21</v>
      </c>
      <c r="K717" t="s">
        <v>22</v>
      </c>
      <c r="L717">
        <v>1281157200</v>
      </c>
      <c r="M717">
        <v>1281589200</v>
      </c>
      <c r="N717" s="8">
        <f>(((L717/60)/60)/24)+DATE(1970,1,1)</f>
        <v>40397.208333333336</v>
      </c>
      <c r="O717" s="8">
        <f>(((M717/60)/60)/24)+DATE(1970,1,1)</f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>
        <f>ROUND((E718/D718)*100,0)</f>
        <v>518</v>
      </c>
      <c r="G718" t="s">
        <v>20</v>
      </c>
      <c r="H718">
        <v>157</v>
      </c>
      <c r="I718">
        <f>IF(H718=0,0,ROUND(E718/H718,2))</f>
        <v>65.94</v>
      </c>
      <c r="J718" t="s">
        <v>21</v>
      </c>
      <c r="K718" t="s">
        <v>22</v>
      </c>
      <c r="L718">
        <v>1373432400</v>
      </c>
      <c r="M718">
        <v>1375851600</v>
      </c>
      <c r="N718" s="8">
        <f>(((L718/60)/60)/24)+DATE(1970,1,1)</f>
        <v>41465.208333333336</v>
      </c>
      <c r="O718" s="8">
        <f>(((M718/60)/60)/24)+DATE(1970,1,1)</f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>
        <f>ROUND((E719/D719)*100,0)</f>
        <v>248</v>
      </c>
      <c r="G719" t="s">
        <v>20</v>
      </c>
      <c r="H719">
        <v>555</v>
      </c>
      <c r="I719">
        <f>IF(H719=0,0,ROUND(E719/H719,2))</f>
        <v>24.99</v>
      </c>
      <c r="J719" t="s">
        <v>21</v>
      </c>
      <c r="K719" t="s">
        <v>22</v>
      </c>
      <c r="L719">
        <v>1313989200</v>
      </c>
      <c r="M719">
        <v>1315803600</v>
      </c>
      <c r="N719" s="8">
        <f>(((L719/60)/60)/24)+DATE(1970,1,1)</f>
        <v>40777.208333333336</v>
      </c>
      <c r="O719" s="8">
        <f>(((M719/60)/60)/24)+DATE(1970,1,1)</f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>
        <f>ROUND((E720/D720)*100,0)</f>
        <v>100</v>
      </c>
      <c r="G720" t="s">
        <v>20</v>
      </c>
      <c r="H720">
        <v>297</v>
      </c>
      <c r="I720">
        <f>IF(H720=0,0,ROUND(E720/H720,2))</f>
        <v>28</v>
      </c>
      <c r="J720" t="s">
        <v>21</v>
      </c>
      <c r="K720" t="s">
        <v>22</v>
      </c>
      <c r="L720">
        <v>1371445200</v>
      </c>
      <c r="M720">
        <v>1373691600</v>
      </c>
      <c r="N720" s="8">
        <f>(((L720/60)/60)/24)+DATE(1970,1,1)</f>
        <v>41442.208333333336</v>
      </c>
      <c r="O720" s="8">
        <f>(((M720/60)/60)/24)+DATE(1970,1,1)</f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>
        <f>ROUND((E721/D721)*100,0)</f>
        <v>153</v>
      </c>
      <c r="G721" t="s">
        <v>20</v>
      </c>
      <c r="H721">
        <v>123</v>
      </c>
      <c r="I721">
        <f>IF(H721=0,0,ROUND(E721/H721,2))</f>
        <v>85.83</v>
      </c>
      <c r="J721" t="s">
        <v>21</v>
      </c>
      <c r="K721" t="s">
        <v>22</v>
      </c>
      <c r="L721">
        <v>1338267600</v>
      </c>
      <c r="M721">
        <v>1339218000</v>
      </c>
      <c r="N721" s="8">
        <f>(((L721/60)/60)/24)+DATE(1970,1,1)</f>
        <v>41058.208333333336</v>
      </c>
      <c r="O721" s="8">
        <f>(((M721/60)/60)/24)+DATE(1970,1,1)</f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>
        <f>ROUND((E722/D722)*100,0)</f>
        <v>37</v>
      </c>
      <c r="G722" t="s">
        <v>74</v>
      </c>
      <c r="H722">
        <v>38</v>
      </c>
      <c r="I722">
        <f>IF(H722=0,0,ROUND(E722/H722,2))</f>
        <v>84.92</v>
      </c>
      <c r="J722" t="s">
        <v>36</v>
      </c>
      <c r="K722" t="s">
        <v>37</v>
      </c>
      <c r="L722">
        <v>1519192800</v>
      </c>
      <c r="M722">
        <v>1520402400</v>
      </c>
      <c r="N722" s="8">
        <f>(((L722/60)/60)/24)+DATE(1970,1,1)</f>
        <v>43152.25</v>
      </c>
      <c r="O722" s="8">
        <f>(((M722/60)/60)/24)+DATE(1970,1,1)</f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>
        <f>ROUND((E723/D723)*100,0)</f>
        <v>4</v>
      </c>
      <c r="G723" t="s">
        <v>74</v>
      </c>
      <c r="H723">
        <v>60</v>
      </c>
      <c r="I723">
        <f>IF(H723=0,0,ROUND(E723/H723,2))</f>
        <v>90.48</v>
      </c>
      <c r="J723" t="s">
        <v>21</v>
      </c>
      <c r="K723" t="s">
        <v>22</v>
      </c>
      <c r="L723">
        <v>1522818000</v>
      </c>
      <c r="M723">
        <v>1523336400</v>
      </c>
      <c r="N723" s="8">
        <f>(((L723/60)/60)/24)+DATE(1970,1,1)</f>
        <v>43194.208333333328</v>
      </c>
      <c r="O723" s="8">
        <f>(((M723/60)/60)/24)+DATE(1970,1,1)</f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>
        <f>ROUND((E724/D724)*100,0)</f>
        <v>157</v>
      </c>
      <c r="G724" t="s">
        <v>20</v>
      </c>
      <c r="H724">
        <v>3036</v>
      </c>
      <c r="I724">
        <f>IF(H724=0,0,ROUND(E724/H724,2))</f>
        <v>25</v>
      </c>
      <c r="J724" t="s">
        <v>21</v>
      </c>
      <c r="K724" t="s">
        <v>22</v>
      </c>
      <c r="L724">
        <v>1509948000</v>
      </c>
      <c r="M724">
        <v>1512280800</v>
      </c>
      <c r="N724" s="8">
        <f>(((L724/60)/60)/24)+DATE(1970,1,1)</f>
        <v>43045.25</v>
      </c>
      <c r="O724" s="8">
        <f>(((M724/60)/60)/24)+DATE(1970,1,1)</f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>
        <f>ROUND((E725/D725)*100,0)</f>
        <v>270</v>
      </c>
      <c r="G725" t="s">
        <v>20</v>
      </c>
      <c r="H725">
        <v>144</v>
      </c>
      <c r="I725">
        <f>IF(H725=0,0,ROUND(E725/H725,2))</f>
        <v>92.01</v>
      </c>
      <c r="J725" t="s">
        <v>26</v>
      </c>
      <c r="K725" t="s">
        <v>27</v>
      </c>
      <c r="L725">
        <v>1456898400</v>
      </c>
      <c r="M725">
        <v>1458709200</v>
      </c>
      <c r="N725" s="8">
        <f>(((L725/60)/60)/24)+DATE(1970,1,1)</f>
        <v>42431.25</v>
      </c>
      <c r="O725" s="8">
        <f>(((M725/60)/60)/24)+DATE(1970,1,1)</f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>
        <f>ROUND((E726/D726)*100,0)</f>
        <v>134</v>
      </c>
      <c r="G726" t="s">
        <v>20</v>
      </c>
      <c r="H726">
        <v>121</v>
      </c>
      <c r="I726">
        <f>IF(H726=0,0,ROUND(E726/H726,2))</f>
        <v>93.07</v>
      </c>
      <c r="J726" t="s">
        <v>40</v>
      </c>
      <c r="K726" t="s">
        <v>41</v>
      </c>
      <c r="L726">
        <v>1413954000</v>
      </c>
      <c r="M726">
        <v>1414126800</v>
      </c>
      <c r="N726" s="8">
        <f>(((L726/60)/60)/24)+DATE(1970,1,1)</f>
        <v>41934.208333333336</v>
      </c>
      <c r="O726" s="8">
        <f>(((M726/60)/60)/24)+DATE(1970,1,1)</f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>
        <f>ROUND((E727/D727)*100,0)</f>
        <v>50</v>
      </c>
      <c r="G727" t="s">
        <v>14</v>
      </c>
      <c r="H727">
        <v>1596</v>
      </c>
      <c r="I727">
        <f>IF(H727=0,0,ROUND(E727/H727,2))</f>
        <v>61.01</v>
      </c>
      <c r="J727" t="s">
        <v>21</v>
      </c>
      <c r="K727" t="s">
        <v>22</v>
      </c>
      <c r="L727">
        <v>1416031200</v>
      </c>
      <c r="M727">
        <v>1416204000</v>
      </c>
      <c r="N727" s="8">
        <f>(((L727/60)/60)/24)+DATE(1970,1,1)</f>
        <v>41958.25</v>
      </c>
      <c r="O727" s="8">
        <f>(((M727/60)/60)/24)+DATE(1970,1,1)</f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>
        <f>ROUND((E728/D728)*100,0)</f>
        <v>89</v>
      </c>
      <c r="G728" t="s">
        <v>74</v>
      </c>
      <c r="H728">
        <v>524</v>
      </c>
      <c r="I728">
        <f>IF(H728=0,0,ROUND(E728/H728,2))</f>
        <v>92.04</v>
      </c>
      <c r="J728" t="s">
        <v>21</v>
      </c>
      <c r="K728" t="s">
        <v>22</v>
      </c>
      <c r="L728">
        <v>1287982800</v>
      </c>
      <c r="M728">
        <v>1288501200</v>
      </c>
      <c r="N728" s="8">
        <f>(((L728/60)/60)/24)+DATE(1970,1,1)</f>
        <v>40476.208333333336</v>
      </c>
      <c r="O728" s="8">
        <f>(((M728/60)/60)/24)+DATE(1970,1,1)</f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>
        <f>ROUND((E729/D729)*100,0)</f>
        <v>165</v>
      </c>
      <c r="G729" t="s">
        <v>20</v>
      </c>
      <c r="H729">
        <v>181</v>
      </c>
      <c r="I729">
        <f>IF(H729=0,0,ROUND(E729/H729,2))</f>
        <v>81.13</v>
      </c>
      <c r="J729" t="s">
        <v>21</v>
      </c>
      <c r="K729" t="s">
        <v>22</v>
      </c>
      <c r="L729">
        <v>1547964000</v>
      </c>
      <c r="M729">
        <v>1552971600</v>
      </c>
      <c r="N729" s="8">
        <f>(((L729/60)/60)/24)+DATE(1970,1,1)</f>
        <v>43485.25</v>
      </c>
      <c r="O729" s="8">
        <f>(((M729/60)/60)/24)+DATE(1970,1,1)</f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>
        <f>ROUND((E730/D730)*100,0)</f>
        <v>18</v>
      </c>
      <c r="G730" t="s">
        <v>14</v>
      </c>
      <c r="H730">
        <v>10</v>
      </c>
      <c r="I730">
        <f>IF(H730=0,0,ROUND(E730/H730,2))</f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>(((L730/60)/60)/24)+DATE(1970,1,1)</f>
        <v>42515.208333333328</v>
      </c>
      <c r="O730" s="8">
        <f>(((M730/60)/60)/24)+DATE(1970,1,1)</f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>
        <f>ROUND((E731/D731)*100,0)</f>
        <v>186</v>
      </c>
      <c r="G731" t="s">
        <v>20</v>
      </c>
      <c r="H731">
        <v>122</v>
      </c>
      <c r="I731">
        <f>IF(H731=0,0,ROUND(E731/H731,2))</f>
        <v>85.22</v>
      </c>
      <c r="J731" t="s">
        <v>21</v>
      </c>
      <c r="K731" t="s">
        <v>22</v>
      </c>
      <c r="L731">
        <v>1359957600</v>
      </c>
      <c r="M731">
        <v>1360130400</v>
      </c>
      <c r="N731" s="8">
        <f>(((L731/60)/60)/24)+DATE(1970,1,1)</f>
        <v>41309.25</v>
      </c>
      <c r="O731" s="8">
        <f>(((M731/60)/60)/24)+DATE(1970,1,1)</f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>
        <f>ROUND((E732/D732)*100,0)</f>
        <v>413</v>
      </c>
      <c r="G732" t="s">
        <v>20</v>
      </c>
      <c r="H732">
        <v>1071</v>
      </c>
      <c r="I732">
        <f>IF(H732=0,0,ROUND(E732/H732,2))</f>
        <v>110.97</v>
      </c>
      <c r="J732" t="s">
        <v>15</v>
      </c>
      <c r="K732" t="s">
        <v>16</v>
      </c>
      <c r="L732">
        <v>1432357200</v>
      </c>
      <c r="M732">
        <v>1432875600</v>
      </c>
      <c r="N732" s="8">
        <f>(((L732/60)/60)/24)+DATE(1970,1,1)</f>
        <v>42147.208333333328</v>
      </c>
      <c r="O732" s="8">
        <f>(((M732/60)/60)/24)+DATE(1970,1,1)</f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>
        <f>ROUND((E733/D733)*100,0)</f>
        <v>90</v>
      </c>
      <c r="G733" t="s">
        <v>74</v>
      </c>
      <c r="H733">
        <v>219</v>
      </c>
      <c r="I733">
        <f>IF(H733=0,0,ROUND(E733/H733,2))</f>
        <v>32.97</v>
      </c>
      <c r="J733" t="s">
        <v>21</v>
      </c>
      <c r="K733" t="s">
        <v>22</v>
      </c>
      <c r="L733">
        <v>1500786000</v>
      </c>
      <c r="M733">
        <v>1500872400</v>
      </c>
      <c r="N733" s="8">
        <f>(((L733/60)/60)/24)+DATE(1970,1,1)</f>
        <v>42939.208333333328</v>
      </c>
      <c r="O733" s="8">
        <f>(((M733/60)/60)/24)+DATE(1970,1,1)</f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>
        <f>ROUND((E734/D734)*100,0)</f>
        <v>92</v>
      </c>
      <c r="G734" t="s">
        <v>14</v>
      </c>
      <c r="H734">
        <v>1121</v>
      </c>
      <c r="I734">
        <f>IF(H734=0,0,ROUND(E734/H734,2))</f>
        <v>96.01</v>
      </c>
      <c r="J734" t="s">
        <v>21</v>
      </c>
      <c r="K734" t="s">
        <v>22</v>
      </c>
      <c r="L734">
        <v>1490158800</v>
      </c>
      <c r="M734">
        <v>1492146000</v>
      </c>
      <c r="N734" s="8">
        <f>(((L734/60)/60)/24)+DATE(1970,1,1)</f>
        <v>42816.208333333328</v>
      </c>
      <c r="O734" s="8">
        <f>(((M734/60)/60)/24)+DATE(1970,1,1)</f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>
        <f>ROUND((E735/D735)*100,0)</f>
        <v>527</v>
      </c>
      <c r="G735" t="s">
        <v>20</v>
      </c>
      <c r="H735">
        <v>980</v>
      </c>
      <c r="I735">
        <f>IF(H735=0,0,ROUND(E735/H735,2))</f>
        <v>84.97</v>
      </c>
      <c r="J735" t="s">
        <v>21</v>
      </c>
      <c r="K735" t="s">
        <v>22</v>
      </c>
      <c r="L735">
        <v>1406178000</v>
      </c>
      <c r="M735">
        <v>1407301200</v>
      </c>
      <c r="N735" s="8">
        <f>(((L735/60)/60)/24)+DATE(1970,1,1)</f>
        <v>41844.208333333336</v>
      </c>
      <c r="O735" s="8">
        <f>(((M735/60)/60)/24)+DATE(1970,1,1)</f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>
        <f>ROUND((E736/D736)*100,0)</f>
        <v>319</v>
      </c>
      <c r="G736" t="s">
        <v>20</v>
      </c>
      <c r="H736">
        <v>536</v>
      </c>
      <c r="I736">
        <f>IF(H736=0,0,ROUND(E736/H736,2))</f>
        <v>25.01</v>
      </c>
      <c r="J736" t="s">
        <v>21</v>
      </c>
      <c r="K736" t="s">
        <v>22</v>
      </c>
      <c r="L736">
        <v>1485583200</v>
      </c>
      <c r="M736">
        <v>1486620000</v>
      </c>
      <c r="N736" s="8">
        <f>(((L736/60)/60)/24)+DATE(1970,1,1)</f>
        <v>42763.25</v>
      </c>
      <c r="O736" s="8">
        <f>(((M736/60)/60)/24)+DATE(1970,1,1)</f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>
        <f>ROUND((E737/D737)*100,0)</f>
        <v>354</v>
      </c>
      <c r="G737" t="s">
        <v>20</v>
      </c>
      <c r="H737">
        <v>1991</v>
      </c>
      <c r="I737">
        <f>IF(H737=0,0,ROUND(E737/H737,2))</f>
        <v>66</v>
      </c>
      <c r="J737" t="s">
        <v>21</v>
      </c>
      <c r="K737" t="s">
        <v>22</v>
      </c>
      <c r="L737">
        <v>1459314000</v>
      </c>
      <c r="M737">
        <v>1459918800</v>
      </c>
      <c r="N737" s="8">
        <f>(((L737/60)/60)/24)+DATE(1970,1,1)</f>
        <v>42459.208333333328</v>
      </c>
      <c r="O737" s="8">
        <f>(((M737/60)/60)/24)+DATE(1970,1,1)</f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>
        <f>ROUND((E738/D738)*100,0)</f>
        <v>33</v>
      </c>
      <c r="G738" t="s">
        <v>74</v>
      </c>
      <c r="H738">
        <v>29</v>
      </c>
      <c r="I738">
        <f>IF(H738=0,0,ROUND(E738/H738,2))</f>
        <v>87.34</v>
      </c>
      <c r="J738" t="s">
        <v>21</v>
      </c>
      <c r="K738" t="s">
        <v>22</v>
      </c>
      <c r="L738">
        <v>1424412000</v>
      </c>
      <c r="M738">
        <v>1424757600</v>
      </c>
      <c r="N738" s="8">
        <f>(((L738/60)/60)/24)+DATE(1970,1,1)</f>
        <v>42055.25</v>
      </c>
      <c r="O738" s="8">
        <f>(((M738/60)/60)/24)+DATE(1970,1,1)</f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>
        <f>ROUND((E739/D739)*100,0)</f>
        <v>136</v>
      </c>
      <c r="G739" t="s">
        <v>20</v>
      </c>
      <c r="H739">
        <v>180</v>
      </c>
      <c r="I739">
        <f>IF(H739=0,0,ROUND(E739/H739,2))</f>
        <v>27.93</v>
      </c>
      <c r="J739" t="s">
        <v>21</v>
      </c>
      <c r="K739" t="s">
        <v>22</v>
      </c>
      <c r="L739">
        <v>1478844000</v>
      </c>
      <c r="M739">
        <v>1479880800</v>
      </c>
      <c r="N739" s="8">
        <f>(((L739/60)/60)/24)+DATE(1970,1,1)</f>
        <v>42685.25</v>
      </c>
      <c r="O739" s="8">
        <f>(((M739/60)/60)/24)+DATE(1970,1,1)</f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>
        <f>ROUND((E740/D740)*100,0)</f>
        <v>2</v>
      </c>
      <c r="G740" t="s">
        <v>14</v>
      </c>
      <c r="H740">
        <v>15</v>
      </c>
      <c r="I740">
        <f>IF(H740=0,0,ROUND(E740/H740,2))</f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>(((L740/60)/60)/24)+DATE(1970,1,1)</f>
        <v>41959.25</v>
      </c>
      <c r="O740" s="8">
        <f>(((M740/60)/60)/24)+DATE(1970,1,1)</f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>
        <f>ROUND((E741/D741)*100,0)</f>
        <v>61</v>
      </c>
      <c r="G741" t="s">
        <v>14</v>
      </c>
      <c r="H741">
        <v>191</v>
      </c>
      <c r="I741">
        <f>IF(H741=0,0,ROUND(E741/H741,2))</f>
        <v>31.94</v>
      </c>
      <c r="J741" t="s">
        <v>21</v>
      </c>
      <c r="K741" t="s">
        <v>22</v>
      </c>
      <c r="L741">
        <v>1340946000</v>
      </c>
      <c r="M741">
        <v>1341032400</v>
      </c>
      <c r="N741" s="8">
        <f>(((L741/60)/60)/24)+DATE(1970,1,1)</f>
        <v>41089.208333333336</v>
      </c>
      <c r="O741" s="8">
        <f>(((M741/60)/60)/24)+DATE(1970,1,1)</f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>
        <f>ROUND((E742/D742)*100,0)</f>
        <v>30</v>
      </c>
      <c r="G742" t="s">
        <v>14</v>
      </c>
      <c r="H742">
        <v>16</v>
      </c>
      <c r="I742">
        <f>IF(H742=0,0,ROUND(E742/H742,2))</f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>(((L742/60)/60)/24)+DATE(1970,1,1)</f>
        <v>42769.25</v>
      </c>
      <c r="O742" s="8">
        <f>(((M742/60)/60)/24)+DATE(1970,1,1)</f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>
        <f>ROUND((E743/D743)*100,0)</f>
        <v>1179</v>
      </c>
      <c r="G743" t="s">
        <v>20</v>
      </c>
      <c r="H743">
        <v>130</v>
      </c>
      <c r="I743">
        <f>IF(H743=0,0,ROUND(E743/H743,2))</f>
        <v>108.85</v>
      </c>
      <c r="J743" t="s">
        <v>21</v>
      </c>
      <c r="K743" t="s">
        <v>22</v>
      </c>
      <c r="L743">
        <v>1274590800</v>
      </c>
      <c r="M743">
        <v>1274677200</v>
      </c>
      <c r="N743" s="8">
        <f>(((L743/60)/60)/24)+DATE(1970,1,1)</f>
        <v>40321.208333333336</v>
      </c>
      <c r="O743" s="8">
        <f>(((M743/60)/60)/24)+DATE(1970,1,1)</f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>
        <f>ROUND((E744/D744)*100,0)</f>
        <v>1126</v>
      </c>
      <c r="G744" t="s">
        <v>20</v>
      </c>
      <c r="H744">
        <v>122</v>
      </c>
      <c r="I744">
        <f>IF(H744=0,0,ROUND(E744/H744,2))</f>
        <v>110.76</v>
      </c>
      <c r="J744" t="s">
        <v>21</v>
      </c>
      <c r="K744" t="s">
        <v>22</v>
      </c>
      <c r="L744">
        <v>1263880800</v>
      </c>
      <c r="M744">
        <v>1267509600</v>
      </c>
      <c r="N744" s="8">
        <f>(((L744/60)/60)/24)+DATE(1970,1,1)</f>
        <v>40197.25</v>
      </c>
      <c r="O744" s="8">
        <f>(((M744/60)/60)/24)+DATE(1970,1,1)</f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>
        <f>ROUND((E745/D745)*100,0)</f>
        <v>13</v>
      </c>
      <c r="G745" t="s">
        <v>14</v>
      </c>
      <c r="H745">
        <v>17</v>
      </c>
      <c r="I745">
        <f>IF(H745=0,0,ROUND(E745/H745,2))</f>
        <v>29.65</v>
      </c>
      <c r="J745" t="s">
        <v>21</v>
      </c>
      <c r="K745" t="s">
        <v>22</v>
      </c>
      <c r="L745">
        <v>1445403600</v>
      </c>
      <c r="M745">
        <v>1445922000</v>
      </c>
      <c r="N745" s="8">
        <f>(((L745/60)/60)/24)+DATE(1970,1,1)</f>
        <v>42298.208333333328</v>
      </c>
      <c r="O745" s="8">
        <f>(((M745/60)/60)/24)+DATE(1970,1,1)</f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>
        <f>ROUND((E746/D746)*100,0)</f>
        <v>712</v>
      </c>
      <c r="G746" t="s">
        <v>20</v>
      </c>
      <c r="H746">
        <v>140</v>
      </c>
      <c r="I746">
        <f>IF(H746=0,0,ROUND(E746/H746,2))</f>
        <v>101.71</v>
      </c>
      <c r="J746" t="s">
        <v>21</v>
      </c>
      <c r="K746" t="s">
        <v>22</v>
      </c>
      <c r="L746">
        <v>1533877200</v>
      </c>
      <c r="M746">
        <v>1534050000</v>
      </c>
      <c r="N746" s="8">
        <f>(((L746/60)/60)/24)+DATE(1970,1,1)</f>
        <v>43322.208333333328</v>
      </c>
      <c r="O746" s="8">
        <f>(((M746/60)/60)/24)+DATE(1970,1,1)</f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>
        <f>ROUND((E747/D747)*100,0)</f>
        <v>30</v>
      </c>
      <c r="G747" t="s">
        <v>14</v>
      </c>
      <c r="H747">
        <v>34</v>
      </c>
      <c r="I747">
        <f>IF(H747=0,0,ROUND(E747/H747,2))</f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>(((L747/60)/60)/24)+DATE(1970,1,1)</f>
        <v>40328.208333333336</v>
      </c>
      <c r="O747" s="8">
        <f>(((M747/60)/60)/24)+DATE(1970,1,1)</f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>
        <f>ROUND((E748/D748)*100,0)</f>
        <v>213</v>
      </c>
      <c r="G748" t="s">
        <v>20</v>
      </c>
      <c r="H748">
        <v>3388</v>
      </c>
      <c r="I748">
        <f>IF(H748=0,0,ROUND(E748/H748,2))</f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>(((L748/60)/60)/24)+DATE(1970,1,1)</f>
        <v>40825.208333333336</v>
      </c>
      <c r="O748" s="8">
        <f>(((M748/60)/60)/24)+DATE(1970,1,1)</f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>
        <f>ROUND((E749/D749)*100,0)</f>
        <v>229</v>
      </c>
      <c r="G749" t="s">
        <v>20</v>
      </c>
      <c r="H749">
        <v>280</v>
      </c>
      <c r="I749">
        <f>IF(H749=0,0,ROUND(E749/H749,2))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>(((L749/60)/60)/24)+DATE(1970,1,1)</f>
        <v>40423.208333333336</v>
      </c>
      <c r="O749" s="8">
        <f>(((M749/60)/60)/24)+DATE(1970,1,1)</f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>
        <f>ROUND((E750/D750)*100,0)</f>
        <v>35</v>
      </c>
      <c r="G750" t="s">
        <v>74</v>
      </c>
      <c r="H750">
        <v>614</v>
      </c>
      <c r="I750">
        <f>IF(H750=0,0,ROUND(E750/H750,2))</f>
        <v>110.97</v>
      </c>
      <c r="J750" t="s">
        <v>21</v>
      </c>
      <c r="K750" t="s">
        <v>22</v>
      </c>
      <c r="L750">
        <v>1267423200</v>
      </c>
      <c r="M750">
        <v>1269579600</v>
      </c>
      <c r="N750" s="8">
        <f>(((L750/60)/60)/24)+DATE(1970,1,1)</f>
        <v>40238.25</v>
      </c>
      <c r="O750" s="8">
        <f>(((M750/60)/60)/24)+DATE(1970,1,1)</f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>
        <f>ROUND((E751/D751)*100,0)</f>
        <v>157</v>
      </c>
      <c r="G751" t="s">
        <v>20</v>
      </c>
      <c r="H751">
        <v>366</v>
      </c>
      <c r="I751">
        <f>IF(H751=0,0,ROUND(E751/H751,2))</f>
        <v>36.96</v>
      </c>
      <c r="J751" t="s">
        <v>107</v>
      </c>
      <c r="K751" t="s">
        <v>108</v>
      </c>
      <c r="L751">
        <v>1412744400</v>
      </c>
      <c r="M751">
        <v>1413781200</v>
      </c>
      <c r="N751" s="8">
        <f>(((L751/60)/60)/24)+DATE(1970,1,1)</f>
        <v>41920.208333333336</v>
      </c>
      <c r="O751" s="8">
        <f>(((M751/60)/60)/24)+DATE(1970,1,1)</f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>
        <f>ROUND((E752/D752)*100,0)</f>
        <v>1</v>
      </c>
      <c r="G752" t="s">
        <v>14</v>
      </c>
      <c r="H752">
        <v>1</v>
      </c>
      <c r="I752">
        <f>IF(H752=0,0,ROUND(E752/H752,2))</f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>(((L752/60)/60)/24)+DATE(1970,1,1)</f>
        <v>40360.208333333336</v>
      </c>
      <c r="O752" s="8">
        <f>(((M752/60)/60)/24)+DATE(1970,1,1)</f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>
        <f>ROUND((E753/D753)*100,0)</f>
        <v>232</v>
      </c>
      <c r="G753" t="s">
        <v>20</v>
      </c>
      <c r="H753">
        <v>270</v>
      </c>
      <c r="I753">
        <f>IF(H753=0,0,ROUND(E753/H753,2))</f>
        <v>30.97</v>
      </c>
      <c r="J753" t="s">
        <v>21</v>
      </c>
      <c r="K753" t="s">
        <v>22</v>
      </c>
      <c r="L753">
        <v>1458190800</v>
      </c>
      <c r="M753">
        <v>1459486800</v>
      </c>
      <c r="N753" s="8">
        <f>(((L753/60)/60)/24)+DATE(1970,1,1)</f>
        <v>42446.208333333328</v>
      </c>
      <c r="O753" s="8">
        <f>(((M753/60)/60)/24)+DATE(1970,1,1)</f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>
        <f>ROUND((E754/D754)*100,0)</f>
        <v>92</v>
      </c>
      <c r="G754" t="s">
        <v>74</v>
      </c>
      <c r="H754">
        <v>114</v>
      </c>
      <c r="I754">
        <f>IF(H754=0,0,ROUND(E754/H754,2))</f>
        <v>47.04</v>
      </c>
      <c r="J754" t="s">
        <v>21</v>
      </c>
      <c r="K754" t="s">
        <v>22</v>
      </c>
      <c r="L754">
        <v>1280984400</v>
      </c>
      <c r="M754">
        <v>1282539600</v>
      </c>
      <c r="N754" s="8">
        <f>(((L754/60)/60)/24)+DATE(1970,1,1)</f>
        <v>40395.208333333336</v>
      </c>
      <c r="O754" s="8">
        <f>(((M754/60)/60)/24)+DATE(1970,1,1)</f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>
        <f>ROUND((E755/D755)*100,0)</f>
        <v>257</v>
      </c>
      <c r="G755" t="s">
        <v>20</v>
      </c>
      <c r="H755">
        <v>137</v>
      </c>
      <c r="I755">
        <f>IF(H755=0,0,ROUND(E755/H755,2))</f>
        <v>88.07</v>
      </c>
      <c r="J755" t="s">
        <v>21</v>
      </c>
      <c r="K755" t="s">
        <v>22</v>
      </c>
      <c r="L755">
        <v>1274590800</v>
      </c>
      <c r="M755">
        <v>1275886800</v>
      </c>
      <c r="N755" s="8">
        <f>(((L755/60)/60)/24)+DATE(1970,1,1)</f>
        <v>40321.208333333336</v>
      </c>
      <c r="O755" s="8">
        <f>(((M755/60)/60)/24)+DATE(1970,1,1)</f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>
        <f>ROUND((E756/D756)*100,0)</f>
        <v>168</v>
      </c>
      <c r="G756" t="s">
        <v>20</v>
      </c>
      <c r="H756">
        <v>3205</v>
      </c>
      <c r="I756">
        <f>IF(H756=0,0,ROUND(E756/H756,2))</f>
        <v>37.01</v>
      </c>
      <c r="J756" t="s">
        <v>21</v>
      </c>
      <c r="K756" t="s">
        <v>22</v>
      </c>
      <c r="L756">
        <v>1351400400</v>
      </c>
      <c r="M756">
        <v>1355983200</v>
      </c>
      <c r="N756" s="8">
        <f>(((L756/60)/60)/24)+DATE(1970,1,1)</f>
        <v>41210.208333333336</v>
      </c>
      <c r="O756" s="8">
        <f>(((M756/60)/60)/24)+DATE(1970,1,1)</f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>
        <f>ROUND((E757/D757)*100,0)</f>
        <v>167</v>
      </c>
      <c r="G757" t="s">
        <v>20</v>
      </c>
      <c r="H757">
        <v>288</v>
      </c>
      <c r="I757">
        <f>IF(H757=0,0,ROUND(E757/H757,2))</f>
        <v>26.03</v>
      </c>
      <c r="J757" t="s">
        <v>36</v>
      </c>
      <c r="K757" t="s">
        <v>37</v>
      </c>
      <c r="L757">
        <v>1514354400</v>
      </c>
      <c r="M757">
        <v>1515391200</v>
      </c>
      <c r="N757" s="8">
        <f>(((L757/60)/60)/24)+DATE(1970,1,1)</f>
        <v>43096.25</v>
      </c>
      <c r="O757" s="8">
        <f>(((M757/60)/60)/24)+DATE(1970,1,1)</f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>
        <f>ROUND((E758/D758)*100,0)</f>
        <v>772</v>
      </c>
      <c r="G758" t="s">
        <v>20</v>
      </c>
      <c r="H758">
        <v>148</v>
      </c>
      <c r="I758">
        <f>IF(H758=0,0,ROUND(E758/H758,2))</f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8">
        <f>(((L758/60)/60)/24)+DATE(1970,1,1)</f>
        <v>42024.25</v>
      </c>
      <c r="O758" s="8">
        <f>(((M758/60)/60)/24)+DATE(1970,1,1)</f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>
        <f>ROUND((E759/D759)*100,0)</f>
        <v>407</v>
      </c>
      <c r="G759" t="s">
        <v>20</v>
      </c>
      <c r="H759">
        <v>114</v>
      </c>
      <c r="I759">
        <f>IF(H759=0,0,ROUND(E759/H759,2))</f>
        <v>49.96</v>
      </c>
      <c r="J759" t="s">
        <v>21</v>
      </c>
      <c r="K759" t="s">
        <v>22</v>
      </c>
      <c r="L759">
        <v>1305176400</v>
      </c>
      <c r="M759">
        <v>1305522000</v>
      </c>
      <c r="N759" s="8">
        <f>(((L759/60)/60)/24)+DATE(1970,1,1)</f>
        <v>40675.208333333336</v>
      </c>
      <c r="O759" s="8">
        <f>(((M759/60)/60)/24)+DATE(1970,1,1)</f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>
        <f>ROUND((E760/D760)*100,0)</f>
        <v>564</v>
      </c>
      <c r="G760" t="s">
        <v>20</v>
      </c>
      <c r="H760">
        <v>1518</v>
      </c>
      <c r="I760">
        <f>IF(H760=0,0,ROUND(E760/H760,2))</f>
        <v>110.02</v>
      </c>
      <c r="J760" t="s">
        <v>15</v>
      </c>
      <c r="K760" t="s">
        <v>16</v>
      </c>
      <c r="L760">
        <v>1414126800</v>
      </c>
      <c r="M760">
        <v>1414904400</v>
      </c>
      <c r="N760" s="8">
        <f>(((L760/60)/60)/24)+DATE(1970,1,1)</f>
        <v>41936.208333333336</v>
      </c>
      <c r="O760" s="8">
        <f>(((M760/60)/60)/24)+DATE(1970,1,1)</f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>
        <f>ROUND((E761/D761)*100,0)</f>
        <v>68</v>
      </c>
      <c r="G761" t="s">
        <v>14</v>
      </c>
      <c r="H761">
        <v>1274</v>
      </c>
      <c r="I761">
        <f>IF(H761=0,0,ROUND(E761/H761,2))</f>
        <v>89.96</v>
      </c>
      <c r="J761" t="s">
        <v>21</v>
      </c>
      <c r="K761" t="s">
        <v>22</v>
      </c>
      <c r="L761">
        <v>1517810400</v>
      </c>
      <c r="M761">
        <v>1520402400</v>
      </c>
      <c r="N761" s="8">
        <f>(((L761/60)/60)/24)+DATE(1970,1,1)</f>
        <v>43136.25</v>
      </c>
      <c r="O761" s="8">
        <f>(((M761/60)/60)/24)+DATE(1970,1,1)</f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>
        <f>ROUND((E762/D762)*100,0)</f>
        <v>34</v>
      </c>
      <c r="G762" t="s">
        <v>14</v>
      </c>
      <c r="H762">
        <v>210</v>
      </c>
      <c r="I762">
        <f>IF(H762=0,0,ROUND(E762/H762,2))</f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8">
        <f>(((L762/60)/60)/24)+DATE(1970,1,1)</f>
        <v>43678.208333333328</v>
      </c>
      <c r="O762" s="8">
        <f>(((M762/60)/60)/24)+DATE(1970,1,1)</f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>
        <f>ROUND((E763/D763)*100,0)</f>
        <v>655</v>
      </c>
      <c r="G763" t="s">
        <v>20</v>
      </c>
      <c r="H763">
        <v>166</v>
      </c>
      <c r="I763">
        <f>IF(H763=0,0,ROUND(E763/H763,2))</f>
        <v>86.87</v>
      </c>
      <c r="J763" t="s">
        <v>21</v>
      </c>
      <c r="K763" t="s">
        <v>22</v>
      </c>
      <c r="L763">
        <v>1500699600</v>
      </c>
      <c r="M763">
        <v>1501131600</v>
      </c>
      <c r="N763" s="8">
        <f>(((L763/60)/60)/24)+DATE(1970,1,1)</f>
        <v>42938.208333333328</v>
      </c>
      <c r="O763" s="8">
        <f>(((M763/60)/60)/24)+DATE(1970,1,1)</f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>
        <f>ROUND((E764/D764)*100,0)</f>
        <v>177</v>
      </c>
      <c r="G764" t="s">
        <v>20</v>
      </c>
      <c r="H764">
        <v>100</v>
      </c>
      <c r="I764">
        <f>IF(H764=0,0,ROUND(E764/H764,2))</f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>(((L764/60)/60)/24)+DATE(1970,1,1)</f>
        <v>41241.25</v>
      </c>
      <c r="O764" s="8">
        <f>(((M764/60)/60)/24)+DATE(1970,1,1)</f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>
        <f>ROUND((E765/D765)*100,0)</f>
        <v>113</v>
      </c>
      <c r="G765" t="s">
        <v>20</v>
      </c>
      <c r="H765">
        <v>235</v>
      </c>
      <c r="I765">
        <f>IF(H765=0,0,ROUND(E765/H765,2))</f>
        <v>26.97</v>
      </c>
      <c r="J765" t="s">
        <v>21</v>
      </c>
      <c r="K765" t="s">
        <v>22</v>
      </c>
      <c r="L765">
        <v>1336453200</v>
      </c>
      <c r="M765">
        <v>1339477200</v>
      </c>
      <c r="N765" s="8">
        <f>(((L765/60)/60)/24)+DATE(1970,1,1)</f>
        <v>41037.208333333336</v>
      </c>
      <c r="O765" s="8">
        <f>(((M765/60)/60)/24)+DATE(1970,1,1)</f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>
        <f>ROUND((E766/D766)*100,0)</f>
        <v>728</v>
      </c>
      <c r="G766" t="s">
        <v>20</v>
      </c>
      <c r="H766">
        <v>148</v>
      </c>
      <c r="I766">
        <f>IF(H766=0,0,ROUND(E766/H766,2))</f>
        <v>54.12</v>
      </c>
      <c r="J766" t="s">
        <v>21</v>
      </c>
      <c r="K766" t="s">
        <v>22</v>
      </c>
      <c r="L766">
        <v>1305262800</v>
      </c>
      <c r="M766">
        <v>1305954000</v>
      </c>
      <c r="N766" s="8">
        <f>(((L766/60)/60)/24)+DATE(1970,1,1)</f>
        <v>40676.208333333336</v>
      </c>
      <c r="O766" s="8">
        <f>(((M766/60)/60)/24)+DATE(1970,1,1)</f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>
        <f>ROUND((E767/D767)*100,0)</f>
        <v>208</v>
      </c>
      <c r="G767" t="s">
        <v>20</v>
      </c>
      <c r="H767">
        <v>198</v>
      </c>
      <c r="I767">
        <f>IF(H767=0,0,ROUND(E767/H767,2))</f>
        <v>41.04</v>
      </c>
      <c r="J767" t="s">
        <v>21</v>
      </c>
      <c r="K767" t="s">
        <v>22</v>
      </c>
      <c r="L767">
        <v>1492232400</v>
      </c>
      <c r="M767">
        <v>1494392400</v>
      </c>
      <c r="N767" s="8">
        <f>(((L767/60)/60)/24)+DATE(1970,1,1)</f>
        <v>42840.208333333328</v>
      </c>
      <c r="O767" s="8">
        <f>(((M767/60)/60)/24)+DATE(1970,1,1)</f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>
        <f>ROUND((E768/D768)*100,0)</f>
        <v>31</v>
      </c>
      <c r="G768" t="s">
        <v>14</v>
      </c>
      <c r="H768">
        <v>248</v>
      </c>
      <c r="I768">
        <f>IF(H768=0,0,ROUND(E768/H768,2))</f>
        <v>55.05</v>
      </c>
      <c r="J768" t="s">
        <v>26</v>
      </c>
      <c r="K768" t="s">
        <v>27</v>
      </c>
      <c r="L768">
        <v>1537333200</v>
      </c>
      <c r="M768">
        <v>1537419600</v>
      </c>
      <c r="N768" s="8">
        <f>(((L768/60)/60)/24)+DATE(1970,1,1)</f>
        <v>43362.208333333328</v>
      </c>
      <c r="O768" s="8">
        <f>(((M768/60)/60)/24)+DATE(1970,1,1)</f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>
        <f>ROUND((E769/D769)*100,0)</f>
        <v>57</v>
      </c>
      <c r="G769" t="s">
        <v>14</v>
      </c>
      <c r="H769">
        <v>513</v>
      </c>
      <c r="I769">
        <f>IF(H769=0,0,ROUND(E769/H769,2))</f>
        <v>107.94</v>
      </c>
      <c r="J769" t="s">
        <v>21</v>
      </c>
      <c r="K769" t="s">
        <v>22</v>
      </c>
      <c r="L769">
        <v>1444107600</v>
      </c>
      <c r="M769">
        <v>1447999200</v>
      </c>
      <c r="N769" s="8">
        <f>(((L769/60)/60)/24)+DATE(1970,1,1)</f>
        <v>42283.208333333328</v>
      </c>
      <c r="O769" s="8">
        <f>(((M769/60)/60)/24)+DATE(1970,1,1)</f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>
        <f>ROUND((E770/D770)*100,0)</f>
        <v>231</v>
      </c>
      <c r="G770" t="s">
        <v>20</v>
      </c>
      <c r="H770">
        <v>150</v>
      </c>
      <c r="I770">
        <f>IF(H770=0,0,ROUND(E770/H770,2))</f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>(((L770/60)/60)/24)+DATE(1970,1,1)</f>
        <v>41619.25</v>
      </c>
      <c r="O770" s="8">
        <f>(((M770/60)/60)/24)+DATE(1970,1,1)</f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>
        <f>ROUND((E771/D771)*100,0)</f>
        <v>87</v>
      </c>
      <c r="G771" t="s">
        <v>14</v>
      </c>
      <c r="H771">
        <v>3410</v>
      </c>
      <c r="I771">
        <f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8">
        <f>(((L771/60)/60)/24)+DATE(1970,1,1)</f>
        <v>41501.208333333336</v>
      </c>
      <c r="O771" s="8">
        <f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>
        <f>ROUND((E772/D772)*100,0)</f>
        <v>271</v>
      </c>
      <c r="G772" t="s">
        <v>20</v>
      </c>
      <c r="H772">
        <v>216</v>
      </c>
      <c r="I772">
        <f>IF(H772=0,0,ROUND(E772/H772,2))</f>
        <v>53.9</v>
      </c>
      <c r="J772" t="s">
        <v>107</v>
      </c>
      <c r="K772" t="s">
        <v>108</v>
      </c>
      <c r="L772">
        <v>1397451600</v>
      </c>
      <c r="M772">
        <v>1398056400</v>
      </c>
      <c r="N772" s="8">
        <f>(((L772/60)/60)/24)+DATE(1970,1,1)</f>
        <v>41743.208333333336</v>
      </c>
      <c r="O772" s="8">
        <f>(((M772/60)/60)/24)+DATE(1970,1,1)</f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>
        <f>ROUND((E773/D773)*100,0)</f>
        <v>49</v>
      </c>
      <c r="G773" t="s">
        <v>74</v>
      </c>
      <c r="H773">
        <v>26</v>
      </c>
      <c r="I773">
        <f>IF(H773=0,0,ROUND(E773/H773,2))</f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>(((L773/60)/60)/24)+DATE(1970,1,1)</f>
        <v>43491.25</v>
      </c>
      <c r="O773" s="8">
        <f>(((M773/60)/60)/24)+DATE(1970,1,1)</f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>
        <f>ROUND((E774/D774)*100,0)</f>
        <v>113</v>
      </c>
      <c r="G774" t="s">
        <v>20</v>
      </c>
      <c r="H774">
        <v>5139</v>
      </c>
      <c r="I774">
        <f>IF(H774=0,0,ROUND(E774/H774,2))</f>
        <v>33</v>
      </c>
      <c r="J774" t="s">
        <v>21</v>
      </c>
      <c r="K774" t="s">
        <v>22</v>
      </c>
      <c r="L774">
        <v>1549692000</v>
      </c>
      <c r="M774">
        <v>1550037600</v>
      </c>
      <c r="N774" s="8">
        <f>(((L774/60)/60)/24)+DATE(1970,1,1)</f>
        <v>43505.25</v>
      </c>
      <c r="O774" s="8">
        <f>(((M774/60)/60)/24)+DATE(1970,1,1)</f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>
        <f>ROUND((E775/D775)*100,0)</f>
        <v>191</v>
      </c>
      <c r="G775" t="s">
        <v>20</v>
      </c>
      <c r="H775">
        <v>2353</v>
      </c>
      <c r="I775">
        <f>IF(H775=0,0,ROUND(E775/H775,2))</f>
        <v>43</v>
      </c>
      <c r="J775" t="s">
        <v>21</v>
      </c>
      <c r="K775" t="s">
        <v>22</v>
      </c>
      <c r="L775">
        <v>1492059600</v>
      </c>
      <c r="M775">
        <v>1492923600</v>
      </c>
      <c r="N775" s="8">
        <f>(((L775/60)/60)/24)+DATE(1970,1,1)</f>
        <v>42838.208333333328</v>
      </c>
      <c r="O775" s="8">
        <f>(((M775/60)/60)/24)+DATE(1970,1,1)</f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>
        <f>ROUND((E776/D776)*100,0)</f>
        <v>136</v>
      </c>
      <c r="G776" t="s">
        <v>20</v>
      </c>
      <c r="H776">
        <v>78</v>
      </c>
      <c r="I776">
        <f>IF(H776=0,0,ROUND(E776/H776,2))</f>
        <v>86.86</v>
      </c>
      <c r="J776" t="s">
        <v>107</v>
      </c>
      <c r="K776" t="s">
        <v>108</v>
      </c>
      <c r="L776">
        <v>1463979600</v>
      </c>
      <c r="M776">
        <v>1467522000</v>
      </c>
      <c r="N776" s="8">
        <f>(((L776/60)/60)/24)+DATE(1970,1,1)</f>
        <v>42513.208333333328</v>
      </c>
      <c r="O776" s="8">
        <f>(((M776/60)/60)/24)+DATE(1970,1,1)</f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>
        <f>ROUND((E777/D777)*100,0)</f>
        <v>10</v>
      </c>
      <c r="G777" t="s">
        <v>14</v>
      </c>
      <c r="H777">
        <v>10</v>
      </c>
      <c r="I777">
        <f>IF(H777=0,0,ROUND(E777/H777,2))</f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>(((L777/60)/60)/24)+DATE(1970,1,1)</f>
        <v>41949.25</v>
      </c>
      <c r="O777" s="8">
        <f>(((M777/60)/60)/24)+DATE(1970,1,1)</f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>
        <f>ROUND((E778/D778)*100,0)</f>
        <v>66</v>
      </c>
      <c r="G778" t="s">
        <v>14</v>
      </c>
      <c r="H778">
        <v>2201</v>
      </c>
      <c r="I778">
        <f>IF(H778=0,0,ROUND(E778/H778,2))</f>
        <v>33</v>
      </c>
      <c r="J778" t="s">
        <v>21</v>
      </c>
      <c r="K778" t="s">
        <v>22</v>
      </c>
      <c r="L778">
        <v>1562216400</v>
      </c>
      <c r="M778">
        <v>1563771600</v>
      </c>
      <c r="N778" s="8">
        <f>(((L778/60)/60)/24)+DATE(1970,1,1)</f>
        <v>43650.208333333328</v>
      </c>
      <c r="O778" s="8">
        <f>(((M778/60)/60)/24)+DATE(1970,1,1)</f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>
        <f>ROUND((E779/D779)*100,0)</f>
        <v>49</v>
      </c>
      <c r="G779" t="s">
        <v>14</v>
      </c>
      <c r="H779">
        <v>676</v>
      </c>
      <c r="I779">
        <f>IF(H779=0,0,ROUND(E779/H779,2))</f>
        <v>68.03</v>
      </c>
      <c r="J779" t="s">
        <v>21</v>
      </c>
      <c r="K779" t="s">
        <v>22</v>
      </c>
      <c r="L779">
        <v>1316754000</v>
      </c>
      <c r="M779">
        <v>1319259600</v>
      </c>
      <c r="N779" s="8">
        <f>(((L779/60)/60)/24)+DATE(1970,1,1)</f>
        <v>40809.208333333336</v>
      </c>
      <c r="O779" s="8">
        <f>(((M779/60)/60)/24)+DATE(1970,1,1)</f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>
        <f>ROUND((E780/D780)*100,0)</f>
        <v>788</v>
      </c>
      <c r="G780" t="s">
        <v>20</v>
      </c>
      <c r="H780">
        <v>174</v>
      </c>
      <c r="I780">
        <f>IF(H780=0,0,ROUND(E780/H780,2))</f>
        <v>58.87</v>
      </c>
      <c r="J780" t="s">
        <v>98</v>
      </c>
      <c r="K780" t="s">
        <v>99</v>
      </c>
      <c r="L780">
        <v>1313211600</v>
      </c>
      <c r="M780">
        <v>1313643600</v>
      </c>
      <c r="N780" s="8">
        <f>(((L780/60)/60)/24)+DATE(1970,1,1)</f>
        <v>40768.208333333336</v>
      </c>
      <c r="O780" s="8">
        <f>(((M780/60)/60)/24)+DATE(1970,1,1)</f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>
        <f>ROUND((E781/D781)*100,0)</f>
        <v>80</v>
      </c>
      <c r="G781" t="s">
        <v>14</v>
      </c>
      <c r="H781">
        <v>831</v>
      </c>
      <c r="I781">
        <f>IF(H781=0,0,ROUND(E781/H781,2))</f>
        <v>105.05</v>
      </c>
      <c r="J781" t="s">
        <v>21</v>
      </c>
      <c r="K781" t="s">
        <v>22</v>
      </c>
      <c r="L781">
        <v>1439528400</v>
      </c>
      <c r="M781">
        <v>1440306000</v>
      </c>
      <c r="N781" s="8">
        <f>(((L781/60)/60)/24)+DATE(1970,1,1)</f>
        <v>42230.208333333328</v>
      </c>
      <c r="O781" s="8">
        <f>(((M781/60)/60)/24)+DATE(1970,1,1)</f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>
        <f>ROUND((E782/D782)*100,0)</f>
        <v>106</v>
      </c>
      <c r="G782" t="s">
        <v>20</v>
      </c>
      <c r="H782">
        <v>164</v>
      </c>
      <c r="I782">
        <f>IF(H782=0,0,ROUND(E782/H782,2))</f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8">
        <f>(((L782/60)/60)/24)+DATE(1970,1,1)</f>
        <v>42573.208333333328</v>
      </c>
      <c r="O782" s="8">
        <f>(((M782/60)/60)/24)+DATE(1970,1,1)</f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>
        <f>ROUND((E783/D783)*100,0)</f>
        <v>51</v>
      </c>
      <c r="G783" t="s">
        <v>74</v>
      </c>
      <c r="H783">
        <v>56</v>
      </c>
      <c r="I783">
        <f>IF(H783=0,0,ROUND(E783/H783,2))</f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8">
        <f>(((L783/60)/60)/24)+DATE(1970,1,1)</f>
        <v>40482.208333333336</v>
      </c>
      <c r="O783" s="8">
        <f>(((M783/60)/60)/24)+DATE(1970,1,1)</f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>
        <f>ROUND((E784/D784)*100,0)</f>
        <v>215</v>
      </c>
      <c r="G784" t="s">
        <v>20</v>
      </c>
      <c r="H784">
        <v>161</v>
      </c>
      <c r="I784">
        <f>IF(H784=0,0,ROUND(E784/H784,2))</f>
        <v>68.2</v>
      </c>
      <c r="J784" t="s">
        <v>21</v>
      </c>
      <c r="K784" t="s">
        <v>22</v>
      </c>
      <c r="L784">
        <v>1298959200</v>
      </c>
      <c r="M784">
        <v>1301374800</v>
      </c>
      <c r="N784" s="8">
        <f>(((L784/60)/60)/24)+DATE(1970,1,1)</f>
        <v>40603.25</v>
      </c>
      <c r="O784" s="8">
        <f>(((M784/60)/60)/24)+DATE(1970,1,1)</f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>
        <f>ROUND((E785/D785)*100,0)</f>
        <v>141</v>
      </c>
      <c r="G785" t="s">
        <v>20</v>
      </c>
      <c r="H785">
        <v>138</v>
      </c>
      <c r="I785">
        <f>IF(H785=0,0,ROUND(E785/H785,2))</f>
        <v>75.73</v>
      </c>
      <c r="J785" t="s">
        <v>21</v>
      </c>
      <c r="K785" t="s">
        <v>22</v>
      </c>
      <c r="L785">
        <v>1387260000</v>
      </c>
      <c r="M785">
        <v>1387864800</v>
      </c>
      <c r="N785" s="8">
        <f>(((L785/60)/60)/24)+DATE(1970,1,1)</f>
        <v>41625.25</v>
      </c>
      <c r="O785" s="8">
        <f>(((M785/60)/60)/24)+DATE(1970,1,1)</f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>
        <f>ROUND((E786/D786)*100,0)</f>
        <v>115</v>
      </c>
      <c r="G786" t="s">
        <v>20</v>
      </c>
      <c r="H786">
        <v>3308</v>
      </c>
      <c r="I786">
        <f>IF(H786=0,0,ROUND(E786/H786,2))</f>
        <v>31</v>
      </c>
      <c r="J786" t="s">
        <v>21</v>
      </c>
      <c r="K786" t="s">
        <v>22</v>
      </c>
      <c r="L786">
        <v>1457244000</v>
      </c>
      <c r="M786">
        <v>1458190800</v>
      </c>
      <c r="N786" s="8">
        <f>(((L786/60)/60)/24)+DATE(1970,1,1)</f>
        <v>42435.25</v>
      </c>
      <c r="O786" s="8">
        <f>(((M786/60)/60)/24)+DATE(1970,1,1)</f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>
        <f>ROUND((E787/D787)*100,0)</f>
        <v>193</v>
      </c>
      <c r="G787" t="s">
        <v>20</v>
      </c>
      <c r="H787">
        <v>127</v>
      </c>
      <c r="I787">
        <f>IF(H787=0,0,ROUND(E787/H787,2))</f>
        <v>101.88</v>
      </c>
      <c r="J787" t="s">
        <v>26</v>
      </c>
      <c r="K787" t="s">
        <v>27</v>
      </c>
      <c r="L787">
        <v>1556341200</v>
      </c>
      <c r="M787">
        <v>1559278800</v>
      </c>
      <c r="N787" s="8">
        <f>(((L787/60)/60)/24)+DATE(1970,1,1)</f>
        <v>43582.208333333328</v>
      </c>
      <c r="O787" s="8">
        <f>(((M787/60)/60)/24)+DATE(1970,1,1)</f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>
        <f>ROUND((E788/D788)*100,0)</f>
        <v>730</v>
      </c>
      <c r="G788" t="s">
        <v>20</v>
      </c>
      <c r="H788">
        <v>207</v>
      </c>
      <c r="I788">
        <f>IF(H788=0,0,ROUND(E788/H788,2))</f>
        <v>52.88</v>
      </c>
      <c r="J788" t="s">
        <v>107</v>
      </c>
      <c r="K788" t="s">
        <v>108</v>
      </c>
      <c r="L788">
        <v>1522126800</v>
      </c>
      <c r="M788">
        <v>1522731600</v>
      </c>
      <c r="N788" s="8">
        <f>(((L788/60)/60)/24)+DATE(1970,1,1)</f>
        <v>43186.208333333328</v>
      </c>
      <c r="O788" s="8">
        <f>(((M788/60)/60)/24)+DATE(1970,1,1)</f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>
        <f>ROUND((E789/D789)*100,0)</f>
        <v>100</v>
      </c>
      <c r="G789" t="s">
        <v>14</v>
      </c>
      <c r="H789">
        <v>859</v>
      </c>
      <c r="I789">
        <f>IF(H789=0,0,ROUND(E789/H789,2))</f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8">
        <f>(((L789/60)/60)/24)+DATE(1970,1,1)</f>
        <v>40684.208333333336</v>
      </c>
      <c r="O789" s="8">
        <f>(((M789/60)/60)/24)+DATE(1970,1,1)</f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>
        <f>ROUND((E790/D790)*100,0)</f>
        <v>88</v>
      </c>
      <c r="G790" t="s">
        <v>47</v>
      </c>
      <c r="H790">
        <v>31</v>
      </c>
      <c r="I790">
        <f>IF(H790=0,0,ROUND(E790/H790,2))</f>
        <v>102.39</v>
      </c>
      <c r="J790" t="s">
        <v>21</v>
      </c>
      <c r="K790" t="s">
        <v>22</v>
      </c>
      <c r="L790">
        <v>1350709200</v>
      </c>
      <c r="M790">
        <v>1352527200</v>
      </c>
      <c r="N790" s="8">
        <f>(((L790/60)/60)/24)+DATE(1970,1,1)</f>
        <v>41202.208333333336</v>
      </c>
      <c r="O790" s="8">
        <f>(((M790/60)/60)/24)+DATE(1970,1,1)</f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>
        <f>ROUND((E791/D791)*100,0)</f>
        <v>37</v>
      </c>
      <c r="G791" t="s">
        <v>14</v>
      </c>
      <c r="H791">
        <v>45</v>
      </c>
      <c r="I791">
        <f>IF(H791=0,0,ROUND(E791/H791,2))</f>
        <v>74.47</v>
      </c>
      <c r="J791" t="s">
        <v>21</v>
      </c>
      <c r="K791" t="s">
        <v>22</v>
      </c>
      <c r="L791">
        <v>1401166800</v>
      </c>
      <c r="M791">
        <v>1404363600</v>
      </c>
      <c r="N791" s="8">
        <f>(((L791/60)/60)/24)+DATE(1970,1,1)</f>
        <v>41786.208333333336</v>
      </c>
      <c r="O791" s="8">
        <f>(((M791/60)/60)/24)+DATE(1970,1,1)</f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>
        <f>ROUND((E792/D792)*100,0)</f>
        <v>31</v>
      </c>
      <c r="G792" t="s">
        <v>74</v>
      </c>
      <c r="H792">
        <v>1113</v>
      </c>
      <c r="I792">
        <f>IF(H792=0,0,ROUND(E792/H792,2))</f>
        <v>51.01</v>
      </c>
      <c r="J792" t="s">
        <v>21</v>
      </c>
      <c r="K792" t="s">
        <v>22</v>
      </c>
      <c r="L792">
        <v>1266127200</v>
      </c>
      <c r="M792">
        <v>1266645600</v>
      </c>
      <c r="N792" s="8">
        <f>(((L792/60)/60)/24)+DATE(1970,1,1)</f>
        <v>40223.25</v>
      </c>
      <c r="O792" s="8">
        <f>(((M792/60)/60)/24)+DATE(1970,1,1)</f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>
        <f>ROUND((E793/D793)*100,0)</f>
        <v>26</v>
      </c>
      <c r="G793" t="s">
        <v>14</v>
      </c>
      <c r="H793">
        <v>6</v>
      </c>
      <c r="I793">
        <f>IF(H793=0,0,ROUND(E793/H793,2))</f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>(((L793/60)/60)/24)+DATE(1970,1,1)</f>
        <v>42715.25</v>
      </c>
      <c r="O793" s="8">
        <f>(((M793/60)/60)/24)+DATE(1970,1,1)</f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>
        <f>ROUND((E794/D794)*100,0)</f>
        <v>34</v>
      </c>
      <c r="G794" t="s">
        <v>14</v>
      </c>
      <c r="H794">
        <v>7</v>
      </c>
      <c r="I794">
        <f>IF(H794=0,0,ROUND(E794/H794,2))</f>
        <v>97.14</v>
      </c>
      <c r="J794" t="s">
        <v>21</v>
      </c>
      <c r="K794" t="s">
        <v>22</v>
      </c>
      <c r="L794">
        <v>1372222800</v>
      </c>
      <c r="M794">
        <v>1374642000</v>
      </c>
      <c r="N794" s="8">
        <f>(((L794/60)/60)/24)+DATE(1970,1,1)</f>
        <v>41451.208333333336</v>
      </c>
      <c r="O794" s="8">
        <f>(((M794/60)/60)/24)+DATE(1970,1,1)</f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>
        <f>ROUND((E795/D795)*100,0)</f>
        <v>1186</v>
      </c>
      <c r="G795" t="s">
        <v>20</v>
      </c>
      <c r="H795">
        <v>181</v>
      </c>
      <c r="I795">
        <f>IF(H795=0,0,ROUND(E795/H795,2))</f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8">
        <f>(((L795/60)/60)/24)+DATE(1970,1,1)</f>
        <v>41450.208333333336</v>
      </c>
      <c r="O795" s="8">
        <f>(((M795/60)/60)/24)+DATE(1970,1,1)</f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>
        <f>ROUND((E796/D796)*100,0)</f>
        <v>125</v>
      </c>
      <c r="G796" t="s">
        <v>20</v>
      </c>
      <c r="H796">
        <v>110</v>
      </c>
      <c r="I796">
        <f>IF(H796=0,0,ROUND(E796/H796,2))</f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8">
        <f>(((L796/60)/60)/24)+DATE(1970,1,1)</f>
        <v>43091.25</v>
      </c>
      <c r="O796" s="8">
        <f>(((M796/60)/60)/24)+DATE(1970,1,1)</f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>
        <f>ROUND((E797/D797)*100,0)</f>
        <v>14</v>
      </c>
      <c r="G797" t="s">
        <v>14</v>
      </c>
      <c r="H797">
        <v>31</v>
      </c>
      <c r="I797">
        <f>IF(H797=0,0,ROUND(E797/H797,2))</f>
        <v>32.97</v>
      </c>
      <c r="J797" t="s">
        <v>21</v>
      </c>
      <c r="K797" t="s">
        <v>22</v>
      </c>
      <c r="L797">
        <v>1477976400</v>
      </c>
      <c r="M797">
        <v>1478235600</v>
      </c>
      <c r="N797" s="8">
        <f>(((L797/60)/60)/24)+DATE(1970,1,1)</f>
        <v>42675.208333333328</v>
      </c>
      <c r="O797" s="8">
        <f>(((M797/60)/60)/24)+DATE(1970,1,1)</f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>
        <f>ROUND((E798/D798)*100,0)</f>
        <v>55</v>
      </c>
      <c r="G798" t="s">
        <v>14</v>
      </c>
      <c r="H798">
        <v>78</v>
      </c>
      <c r="I798">
        <f>IF(H798=0,0,ROUND(E798/H798,2))</f>
        <v>54.81</v>
      </c>
      <c r="J798" t="s">
        <v>21</v>
      </c>
      <c r="K798" t="s">
        <v>22</v>
      </c>
      <c r="L798">
        <v>1407474000</v>
      </c>
      <c r="M798">
        <v>1408078800</v>
      </c>
      <c r="N798" s="8">
        <f>(((L798/60)/60)/24)+DATE(1970,1,1)</f>
        <v>41859.208333333336</v>
      </c>
      <c r="O798" s="8">
        <f>(((M798/60)/60)/24)+DATE(1970,1,1)</f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>
        <f>ROUND((E799/D799)*100,0)</f>
        <v>110</v>
      </c>
      <c r="G799" t="s">
        <v>20</v>
      </c>
      <c r="H799">
        <v>185</v>
      </c>
      <c r="I799">
        <f>IF(H799=0,0,ROUND(E799/H799,2))</f>
        <v>45.04</v>
      </c>
      <c r="J799" t="s">
        <v>21</v>
      </c>
      <c r="K799" t="s">
        <v>22</v>
      </c>
      <c r="L799">
        <v>1546149600</v>
      </c>
      <c r="M799">
        <v>1548136800</v>
      </c>
      <c r="N799" s="8">
        <f>(((L799/60)/60)/24)+DATE(1970,1,1)</f>
        <v>43464.25</v>
      </c>
      <c r="O799" s="8">
        <f>(((M799/60)/60)/24)+DATE(1970,1,1)</f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>
        <f>ROUND((E800/D800)*100,0)</f>
        <v>188</v>
      </c>
      <c r="G800" t="s">
        <v>20</v>
      </c>
      <c r="H800">
        <v>121</v>
      </c>
      <c r="I800">
        <f>IF(H800=0,0,ROUND(E800/H800,2))</f>
        <v>52.96</v>
      </c>
      <c r="J800" t="s">
        <v>21</v>
      </c>
      <c r="K800" t="s">
        <v>22</v>
      </c>
      <c r="L800">
        <v>1338440400</v>
      </c>
      <c r="M800">
        <v>1340859600</v>
      </c>
      <c r="N800" s="8">
        <f>(((L800/60)/60)/24)+DATE(1970,1,1)</f>
        <v>41060.208333333336</v>
      </c>
      <c r="O800" s="8">
        <f>(((M800/60)/60)/24)+DATE(1970,1,1)</f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>
        <f>ROUND((E801/D801)*100,0)</f>
        <v>87</v>
      </c>
      <c r="G801" t="s">
        <v>14</v>
      </c>
      <c r="H801">
        <v>1225</v>
      </c>
      <c r="I801">
        <f>IF(H801=0,0,ROUND(E801/H801,2))</f>
        <v>60.02</v>
      </c>
      <c r="J801" t="s">
        <v>40</v>
      </c>
      <c r="K801" t="s">
        <v>41</v>
      </c>
      <c r="L801">
        <v>1454133600</v>
      </c>
      <c r="M801">
        <v>1454479200</v>
      </c>
      <c r="N801" s="8">
        <f>(((L801/60)/60)/24)+DATE(1970,1,1)</f>
        <v>42399.25</v>
      </c>
      <c r="O801" s="8">
        <f>(((M801/60)/60)/24)+DATE(1970,1,1)</f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>
        <f>ROUND((E802/D802)*100,0)</f>
        <v>1</v>
      </c>
      <c r="G802" t="s">
        <v>14</v>
      </c>
      <c r="H802">
        <v>1</v>
      </c>
      <c r="I802">
        <f>IF(H802=0,0,ROUND(E802/H802,2))</f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>(((L802/60)/60)/24)+DATE(1970,1,1)</f>
        <v>42167.208333333328</v>
      </c>
      <c r="O802" s="8">
        <f>(((M802/60)/60)/24)+DATE(1970,1,1)</f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>
        <f>ROUND((E803/D803)*100,0)</f>
        <v>203</v>
      </c>
      <c r="G803" t="s">
        <v>20</v>
      </c>
      <c r="H803">
        <v>106</v>
      </c>
      <c r="I803">
        <f>IF(H803=0,0,ROUND(E803/H803,2))</f>
        <v>44.03</v>
      </c>
      <c r="J803" t="s">
        <v>21</v>
      </c>
      <c r="K803" t="s">
        <v>22</v>
      </c>
      <c r="L803">
        <v>1577772000</v>
      </c>
      <c r="M803">
        <v>1579672800</v>
      </c>
      <c r="N803" s="8">
        <f>(((L803/60)/60)/24)+DATE(1970,1,1)</f>
        <v>43830.25</v>
      </c>
      <c r="O803" s="8">
        <f>(((M803/60)/60)/24)+DATE(1970,1,1)</f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>
        <f>ROUND((E804/D804)*100,0)</f>
        <v>197</v>
      </c>
      <c r="G804" t="s">
        <v>20</v>
      </c>
      <c r="H804">
        <v>142</v>
      </c>
      <c r="I804">
        <f>IF(H804=0,0,ROUND(E804/H804,2))</f>
        <v>86.03</v>
      </c>
      <c r="J804" t="s">
        <v>21</v>
      </c>
      <c r="K804" t="s">
        <v>22</v>
      </c>
      <c r="L804">
        <v>1562216400</v>
      </c>
      <c r="M804">
        <v>1562389200</v>
      </c>
      <c r="N804" s="8">
        <f>(((L804/60)/60)/24)+DATE(1970,1,1)</f>
        <v>43650.208333333328</v>
      </c>
      <c r="O804" s="8">
        <f>(((M804/60)/60)/24)+DATE(1970,1,1)</f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>
        <f>ROUND((E805/D805)*100,0)</f>
        <v>107</v>
      </c>
      <c r="G805" t="s">
        <v>20</v>
      </c>
      <c r="H805">
        <v>233</v>
      </c>
      <c r="I805">
        <f>IF(H805=0,0,ROUND(E805/H805,2))</f>
        <v>28.01</v>
      </c>
      <c r="J805" t="s">
        <v>21</v>
      </c>
      <c r="K805" t="s">
        <v>22</v>
      </c>
      <c r="L805">
        <v>1548568800</v>
      </c>
      <c r="M805">
        <v>1551506400</v>
      </c>
      <c r="N805" s="8">
        <f>(((L805/60)/60)/24)+DATE(1970,1,1)</f>
        <v>43492.25</v>
      </c>
      <c r="O805" s="8">
        <f>(((M805/60)/60)/24)+DATE(1970,1,1)</f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>
        <f>ROUND((E806/D806)*100,0)</f>
        <v>269</v>
      </c>
      <c r="G806" t="s">
        <v>20</v>
      </c>
      <c r="H806">
        <v>218</v>
      </c>
      <c r="I806">
        <f>IF(H806=0,0,ROUND(E806/H806,2))</f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8">
        <f>(((L806/60)/60)/24)+DATE(1970,1,1)</f>
        <v>43102.25</v>
      </c>
      <c r="O806" s="8">
        <f>(((M806/60)/60)/24)+DATE(1970,1,1)</f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>
        <f>ROUND((E807/D807)*100,0)</f>
        <v>51</v>
      </c>
      <c r="G807" t="s">
        <v>14</v>
      </c>
      <c r="H807">
        <v>67</v>
      </c>
      <c r="I807">
        <f>IF(H807=0,0,ROUND(E807/H807,2))</f>
        <v>73.61</v>
      </c>
      <c r="J807" t="s">
        <v>26</v>
      </c>
      <c r="K807" t="s">
        <v>27</v>
      </c>
      <c r="L807">
        <v>1416031200</v>
      </c>
      <c r="M807">
        <v>1420437600</v>
      </c>
      <c r="N807" s="8">
        <f>(((L807/60)/60)/24)+DATE(1970,1,1)</f>
        <v>41958.25</v>
      </c>
      <c r="O807" s="8">
        <f>(((M807/60)/60)/24)+DATE(1970,1,1)</f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>
        <f>ROUND((E808/D808)*100,0)</f>
        <v>1180</v>
      </c>
      <c r="G808" t="s">
        <v>20</v>
      </c>
      <c r="H808">
        <v>76</v>
      </c>
      <c r="I808">
        <f>IF(H808=0,0,ROUND(E808/H808,2))</f>
        <v>108.71</v>
      </c>
      <c r="J808" t="s">
        <v>21</v>
      </c>
      <c r="K808" t="s">
        <v>22</v>
      </c>
      <c r="L808">
        <v>1330927200</v>
      </c>
      <c r="M808">
        <v>1332997200</v>
      </c>
      <c r="N808" s="8">
        <f>(((L808/60)/60)/24)+DATE(1970,1,1)</f>
        <v>40973.25</v>
      </c>
      <c r="O808" s="8">
        <f>(((M808/60)/60)/24)+DATE(1970,1,1)</f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>
        <f>ROUND((E809/D809)*100,0)</f>
        <v>264</v>
      </c>
      <c r="G809" t="s">
        <v>20</v>
      </c>
      <c r="H809">
        <v>43</v>
      </c>
      <c r="I809">
        <f>IF(H809=0,0,ROUND(E809/H809,2))</f>
        <v>42.98</v>
      </c>
      <c r="J809" t="s">
        <v>21</v>
      </c>
      <c r="K809" t="s">
        <v>22</v>
      </c>
      <c r="L809">
        <v>1571115600</v>
      </c>
      <c r="M809">
        <v>1574920800</v>
      </c>
      <c r="N809" s="8">
        <f>(((L809/60)/60)/24)+DATE(1970,1,1)</f>
        <v>43753.208333333328</v>
      </c>
      <c r="O809" s="8">
        <f>(((M809/60)/60)/24)+DATE(1970,1,1)</f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>
        <f>ROUND((E810/D810)*100,0)</f>
        <v>30</v>
      </c>
      <c r="G810" t="s">
        <v>14</v>
      </c>
      <c r="H810">
        <v>19</v>
      </c>
      <c r="I810">
        <f>IF(H810=0,0,ROUND(E810/H810,2))</f>
        <v>83.32</v>
      </c>
      <c r="J810" t="s">
        <v>21</v>
      </c>
      <c r="K810" t="s">
        <v>22</v>
      </c>
      <c r="L810">
        <v>1463461200</v>
      </c>
      <c r="M810">
        <v>1464930000</v>
      </c>
      <c r="N810" s="8">
        <f>(((L810/60)/60)/24)+DATE(1970,1,1)</f>
        <v>42507.208333333328</v>
      </c>
      <c r="O810" s="8">
        <f>(((M810/60)/60)/24)+DATE(1970,1,1)</f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>
        <f>ROUND((E811/D811)*100,0)</f>
        <v>63</v>
      </c>
      <c r="G811" t="s">
        <v>14</v>
      </c>
      <c r="H811">
        <v>2108</v>
      </c>
      <c r="I811">
        <f>IF(H811=0,0,ROUND(E811/H811,2))</f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>(((L811/60)/60)/24)+DATE(1970,1,1)</f>
        <v>41135.208333333336</v>
      </c>
      <c r="O811" s="8">
        <f>(((M811/60)/60)/24)+DATE(1970,1,1)</f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>
        <f>ROUND((E812/D812)*100,0)</f>
        <v>193</v>
      </c>
      <c r="G812" t="s">
        <v>20</v>
      </c>
      <c r="H812">
        <v>221</v>
      </c>
      <c r="I812">
        <f>IF(H812=0,0,ROUND(E812/H812,2))</f>
        <v>55.93</v>
      </c>
      <c r="J812" t="s">
        <v>21</v>
      </c>
      <c r="K812" t="s">
        <v>22</v>
      </c>
      <c r="L812">
        <v>1511848800</v>
      </c>
      <c r="M812">
        <v>1512712800</v>
      </c>
      <c r="N812" s="8">
        <f>(((L812/60)/60)/24)+DATE(1970,1,1)</f>
        <v>43067.25</v>
      </c>
      <c r="O812" s="8">
        <f>(((M812/60)/60)/24)+DATE(1970,1,1)</f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>
        <f>ROUND((E813/D813)*100,0)</f>
        <v>77</v>
      </c>
      <c r="G813" t="s">
        <v>14</v>
      </c>
      <c r="H813">
        <v>679</v>
      </c>
      <c r="I813">
        <f>IF(H813=0,0,ROUND(E813/H813,2))</f>
        <v>105.04</v>
      </c>
      <c r="J813" t="s">
        <v>21</v>
      </c>
      <c r="K813" t="s">
        <v>22</v>
      </c>
      <c r="L813">
        <v>1452319200</v>
      </c>
      <c r="M813">
        <v>1452492000</v>
      </c>
      <c r="N813" s="8">
        <f>(((L813/60)/60)/24)+DATE(1970,1,1)</f>
        <v>42378.25</v>
      </c>
      <c r="O813" s="8">
        <f>(((M813/60)/60)/24)+DATE(1970,1,1)</f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>
        <f>ROUND((E814/D814)*100,0)</f>
        <v>226</v>
      </c>
      <c r="G814" t="s">
        <v>20</v>
      </c>
      <c r="H814">
        <v>2805</v>
      </c>
      <c r="I814">
        <f>IF(H814=0,0,ROUND(E814/H814,2))</f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>(((L814/60)/60)/24)+DATE(1970,1,1)</f>
        <v>43206.208333333328</v>
      </c>
      <c r="O814" s="8">
        <f>(((M814/60)/60)/24)+DATE(1970,1,1)</f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>
        <f>ROUND((E815/D815)*100,0)</f>
        <v>239</v>
      </c>
      <c r="G815" t="s">
        <v>20</v>
      </c>
      <c r="H815">
        <v>68</v>
      </c>
      <c r="I815">
        <f>IF(H815=0,0,ROUND(E815/H815,2))</f>
        <v>112.66</v>
      </c>
      <c r="J815" t="s">
        <v>21</v>
      </c>
      <c r="K815" t="s">
        <v>22</v>
      </c>
      <c r="L815">
        <v>1346043600</v>
      </c>
      <c r="M815">
        <v>1346907600</v>
      </c>
      <c r="N815" s="8">
        <f>(((L815/60)/60)/24)+DATE(1970,1,1)</f>
        <v>41148.208333333336</v>
      </c>
      <c r="O815" s="8">
        <f>(((M815/60)/60)/24)+DATE(1970,1,1)</f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>
        <f>ROUND((E816/D816)*100,0)</f>
        <v>92</v>
      </c>
      <c r="G816" t="s">
        <v>14</v>
      </c>
      <c r="H816">
        <v>36</v>
      </c>
      <c r="I816">
        <f>IF(H816=0,0,ROUND(E816/H816,2))</f>
        <v>81.94</v>
      </c>
      <c r="J816" t="s">
        <v>36</v>
      </c>
      <c r="K816" t="s">
        <v>37</v>
      </c>
      <c r="L816">
        <v>1464325200</v>
      </c>
      <c r="M816">
        <v>1464498000</v>
      </c>
      <c r="N816" s="8">
        <f>(((L816/60)/60)/24)+DATE(1970,1,1)</f>
        <v>42517.208333333328</v>
      </c>
      <c r="O816" s="8">
        <f>(((M816/60)/60)/24)+DATE(1970,1,1)</f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>
        <f>ROUND((E817/D817)*100,0)</f>
        <v>130</v>
      </c>
      <c r="G817" t="s">
        <v>20</v>
      </c>
      <c r="H817">
        <v>183</v>
      </c>
      <c r="I817">
        <f>IF(H817=0,0,ROUND(E817/H817,2))</f>
        <v>64.05</v>
      </c>
      <c r="J817" t="s">
        <v>15</v>
      </c>
      <c r="K817" t="s">
        <v>16</v>
      </c>
      <c r="L817">
        <v>1511935200</v>
      </c>
      <c r="M817">
        <v>1514181600</v>
      </c>
      <c r="N817" s="8">
        <f>(((L817/60)/60)/24)+DATE(1970,1,1)</f>
        <v>43068.25</v>
      </c>
      <c r="O817" s="8">
        <f>(((M817/60)/60)/24)+DATE(1970,1,1)</f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>
        <f>ROUND((E818/D818)*100,0)</f>
        <v>615</v>
      </c>
      <c r="G818" t="s">
        <v>20</v>
      </c>
      <c r="H818">
        <v>133</v>
      </c>
      <c r="I818">
        <f>IF(H818=0,0,ROUND(E818/H818,2))</f>
        <v>106.39</v>
      </c>
      <c r="J818" t="s">
        <v>21</v>
      </c>
      <c r="K818" t="s">
        <v>22</v>
      </c>
      <c r="L818">
        <v>1392012000</v>
      </c>
      <c r="M818">
        <v>1392184800</v>
      </c>
      <c r="N818" s="8">
        <f>(((L818/60)/60)/24)+DATE(1970,1,1)</f>
        <v>41680.25</v>
      </c>
      <c r="O818" s="8">
        <f>(((M818/60)/60)/24)+DATE(1970,1,1)</f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>
        <f>ROUND((E819/D819)*100,0)</f>
        <v>369</v>
      </c>
      <c r="G819" t="s">
        <v>20</v>
      </c>
      <c r="H819">
        <v>2489</v>
      </c>
      <c r="I819">
        <f>IF(H819=0,0,ROUND(E819/H819,2))</f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8">
        <f>(((L819/60)/60)/24)+DATE(1970,1,1)</f>
        <v>43589.208333333328</v>
      </c>
      <c r="O819" s="8">
        <f>(((M819/60)/60)/24)+DATE(1970,1,1)</f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>
        <f>ROUND((E820/D820)*100,0)</f>
        <v>1095</v>
      </c>
      <c r="G820" t="s">
        <v>20</v>
      </c>
      <c r="H820">
        <v>69</v>
      </c>
      <c r="I820">
        <f>IF(H820=0,0,ROUND(E820/H820,2))</f>
        <v>111.07</v>
      </c>
      <c r="J820" t="s">
        <v>21</v>
      </c>
      <c r="K820" t="s">
        <v>22</v>
      </c>
      <c r="L820">
        <v>1548050400</v>
      </c>
      <c r="M820">
        <v>1549173600</v>
      </c>
      <c r="N820" s="8">
        <f>(((L820/60)/60)/24)+DATE(1970,1,1)</f>
        <v>43486.25</v>
      </c>
      <c r="O820" s="8">
        <f>(((M820/60)/60)/24)+DATE(1970,1,1)</f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>
        <f>ROUND((E821/D821)*100,0)</f>
        <v>51</v>
      </c>
      <c r="G821" t="s">
        <v>14</v>
      </c>
      <c r="H821">
        <v>47</v>
      </c>
      <c r="I821">
        <f>IF(H821=0,0,ROUND(E821/H821,2))</f>
        <v>95.94</v>
      </c>
      <c r="J821" t="s">
        <v>21</v>
      </c>
      <c r="K821" t="s">
        <v>22</v>
      </c>
      <c r="L821">
        <v>1353736800</v>
      </c>
      <c r="M821">
        <v>1355032800</v>
      </c>
      <c r="N821" s="8">
        <f>(((L821/60)/60)/24)+DATE(1970,1,1)</f>
        <v>41237.25</v>
      </c>
      <c r="O821" s="8">
        <f>(((M821/60)/60)/24)+DATE(1970,1,1)</f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>
        <f>ROUND((E822/D822)*100,0)</f>
        <v>801</v>
      </c>
      <c r="G822" t="s">
        <v>20</v>
      </c>
      <c r="H822">
        <v>279</v>
      </c>
      <c r="I822">
        <f>IF(H822=0,0,ROUND(E822/H822,2))</f>
        <v>43.04</v>
      </c>
      <c r="J822" t="s">
        <v>40</v>
      </c>
      <c r="K822" t="s">
        <v>41</v>
      </c>
      <c r="L822">
        <v>1532840400</v>
      </c>
      <c r="M822">
        <v>1533963600</v>
      </c>
      <c r="N822" s="8">
        <f>(((L822/60)/60)/24)+DATE(1970,1,1)</f>
        <v>43310.208333333328</v>
      </c>
      <c r="O822" s="8">
        <f>(((M822/60)/60)/24)+DATE(1970,1,1)</f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>
        <f>ROUND((E823/D823)*100,0)</f>
        <v>291</v>
      </c>
      <c r="G823" t="s">
        <v>20</v>
      </c>
      <c r="H823">
        <v>210</v>
      </c>
      <c r="I823">
        <f>IF(H823=0,0,ROUND(E823/H823,2))</f>
        <v>67.97</v>
      </c>
      <c r="J823" t="s">
        <v>21</v>
      </c>
      <c r="K823" t="s">
        <v>22</v>
      </c>
      <c r="L823">
        <v>1488261600</v>
      </c>
      <c r="M823">
        <v>1489381200</v>
      </c>
      <c r="N823" s="8">
        <f>(((L823/60)/60)/24)+DATE(1970,1,1)</f>
        <v>42794.25</v>
      </c>
      <c r="O823" s="8">
        <f>(((M823/60)/60)/24)+DATE(1970,1,1)</f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>
        <f>ROUND((E824/D824)*100,0)</f>
        <v>350</v>
      </c>
      <c r="G824" t="s">
        <v>20</v>
      </c>
      <c r="H824">
        <v>2100</v>
      </c>
      <c r="I824">
        <f>IF(H824=0,0,ROUND(E824/H824,2))</f>
        <v>89.99</v>
      </c>
      <c r="J824" t="s">
        <v>21</v>
      </c>
      <c r="K824" t="s">
        <v>22</v>
      </c>
      <c r="L824">
        <v>1393567200</v>
      </c>
      <c r="M824">
        <v>1395032400</v>
      </c>
      <c r="N824" s="8">
        <f>(((L824/60)/60)/24)+DATE(1970,1,1)</f>
        <v>41698.25</v>
      </c>
      <c r="O824" s="8">
        <f>(((M824/60)/60)/24)+DATE(1970,1,1)</f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>
        <f>ROUND((E825/D825)*100,0)</f>
        <v>357</v>
      </c>
      <c r="G825" t="s">
        <v>20</v>
      </c>
      <c r="H825">
        <v>252</v>
      </c>
      <c r="I825">
        <f>IF(H825=0,0,ROUND(E825/H825,2))</f>
        <v>58.1</v>
      </c>
      <c r="J825" t="s">
        <v>21</v>
      </c>
      <c r="K825" t="s">
        <v>22</v>
      </c>
      <c r="L825">
        <v>1410325200</v>
      </c>
      <c r="M825">
        <v>1412485200</v>
      </c>
      <c r="N825" s="8">
        <f>(((L825/60)/60)/24)+DATE(1970,1,1)</f>
        <v>41892.208333333336</v>
      </c>
      <c r="O825" s="8">
        <f>(((M825/60)/60)/24)+DATE(1970,1,1)</f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>
        <f>ROUND((E826/D826)*100,0)</f>
        <v>126</v>
      </c>
      <c r="G826" t="s">
        <v>20</v>
      </c>
      <c r="H826">
        <v>1280</v>
      </c>
      <c r="I826">
        <f>IF(H826=0,0,ROUND(E826/H826,2))</f>
        <v>84</v>
      </c>
      <c r="J826" t="s">
        <v>21</v>
      </c>
      <c r="K826" t="s">
        <v>22</v>
      </c>
      <c r="L826">
        <v>1276923600</v>
      </c>
      <c r="M826">
        <v>1279688400</v>
      </c>
      <c r="N826" s="8">
        <f>(((L826/60)/60)/24)+DATE(1970,1,1)</f>
        <v>40348.208333333336</v>
      </c>
      <c r="O826" s="8">
        <f>(((M826/60)/60)/24)+DATE(1970,1,1)</f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>
        <f>ROUND((E827/D827)*100,0)</f>
        <v>388</v>
      </c>
      <c r="G827" t="s">
        <v>20</v>
      </c>
      <c r="H827">
        <v>157</v>
      </c>
      <c r="I827">
        <f>IF(H827=0,0,ROUND(E827/H827,2))</f>
        <v>88.85</v>
      </c>
      <c r="J827" t="s">
        <v>40</v>
      </c>
      <c r="K827" t="s">
        <v>41</v>
      </c>
      <c r="L827">
        <v>1500958800</v>
      </c>
      <c r="M827">
        <v>1501995600</v>
      </c>
      <c r="N827" s="8">
        <f>(((L827/60)/60)/24)+DATE(1970,1,1)</f>
        <v>42941.208333333328</v>
      </c>
      <c r="O827" s="8">
        <f>(((M827/60)/60)/24)+DATE(1970,1,1)</f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>
        <f>ROUND((E828/D828)*100,0)</f>
        <v>457</v>
      </c>
      <c r="G828" t="s">
        <v>20</v>
      </c>
      <c r="H828">
        <v>194</v>
      </c>
      <c r="I828">
        <f>IF(H828=0,0,ROUND(E828/H828,2))</f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8">
        <f>(((L828/60)/60)/24)+DATE(1970,1,1)</f>
        <v>40525.25</v>
      </c>
      <c r="O828" s="8">
        <f>(((M828/60)/60)/24)+DATE(1970,1,1)</f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>
        <f>ROUND((E829/D829)*100,0)</f>
        <v>267</v>
      </c>
      <c r="G829" t="s">
        <v>20</v>
      </c>
      <c r="H829">
        <v>82</v>
      </c>
      <c r="I829">
        <f>IF(H829=0,0,ROUND(E829/H829,2))</f>
        <v>74.8</v>
      </c>
      <c r="J829" t="s">
        <v>26</v>
      </c>
      <c r="K829" t="s">
        <v>27</v>
      </c>
      <c r="L829">
        <v>1304398800</v>
      </c>
      <c r="M829">
        <v>1305435600</v>
      </c>
      <c r="N829" s="8">
        <f>(((L829/60)/60)/24)+DATE(1970,1,1)</f>
        <v>40666.208333333336</v>
      </c>
      <c r="O829" s="8">
        <f>(((M829/60)/60)/24)+DATE(1970,1,1)</f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>
        <f>ROUND((E830/D830)*100,0)</f>
        <v>69</v>
      </c>
      <c r="G830" t="s">
        <v>14</v>
      </c>
      <c r="H830">
        <v>70</v>
      </c>
      <c r="I830">
        <f>IF(H830=0,0,ROUND(E830/H830,2))</f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8">
        <f>(((L830/60)/60)/24)+DATE(1970,1,1)</f>
        <v>43340.208333333328</v>
      </c>
      <c r="O830" s="8">
        <f>(((M830/60)/60)/24)+DATE(1970,1,1)</f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>
        <f>ROUND((E831/D831)*100,0)</f>
        <v>51</v>
      </c>
      <c r="G831" t="s">
        <v>14</v>
      </c>
      <c r="H831">
        <v>154</v>
      </c>
      <c r="I831">
        <f>IF(H831=0,0,ROUND(E831/H831,2))</f>
        <v>32.01</v>
      </c>
      <c r="J831" t="s">
        <v>21</v>
      </c>
      <c r="K831" t="s">
        <v>22</v>
      </c>
      <c r="L831">
        <v>1433826000</v>
      </c>
      <c r="M831">
        <v>1435122000</v>
      </c>
      <c r="N831" s="8">
        <f>(((L831/60)/60)/24)+DATE(1970,1,1)</f>
        <v>42164.208333333328</v>
      </c>
      <c r="O831" s="8">
        <f>(((M831/60)/60)/24)+DATE(1970,1,1)</f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>
        <f>ROUND((E832/D832)*100,0)</f>
        <v>1</v>
      </c>
      <c r="G832" t="s">
        <v>14</v>
      </c>
      <c r="H832">
        <v>22</v>
      </c>
      <c r="I832">
        <f>IF(H832=0,0,ROUND(E832/H832,2))</f>
        <v>64.73</v>
      </c>
      <c r="J832" t="s">
        <v>21</v>
      </c>
      <c r="K832" t="s">
        <v>22</v>
      </c>
      <c r="L832">
        <v>1514959200</v>
      </c>
      <c r="M832">
        <v>1520056800</v>
      </c>
      <c r="N832" s="8">
        <f>(((L832/60)/60)/24)+DATE(1970,1,1)</f>
        <v>43103.25</v>
      </c>
      <c r="O832" s="8">
        <f>(((M832/60)/60)/24)+DATE(1970,1,1)</f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>
        <f>ROUND((E833/D833)*100,0)</f>
        <v>109</v>
      </c>
      <c r="G833" t="s">
        <v>20</v>
      </c>
      <c r="H833">
        <v>4233</v>
      </c>
      <c r="I833">
        <f>IF(H833=0,0,ROUND(E833/H833,2))</f>
        <v>25</v>
      </c>
      <c r="J833" t="s">
        <v>21</v>
      </c>
      <c r="K833" t="s">
        <v>22</v>
      </c>
      <c r="L833">
        <v>1332738000</v>
      </c>
      <c r="M833">
        <v>1335675600</v>
      </c>
      <c r="N833" s="8">
        <f>(((L833/60)/60)/24)+DATE(1970,1,1)</f>
        <v>40994.208333333336</v>
      </c>
      <c r="O833" s="8">
        <f>(((M833/60)/60)/24)+DATE(1970,1,1)</f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>
        <f>ROUND((E834/D834)*100,0)</f>
        <v>315</v>
      </c>
      <c r="G834" t="s">
        <v>20</v>
      </c>
      <c r="H834">
        <v>1297</v>
      </c>
      <c r="I834">
        <f>IF(H834=0,0,ROUND(E834/H834,2))</f>
        <v>104.98</v>
      </c>
      <c r="J834" t="s">
        <v>36</v>
      </c>
      <c r="K834" t="s">
        <v>37</v>
      </c>
      <c r="L834">
        <v>1445490000</v>
      </c>
      <c r="M834">
        <v>1448431200</v>
      </c>
      <c r="N834" s="8">
        <f>(((L834/60)/60)/24)+DATE(1970,1,1)</f>
        <v>42299.208333333328</v>
      </c>
      <c r="O834" s="8">
        <f>(((M834/60)/60)/24)+DATE(1970,1,1)</f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>
        <f>ROUND((E835/D835)*100,0)</f>
        <v>158</v>
      </c>
      <c r="G835" t="s">
        <v>20</v>
      </c>
      <c r="H835">
        <v>165</v>
      </c>
      <c r="I835">
        <f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8">
        <f>(((L835/60)/60)/24)+DATE(1970,1,1)</f>
        <v>40588.25</v>
      </c>
      <c r="O835" s="8">
        <f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>
        <f>ROUND((E836/D836)*100,0)</f>
        <v>154</v>
      </c>
      <c r="G836" t="s">
        <v>20</v>
      </c>
      <c r="H836">
        <v>119</v>
      </c>
      <c r="I836">
        <f>IF(H836=0,0,ROUND(E836/H836,2))</f>
        <v>94.35</v>
      </c>
      <c r="J836" t="s">
        <v>21</v>
      </c>
      <c r="K836" t="s">
        <v>22</v>
      </c>
      <c r="L836">
        <v>1371963600</v>
      </c>
      <c r="M836">
        <v>1372482000</v>
      </c>
      <c r="N836" s="8">
        <f>(((L836/60)/60)/24)+DATE(1970,1,1)</f>
        <v>41448.208333333336</v>
      </c>
      <c r="O836" s="8">
        <f>(((M836/60)/60)/24)+DATE(1970,1,1)</f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>
        <f>ROUND((E837/D837)*100,0)</f>
        <v>90</v>
      </c>
      <c r="G837" t="s">
        <v>14</v>
      </c>
      <c r="H837">
        <v>1758</v>
      </c>
      <c r="I837">
        <f>IF(H837=0,0,ROUND(E837/H837,2))</f>
        <v>44</v>
      </c>
      <c r="J837" t="s">
        <v>21</v>
      </c>
      <c r="K837" t="s">
        <v>22</v>
      </c>
      <c r="L837">
        <v>1425103200</v>
      </c>
      <c r="M837">
        <v>1425621600</v>
      </c>
      <c r="N837" s="8">
        <f>(((L837/60)/60)/24)+DATE(1970,1,1)</f>
        <v>42063.25</v>
      </c>
      <c r="O837" s="8">
        <f>(((M837/60)/60)/24)+DATE(1970,1,1)</f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>
        <f>ROUND((E838/D838)*100,0)</f>
        <v>75</v>
      </c>
      <c r="G838" t="s">
        <v>14</v>
      </c>
      <c r="H838">
        <v>94</v>
      </c>
      <c r="I838">
        <f>IF(H838=0,0,ROUND(E838/H838,2))</f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8">
        <f>(((L838/60)/60)/24)+DATE(1970,1,1)</f>
        <v>40214.25</v>
      </c>
      <c r="O838" s="8">
        <f>(((M838/60)/60)/24)+DATE(1970,1,1)</f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>
        <f>ROUND((E839/D839)*100,0)</f>
        <v>853</v>
      </c>
      <c r="G839" t="s">
        <v>20</v>
      </c>
      <c r="H839">
        <v>1797</v>
      </c>
      <c r="I839">
        <f>IF(H839=0,0,ROUND(E839/H839,2))</f>
        <v>84.01</v>
      </c>
      <c r="J839" t="s">
        <v>21</v>
      </c>
      <c r="K839" t="s">
        <v>22</v>
      </c>
      <c r="L839">
        <v>1301202000</v>
      </c>
      <c r="M839">
        <v>1305867600</v>
      </c>
      <c r="N839" s="8">
        <f>(((L839/60)/60)/24)+DATE(1970,1,1)</f>
        <v>40629.208333333336</v>
      </c>
      <c r="O839" s="8">
        <f>(((M839/60)/60)/24)+DATE(1970,1,1)</f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>
        <f>ROUND((E840/D840)*100,0)</f>
        <v>139</v>
      </c>
      <c r="G840" t="s">
        <v>20</v>
      </c>
      <c r="H840">
        <v>261</v>
      </c>
      <c r="I840">
        <f>IF(H840=0,0,ROUND(E840/H840,2))</f>
        <v>34.06</v>
      </c>
      <c r="J840" t="s">
        <v>21</v>
      </c>
      <c r="K840" t="s">
        <v>22</v>
      </c>
      <c r="L840">
        <v>1538024400</v>
      </c>
      <c r="M840">
        <v>1538802000</v>
      </c>
      <c r="N840" s="8">
        <f>(((L840/60)/60)/24)+DATE(1970,1,1)</f>
        <v>43370.208333333328</v>
      </c>
      <c r="O840" s="8">
        <f>(((M840/60)/60)/24)+DATE(1970,1,1)</f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>
        <f>ROUND((E841/D841)*100,0)</f>
        <v>190</v>
      </c>
      <c r="G841" t="s">
        <v>20</v>
      </c>
      <c r="H841">
        <v>157</v>
      </c>
      <c r="I841">
        <f>IF(H841=0,0,ROUND(E841/H841,2))</f>
        <v>93.27</v>
      </c>
      <c r="J841" t="s">
        <v>21</v>
      </c>
      <c r="K841" t="s">
        <v>22</v>
      </c>
      <c r="L841">
        <v>1395032400</v>
      </c>
      <c r="M841">
        <v>1398920400</v>
      </c>
      <c r="N841" s="8">
        <f>(((L841/60)/60)/24)+DATE(1970,1,1)</f>
        <v>41715.208333333336</v>
      </c>
      <c r="O841" s="8">
        <f>(((M841/60)/60)/24)+DATE(1970,1,1)</f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>
        <f>ROUND((E842/D842)*100,0)</f>
        <v>100</v>
      </c>
      <c r="G842" t="s">
        <v>20</v>
      </c>
      <c r="H842">
        <v>3533</v>
      </c>
      <c r="I842">
        <f>IF(H842=0,0,ROUND(E842/H842,2))</f>
        <v>33</v>
      </c>
      <c r="J842" t="s">
        <v>21</v>
      </c>
      <c r="K842" t="s">
        <v>22</v>
      </c>
      <c r="L842">
        <v>1405486800</v>
      </c>
      <c r="M842">
        <v>1405659600</v>
      </c>
      <c r="N842" s="8">
        <f>(((L842/60)/60)/24)+DATE(1970,1,1)</f>
        <v>41836.208333333336</v>
      </c>
      <c r="O842" s="8">
        <f>(((M842/60)/60)/24)+DATE(1970,1,1)</f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>
        <f>ROUND((E843/D843)*100,0)</f>
        <v>143</v>
      </c>
      <c r="G843" t="s">
        <v>20</v>
      </c>
      <c r="H843">
        <v>155</v>
      </c>
      <c r="I843">
        <f>IF(H843=0,0,ROUND(E843/H843,2))</f>
        <v>83.81</v>
      </c>
      <c r="J843" t="s">
        <v>21</v>
      </c>
      <c r="K843" t="s">
        <v>22</v>
      </c>
      <c r="L843">
        <v>1455861600</v>
      </c>
      <c r="M843">
        <v>1457244000</v>
      </c>
      <c r="N843" s="8">
        <f>(((L843/60)/60)/24)+DATE(1970,1,1)</f>
        <v>42419.25</v>
      </c>
      <c r="O843" s="8">
        <f>(((M843/60)/60)/24)+DATE(1970,1,1)</f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>
        <f>ROUND((E844/D844)*100,0)</f>
        <v>563</v>
      </c>
      <c r="G844" t="s">
        <v>20</v>
      </c>
      <c r="H844">
        <v>132</v>
      </c>
      <c r="I844">
        <f>IF(H844=0,0,ROUND(E844/H844,2))</f>
        <v>63.99</v>
      </c>
      <c r="J844" t="s">
        <v>107</v>
      </c>
      <c r="K844" t="s">
        <v>108</v>
      </c>
      <c r="L844">
        <v>1529038800</v>
      </c>
      <c r="M844">
        <v>1529298000</v>
      </c>
      <c r="N844" s="8">
        <f>(((L844/60)/60)/24)+DATE(1970,1,1)</f>
        <v>43266.208333333328</v>
      </c>
      <c r="O844" s="8">
        <f>(((M844/60)/60)/24)+DATE(1970,1,1)</f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>
        <f>ROUND((E845/D845)*100,0)</f>
        <v>31</v>
      </c>
      <c r="G845" t="s">
        <v>14</v>
      </c>
      <c r="H845">
        <v>33</v>
      </c>
      <c r="I845">
        <f>IF(H845=0,0,ROUND(E845/H845,2))</f>
        <v>81.91</v>
      </c>
      <c r="J845" t="s">
        <v>21</v>
      </c>
      <c r="K845" t="s">
        <v>22</v>
      </c>
      <c r="L845">
        <v>1535259600</v>
      </c>
      <c r="M845">
        <v>1535778000</v>
      </c>
      <c r="N845" s="8">
        <f>(((L845/60)/60)/24)+DATE(1970,1,1)</f>
        <v>43338.208333333328</v>
      </c>
      <c r="O845" s="8">
        <f>(((M845/60)/60)/24)+DATE(1970,1,1)</f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>
        <f>ROUND((E846/D846)*100,0)</f>
        <v>99</v>
      </c>
      <c r="G846" t="s">
        <v>74</v>
      </c>
      <c r="H846">
        <v>94</v>
      </c>
      <c r="I846">
        <f>IF(H846=0,0,ROUND(E846/H846,2))</f>
        <v>93.05</v>
      </c>
      <c r="J846" t="s">
        <v>21</v>
      </c>
      <c r="K846" t="s">
        <v>22</v>
      </c>
      <c r="L846">
        <v>1327212000</v>
      </c>
      <c r="M846">
        <v>1327471200</v>
      </c>
      <c r="N846" s="8">
        <f>(((L846/60)/60)/24)+DATE(1970,1,1)</f>
        <v>40930.25</v>
      </c>
      <c r="O846" s="8">
        <f>(((M846/60)/60)/24)+DATE(1970,1,1)</f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>
        <f>ROUND((E847/D847)*100,0)</f>
        <v>198</v>
      </c>
      <c r="G847" t="s">
        <v>20</v>
      </c>
      <c r="H847">
        <v>1354</v>
      </c>
      <c r="I847">
        <f>IF(H847=0,0,ROUND(E847/H847,2))</f>
        <v>101.98</v>
      </c>
      <c r="J847" t="s">
        <v>40</v>
      </c>
      <c r="K847" t="s">
        <v>41</v>
      </c>
      <c r="L847">
        <v>1526360400</v>
      </c>
      <c r="M847">
        <v>1529557200</v>
      </c>
      <c r="N847" s="8">
        <f>(((L847/60)/60)/24)+DATE(1970,1,1)</f>
        <v>43235.208333333328</v>
      </c>
      <c r="O847" s="8">
        <f>(((M847/60)/60)/24)+DATE(1970,1,1)</f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>
        <f>ROUND((E848/D848)*100,0)</f>
        <v>509</v>
      </c>
      <c r="G848" t="s">
        <v>20</v>
      </c>
      <c r="H848">
        <v>48</v>
      </c>
      <c r="I848">
        <f>IF(H848=0,0,ROUND(E848/H848,2))</f>
        <v>105.94</v>
      </c>
      <c r="J848" t="s">
        <v>21</v>
      </c>
      <c r="K848" t="s">
        <v>22</v>
      </c>
      <c r="L848">
        <v>1532149200</v>
      </c>
      <c r="M848">
        <v>1535259600</v>
      </c>
      <c r="N848" s="8">
        <f>(((L848/60)/60)/24)+DATE(1970,1,1)</f>
        <v>43302.208333333328</v>
      </c>
      <c r="O848" s="8">
        <f>(((M848/60)/60)/24)+DATE(1970,1,1)</f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>
        <f>ROUND((E849/D849)*100,0)</f>
        <v>238</v>
      </c>
      <c r="G849" t="s">
        <v>20</v>
      </c>
      <c r="H849">
        <v>110</v>
      </c>
      <c r="I849">
        <f>IF(H849=0,0,ROUND(E849/H849,2))</f>
        <v>101.58</v>
      </c>
      <c r="J849" t="s">
        <v>21</v>
      </c>
      <c r="K849" t="s">
        <v>22</v>
      </c>
      <c r="L849">
        <v>1515304800</v>
      </c>
      <c r="M849">
        <v>1515564000</v>
      </c>
      <c r="N849" s="8">
        <f>(((L849/60)/60)/24)+DATE(1970,1,1)</f>
        <v>43107.25</v>
      </c>
      <c r="O849" s="8">
        <f>(((M849/60)/60)/24)+DATE(1970,1,1)</f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>
        <f>ROUND((E850/D850)*100,0)</f>
        <v>338</v>
      </c>
      <c r="G850" t="s">
        <v>20</v>
      </c>
      <c r="H850">
        <v>172</v>
      </c>
      <c r="I850">
        <f>IF(H850=0,0,ROUND(E850/H850,2))</f>
        <v>62.97</v>
      </c>
      <c r="J850" t="s">
        <v>21</v>
      </c>
      <c r="K850" t="s">
        <v>22</v>
      </c>
      <c r="L850">
        <v>1276318800</v>
      </c>
      <c r="M850">
        <v>1277096400</v>
      </c>
      <c r="N850" s="8">
        <f>(((L850/60)/60)/24)+DATE(1970,1,1)</f>
        <v>40341.208333333336</v>
      </c>
      <c r="O850" s="8">
        <f>(((M850/60)/60)/24)+DATE(1970,1,1)</f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>
        <f>ROUND((E851/D851)*100,0)</f>
        <v>133</v>
      </c>
      <c r="G851" t="s">
        <v>20</v>
      </c>
      <c r="H851">
        <v>307</v>
      </c>
      <c r="I851">
        <f>IF(H851=0,0,ROUND(E851/H851,2))</f>
        <v>29.05</v>
      </c>
      <c r="J851" t="s">
        <v>21</v>
      </c>
      <c r="K851" t="s">
        <v>22</v>
      </c>
      <c r="L851">
        <v>1328767200</v>
      </c>
      <c r="M851">
        <v>1329026400</v>
      </c>
      <c r="N851" s="8">
        <f>(((L851/60)/60)/24)+DATE(1970,1,1)</f>
        <v>40948.25</v>
      </c>
      <c r="O851" s="8">
        <f>(((M851/60)/60)/24)+DATE(1970,1,1)</f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>
        <f>ROUND((E852/D852)*100,0)</f>
        <v>1</v>
      </c>
      <c r="G852" t="s">
        <v>14</v>
      </c>
      <c r="H852">
        <v>1</v>
      </c>
      <c r="I852">
        <f>IF(H852=0,0,ROUND(E852/H852,2))</f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>(((L852/60)/60)/24)+DATE(1970,1,1)</f>
        <v>40866.25</v>
      </c>
      <c r="O852" s="8">
        <f>(((M852/60)/60)/24)+DATE(1970,1,1)</f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>
        <f>ROUND((E853/D853)*100,0)</f>
        <v>208</v>
      </c>
      <c r="G853" t="s">
        <v>20</v>
      </c>
      <c r="H853">
        <v>160</v>
      </c>
      <c r="I853">
        <f>IF(H853=0,0,ROUND(E853/H853,2))</f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8">
        <f>(((L853/60)/60)/24)+DATE(1970,1,1)</f>
        <v>41031.208333333336</v>
      </c>
      <c r="O853" s="8">
        <f>(((M853/60)/60)/24)+DATE(1970,1,1)</f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>
        <f>ROUND((E854/D854)*100,0)</f>
        <v>51</v>
      </c>
      <c r="G854" t="s">
        <v>14</v>
      </c>
      <c r="H854">
        <v>31</v>
      </c>
      <c r="I854">
        <f>IF(H854=0,0,ROUND(E854/H854,2))</f>
        <v>80.81</v>
      </c>
      <c r="J854" t="s">
        <v>21</v>
      </c>
      <c r="K854" t="s">
        <v>22</v>
      </c>
      <c r="L854">
        <v>1310792400</v>
      </c>
      <c r="M854">
        <v>1311656400</v>
      </c>
      <c r="N854" s="8">
        <f>(((L854/60)/60)/24)+DATE(1970,1,1)</f>
        <v>40740.208333333336</v>
      </c>
      <c r="O854" s="8">
        <f>(((M854/60)/60)/24)+DATE(1970,1,1)</f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>
        <f>ROUND((E855/D855)*100,0)</f>
        <v>652</v>
      </c>
      <c r="G855" t="s">
        <v>20</v>
      </c>
      <c r="H855">
        <v>1467</v>
      </c>
      <c r="I855">
        <f>IF(H855=0,0,ROUND(E855/H855,2))</f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8">
        <f>(((L855/60)/60)/24)+DATE(1970,1,1)</f>
        <v>40714.208333333336</v>
      </c>
      <c r="O855" s="8">
        <f>(((M855/60)/60)/24)+DATE(1970,1,1)</f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>
        <f>ROUND((E856/D856)*100,0)</f>
        <v>114</v>
      </c>
      <c r="G856" t="s">
        <v>20</v>
      </c>
      <c r="H856">
        <v>2662</v>
      </c>
      <c r="I856">
        <f>IF(H856=0,0,ROUND(E856/H856,2))</f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8">
        <f>(((L856/60)/60)/24)+DATE(1970,1,1)</f>
        <v>43787.25</v>
      </c>
      <c r="O856" s="8">
        <f>(((M856/60)/60)/24)+DATE(1970,1,1)</f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>
        <f>ROUND((E857/D857)*100,0)</f>
        <v>102</v>
      </c>
      <c r="G857" t="s">
        <v>20</v>
      </c>
      <c r="H857">
        <v>452</v>
      </c>
      <c r="I857">
        <f>IF(H857=0,0,ROUND(E857/H857,2))</f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>(((L857/60)/60)/24)+DATE(1970,1,1)</f>
        <v>40712.208333333336</v>
      </c>
      <c r="O857" s="8">
        <f>(((M857/60)/60)/24)+DATE(1970,1,1)</f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>
        <f>ROUND((E858/D858)*100,0)</f>
        <v>357</v>
      </c>
      <c r="G858" t="s">
        <v>20</v>
      </c>
      <c r="H858">
        <v>158</v>
      </c>
      <c r="I858">
        <f>IF(H858=0,0,ROUND(E858/H858,2))</f>
        <v>54.16</v>
      </c>
      <c r="J858" t="s">
        <v>21</v>
      </c>
      <c r="K858" t="s">
        <v>22</v>
      </c>
      <c r="L858">
        <v>1335243600</v>
      </c>
      <c r="M858">
        <v>1336712400</v>
      </c>
      <c r="N858" s="8">
        <f>(((L858/60)/60)/24)+DATE(1970,1,1)</f>
        <v>41023.208333333336</v>
      </c>
      <c r="O858" s="8">
        <f>(((M858/60)/60)/24)+DATE(1970,1,1)</f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>
        <f>ROUND((E859/D859)*100,0)</f>
        <v>140</v>
      </c>
      <c r="G859" t="s">
        <v>20</v>
      </c>
      <c r="H859">
        <v>225</v>
      </c>
      <c r="I859">
        <f>IF(H859=0,0,ROUND(E859/H859,2))</f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8">
        <f>(((L859/60)/60)/24)+DATE(1970,1,1)</f>
        <v>40944.25</v>
      </c>
      <c r="O859" s="8">
        <f>(((M859/60)/60)/24)+DATE(1970,1,1)</f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>
        <f>ROUND((E860/D860)*100,0)</f>
        <v>69</v>
      </c>
      <c r="G860" t="s">
        <v>14</v>
      </c>
      <c r="H860">
        <v>35</v>
      </c>
      <c r="I860">
        <f>IF(H860=0,0,ROUND(E860/H860,2))</f>
        <v>79.37</v>
      </c>
      <c r="J860" t="s">
        <v>21</v>
      </c>
      <c r="K860" t="s">
        <v>22</v>
      </c>
      <c r="L860">
        <v>1524286800</v>
      </c>
      <c r="M860">
        <v>1524891600</v>
      </c>
      <c r="N860" s="8">
        <f>(((L860/60)/60)/24)+DATE(1970,1,1)</f>
        <v>43211.208333333328</v>
      </c>
      <c r="O860" s="8">
        <f>(((M860/60)/60)/24)+DATE(1970,1,1)</f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>
        <f>ROUND((E861/D861)*100,0)</f>
        <v>36</v>
      </c>
      <c r="G861" t="s">
        <v>14</v>
      </c>
      <c r="H861">
        <v>63</v>
      </c>
      <c r="I861">
        <f>IF(H861=0,0,ROUND(E861/H861,2))</f>
        <v>41.17</v>
      </c>
      <c r="J861" t="s">
        <v>21</v>
      </c>
      <c r="K861" t="s">
        <v>22</v>
      </c>
      <c r="L861">
        <v>1362117600</v>
      </c>
      <c r="M861">
        <v>1363669200</v>
      </c>
      <c r="N861" s="8">
        <f>(((L861/60)/60)/24)+DATE(1970,1,1)</f>
        <v>41334.25</v>
      </c>
      <c r="O861" s="8">
        <f>(((M861/60)/60)/24)+DATE(1970,1,1)</f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>
        <f>ROUND((E862/D862)*100,0)</f>
        <v>252</v>
      </c>
      <c r="G862" t="s">
        <v>20</v>
      </c>
      <c r="H862">
        <v>65</v>
      </c>
      <c r="I862">
        <f>IF(H862=0,0,ROUND(E862/H862,2))</f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8">
        <f>(((L862/60)/60)/24)+DATE(1970,1,1)</f>
        <v>43515.25</v>
      </c>
      <c r="O862" s="8">
        <f>(((M862/60)/60)/24)+DATE(1970,1,1)</f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>
        <f>ROUND((E863/D863)*100,0)</f>
        <v>106</v>
      </c>
      <c r="G863" t="s">
        <v>20</v>
      </c>
      <c r="H863">
        <v>163</v>
      </c>
      <c r="I863">
        <f>IF(H863=0,0,ROUND(E863/H863,2))</f>
        <v>57.16</v>
      </c>
      <c r="J863" t="s">
        <v>21</v>
      </c>
      <c r="K863" t="s">
        <v>22</v>
      </c>
      <c r="L863">
        <v>1269147600</v>
      </c>
      <c r="M863">
        <v>1269838800</v>
      </c>
      <c r="N863" s="8">
        <f>(((L863/60)/60)/24)+DATE(1970,1,1)</f>
        <v>40258.208333333336</v>
      </c>
      <c r="O863" s="8">
        <f>(((M863/60)/60)/24)+DATE(1970,1,1)</f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>
        <f>ROUND((E864/D864)*100,0)</f>
        <v>187</v>
      </c>
      <c r="G864" t="s">
        <v>20</v>
      </c>
      <c r="H864">
        <v>85</v>
      </c>
      <c r="I864">
        <f>IF(H864=0,0,ROUND(E864/H864,2))</f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8">
        <f>(((L864/60)/60)/24)+DATE(1970,1,1)</f>
        <v>40756.208333333336</v>
      </c>
      <c r="O864" s="8">
        <f>(((M864/60)/60)/24)+DATE(1970,1,1)</f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>
        <f>ROUND((E865/D865)*100,0)</f>
        <v>387</v>
      </c>
      <c r="G865" t="s">
        <v>20</v>
      </c>
      <c r="H865">
        <v>217</v>
      </c>
      <c r="I865">
        <f>IF(H865=0,0,ROUND(E865/H865,2))</f>
        <v>24.95</v>
      </c>
      <c r="J865" t="s">
        <v>21</v>
      </c>
      <c r="K865" t="s">
        <v>22</v>
      </c>
      <c r="L865">
        <v>1434517200</v>
      </c>
      <c r="M865">
        <v>1436504400</v>
      </c>
      <c r="N865" s="8">
        <f>(((L865/60)/60)/24)+DATE(1970,1,1)</f>
        <v>42172.208333333328</v>
      </c>
      <c r="O865" s="8">
        <f>(((M865/60)/60)/24)+DATE(1970,1,1)</f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>
        <f>ROUND((E866/D866)*100,0)</f>
        <v>347</v>
      </c>
      <c r="G866" t="s">
        <v>20</v>
      </c>
      <c r="H866">
        <v>150</v>
      </c>
      <c r="I866">
        <f>IF(H866=0,0,ROUND(E866/H866,2))</f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>(((L866/60)/60)/24)+DATE(1970,1,1)</f>
        <v>42601.208333333328</v>
      </c>
      <c r="O866" s="8">
        <f>(((M866/60)/60)/24)+DATE(1970,1,1)</f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>
        <f>ROUND((E867/D867)*100,0)</f>
        <v>186</v>
      </c>
      <c r="G867" t="s">
        <v>20</v>
      </c>
      <c r="H867">
        <v>3272</v>
      </c>
      <c r="I867">
        <f>IF(H867=0,0,ROUND(E867/H867,2))</f>
        <v>46</v>
      </c>
      <c r="J867" t="s">
        <v>21</v>
      </c>
      <c r="K867" t="s">
        <v>22</v>
      </c>
      <c r="L867">
        <v>1410757200</v>
      </c>
      <c r="M867">
        <v>1411534800</v>
      </c>
      <c r="N867" s="8">
        <f>(((L867/60)/60)/24)+DATE(1970,1,1)</f>
        <v>41897.208333333336</v>
      </c>
      <c r="O867" s="8">
        <f>(((M867/60)/60)/24)+DATE(1970,1,1)</f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>
        <f>ROUND((E868/D868)*100,0)</f>
        <v>43</v>
      </c>
      <c r="G868" t="s">
        <v>74</v>
      </c>
      <c r="H868">
        <v>898</v>
      </c>
      <c r="I868">
        <f>IF(H868=0,0,ROUND(E868/H868,2))</f>
        <v>88.02</v>
      </c>
      <c r="J868" t="s">
        <v>21</v>
      </c>
      <c r="K868" t="s">
        <v>22</v>
      </c>
      <c r="L868">
        <v>1304830800</v>
      </c>
      <c r="M868">
        <v>1304917200</v>
      </c>
      <c r="N868" s="8">
        <f>(((L868/60)/60)/24)+DATE(1970,1,1)</f>
        <v>40671.208333333336</v>
      </c>
      <c r="O868" s="8">
        <f>(((M868/60)/60)/24)+DATE(1970,1,1)</f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>
        <f>ROUND((E869/D869)*100,0)</f>
        <v>162</v>
      </c>
      <c r="G869" t="s">
        <v>20</v>
      </c>
      <c r="H869">
        <v>300</v>
      </c>
      <c r="I869">
        <f>IF(H869=0,0,ROUND(E869/H869,2))</f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>(((L869/60)/60)/24)+DATE(1970,1,1)</f>
        <v>43382.208333333328</v>
      </c>
      <c r="O869" s="8">
        <f>(((M869/60)/60)/24)+DATE(1970,1,1)</f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>
        <f>ROUND((E870/D870)*100,0)</f>
        <v>185</v>
      </c>
      <c r="G870" t="s">
        <v>20</v>
      </c>
      <c r="H870">
        <v>126</v>
      </c>
      <c r="I870">
        <f>IF(H870=0,0,ROUND(E870/H870,2))</f>
        <v>102.69</v>
      </c>
      <c r="J870" t="s">
        <v>21</v>
      </c>
      <c r="K870" t="s">
        <v>22</v>
      </c>
      <c r="L870">
        <v>1381554000</v>
      </c>
      <c r="M870">
        <v>1382504400</v>
      </c>
      <c r="N870" s="8">
        <f>(((L870/60)/60)/24)+DATE(1970,1,1)</f>
        <v>41559.208333333336</v>
      </c>
      <c r="O870" s="8">
        <f>(((M870/60)/60)/24)+DATE(1970,1,1)</f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>
        <f>ROUND((E871/D871)*100,0)</f>
        <v>24</v>
      </c>
      <c r="G871" t="s">
        <v>14</v>
      </c>
      <c r="H871">
        <v>526</v>
      </c>
      <c r="I871">
        <f>IF(H871=0,0,ROUND(E871/H871,2))</f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8">
        <f>(((L871/60)/60)/24)+DATE(1970,1,1)</f>
        <v>40350.208333333336</v>
      </c>
      <c r="O871" s="8">
        <f>(((M871/60)/60)/24)+DATE(1970,1,1)</f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>
        <f>ROUND((E872/D872)*100,0)</f>
        <v>90</v>
      </c>
      <c r="G872" t="s">
        <v>14</v>
      </c>
      <c r="H872">
        <v>121</v>
      </c>
      <c r="I872">
        <f>IF(H872=0,0,ROUND(E872/H872,2))</f>
        <v>57.19</v>
      </c>
      <c r="J872" t="s">
        <v>21</v>
      </c>
      <c r="K872" t="s">
        <v>22</v>
      </c>
      <c r="L872">
        <v>1440392400</v>
      </c>
      <c r="M872">
        <v>1442552400</v>
      </c>
      <c r="N872" s="8">
        <f>(((L872/60)/60)/24)+DATE(1970,1,1)</f>
        <v>42240.208333333328</v>
      </c>
      <c r="O872" s="8">
        <f>(((M872/60)/60)/24)+DATE(1970,1,1)</f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>
        <f>ROUND((E873/D873)*100,0)</f>
        <v>273</v>
      </c>
      <c r="G873" t="s">
        <v>20</v>
      </c>
      <c r="H873">
        <v>2320</v>
      </c>
      <c r="I873">
        <f>IF(H873=0,0,ROUND(E873/H873,2))</f>
        <v>84.01</v>
      </c>
      <c r="J873" t="s">
        <v>21</v>
      </c>
      <c r="K873" t="s">
        <v>22</v>
      </c>
      <c r="L873">
        <v>1509512400</v>
      </c>
      <c r="M873">
        <v>1511071200</v>
      </c>
      <c r="N873" s="8">
        <f>(((L873/60)/60)/24)+DATE(1970,1,1)</f>
        <v>43040.208333333328</v>
      </c>
      <c r="O873" s="8">
        <f>(((M873/60)/60)/24)+DATE(1970,1,1)</f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>
        <f>ROUND((E874/D874)*100,0)</f>
        <v>170</v>
      </c>
      <c r="G874" t="s">
        <v>20</v>
      </c>
      <c r="H874">
        <v>81</v>
      </c>
      <c r="I874">
        <f>IF(H874=0,0,ROUND(E874/H874,2))</f>
        <v>98.67</v>
      </c>
      <c r="J874" t="s">
        <v>26</v>
      </c>
      <c r="K874" t="s">
        <v>27</v>
      </c>
      <c r="L874">
        <v>1535950800</v>
      </c>
      <c r="M874">
        <v>1536382800</v>
      </c>
      <c r="N874" s="8">
        <f>(((L874/60)/60)/24)+DATE(1970,1,1)</f>
        <v>43346.208333333328</v>
      </c>
      <c r="O874" s="8">
        <f>(((M874/60)/60)/24)+DATE(1970,1,1)</f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>
        <f>ROUND((E875/D875)*100,0)</f>
        <v>188</v>
      </c>
      <c r="G875" t="s">
        <v>20</v>
      </c>
      <c r="H875">
        <v>1887</v>
      </c>
      <c r="I875">
        <f>IF(H875=0,0,ROUND(E875/H875,2))</f>
        <v>42.01</v>
      </c>
      <c r="J875" t="s">
        <v>21</v>
      </c>
      <c r="K875" t="s">
        <v>22</v>
      </c>
      <c r="L875">
        <v>1389160800</v>
      </c>
      <c r="M875">
        <v>1389592800</v>
      </c>
      <c r="N875" s="8">
        <f>(((L875/60)/60)/24)+DATE(1970,1,1)</f>
        <v>41647.25</v>
      </c>
      <c r="O875" s="8">
        <f>(((M875/60)/60)/24)+DATE(1970,1,1)</f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>
        <f>ROUND((E876/D876)*100,0)</f>
        <v>347</v>
      </c>
      <c r="G876" t="s">
        <v>20</v>
      </c>
      <c r="H876">
        <v>4358</v>
      </c>
      <c r="I876">
        <f>IF(H876=0,0,ROUND(E876/H876,2))</f>
        <v>32</v>
      </c>
      <c r="J876" t="s">
        <v>21</v>
      </c>
      <c r="K876" t="s">
        <v>22</v>
      </c>
      <c r="L876">
        <v>1271998800</v>
      </c>
      <c r="M876">
        <v>1275282000</v>
      </c>
      <c r="N876" s="8">
        <f>(((L876/60)/60)/24)+DATE(1970,1,1)</f>
        <v>40291.208333333336</v>
      </c>
      <c r="O876" s="8">
        <f>(((M876/60)/60)/24)+DATE(1970,1,1)</f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>
        <f>ROUND((E877/D877)*100,0)</f>
        <v>69</v>
      </c>
      <c r="G877" t="s">
        <v>14</v>
      </c>
      <c r="H877">
        <v>67</v>
      </c>
      <c r="I877">
        <f>IF(H877=0,0,ROUND(E877/H877,2))</f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8">
        <f>(((L877/60)/60)/24)+DATE(1970,1,1)</f>
        <v>40556.25</v>
      </c>
      <c r="O877" s="8">
        <f>(((M877/60)/60)/24)+DATE(1970,1,1)</f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>
        <f>ROUND((E878/D878)*100,0)</f>
        <v>25</v>
      </c>
      <c r="G878" t="s">
        <v>14</v>
      </c>
      <c r="H878">
        <v>57</v>
      </c>
      <c r="I878">
        <f>IF(H878=0,0,ROUND(E878/H878,2))</f>
        <v>37.04</v>
      </c>
      <c r="J878" t="s">
        <v>15</v>
      </c>
      <c r="K878" t="s">
        <v>16</v>
      </c>
      <c r="L878">
        <v>1559970000</v>
      </c>
      <c r="M878">
        <v>1562043600</v>
      </c>
      <c r="N878" s="8">
        <f>(((L878/60)/60)/24)+DATE(1970,1,1)</f>
        <v>43624.208333333328</v>
      </c>
      <c r="O878" s="8">
        <f>(((M878/60)/60)/24)+DATE(1970,1,1)</f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>
        <f>ROUND((E879/D879)*100,0)</f>
        <v>77</v>
      </c>
      <c r="G879" t="s">
        <v>14</v>
      </c>
      <c r="H879">
        <v>1229</v>
      </c>
      <c r="I879">
        <f>IF(H879=0,0,ROUND(E879/H879,2))</f>
        <v>103.03</v>
      </c>
      <c r="J879" t="s">
        <v>21</v>
      </c>
      <c r="K879" t="s">
        <v>22</v>
      </c>
      <c r="L879">
        <v>1469509200</v>
      </c>
      <c r="M879">
        <v>1469595600</v>
      </c>
      <c r="N879" s="8">
        <f>(((L879/60)/60)/24)+DATE(1970,1,1)</f>
        <v>42577.208333333328</v>
      </c>
      <c r="O879" s="8">
        <f>(((M879/60)/60)/24)+DATE(1970,1,1)</f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>
        <f>ROUND((E880/D880)*100,0)</f>
        <v>37</v>
      </c>
      <c r="G880" t="s">
        <v>14</v>
      </c>
      <c r="H880">
        <v>12</v>
      </c>
      <c r="I880">
        <f>IF(H880=0,0,ROUND(E880/H880,2))</f>
        <v>84.33</v>
      </c>
      <c r="J880" t="s">
        <v>107</v>
      </c>
      <c r="K880" t="s">
        <v>108</v>
      </c>
      <c r="L880">
        <v>1579068000</v>
      </c>
      <c r="M880">
        <v>1581141600</v>
      </c>
      <c r="N880" s="8">
        <f>(((L880/60)/60)/24)+DATE(1970,1,1)</f>
        <v>43845.25</v>
      </c>
      <c r="O880" s="8">
        <f>(((M880/60)/60)/24)+DATE(1970,1,1)</f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>
        <f>ROUND((E881/D881)*100,0)</f>
        <v>544</v>
      </c>
      <c r="G881" t="s">
        <v>20</v>
      </c>
      <c r="H881">
        <v>53</v>
      </c>
      <c r="I881">
        <f>IF(H881=0,0,ROUND(E881/H881,2))</f>
        <v>102.6</v>
      </c>
      <c r="J881" t="s">
        <v>21</v>
      </c>
      <c r="K881" t="s">
        <v>22</v>
      </c>
      <c r="L881">
        <v>1487743200</v>
      </c>
      <c r="M881">
        <v>1488520800</v>
      </c>
      <c r="N881" s="8">
        <f>(((L881/60)/60)/24)+DATE(1970,1,1)</f>
        <v>42788.25</v>
      </c>
      <c r="O881" s="8">
        <f>(((M881/60)/60)/24)+DATE(1970,1,1)</f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>
        <f>ROUND((E882/D882)*100,0)</f>
        <v>229</v>
      </c>
      <c r="G882" t="s">
        <v>20</v>
      </c>
      <c r="H882">
        <v>2414</v>
      </c>
      <c r="I882">
        <f>IF(H882=0,0,ROUND(E882/H882,2))</f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8">
        <f>(((L882/60)/60)/24)+DATE(1970,1,1)</f>
        <v>43667.208333333328</v>
      </c>
      <c r="O882" s="8">
        <f>(((M882/60)/60)/24)+DATE(1970,1,1)</f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>
        <f>ROUND((E883/D883)*100,0)</f>
        <v>39</v>
      </c>
      <c r="G883" t="s">
        <v>14</v>
      </c>
      <c r="H883">
        <v>452</v>
      </c>
      <c r="I883">
        <f>IF(H883=0,0,ROUND(E883/H883,2))</f>
        <v>70.06</v>
      </c>
      <c r="J883" t="s">
        <v>21</v>
      </c>
      <c r="K883" t="s">
        <v>22</v>
      </c>
      <c r="L883">
        <v>1436418000</v>
      </c>
      <c r="M883">
        <v>1438923600</v>
      </c>
      <c r="N883" s="8">
        <f>(((L883/60)/60)/24)+DATE(1970,1,1)</f>
        <v>42194.208333333328</v>
      </c>
      <c r="O883" s="8">
        <f>(((M883/60)/60)/24)+DATE(1970,1,1)</f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>
        <f>ROUND((E884/D884)*100,0)</f>
        <v>370</v>
      </c>
      <c r="G884" t="s">
        <v>20</v>
      </c>
      <c r="H884">
        <v>80</v>
      </c>
      <c r="I884">
        <f>IF(H884=0,0,ROUND(E884/H884,2))</f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>(((L884/60)/60)/24)+DATE(1970,1,1)</f>
        <v>42025.25</v>
      </c>
      <c r="O884" s="8">
        <f>(((M884/60)/60)/24)+DATE(1970,1,1)</f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>
        <f>ROUND((E885/D885)*100,0)</f>
        <v>238</v>
      </c>
      <c r="G885" t="s">
        <v>20</v>
      </c>
      <c r="H885">
        <v>193</v>
      </c>
      <c r="I885">
        <f>IF(H885=0,0,ROUND(E885/H885,2))</f>
        <v>41.91</v>
      </c>
      <c r="J885" t="s">
        <v>21</v>
      </c>
      <c r="K885" t="s">
        <v>22</v>
      </c>
      <c r="L885">
        <v>1274763600</v>
      </c>
      <c r="M885">
        <v>1277874000</v>
      </c>
      <c r="N885" s="8">
        <f>(((L885/60)/60)/24)+DATE(1970,1,1)</f>
        <v>40323.208333333336</v>
      </c>
      <c r="O885" s="8">
        <f>(((M885/60)/60)/24)+DATE(1970,1,1)</f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>
        <f>ROUND((E886/D886)*100,0)</f>
        <v>64</v>
      </c>
      <c r="G886" t="s">
        <v>14</v>
      </c>
      <c r="H886">
        <v>1886</v>
      </c>
      <c r="I886">
        <f>IF(H886=0,0,ROUND(E886/H886,2))</f>
        <v>57.99</v>
      </c>
      <c r="J886" t="s">
        <v>21</v>
      </c>
      <c r="K886" t="s">
        <v>22</v>
      </c>
      <c r="L886">
        <v>1399179600</v>
      </c>
      <c r="M886">
        <v>1399352400</v>
      </c>
      <c r="N886" s="8">
        <f>(((L886/60)/60)/24)+DATE(1970,1,1)</f>
        <v>41763.208333333336</v>
      </c>
      <c r="O886" s="8">
        <f>(((M886/60)/60)/24)+DATE(1970,1,1)</f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>
        <f>ROUND((E887/D887)*100,0)</f>
        <v>118</v>
      </c>
      <c r="G887" t="s">
        <v>20</v>
      </c>
      <c r="H887">
        <v>52</v>
      </c>
      <c r="I887">
        <f>IF(H887=0,0,ROUND(E887/H887,2))</f>
        <v>40.94</v>
      </c>
      <c r="J887" t="s">
        <v>21</v>
      </c>
      <c r="K887" t="s">
        <v>22</v>
      </c>
      <c r="L887">
        <v>1275800400</v>
      </c>
      <c r="M887">
        <v>1279083600</v>
      </c>
      <c r="N887" s="8">
        <f>(((L887/60)/60)/24)+DATE(1970,1,1)</f>
        <v>40335.208333333336</v>
      </c>
      <c r="O887" s="8">
        <f>(((M887/60)/60)/24)+DATE(1970,1,1)</f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>
        <f>ROUND((E888/D888)*100,0)</f>
        <v>85</v>
      </c>
      <c r="G888" t="s">
        <v>14</v>
      </c>
      <c r="H888">
        <v>1825</v>
      </c>
      <c r="I888">
        <f>IF(H888=0,0,ROUND(E888/H888,2))</f>
        <v>70</v>
      </c>
      <c r="J888" t="s">
        <v>21</v>
      </c>
      <c r="K888" t="s">
        <v>22</v>
      </c>
      <c r="L888">
        <v>1282798800</v>
      </c>
      <c r="M888">
        <v>1284354000</v>
      </c>
      <c r="N888" s="8">
        <f>(((L888/60)/60)/24)+DATE(1970,1,1)</f>
        <v>40416.208333333336</v>
      </c>
      <c r="O888" s="8">
        <f>(((M888/60)/60)/24)+DATE(1970,1,1)</f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>
        <f>ROUND((E889/D889)*100,0)</f>
        <v>29</v>
      </c>
      <c r="G889" t="s">
        <v>14</v>
      </c>
      <c r="H889">
        <v>31</v>
      </c>
      <c r="I889">
        <f>IF(H889=0,0,ROUND(E889/H889,2))</f>
        <v>73.84</v>
      </c>
      <c r="J889" t="s">
        <v>21</v>
      </c>
      <c r="K889" t="s">
        <v>22</v>
      </c>
      <c r="L889">
        <v>1437109200</v>
      </c>
      <c r="M889">
        <v>1441170000</v>
      </c>
      <c r="N889" s="8">
        <f>(((L889/60)/60)/24)+DATE(1970,1,1)</f>
        <v>42202.208333333328</v>
      </c>
      <c r="O889" s="8">
        <f>(((M889/60)/60)/24)+DATE(1970,1,1)</f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>
        <f>ROUND((E890/D890)*100,0)</f>
        <v>210</v>
      </c>
      <c r="G890" t="s">
        <v>20</v>
      </c>
      <c r="H890">
        <v>290</v>
      </c>
      <c r="I890">
        <f>IF(H890=0,0,ROUND(E890/H890,2))</f>
        <v>41.98</v>
      </c>
      <c r="J890" t="s">
        <v>21</v>
      </c>
      <c r="K890" t="s">
        <v>22</v>
      </c>
      <c r="L890">
        <v>1491886800</v>
      </c>
      <c r="M890">
        <v>1493528400</v>
      </c>
      <c r="N890" s="8">
        <f>(((L890/60)/60)/24)+DATE(1970,1,1)</f>
        <v>42836.208333333328</v>
      </c>
      <c r="O890" s="8">
        <f>(((M890/60)/60)/24)+DATE(1970,1,1)</f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>
        <f>ROUND((E891/D891)*100,0)</f>
        <v>170</v>
      </c>
      <c r="G891" t="s">
        <v>20</v>
      </c>
      <c r="H891">
        <v>122</v>
      </c>
      <c r="I891">
        <f>IF(H891=0,0,ROUND(E891/H891,2))</f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8">
        <f>(((L891/60)/60)/24)+DATE(1970,1,1)</f>
        <v>41710.208333333336</v>
      </c>
      <c r="O891" s="8">
        <f>(((M891/60)/60)/24)+DATE(1970,1,1)</f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>
        <f>ROUND((E892/D892)*100,0)</f>
        <v>116</v>
      </c>
      <c r="G892" t="s">
        <v>20</v>
      </c>
      <c r="H892">
        <v>1470</v>
      </c>
      <c r="I892">
        <f>IF(H892=0,0,ROUND(E892/H892,2))</f>
        <v>106.02</v>
      </c>
      <c r="J892" t="s">
        <v>21</v>
      </c>
      <c r="K892" t="s">
        <v>22</v>
      </c>
      <c r="L892">
        <v>1561352400</v>
      </c>
      <c r="M892">
        <v>1561438800</v>
      </c>
      <c r="N892" s="8">
        <f>(((L892/60)/60)/24)+DATE(1970,1,1)</f>
        <v>43640.208333333328</v>
      </c>
      <c r="O892" s="8">
        <f>(((M892/60)/60)/24)+DATE(1970,1,1)</f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>
        <f>ROUND((E893/D893)*100,0)</f>
        <v>259</v>
      </c>
      <c r="G893" t="s">
        <v>20</v>
      </c>
      <c r="H893">
        <v>165</v>
      </c>
      <c r="I893">
        <f>IF(H893=0,0,ROUND(E893/H893,2))</f>
        <v>47.02</v>
      </c>
      <c r="J893" t="s">
        <v>15</v>
      </c>
      <c r="K893" t="s">
        <v>16</v>
      </c>
      <c r="L893">
        <v>1322892000</v>
      </c>
      <c r="M893">
        <v>1326693600</v>
      </c>
      <c r="N893" s="8">
        <f>(((L893/60)/60)/24)+DATE(1970,1,1)</f>
        <v>40880.25</v>
      </c>
      <c r="O893" s="8">
        <f>(((M893/60)/60)/24)+DATE(1970,1,1)</f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>
        <f>ROUND((E894/D894)*100,0)</f>
        <v>231</v>
      </c>
      <c r="G894" t="s">
        <v>20</v>
      </c>
      <c r="H894">
        <v>182</v>
      </c>
      <c r="I894">
        <f>IF(H894=0,0,ROUND(E894/H894,2))</f>
        <v>76.02</v>
      </c>
      <c r="J894" t="s">
        <v>21</v>
      </c>
      <c r="K894" t="s">
        <v>22</v>
      </c>
      <c r="L894">
        <v>1274418000</v>
      </c>
      <c r="M894">
        <v>1277960400</v>
      </c>
      <c r="N894" s="8">
        <f>(((L894/60)/60)/24)+DATE(1970,1,1)</f>
        <v>40319.208333333336</v>
      </c>
      <c r="O894" s="8">
        <f>(((M894/60)/60)/24)+DATE(1970,1,1)</f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>
        <f>ROUND((E895/D895)*100,0)</f>
        <v>128</v>
      </c>
      <c r="G895" t="s">
        <v>20</v>
      </c>
      <c r="H895">
        <v>199</v>
      </c>
      <c r="I895">
        <f>IF(H895=0,0,ROUND(E895/H895,2))</f>
        <v>54.12</v>
      </c>
      <c r="J895" t="s">
        <v>107</v>
      </c>
      <c r="K895" t="s">
        <v>108</v>
      </c>
      <c r="L895">
        <v>1434344400</v>
      </c>
      <c r="M895">
        <v>1434690000</v>
      </c>
      <c r="N895" s="8">
        <f>(((L895/60)/60)/24)+DATE(1970,1,1)</f>
        <v>42170.208333333328</v>
      </c>
      <c r="O895" s="8">
        <f>(((M895/60)/60)/24)+DATE(1970,1,1)</f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>
        <f>ROUND((E896/D896)*100,0)</f>
        <v>189</v>
      </c>
      <c r="G896" t="s">
        <v>20</v>
      </c>
      <c r="H896">
        <v>56</v>
      </c>
      <c r="I896">
        <f>IF(H896=0,0,ROUND(E896/H896,2))</f>
        <v>57.29</v>
      </c>
      <c r="J896" t="s">
        <v>40</v>
      </c>
      <c r="K896" t="s">
        <v>41</v>
      </c>
      <c r="L896">
        <v>1373518800</v>
      </c>
      <c r="M896">
        <v>1376110800</v>
      </c>
      <c r="N896" s="8">
        <f>(((L896/60)/60)/24)+DATE(1970,1,1)</f>
        <v>41466.208333333336</v>
      </c>
      <c r="O896" s="8">
        <f>(((M896/60)/60)/24)+DATE(1970,1,1)</f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>
        <f>ROUND((E897/D897)*100,0)</f>
        <v>7</v>
      </c>
      <c r="G897" t="s">
        <v>14</v>
      </c>
      <c r="H897">
        <v>107</v>
      </c>
      <c r="I897">
        <f>IF(H897=0,0,ROUND(E897/H897,2))</f>
        <v>103.81</v>
      </c>
      <c r="J897" t="s">
        <v>21</v>
      </c>
      <c r="K897" t="s">
        <v>22</v>
      </c>
      <c r="L897">
        <v>1517637600</v>
      </c>
      <c r="M897">
        <v>1518415200</v>
      </c>
      <c r="N897" s="8">
        <f>(((L897/60)/60)/24)+DATE(1970,1,1)</f>
        <v>43134.25</v>
      </c>
      <c r="O897" s="8">
        <f>(((M897/60)/60)/24)+DATE(1970,1,1)</f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>
        <f>ROUND((E898/D898)*100,0)</f>
        <v>774</v>
      </c>
      <c r="G898" t="s">
        <v>20</v>
      </c>
      <c r="H898">
        <v>1460</v>
      </c>
      <c r="I898">
        <f>IF(H898=0,0,ROUND(E898/H898,2))</f>
        <v>105.03</v>
      </c>
      <c r="J898" t="s">
        <v>26</v>
      </c>
      <c r="K898" t="s">
        <v>27</v>
      </c>
      <c r="L898">
        <v>1310619600</v>
      </c>
      <c r="M898">
        <v>1310878800</v>
      </c>
      <c r="N898" s="8">
        <f>(((L898/60)/60)/24)+DATE(1970,1,1)</f>
        <v>40738.208333333336</v>
      </c>
      <c r="O898" s="8">
        <f>(((M898/60)/60)/24)+DATE(1970,1,1)</f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>
        <f>ROUND((E899/D899)*100,0)</f>
        <v>28</v>
      </c>
      <c r="G899" t="s">
        <v>14</v>
      </c>
      <c r="H899">
        <v>27</v>
      </c>
      <c r="I899">
        <f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8">
        <f>(((L899/60)/60)/24)+DATE(1970,1,1)</f>
        <v>43583.208333333328</v>
      </c>
      <c r="O899" s="8">
        <f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>
        <f>ROUND((E900/D900)*100,0)</f>
        <v>52</v>
      </c>
      <c r="G900" t="s">
        <v>14</v>
      </c>
      <c r="H900">
        <v>1221</v>
      </c>
      <c r="I900">
        <f>IF(H900=0,0,ROUND(E900/H900,2))</f>
        <v>76.98</v>
      </c>
      <c r="J900" t="s">
        <v>21</v>
      </c>
      <c r="K900" t="s">
        <v>22</v>
      </c>
      <c r="L900">
        <v>1576476000</v>
      </c>
      <c r="M900">
        <v>1576994400</v>
      </c>
      <c r="N900" s="8">
        <f>(((L900/60)/60)/24)+DATE(1970,1,1)</f>
        <v>43815.25</v>
      </c>
      <c r="O900" s="8">
        <f>(((M900/60)/60)/24)+DATE(1970,1,1)</f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>
        <f>ROUND((E901/D901)*100,0)</f>
        <v>407</v>
      </c>
      <c r="G901" t="s">
        <v>20</v>
      </c>
      <c r="H901">
        <v>123</v>
      </c>
      <c r="I901">
        <f>IF(H901=0,0,ROUND(E901/H901,2))</f>
        <v>102.6</v>
      </c>
      <c r="J901" t="s">
        <v>98</v>
      </c>
      <c r="K901" t="s">
        <v>99</v>
      </c>
      <c r="L901">
        <v>1381122000</v>
      </c>
      <c r="M901">
        <v>1382677200</v>
      </c>
      <c r="N901" s="8">
        <f>(((L901/60)/60)/24)+DATE(1970,1,1)</f>
        <v>41554.208333333336</v>
      </c>
      <c r="O901" s="8">
        <f>(((M901/60)/60)/24)+DATE(1970,1,1)</f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>
        <f>ROUND((E902/D902)*100,0)</f>
        <v>2</v>
      </c>
      <c r="G902" t="s">
        <v>14</v>
      </c>
      <c r="H902">
        <v>1</v>
      </c>
      <c r="I902">
        <f>IF(H902=0,0,ROUND(E902/H902,2))</f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>(((L902/60)/60)/24)+DATE(1970,1,1)</f>
        <v>41901.208333333336</v>
      </c>
      <c r="O902" s="8">
        <f>(((M902/60)/60)/24)+DATE(1970,1,1)</f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>
        <f>ROUND((E903/D903)*100,0)</f>
        <v>156</v>
      </c>
      <c r="G903" t="s">
        <v>20</v>
      </c>
      <c r="H903">
        <v>159</v>
      </c>
      <c r="I903">
        <f>IF(H903=0,0,ROUND(E903/H903,2))</f>
        <v>55.01</v>
      </c>
      <c r="J903" t="s">
        <v>21</v>
      </c>
      <c r="K903" t="s">
        <v>22</v>
      </c>
      <c r="L903">
        <v>1531803600</v>
      </c>
      <c r="M903">
        <v>1534654800</v>
      </c>
      <c r="N903" s="8">
        <f>(((L903/60)/60)/24)+DATE(1970,1,1)</f>
        <v>43298.208333333328</v>
      </c>
      <c r="O903" s="8">
        <f>(((M903/60)/60)/24)+DATE(1970,1,1)</f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>
        <f>ROUND((E904/D904)*100,0)</f>
        <v>252</v>
      </c>
      <c r="G904" t="s">
        <v>20</v>
      </c>
      <c r="H904">
        <v>110</v>
      </c>
      <c r="I904">
        <f>IF(H904=0,0,ROUND(E904/H904,2))</f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8">
        <f>(((L904/60)/60)/24)+DATE(1970,1,1)</f>
        <v>42399.25</v>
      </c>
      <c r="O904" s="8">
        <f>(((M904/60)/60)/24)+DATE(1970,1,1)</f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>
        <f>ROUND((E905/D905)*100,0)</f>
        <v>2</v>
      </c>
      <c r="G905" t="s">
        <v>47</v>
      </c>
      <c r="H905">
        <v>14</v>
      </c>
      <c r="I905">
        <f>IF(H905=0,0,ROUND(E905/H905,2))</f>
        <v>50.64</v>
      </c>
      <c r="J905" t="s">
        <v>21</v>
      </c>
      <c r="K905" t="s">
        <v>22</v>
      </c>
      <c r="L905">
        <v>1336194000</v>
      </c>
      <c r="M905">
        <v>1337490000</v>
      </c>
      <c r="N905" s="8">
        <f>(((L905/60)/60)/24)+DATE(1970,1,1)</f>
        <v>41034.208333333336</v>
      </c>
      <c r="O905" s="8">
        <f>(((M905/60)/60)/24)+DATE(1970,1,1)</f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>
        <f>ROUND((E906/D906)*100,0)</f>
        <v>12</v>
      </c>
      <c r="G906" t="s">
        <v>14</v>
      </c>
      <c r="H906">
        <v>16</v>
      </c>
      <c r="I906">
        <f>IF(H906=0,0,ROUND(E906/H906,2))</f>
        <v>49.69</v>
      </c>
      <c r="J906" t="s">
        <v>21</v>
      </c>
      <c r="K906" t="s">
        <v>22</v>
      </c>
      <c r="L906">
        <v>1349326800</v>
      </c>
      <c r="M906">
        <v>1349672400</v>
      </c>
      <c r="N906" s="8">
        <f>(((L906/60)/60)/24)+DATE(1970,1,1)</f>
        <v>41186.208333333336</v>
      </c>
      <c r="O906" s="8">
        <f>(((M906/60)/60)/24)+DATE(1970,1,1)</f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>
        <f>ROUND((E907/D907)*100,0)</f>
        <v>164</v>
      </c>
      <c r="G907" t="s">
        <v>20</v>
      </c>
      <c r="H907">
        <v>236</v>
      </c>
      <c r="I907">
        <f>IF(H907=0,0,ROUND(E907/H907,2))</f>
        <v>54.89</v>
      </c>
      <c r="J907" t="s">
        <v>21</v>
      </c>
      <c r="K907" t="s">
        <v>22</v>
      </c>
      <c r="L907">
        <v>1379566800</v>
      </c>
      <c r="M907">
        <v>1379826000</v>
      </c>
      <c r="N907" s="8">
        <f>(((L907/60)/60)/24)+DATE(1970,1,1)</f>
        <v>41536.208333333336</v>
      </c>
      <c r="O907" s="8">
        <f>(((M907/60)/60)/24)+DATE(1970,1,1)</f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>
        <f>ROUND((E908/D908)*100,0)</f>
        <v>163</v>
      </c>
      <c r="G908" t="s">
        <v>20</v>
      </c>
      <c r="H908">
        <v>191</v>
      </c>
      <c r="I908">
        <f>IF(H908=0,0,ROUND(E908/H908,2))</f>
        <v>46.93</v>
      </c>
      <c r="J908" t="s">
        <v>21</v>
      </c>
      <c r="K908" t="s">
        <v>22</v>
      </c>
      <c r="L908">
        <v>1494651600</v>
      </c>
      <c r="M908">
        <v>1497762000</v>
      </c>
      <c r="N908" s="8">
        <f>(((L908/60)/60)/24)+DATE(1970,1,1)</f>
        <v>42868.208333333328</v>
      </c>
      <c r="O908" s="8">
        <f>(((M908/60)/60)/24)+DATE(1970,1,1)</f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>
        <f>ROUND((E909/D909)*100,0)</f>
        <v>20</v>
      </c>
      <c r="G909" t="s">
        <v>14</v>
      </c>
      <c r="H909">
        <v>41</v>
      </c>
      <c r="I909">
        <f>IF(H909=0,0,ROUND(E909/H909,2))</f>
        <v>44.95</v>
      </c>
      <c r="J909" t="s">
        <v>21</v>
      </c>
      <c r="K909" t="s">
        <v>22</v>
      </c>
      <c r="L909">
        <v>1303880400</v>
      </c>
      <c r="M909">
        <v>1304485200</v>
      </c>
      <c r="N909" s="8">
        <f>(((L909/60)/60)/24)+DATE(1970,1,1)</f>
        <v>40660.208333333336</v>
      </c>
      <c r="O909" s="8">
        <f>(((M909/60)/60)/24)+DATE(1970,1,1)</f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>
        <f>ROUND((E910/D910)*100,0)</f>
        <v>319</v>
      </c>
      <c r="G910" t="s">
        <v>20</v>
      </c>
      <c r="H910">
        <v>3934</v>
      </c>
      <c r="I910">
        <f>IF(H910=0,0,ROUND(E910/H910,2))</f>
        <v>31</v>
      </c>
      <c r="J910" t="s">
        <v>21</v>
      </c>
      <c r="K910" t="s">
        <v>22</v>
      </c>
      <c r="L910">
        <v>1335934800</v>
      </c>
      <c r="M910">
        <v>1336885200</v>
      </c>
      <c r="N910" s="8">
        <f>(((L910/60)/60)/24)+DATE(1970,1,1)</f>
        <v>41031.208333333336</v>
      </c>
      <c r="O910" s="8">
        <f>(((M910/60)/60)/24)+DATE(1970,1,1)</f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>
        <f>ROUND((E911/D911)*100,0)</f>
        <v>479</v>
      </c>
      <c r="G911" t="s">
        <v>20</v>
      </c>
      <c r="H911">
        <v>80</v>
      </c>
      <c r="I911">
        <f>IF(H911=0,0,ROUND(E911/H911,2))</f>
        <v>107.76</v>
      </c>
      <c r="J911" t="s">
        <v>15</v>
      </c>
      <c r="K911" t="s">
        <v>16</v>
      </c>
      <c r="L911">
        <v>1528088400</v>
      </c>
      <c r="M911">
        <v>1530421200</v>
      </c>
      <c r="N911" s="8">
        <f>(((L911/60)/60)/24)+DATE(1970,1,1)</f>
        <v>43255.208333333328</v>
      </c>
      <c r="O911" s="8">
        <f>(((M911/60)/60)/24)+DATE(1970,1,1)</f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>
        <f>ROUND((E912/D912)*100,0)</f>
        <v>20</v>
      </c>
      <c r="G912" t="s">
        <v>74</v>
      </c>
      <c r="H912">
        <v>296</v>
      </c>
      <c r="I912">
        <f>IF(H912=0,0,ROUND(E912/H912,2))</f>
        <v>102.08</v>
      </c>
      <c r="J912" t="s">
        <v>21</v>
      </c>
      <c r="K912" t="s">
        <v>22</v>
      </c>
      <c r="L912">
        <v>1421906400</v>
      </c>
      <c r="M912">
        <v>1421992800</v>
      </c>
      <c r="N912" s="8">
        <f>(((L912/60)/60)/24)+DATE(1970,1,1)</f>
        <v>42026.25</v>
      </c>
      <c r="O912" s="8">
        <f>(((M912/60)/60)/24)+DATE(1970,1,1)</f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>
        <f>ROUND((E913/D913)*100,0)</f>
        <v>199</v>
      </c>
      <c r="G913" t="s">
        <v>20</v>
      </c>
      <c r="H913">
        <v>462</v>
      </c>
      <c r="I913">
        <f>IF(H913=0,0,ROUND(E913/H913,2))</f>
        <v>24.98</v>
      </c>
      <c r="J913" t="s">
        <v>21</v>
      </c>
      <c r="K913" t="s">
        <v>22</v>
      </c>
      <c r="L913">
        <v>1568005200</v>
      </c>
      <c r="M913">
        <v>1568178000</v>
      </c>
      <c r="N913" s="8">
        <f>(((L913/60)/60)/24)+DATE(1970,1,1)</f>
        <v>43717.208333333328</v>
      </c>
      <c r="O913" s="8">
        <f>(((M913/60)/60)/24)+DATE(1970,1,1)</f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>
        <f>ROUND((E914/D914)*100,0)</f>
        <v>795</v>
      </c>
      <c r="G914" t="s">
        <v>20</v>
      </c>
      <c r="H914">
        <v>179</v>
      </c>
      <c r="I914">
        <f>IF(H914=0,0,ROUND(E914/H914,2))</f>
        <v>79.94</v>
      </c>
      <c r="J914" t="s">
        <v>21</v>
      </c>
      <c r="K914" t="s">
        <v>22</v>
      </c>
      <c r="L914">
        <v>1346821200</v>
      </c>
      <c r="M914">
        <v>1347944400</v>
      </c>
      <c r="N914" s="8">
        <f>(((L914/60)/60)/24)+DATE(1970,1,1)</f>
        <v>41157.208333333336</v>
      </c>
      <c r="O914" s="8">
        <f>(((M914/60)/60)/24)+DATE(1970,1,1)</f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>
        <f>ROUND((E915/D915)*100,0)</f>
        <v>51</v>
      </c>
      <c r="G915" t="s">
        <v>14</v>
      </c>
      <c r="H915">
        <v>523</v>
      </c>
      <c r="I915">
        <f>IF(H915=0,0,ROUND(E915/H915,2))</f>
        <v>67.95</v>
      </c>
      <c r="J915" t="s">
        <v>26</v>
      </c>
      <c r="K915" t="s">
        <v>27</v>
      </c>
      <c r="L915">
        <v>1557637200</v>
      </c>
      <c r="M915">
        <v>1558760400</v>
      </c>
      <c r="N915" s="8">
        <f>(((L915/60)/60)/24)+DATE(1970,1,1)</f>
        <v>43597.208333333328</v>
      </c>
      <c r="O915" s="8">
        <f>(((M915/60)/60)/24)+DATE(1970,1,1)</f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>
        <f>ROUND((E916/D916)*100,0)</f>
        <v>57</v>
      </c>
      <c r="G916" t="s">
        <v>14</v>
      </c>
      <c r="H916">
        <v>141</v>
      </c>
      <c r="I916">
        <f>IF(H916=0,0,ROUND(E916/H916,2))</f>
        <v>26.07</v>
      </c>
      <c r="J916" t="s">
        <v>40</v>
      </c>
      <c r="K916" t="s">
        <v>41</v>
      </c>
      <c r="L916">
        <v>1375592400</v>
      </c>
      <c r="M916">
        <v>1376629200</v>
      </c>
      <c r="N916" s="8">
        <f>(((L916/60)/60)/24)+DATE(1970,1,1)</f>
        <v>41490.208333333336</v>
      </c>
      <c r="O916" s="8">
        <f>(((M916/60)/60)/24)+DATE(1970,1,1)</f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>
        <f>ROUND((E917/D917)*100,0)</f>
        <v>156</v>
      </c>
      <c r="G917" t="s">
        <v>20</v>
      </c>
      <c r="H917">
        <v>1866</v>
      </c>
      <c r="I917">
        <f>IF(H917=0,0,ROUND(E917/H917,2))</f>
        <v>105</v>
      </c>
      <c r="J917" t="s">
        <v>40</v>
      </c>
      <c r="K917" t="s">
        <v>41</v>
      </c>
      <c r="L917">
        <v>1503982800</v>
      </c>
      <c r="M917">
        <v>1504760400</v>
      </c>
      <c r="N917" s="8">
        <f>(((L917/60)/60)/24)+DATE(1970,1,1)</f>
        <v>42976.208333333328</v>
      </c>
      <c r="O917" s="8">
        <f>(((M917/60)/60)/24)+DATE(1970,1,1)</f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>
        <f>ROUND((E918/D918)*100,0)</f>
        <v>36</v>
      </c>
      <c r="G918" t="s">
        <v>14</v>
      </c>
      <c r="H918">
        <v>52</v>
      </c>
      <c r="I918">
        <f>IF(H918=0,0,ROUND(E918/H918,2))</f>
        <v>25.83</v>
      </c>
      <c r="J918" t="s">
        <v>21</v>
      </c>
      <c r="K918" t="s">
        <v>22</v>
      </c>
      <c r="L918">
        <v>1418882400</v>
      </c>
      <c r="M918">
        <v>1419660000</v>
      </c>
      <c r="N918" s="8">
        <f>(((L918/60)/60)/24)+DATE(1970,1,1)</f>
        <v>41991.25</v>
      </c>
      <c r="O918" s="8">
        <f>(((M918/60)/60)/24)+DATE(1970,1,1)</f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>
        <f>ROUND((E919/D919)*100,0)</f>
        <v>58</v>
      </c>
      <c r="G919" t="s">
        <v>47</v>
      </c>
      <c r="H919">
        <v>27</v>
      </c>
      <c r="I919">
        <f>IF(H919=0,0,ROUND(E919/H919,2))</f>
        <v>77.67</v>
      </c>
      <c r="J919" t="s">
        <v>40</v>
      </c>
      <c r="K919" t="s">
        <v>41</v>
      </c>
      <c r="L919">
        <v>1309237200</v>
      </c>
      <c r="M919">
        <v>1311310800</v>
      </c>
      <c r="N919" s="8">
        <f>(((L919/60)/60)/24)+DATE(1970,1,1)</f>
        <v>40722.208333333336</v>
      </c>
      <c r="O919" s="8">
        <f>(((M919/60)/60)/24)+DATE(1970,1,1)</f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>
        <f>ROUND((E920/D920)*100,0)</f>
        <v>237</v>
      </c>
      <c r="G920" t="s">
        <v>20</v>
      </c>
      <c r="H920">
        <v>156</v>
      </c>
      <c r="I920">
        <f>IF(H920=0,0,ROUND(E920/H920,2))</f>
        <v>57.83</v>
      </c>
      <c r="J920" t="s">
        <v>98</v>
      </c>
      <c r="K920" t="s">
        <v>99</v>
      </c>
      <c r="L920">
        <v>1343365200</v>
      </c>
      <c r="M920">
        <v>1344315600</v>
      </c>
      <c r="N920" s="8">
        <f>(((L920/60)/60)/24)+DATE(1970,1,1)</f>
        <v>41117.208333333336</v>
      </c>
      <c r="O920" s="8">
        <f>(((M920/60)/60)/24)+DATE(1970,1,1)</f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>
        <f>ROUND((E921/D921)*100,0)</f>
        <v>59</v>
      </c>
      <c r="G921" t="s">
        <v>14</v>
      </c>
      <c r="H921">
        <v>225</v>
      </c>
      <c r="I921">
        <f>IF(H921=0,0,ROUND(E921/H921,2))</f>
        <v>92.96</v>
      </c>
      <c r="J921" t="s">
        <v>26</v>
      </c>
      <c r="K921" t="s">
        <v>27</v>
      </c>
      <c r="L921">
        <v>1507957200</v>
      </c>
      <c r="M921">
        <v>1510725600</v>
      </c>
      <c r="N921" s="8">
        <f>(((L921/60)/60)/24)+DATE(1970,1,1)</f>
        <v>43022.208333333328</v>
      </c>
      <c r="O921" s="8">
        <f>(((M921/60)/60)/24)+DATE(1970,1,1)</f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>
        <f>ROUND((E922/D922)*100,0)</f>
        <v>183</v>
      </c>
      <c r="G922" t="s">
        <v>20</v>
      </c>
      <c r="H922">
        <v>255</v>
      </c>
      <c r="I922">
        <f>IF(H922=0,0,ROUND(E922/H922,2))</f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8">
        <f>(((L922/60)/60)/24)+DATE(1970,1,1)</f>
        <v>43503.25</v>
      </c>
      <c r="O922" s="8">
        <f>(((M922/60)/60)/24)+DATE(1970,1,1)</f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>
        <f>ROUND((E923/D923)*100,0)</f>
        <v>1</v>
      </c>
      <c r="G923" t="s">
        <v>14</v>
      </c>
      <c r="H923">
        <v>38</v>
      </c>
      <c r="I923">
        <f>IF(H923=0,0,ROUND(E923/H923,2))</f>
        <v>31.84</v>
      </c>
      <c r="J923" t="s">
        <v>21</v>
      </c>
      <c r="K923" t="s">
        <v>22</v>
      </c>
      <c r="L923">
        <v>1329026400</v>
      </c>
      <c r="M923">
        <v>1330236000</v>
      </c>
      <c r="N923" s="8">
        <f>(((L923/60)/60)/24)+DATE(1970,1,1)</f>
        <v>40951.25</v>
      </c>
      <c r="O923" s="8">
        <f>(((M923/60)/60)/24)+DATE(1970,1,1)</f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>
        <f>ROUND((E924/D924)*100,0)</f>
        <v>176</v>
      </c>
      <c r="G924" t="s">
        <v>20</v>
      </c>
      <c r="H924">
        <v>2261</v>
      </c>
      <c r="I924">
        <f>IF(H924=0,0,ROUND(E924/H924,2))</f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>(((L924/60)/60)/24)+DATE(1970,1,1)</f>
        <v>43443.25</v>
      </c>
      <c r="O924" s="8">
        <f>(((M924/60)/60)/24)+DATE(1970,1,1)</f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>
        <f>ROUND((E925/D925)*100,0)</f>
        <v>238</v>
      </c>
      <c r="G925" t="s">
        <v>20</v>
      </c>
      <c r="H925">
        <v>40</v>
      </c>
      <c r="I925">
        <f>IF(H925=0,0,ROUND(E925/H925,2))</f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>(((L925/60)/60)/24)+DATE(1970,1,1)</f>
        <v>40373.208333333336</v>
      </c>
      <c r="O925" s="8">
        <f>(((M925/60)/60)/24)+DATE(1970,1,1)</f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>
        <f>ROUND((E926/D926)*100,0)</f>
        <v>488</v>
      </c>
      <c r="G926" t="s">
        <v>20</v>
      </c>
      <c r="H926">
        <v>2289</v>
      </c>
      <c r="I926">
        <f>IF(H926=0,0,ROUND(E926/H926,2))</f>
        <v>84.01</v>
      </c>
      <c r="J926" t="s">
        <v>107</v>
      </c>
      <c r="K926" t="s">
        <v>108</v>
      </c>
      <c r="L926">
        <v>1572498000</v>
      </c>
      <c r="M926">
        <v>1573452000</v>
      </c>
      <c r="N926" s="8">
        <f>(((L926/60)/60)/24)+DATE(1970,1,1)</f>
        <v>43769.208333333328</v>
      </c>
      <c r="O926" s="8">
        <f>(((M926/60)/60)/24)+DATE(1970,1,1)</f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>
        <f>ROUND((E927/D927)*100,0)</f>
        <v>224</v>
      </c>
      <c r="G927" t="s">
        <v>20</v>
      </c>
      <c r="H927">
        <v>65</v>
      </c>
      <c r="I927">
        <f>IF(H927=0,0,ROUND(E927/H927,2))</f>
        <v>103.42</v>
      </c>
      <c r="J927" t="s">
        <v>21</v>
      </c>
      <c r="K927" t="s">
        <v>22</v>
      </c>
      <c r="L927">
        <v>1506056400</v>
      </c>
      <c r="M927">
        <v>1507093200</v>
      </c>
      <c r="N927" s="8">
        <f>(((L927/60)/60)/24)+DATE(1970,1,1)</f>
        <v>43000.208333333328</v>
      </c>
      <c r="O927" s="8">
        <f>(((M927/60)/60)/24)+DATE(1970,1,1)</f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>
        <f>ROUND((E928/D928)*100,0)</f>
        <v>18</v>
      </c>
      <c r="G928" t="s">
        <v>14</v>
      </c>
      <c r="H928">
        <v>15</v>
      </c>
      <c r="I928">
        <f>IF(H928=0,0,ROUND(E928/H928,2))</f>
        <v>105.13</v>
      </c>
      <c r="J928" t="s">
        <v>21</v>
      </c>
      <c r="K928" t="s">
        <v>22</v>
      </c>
      <c r="L928">
        <v>1463029200</v>
      </c>
      <c r="M928">
        <v>1463374800</v>
      </c>
      <c r="N928" s="8">
        <f>(((L928/60)/60)/24)+DATE(1970,1,1)</f>
        <v>42502.208333333328</v>
      </c>
      <c r="O928" s="8">
        <f>(((M928/60)/60)/24)+DATE(1970,1,1)</f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>
        <f>ROUND((E929/D929)*100,0)</f>
        <v>46</v>
      </c>
      <c r="G929" t="s">
        <v>14</v>
      </c>
      <c r="H929">
        <v>37</v>
      </c>
      <c r="I929">
        <f>IF(H929=0,0,ROUND(E929/H929,2))</f>
        <v>89.22</v>
      </c>
      <c r="J929" t="s">
        <v>21</v>
      </c>
      <c r="K929" t="s">
        <v>22</v>
      </c>
      <c r="L929">
        <v>1342069200</v>
      </c>
      <c r="M929">
        <v>1344574800</v>
      </c>
      <c r="N929" s="8">
        <f>(((L929/60)/60)/24)+DATE(1970,1,1)</f>
        <v>41102.208333333336</v>
      </c>
      <c r="O929" s="8">
        <f>(((M929/60)/60)/24)+DATE(1970,1,1)</f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>
        <f>ROUND((E930/D930)*100,0)</f>
        <v>117</v>
      </c>
      <c r="G930" t="s">
        <v>20</v>
      </c>
      <c r="H930">
        <v>3777</v>
      </c>
      <c r="I930">
        <f>IF(H930=0,0,ROUND(E930/H930,2))</f>
        <v>52</v>
      </c>
      <c r="J930" t="s">
        <v>107</v>
      </c>
      <c r="K930" t="s">
        <v>108</v>
      </c>
      <c r="L930">
        <v>1388296800</v>
      </c>
      <c r="M930">
        <v>1389074400</v>
      </c>
      <c r="N930" s="8">
        <f>(((L930/60)/60)/24)+DATE(1970,1,1)</f>
        <v>41637.25</v>
      </c>
      <c r="O930" s="8">
        <f>(((M930/60)/60)/24)+DATE(1970,1,1)</f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>
        <f>ROUND((E931/D931)*100,0)</f>
        <v>217</v>
      </c>
      <c r="G931" t="s">
        <v>20</v>
      </c>
      <c r="H931">
        <v>184</v>
      </c>
      <c r="I931">
        <f>IF(H931=0,0,ROUND(E931/H931,2))</f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8">
        <f>(((L931/60)/60)/24)+DATE(1970,1,1)</f>
        <v>42858.208333333328</v>
      </c>
      <c r="O931" s="8">
        <f>(((M931/60)/60)/24)+DATE(1970,1,1)</f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>
        <f>ROUND((E932/D932)*100,0)</f>
        <v>112</v>
      </c>
      <c r="G932" t="s">
        <v>20</v>
      </c>
      <c r="H932">
        <v>85</v>
      </c>
      <c r="I932">
        <f>IF(H932=0,0,ROUND(E932/H932,2))</f>
        <v>46.24</v>
      </c>
      <c r="J932" t="s">
        <v>21</v>
      </c>
      <c r="K932" t="s">
        <v>22</v>
      </c>
      <c r="L932">
        <v>1424844000</v>
      </c>
      <c r="M932">
        <v>1425448800</v>
      </c>
      <c r="N932" s="8">
        <f>(((L932/60)/60)/24)+DATE(1970,1,1)</f>
        <v>42060.25</v>
      </c>
      <c r="O932" s="8">
        <f>(((M932/60)/60)/24)+DATE(1970,1,1)</f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>
        <f>ROUND((E933/D933)*100,0)</f>
        <v>73</v>
      </c>
      <c r="G933" t="s">
        <v>14</v>
      </c>
      <c r="H933">
        <v>112</v>
      </c>
      <c r="I933">
        <f>IF(H933=0,0,ROUND(E933/H933,2))</f>
        <v>51.15</v>
      </c>
      <c r="J933" t="s">
        <v>21</v>
      </c>
      <c r="K933" t="s">
        <v>22</v>
      </c>
      <c r="L933">
        <v>1403931600</v>
      </c>
      <c r="M933">
        <v>1404104400</v>
      </c>
      <c r="N933" s="8">
        <f>(((L933/60)/60)/24)+DATE(1970,1,1)</f>
        <v>41818.208333333336</v>
      </c>
      <c r="O933" s="8">
        <f>(((M933/60)/60)/24)+DATE(1970,1,1)</f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>
        <f>ROUND((E934/D934)*100,0)</f>
        <v>212</v>
      </c>
      <c r="G934" t="s">
        <v>20</v>
      </c>
      <c r="H934">
        <v>144</v>
      </c>
      <c r="I934">
        <f>IF(H934=0,0,ROUND(E934/H934,2))</f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8">
        <f>(((L934/60)/60)/24)+DATE(1970,1,1)</f>
        <v>41709.208333333336</v>
      </c>
      <c r="O934" s="8">
        <f>(((M934/60)/60)/24)+DATE(1970,1,1)</f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>
        <f>ROUND((E935/D935)*100,0)</f>
        <v>240</v>
      </c>
      <c r="G935" t="s">
        <v>20</v>
      </c>
      <c r="H935">
        <v>1902</v>
      </c>
      <c r="I935">
        <f>IF(H935=0,0,ROUND(E935/H935,2))</f>
        <v>92.02</v>
      </c>
      <c r="J935" t="s">
        <v>21</v>
      </c>
      <c r="K935" t="s">
        <v>22</v>
      </c>
      <c r="L935">
        <v>1365397200</v>
      </c>
      <c r="M935">
        <v>1366520400</v>
      </c>
      <c r="N935" s="8">
        <f>(((L935/60)/60)/24)+DATE(1970,1,1)</f>
        <v>41372.208333333336</v>
      </c>
      <c r="O935" s="8">
        <f>(((M935/60)/60)/24)+DATE(1970,1,1)</f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>
        <f>ROUND((E936/D936)*100,0)</f>
        <v>182</v>
      </c>
      <c r="G936" t="s">
        <v>20</v>
      </c>
      <c r="H936">
        <v>105</v>
      </c>
      <c r="I936">
        <f>IF(H936=0,0,ROUND(E936/H936,2))</f>
        <v>107.43</v>
      </c>
      <c r="J936" t="s">
        <v>21</v>
      </c>
      <c r="K936" t="s">
        <v>22</v>
      </c>
      <c r="L936">
        <v>1456120800</v>
      </c>
      <c r="M936">
        <v>1456639200</v>
      </c>
      <c r="N936" s="8">
        <f>(((L936/60)/60)/24)+DATE(1970,1,1)</f>
        <v>42422.25</v>
      </c>
      <c r="O936" s="8">
        <f>(((M936/60)/60)/24)+DATE(1970,1,1)</f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>
        <f>ROUND((E937/D937)*100,0)</f>
        <v>164</v>
      </c>
      <c r="G937" t="s">
        <v>20</v>
      </c>
      <c r="H937">
        <v>132</v>
      </c>
      <c r="I937">
        <f>IF(H937=0,0,ROUND(E937/H937,2))</f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8">
        <f>(((L937/60)/60)/24)+DATE(1970,1,1)</f>
        <v>42209.208333333328</v>
      </c>
      <c r="O937" s="8">
        <f>(((M937/60)/60)/24)+DATE(1970,1,1)</f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>
        <f>ROUND((E938/D938)*100,0)</f>
        <v>2</v>
      </c>
      <c r="G938" t="s">
        <v>14</v>
      </c>
      <c r="H938">
        <v>21</v>
      </c>
      <c r="I938">
        <f>IF(H938=0,0,ROUND(E938/H938,2))</f>
        <v>80.48</v>
      </c>
      <c r="J938" t="s">
        <v>21</v>
      </c>
      <c r="K938" t="s">
        <v>22</v>
      </c>
      <c r="L938">
        <v>1563771600</v>
      </c>
      <c r="M938">
        <v>1564030800</v>
      </c>
      <c r="N938" s="8">
        <f>(((L938/60)/60)/24)+DATE(1970,1,1)</f>
        <v>43668.208333333328</v>
      </c>
      <c r="O938" s="8">
        <f>(((M938/60)/60)/24)+DATE(1970,1,1)</f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>
        <f>ROUND((E939/D939)*100,0)</f>
        <v>50</v>
      </c>
      <c r="G939" t="s">
        <v>74</v>
      </c>
      <c r="H939">
        <v>976</v>
      </c>
      <c r="I939">
        <f>IF(H939=0,0,ROUND(E939/H939,2))</f>
        <v>86.98</v>
      </c>
      <c r="J939" t="s">
        <v>21</v>
      </c>
      <c r="K939" t="s">
        <v>22</v>
      </c>
      <c r="L939">
        <v>1448517600</v>
      </c>
      <c r="M939">
        <v>1449295200</v>
      </c>
      <c r="N939" s="8">
        <f>(((L939/60)/60)/24)+DATE(1970,1,1)</f>
        <v>42334.25</v>
      </c>
      <c r="O939" s="8">
        <f>(((M939/60)/60)/24)+DATE(1970,1,1)</f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>
        <f>ROUND((E940/D940)*100,0)</f>
        <v>110</v>
      </c>
      <c r="G940" t="s">
        <v>20</v>
      </c>
      <c r="H940">
        <v>96</v>
      </c>
      <c r="I940">
        <f>IF(H940=0,0,ROUND(E940/H940,2))</f>
        <v>105.14</v>
      </c>
      <c r="J940" t="s">
        <v>21</v>
      </c>
      <c r="K940" t="s">
        <v>22</v>
      </c>
      <c r="L940">
        <v>1528779600</v>
      </c>
      <c r="M940">
        <v>1531890000</v>
      </c>
      <c r="N940" s="8">
        <f>(((L940/60)/60)/24)+DATE(1970,1,1)</f>
        <v>43263.208333333328</v>
      </c>
      <c r="O940" s="8">
        <f>(((M940/60)/60)/24)+DATE(1970,1,1)</f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>
        <f>ROUND((E941/D941)*100,0)</f>
        <v>49</v>
      </c>
      <c r="G941" t="s">
        <v>14</v>
      </c>
      <c r="H941">
        <v>67</v>
      </c>
      <c r="I941">
        <f>IF(H941=0,0,ROUND(E941/H941,2))</f>
        <v>57.3</v>
      </c>
      <c r="J941" t="s">
        <v>21</v>
      </c>
      <c r="K941" t="s">
        <v>22</v>
      </c>
      <c r="L941">
        <v>1304744400</v>
      </c>
      <c r="M941">
        <v>1306213200</v>
      </c>
      <c r="N941" s="8">
        <f>(((L941/60)/60)/24)+DATE(1970,1,1)</f>
        <v>40670.208333333336</v>
      </c>
      <c r="O941" s="8">
        <f>(((M941/60)/60)/24)+DATE(1970,1,1)</f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>
        <f>ROUND((E942/D942)*100,0)</f>
        <v>62</v>
      </c>
      <c r="G942" t="s">
        <v>47</v>
      </c>
      <c r="H942">
        <v>66</v>
      </c>
      <c r="I942">
        <f>IF(H942=0,0,ROUND(E942/H942,2))</f>
        <v>93.35</v>
      </c>
      <c r="J942" t="s">
        <v>15</v>
      </c>
      <c r="K942" t="s">
        <v>16</v>
      </c>
      <c r="L942">
        <v>1354341600</v>
      </c>
      <c r="M942">
        <v>1356242400</v>
      </c>
      <c r="N942" s="8">
        <f>(((L942/60)/60)/24)+DATE(1970,1,1)</f>
        <v>41244.25</v>
      </c>
      <c r="O942" s="8">
        <f>(((M942/60)/60)/24)+DATE(1970,1,1)</f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>
        <f>ROUND((E943/D943)*100,0)</f>
        <v>13</v>
      </c>
      <c r="G943" t="s">
        <v>14</v>
      </c>
      <c r="H943">
        <v>78</v>
      </c>
      <c r="I943">
        <f>IF(H943=0,0,ROUND(E943/H943,2))</f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8">
        <f>(((L943/60)/60)/24)+DATE(1970,1,1)</f>
        <v>40552.25</v>
      </c>
      <c r="O943" s="8">
        <f>(((M943/60)/60)/24)+DATE(1970,1,1)</f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>
        <f>ROUND((E944/D944)*100,0)</f>
        <v>65</v>
      </c>
      <c r="G944" t="s">
        <v>14</v>
      </c>
      <c r="H944">
        <v>67</v>
      </c>
      <c r="I944">
        <f>IF(H944=0,0,ROUND(E944/H944,2))</f>
        <v>92.61</v>
      </c>
      <c r="J944" t="s">
        <v>26</v>
      </c>
      <c r="K944" t="s">
        <v>27</v>
      </c>
      <c r="L944">
        <v>1295935200</v>
      </c>
      <c r="M944">
        <v>1296194400</v>
      </c>
      <c r="N944" s="8">
        <f>(((L944/60)/60)/24)+DATE(1970,1,1)</f>
        <v>40568.25</v>
      </c>
      <c r="O944" s="8">
        <f>(((M944/60)/60)/24)+DATE(1970,1,1)</f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>
        <f>ROUND((E945/D945)*100,0)</f>
        <v>160</v>
      </c>
      <c r="G945" t="s">
        <v>20</v>
      </c>
      <c r="H945">
        <v>114</v>
      </c>
      <c r="I945">
        <f>IF(H945=0,0,ROUND(E945/H945,2))</f>
        <v>104.99</v>
      </c>
      <c r="J945" t="s">
        <v>21</v>
      </c>
      <c r="K945" t="s">
        <v>22</v>
      </c>
      <c r="L945">
        <v>1411534800</v>
      </c>
      <c r="M945">
        <v>1414558800</v>
      </c>
      <c r="N945" s="8">
        <f>(((L945/60)/60)/24)+DATE(1970,1,1)</f>
        <v>41906.208333333336</v>
      </c>
      <c r="O945" s="8">
        <f>(((M945/60)/60)/24)+DATE(1970,1,1)</f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>
        <f>ROUND((E946/D946)*100,0)</f>
        <v>81</v>
      </c>
      <c r="G946" t="s">
        <v>14</v>
      </c>
      <c r="H946">
        <v>263</v>
      </c>
      <c r="I946">
        <f>IF(H946=0,0,ROUND(E946/H946,2))</f>
        <v>30.96</v>
      </c>
      <c r="J946" t="s">
        <v>26</v>
      </c>
      <c r="K946" t="s">
        <v>27</v>
      </c>
      <c r="L946">
        <v>1486706400</v>
      </c>
      <c r="M946">
        <v>1488348000</v>
      </c>
      <c r="N946" s="8">
        <f>(((L946/60)/60)/24)+DATE(1970,1,1)</f>
        <v>42776.25</v>
      </c>
      <c r="O946" s="8">
        <f>(((M946/60)/60)/24)+DATE(1970,1,1)</f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>
        <f>ROUND((E947/D947)*100,0)</f>
        <v>32</v>
      </c>
      <c r="G947" t="s">
        <v>14</v>
      </c>
      <c r="H947">
        <v>1691</v>
      </c>
      <c r="I947">
        <f>IF(H947=0,0,ROUND(E947/H947,2))</f>
        <v>33</v>
      </c>
      <c r="J947" t="s">
        <v>21</v>
      </c>
      <c r="K947" t="s">
        <v>22</v>
      </c>
      <c r="L947">
        <v>1333602000</v>
      </c>
      <c r="M947">
        <v>1334898000</v>
      </c>
      <c r="N947" s="8">
        <f>(((L947/60)/60)/24)+DATE(1970,1,1)</f>
        <v>41004.208333333336</v>
      </c>
      <c r="O947" s="8">
        <f>(((M947/60)/60)/24)+DATE(1970,1,1)</f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>
        <f>ROUND((E948/D948)*100,0)</f>
        <v>10</v>
      </c>
      <c r="G948" t="s">
        <v>14</v>
      </c>
      <c r="H948">
        <v>181</v>
      </c>
      <c r="I948">
        <f>IF(H948=0,0,ROUND(E948/H948,2))</f>
        <v>84.19</v>
      </c>
      <c r="J948" t="s">
        <v>21</v>
      </c>
      <c r="K948" t="s">
        <v>22</v>
      </c>
      <c r="L948">
        <v>1308200400</v>
      </c>
      <c r="M948">
        <v>1308373200</v>
      </c>
      <c r="N948" s="8">
        <f>(((L948/60)/60)/24)+DATE(1970,1,1)</f>
        <v>40710.208333333336</v>
      </c>
      <c r="O948" s="8">
        <f>(((M948/60)/60)/24)+DATE(1970,1,1)</f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>
        <f>ROUND((E949/D949)*100,0)</f>
        <v>27</v>
      </c>
      <c r="G949" t="s">
        <v>14</v>
      </c>
      <c r="H949">
        <v>13</v>
      </c>
      <c r="I949">
        <f>IF(H949=0,0,ROUND(E949/H949,2))</f>
        <v>73.92</v>
      </c>
      <c r="J949" t="s">
        <v>21</v>
      </c>
      <c r="K949" t="s">
        <v>22</v>
      </c>
      <c r="L949">
        <v>1411707600</v>
      </c>
      <c r="M949">
        <v>1412312400</v>
      </c>
      <c r="N949" s="8">
        <f>(((L949/60)/60)/24)+DATE(1970,1,1)</f>
        <v>41908.208333333336</v>
      </c>
      <c r="O949" s="8">
        <f>(((M949/60)/60)/24)+DATE(1970,1,1)</f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>
        <f>ROUND((E950/D950)*100,0)</f>
        <v>63</v>
      </c>
      <c r="G950" t="s">
        <v>74</v>
      </c>
      <c r="H950">
        <v>160</v>
      </c>
      <c r="I950">
        <f>IF(H950=0,0,ROUND(E950/H950,2))</f>
        <v>36.99</v>
      </c>
      <c r="J950" t="s">
        <v>21</v>
      </c>
      <c r="K950" t="s">
        <v>22</v>
      </c>
      <c r="L950">
        <v>1418364000</v>
      </c>
      <c r="M950">
        <v>1419228000</v>
      </c>
      <c r="N950" s="8">
        <f>(((L950/60)/60)/24)+DATE(1970,1,1)</f>
        <v>41985.25</v>
      </c>
      <c r="O950" s="8">
        <f>(((M950/60)/60)/24)+DATE(1970,1,1)</f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>
        <f>ROUND((E951/D951)*100,0)</f>
        <v>161</v>
      </c>
      <c r="G951" t="s">
        <v>20</v>
      </c>
      <c r="H951">
        <v>203</v>
      </c>
      <c r="I951">
        <f>IF(H951=0,0,ROUND(E951/H951,2))</f>
        <v>46.9</v>
      </c>
      <c r="J951" t="s">
        <v>21</v>
      </c>
      <c r="K951" t="s">
        <v>22</v>
      </c>
      <c r="L951">
        <v>1429333200</v>
      </c>
      <c r="M951">
        <v>1430974800</v>
      </c>
      <c r="N951" s="8">
        <f>(((L951/60)/60)/24)+DATE(1970,1,1)</f>
        <v>42112.208333333328</v>
      </c>
      <c r="O951" s="8">
        <f>(((M951/60)/60)/24)+DATE(1970,1,1)</f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>
        <f>ROUND((E952/D952)*100,0)</f>
        <v>5</v>
      </c>
      <c r="G952" t="s">
        <v>14</v>
      </c>
      <c r="H952">
        <v>1</v>
      </c>
      <c r="I952">
        <f>IF(H952=0,0,ROUND(E952/H952,2))</f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>(((L952/60)/60)/24)+DATE(1970,1,1)</f>
        <v>43571.208333333328</v>
      </c>
      <c r="O952" s="8">
        <f>(((M952/60)/60)/24)+DATE(1970,1,1)</f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>
        <f>ROUND((E953/D953)*100,0)</f>
        <v>1097</v>
      </c>
      <c r="G953" t="s">
        <v>20</v>
      </c>
      <c r="H953">
        <v>1559</v>
      </c>
      <c r="I953">
        <f>IF(H953=0,0,ROUND(E953/H953,2))</f>
        <v>102.02</v>
      </c>
      <c r="J953" t="s">
        <v>21</v>
      </c>
      <c r="K953" t="s">
        <v>22</v>
      </c>
      <c r="L953">
        <v>1482732000</v>
      </c>
      <c r="M953">
        <v>1482818400</v>
      </c>
      <c r="N953" s="8">
        <f>(((L953/60)/60)/24)+DATE(1970,1,1)</f>
        <v>42730.25</v>
      </c>
      <c r="O953" s="8">
        <f>(((M953/60)/60)/24)+DATE(1970,1,1)</f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>
        <f>ROUND((E954/D954)*100,0)</f>
        <v>70</v>
      </c>
      <c r="G954" t="s">
        <v>74</v>
      </c>
      <c r="H954">
        <v>2266</v>
      </c>
      <c r="I954">
        <f>IF(H954=0,0,ROUND(E954/H954,2))</f>
        <v>45.01</v>
      </c>
      <c r="J954" t="s">
        <v>21</v>
      </c>
      <c r="K954" t="s">
        <v>22</v>
      </c>
      <c r="L954">
        <v>1470718800</v>
      </c>
      <c r="M954">
        <v>1471928400</v>
      </c>
      <c r="N954" s="8">
        <f>(((L954/60)/60)/24)+DATE(1970,1,1)</f>
        <v>42591.208333333328</v>
      </c>
      <c r="O954" s="8">
        <f>(((M954/60)/60)/24)+DATE(1970,1,1)</f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>
        <f>ROUND((E955/D955)*100,0)</f>
        <v>60</v>
      </c>
      <c r="G955" t="s">
        <v>14</v>
      </c>
      <c r="H955">
        <v>21</v>
      </c>
      <c r="I955">
        <f>IF(H955=0,0,ROUND(E955/H955,2))</f>
        <v>94.29</v>
      </c>
      <c r="J955" t="s">
        <v>21</v>
      </c>
      <c r="K955" t="s">
        <v>22</v>
      </c>
      <c r="L955">
        <v>1450591200</v>
      </c>
      <c r="M955">
        <v>1453701600</v>
      </c>
      <c r="N955" s="8">
        <f>(((L955/60)/60)/24)+DATE(1970,1,1)</f>
        <v>42358.25</v>
      </c>
      <c r="O955" s="8">
        <f>(((M955/60)/60)/24)+DATE(1970,1,1)</f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>
        <f>ROUND((E956/D956)*100,0)</f>
        <v>367</v>
      </c>
      <c r="G956" t="s">
        <v>20</v>
      </c>
      <c r="H956">
        <v>1548</v>
      </c>
      <c r="I956">
        <f>IF(H956=0,0,ROUND(E956/H956,2))</f>
        <v>101.02</v>
      </c>
      <c r="J956" t="s">
        <v>26</v>
      </c>
      <c r="K956" t="s">
        <v>27</v>
      </c>
      <c r="L956">
        <v>1348290000</v>
      </c>
      <c r="M956">
        <v>1350363600</v>
      </c>
      <c r="N956" s="8">
        <f>(((L956/60)/60)/24)+DATE(1970,1,1)</f>
        <v>41174.208333333336</v>
      </c>
      <c r="O956" s="8">
        <f>(((M956/60)/60)/24)+DATE(1970,1,1)</f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>
        <f>ROUND((E957/D957)*100,0)</f>
        <v>1109</v>
      </c>
      <c r="G957" t="s">
        <v>20</v>
      </c>
      <c r="H957">
        <v>80</v>
      </c>
      <c r="I957">
        <f>IF(H957=0,0,ROUND(E957/H957,2))</f>
        <v>97.04</v>
      </c>
      <c r="J957" t="s">
        <v>21</v>
      </c>
      <c r="K957" t="s">
        <v>22</v>
      </c>
      <c r="L957">
        <v>1353823200</v>
      </c>
      <c r="M957">
        <v>1353996000</v>
      </c>
      <c r="N957" s="8">
        <f>(((L957/60)/60)/24)+DATE(1970,1,1)</f>
        <v>41238.25</v>
      </c>
      <c r="O957" s="8">
        <f>(((M957/60)/60)/24)+DATE(1970,1,1)</f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>
        <f>ROUND((E958/D958)*100,0)</f>
        <v>19</v>
      </c>
      <c r="G958" t="s">
        <v>14</v>
      </c>
      <c r="H958">
        <v>830</v>
      </c>
      <c r="I958">
        <f>IF(H958=0,0,ROUND(E958/H958,2))</f>
        <v>43.01</v>
      </c>
      <c r="J958" t="s">
        <v>21</v>
      </c>
      <c r="K958" t="s">
        <v>22</v>
      </c>
      <c r="L958">
        <v>1450764000</v>
      </c>
      <c r="M958">
        <v>1451109600</v>
      </c>
      <c r="N958" s="8">
        <f>(((L958/60)/60)/24)+DATE(1970,1,1)</f>
        <v>42360.25</v>
      </c>
      <c r="O958" s="8">
        <f>(((M958/60)/60)/24)+DATE(1970,1,1)</f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>
        <f>ROUND((E959/D959)*100,0)</f>
        <v>127</v>
      </c>
      <c r="G959" t="s">
        <v>20</v>
      </c>
      <c r="H959">
        <v>131</v>
      </c>
      <c r="I959">
        <f>IF(H959=0,0,ROUND(E959/H959,2))</f>
        <v>94.92</v>
      </c>
      <c r="J959" t="s">
        <v>21</v>
      </c>
      <c r="K959" t="s">
        <v>22</v>
      </c>
      <c r="L959">
        <v>1329372000</v>
      </c>
      <c r="M959">
        <v>1329631200</v>
      </c>
      <c r="N959" s="8">
        <f>(((L959/60)/60)/24)+DATE(1970,1,1)</f>
        <v>40955.25</v>
      </c>
      <c r="O959" s="8">
        <f>(((M959/60)/60)/24)+DATE(1970,1,1)</f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>
        <f>ROUND((E960/D960)*100,0)</f>
        <v>735</v>
      </c>
      <c r="G960" t="s">
        <v>20</v>
      </c>
      <c r="H960">
        <v>112</v>
      </c>
      <c r="I960">
        <f>IF(H960=0,0,ROUND(E960/H960,2))</f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8">
        <f>(((L960/60)/60)/24)+DATE(1970,1,1)</f>
        <v>40350.208333333336</v>
      </c>
      <c r="O960" s="8">
        <f>(((M960/60)/60)/24)+DATE(1970,1,1)</f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>
        <f>ROUND((E961/D961)*100,0)</f>
        <v>5</v>
      </c>
      <c r="G961" t="s">
        <v>14</v>
      </c>
      <c r="H961">
        <v>130</v>
      </c>
      <c r="I961">
        <f>IF(H961=0,0,ROUND(E961/H961,2))</f>
        <v>51.01</v>
      </c>
      <c r="J961" t="s">
        <v>21</v>
      </c>
      <c r="K961" t="s">
        <v>22</v>
      </c>
      <c r="L961">
        <v>1277701200</v>
      </c>
      <c r="M961">
        <v>1280120400</v>
      </c>
      <c r="N961" s="8">
        <f>(((L961/60)/60)/24)+DATE(1970,1,1)</f>
        <v>40357.208333333336</v>
      </c>
      <c r="O961" s="8">
        <f>(((M961/60)/60)/24)+DATE(1970,1,1)</f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>
        <f>ROUND((E962/D962)*100,0)</f>
        <v>85</v>
      </c>
      <c r="G962" t="s">
        <v>14</v>
      </c>
      <c r="H962">
        <v>55</v>
      </c>
      <c r="I962">
        <f>IF(H962=0,0,ROUND(E962/H962,2))</f>
        <v>85.05</v>
      </c>
      <c r="J962" t="s">
        <v>21</v>
      </c>
      <c r="K962" t="s">
        <v>22</v>
      </c>
      <c r="L962">
        <v>1454911200</v>
      </c>
      <c r="M962">
        <v>1458104400</v>
      </c>
      <c r="N962" s="8">
        <f>(((L962/60)/60)/24)+DATE(1970,1,1)</f>
        <v>42408.25</v>
      </c>
      <c r="O962" s="8">
        <f>(((M962/60)/60)/24)+DATE(1970,1,1)</f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>
        <f>ROUND((E963/D963)*100,0)</f>
        <v>119</v>
      </c>
      <c r="G963" t="s">
        <v>20</v>
      </c>
      <c r="H963">
        <v>155</v>
      </c>
      <c r="I963">
        <f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8">
        <f>(((L963/60)/60)/24)+DATE(1970,1,1)</f>
        <v>40591.25</v>
      </c>
      <c r="O963" s="8">
        <f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>
        <f>ROUND((E964/D964)*100,0)</f>
        <v>296</v>
      </c>
      <c r="G964" t="s">
        <v>20</v>
      </c>
      <c r="H964">
        <v>266</v>
      </c>
      <c r="I964">
        <f>IF(H964=0,0,ROUND(E964/H964,2))</f>
        <v>40.06</v>
      </c>
      <c r="J964" t="s">
        <v>21</v>
      </c>
      <c r="K964" t="s">
        <v>22</v>
      </c>
      <c r="L964">
        <v>1384408800</v>
      </c>
      <c r="M964">
        <v>1386223200</v>
      </c>
      <c r="N964" s="8">
        <f>(((L964/60)/60)/24)+DATE(1970,1,1)</f>
        <v>41592.25</v>
      </c>
      <c r="O964" s="8">
        <f>(((M964/60)/60)/24)+DATE(1970,1,1)</f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>
        <f>ROUND((E965/D965)*100,0)</f>
        <v>85</v>
      </c>
      <c r="G965" t="s">
        <v>14</v>
      </c>
      <c r="H965">
        <v>114</v>
      </c>
      <c r="I965">
        <f>IF(H965=0,0,ROUND(E965/H965,2))</f>
        <v>43.83</v>
      </c>
      <c r="J965" t="s">
        <v>107</v>
      </c>
      <c r="K965" t="s">
        <v>108</v>
      </c>
      <c r="L965">
        <v>1299304800</v>
      </c>
      <c r="M965">
        <v>1299823200</v>
      </c>
      <c r="N965" s="8">
        <f>(((L965/60)/60)/24)+DATE(1970,1,1)</f>
        <v>40607.25</v>
      </c>
      <c r="O965" s="8">
        <f>(((M965/60)/60)/24)+DATE(1970,1,1)</f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>
        <f>ROUND((E966/D966)*100,0)</f>
        <v>356</v>
      </c>
      <c r="G966" t="s">
        <v>20</v>
      </c>
      <c r="H966">
        <v>155</v>
      </c>
      <c r="I966">
        <f>IF(H966=0,0,ROUND(E966/H966,2))</f>
        <v>84.93</v>
      </c>
      <c r="J966" t="s">
        <v>21</v>
      </c>
      <c r="K966" t="s">
        <v>22</v>
      </c>
      <c r="L966">
        <v>1431320400</v>
      </c>
      <c r="M966">
        <v>1431752400</v>
      </c>
      <c r="N966" s="8">
        <f>(((L966/60)/60)/24)+DATE(1970,1,1)</f>
        <v>42135.208333333328</v>
      </c>
      <c r="O966" s="8">
        <f>(((M966/60)/60)/24)+DATE(1970,1,1)</f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>
        <f>ROUND((E967/D967)*100,0)</f>
        <v>386</v>
      </c>
      <c r="G967" t="s">
        <v>20</v>
      </c>
      <c r="H967">
        <v>207</v>
      </c>
      <c r="I967">
        <f>IF(H967=0,0,ROUND(E967/H967,2))</f>
        <v>41.07</v>
      </c>
      <c r="J967" t="s">
        <v>40</v>
      </c>
      <c r="K967" t="s">
        <v>41</v>
      </c>
      <c r="L967">
        <v>1264399200</v>
      </c>
      <c r="M967">
        <v>1267855200</v>
      </c>
      <c r="N967" s="8">
        <f>(((L967/60)/60)/24)+DATE(1970,1,1)</f>
        <v>40203.25</v>
      </c>
      <c r="O967" s="8">
        <f>(((M967/60)/60)/24)+DATE(1970,1,1)</f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>
        <f>ROUND((E968/D968)*100,0)</f>
        <v>792</v>
      </c>
      <c r="G968" t="s">
        <v>20</v>
      </c>
      <c r="H968">
        <v>245</v>
      </c>
      <c r="I968">
        <f>IF(H968=0,0,ROUND(E968/H968,2))</f>
        <v>54.97</v>
      </c>
      <c r="J968" t="s">
        <v>21</v>
      </c>
      <c r="K968" t="s">
        <v>22</v>
      </c>
      <c r="L968">
        <v>1497502800</v>
      </c>
      <c r="M968">
        <v>1497675600</v>
      </c>
      <c r="N968" s="8">
        <f>(((L968/60)/60)/24)+DATE(1970,1,1)</f>
        <v>42901.208333333328</v>
      </c>
      <c r="O968" s="8">
        <f>(((M968/60)/60)/24)+DATE(1970,1,1)</f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>
        <f>ROUND((E969/D969)*100,0)</f>
        <v>137</v>
      </c>
      <c r="G969" t="s">
        <v>20</v>
      </c>
      <c r="H969">
        <v>1573</v>
      </c>
      <c r="I969">
        <f>IF(H969=0,0,ROUND(E969/H969,2))</f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8">
        <f>(((L969/60)/60)/24)+DATE(1970,1,1)</f>
        <v>41005.208333333336</v>
      </c>
      <c r="O969" s="8">
        <f>(((M969/60)/60)/24)+DATE(1970,1,1)</f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>
        <f>ROUND((E970/D970)*100,0)</f>
        <v>338</v>
      </c>
      <c r="G970" t="s">
        <v>20</v>
      </c>
      <c r="H970">
        <v>114</v>
      </c>
      <c r="I970">
        <f>IF(H970=0,0,ROUND(E970/H970,2))</f>
        <v>71.2</v>
      </c>
      <c r="J970" t="s">
        <v>21</v>
      </c>
      <c r="K970" t="s">
        <v>22</v>
      </c>
      <c r="L970">
        <v>1293861600</v>
      </c>
      <c r="M970">
        <v>1295157600</v>
      </c>
      <c r="N970" s="8">
        <f>(((L970/60)/60)/24)+DATE(1970,1,1)</f>
        <v>40544.25</v>
      </c>
      <c r="O970" s="8">
        <f>(((M970/60)/60)/24)+DATE(1970,1,1)</f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>
        <f>ROUND((E971/D971)*100,0)</f>
        <v>108</v>
      </c>
      <c r="G971" t="s">
        <v>20</v>
      </c>
      <c r="H971">
        <v>93</v>
      </c>
      <c r="I971">
        <f>IF(H971=0,0,ROUND(E971/H971,2))</f>
        <v>91.94</v>
      </c>
      <c r="J971" t="s">
        <v>21</v>
      </c>
      <c r="K971" t="s">
        <v>22</v>
      </c>
      <c r="L971">
        <v>1576994400</v>
      </c>
      <c r="M971">
        <v>1577599200</v>
      </c>
      <c r="N971" s="8">
        <f>(((L971/60)/60)/24)+DATE(1970,1,1)</f>
        <v>43821.25</v>
      </c>
      <c r="O971" s="8">
        <f>(((M971/60)/60)/24)+DATE(1970,1,1)</f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>
        <f>ROUND((E972/D972)*100,0)</f>
        <v>61</v>
      </c>
      <c r="G972" t="s">
        <v>14</v>
      </c>
      <c r="H972">
        <v>594</v>
      </c>
      <c r="I972">
        <f>IF(H972=0,0,ROUND(E972/H972,2))</f>
        <v>97.07</v>
      </c>
      <c r="J972" t="s">
        <v>21</v>
      </c>
      <c r="K972" t="s">
        <v>22</v>
      </c>
      <c r="L972">
        <v>1304917200</v>
      </c>
      <c r="M972">
        <v>1305003600</v>
      </c>
      <c r="N972" s="8">
        <f>(((L972/60)/60)/24)+DATE(1970,1,1)</f>
        <v>40672.208333333336</v>
      </c>
      <c r="O972" s="8">
        <f>(((M972/60)/60)/24)+DATE(1970,1,1)</f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>
        <f>ROUND((E973/D973)*100,0)</f>
        <v>28</v>
      </c>
      <c r="G973" t="s">
        <v>14</v>
      </c>
      <c r="H973">
        <v>24</v>
      </c>
      <c r="I973">
        <f>IF(H973=0,0,ROUND(E973/H973,2))</f>
        <v>58.92</v>
      </c>
      <c r="J973" t="s">
        <v>21</v>
      </c>
      <c r="K973" t="s">
        <v>22</v>
      </c>
      <c r="L973">
        <v>1381208400</v>
      </c>
      <c r="M973">
        <v>1381726800</v>
      </c>
      <c r="N973" s="8">
        <f>(((L973/60)/60)/24)+DATE(1970,1,1)</f>
        <v>41555.208333333336</v>
      </c>
      <c r="O973" s="8">
        <f>(((M973/60)/60)/24)+DATE(1970,1,1)</f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>
        <f>ROUND((E974/D974)*100,0)</f>
        <v>228</v>
      </c>
      <c r="G974" t="s">
        <v>20</v>
      </c>
      <c r="H974">
        <v>1681</v>
      </c>
      <c r="I974">
        <f>IF(H974=0,0,ROUND(E974/H974,2))</f>
        <v>58.02</v>
      </c>
      <c r="J974" t="s">
        <v>21</v>
      </c>
      <c r="K974" t="s">
        <v>22</v>
      </c>
      <c r="L974">
        <v>1401685200</v>
      </c>
      <c r="M974">
        <v>1402462800</v>
      </c>
      <c r="N974" s="8">
        <f>(((L974/60)/60)/24)+DATE(1970,1,1)</f>
        <v>41792.208333333336</v>
      </c>
      <c r="O974" s="8">
        <f>(((M974/60)/60)/24)+DATE(1970,1,1)</f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>
        <f>ROUND((E975/D975)*100,0)</f>
        <v>22</v>
      </c>
      <c r="G975" t="s">
        <v>14</v>
      </c>
      <c r="H975">
        <v>252</v>
      </c>
      <c r="I975">
        <f>IF(H975=0,0,ROUND(E975/H975,2))</f>
        <v>103.87</v>
      </c>
      <c r="J975" t="s">
        <v>21</v>
      </c>
      <c r="K975" t="s">
        <v>22</v>
      </c>
      <c r="L975">
        <v>1291960800</v>
      </c>
      <c r="M975">
        <v>1292133600</v>
      </c>
      <c r="N975" s="8">
        <f>(((L975/60)/60)/24)+DATE(1970,1,1)</f>
        <v>40522.25</v>
      </c>
      <c r="O975" s="8">
        <f>(((M975/60)/60)/24)+DATE(1970,1,1)</f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>
        <f>ROUND((E976/D976)*100,0)</f>
        <v>374</v>
      </c>
      <c r="G976" t="s">
        <v>20</v>
      </c>
      <c r="H976">
        <v>32</v>
      </c>
      <c r="I976">
        <f>IF(H976=0,0,ROUND(E976/H976,2))</f>
        <v>93.47</v>
      </c>
      <c r="J976" t="s">
        <v>21</v>
      </c>
      <c r="K976" t="s">
        <v>22</v>
      </c>
      <c r="L976">
        <v>1368853200</v>
      </c>
      <c r="M976">
        <v>1368939600</v>
      </c>
      <c r="N976" s="8">
        <f>(((L976/60)/60)/24)+DATE(1970,1,1)</f>
        <v>41412.208333333336</v>
      </c>
      <c r="O976" s="8">
        <f>(((M976/60)/60)/24)+DATE(1970,1,1)</f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>
        <f>ROUND((E977/D977)*100,0)</f>
        <v>155</v>
      </c>
      <c r="G977" t="s">
        <v>20</v>
      </c>
      <c r="H977">
        <v>135</v>
      </c>
      <c r="I977">
        <f>IF(H977=0,0,ROUND(E977/H977,2))</f>
        <v>61.97</v>
      </c>
      <c r="J977" t="s">
        <v>21</v>
      </c>
      <c r="K977" t="s">
        <v>22</v>
      </c>
      <c r="L977">
        <v>1448776800</v>
      </c>
      <c r="M977">
        <v>1452146400</v>
      </c>
      <c r="N977" s="8">
        <f>(((L977/60)/60)/24)+DATE(1970,1,1)</f>
        <v>42337.25</v>
      </c>
      <c r="O977" s="8">
        <f>(((M977/60)/60)/24)+DATE(1970,1,1)</f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>
        <f>ROUND((E978/D978)*100,0)</f>
        <v>322</v>
      </c>
      <c r="G978" t="s">
        <v>20</v>
      </c>
      <c r="H978">
        <v>140</v>
      </c>
      <c r="I978">
        <f>IF(H978=0,0,ROUND(E978/H978,2))</f>
        <v>92.04</v>
      </c>
      <c r="J978" t="s">
        <v>21</v>
      </c>
      <c r="K978" t="s">
        <v>22</v>
      </c>
      <c r="L978">
        <v>1296194400</v>
      </c>
      <c r="M978">
        <v>1296712800</v>
      </c>
      <c r="N978" s="8">
        <f>(((L978/60)/60)/24)+DATE(1970,1,1)</f>
        <v>40571.25</v>
      </c>
      <c r="O978" s="8">
        <f>(((M978/60)/60)/24)+DATE(1970,1,1)</f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>
        <f>ROUND((E979/D979)*100,0)</f>
        <v>74</v>
      </c>
      <c r="G979" t="s">
        <v>14</v>
      </c>
      <c r="H979">
        <v>67</v>
      </c>
      <c r="I979">
        <f>IF(H979=0,0,ROUND(E979/H979,2))</f>
        <v>77.27</v>
      </c>
      <c r="J979" t="s">
        <v>21</v>
      </c>
      <c r="K979" t="s">
        <v>22</v>
      </c>
      <c r="L979">
        <v>1517983200</v>
      </c>
      <c r="M979">
        <v>1520748000</v>
      </c>
      <c r="N979" s="8">
        <f>(((L979/60)/60)/24)+DATE(1970,1,1)</f>
        <v>43138.25</v>
      </c>
      <c r="O979" s="8">
        <f>(((M979/60)/60)/24)+DATE(1970,1,1)</f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>
        <f>ROUND((E980/D980)*100,0)</f>
        <v>864</v>
      </c>
      <c r="G980" t="s">
        <v>20</v>
      </c>
      <c r="H980">
        <v>92</v>
      </c>
      <c r="I980">
        <f>IF(H980=0,0,ROUND(E980/H980,2))</f>
        <v>93.92</v>
      </c>
      <c r="J980" t="s">
        <v>21</v>
      </c>
      <c r="K980" t="s">
        <v>22</v>
      </c>
      <c r="L980">
        <v>1478930400</v>
      </c>
      <c r="M980">
        <v>1480831200</v>
      </c>
      <c r="N980" s="8">
        <f>(((L980/60)/60)/24)+DATE(1970,1,1)</f>
        <v>42686.25</v>
      </c>
      <c r="O980" s="8">
        <f>(((M980/60)/60)/24)+DATE(1970,1,1)</f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>
        <f>ROUND((E981/D981)*100,0)</f>
        <v>143</v>
      </c>
      <c r="G981" t="s">
        <v>20</v>
      </c>
      <c r="H981">
        <v>1015</v>
      </c>
      <c r="I981">
        <f>IF(H981=0,0,ROUND(E981/H981,2))</f>
        <v>84.97</v>
      </c>
      <c r="J981" t="s">
        <v>40</v>
      </c>
      <c r="K981" t="s">
        <v>41</v>
      </c>
      <c r="L981">
        <v>1426395600</v>
      </c>
      <c r="M981">
        <v>1426914000</v>
      </c>
      <c r="N981" s="8">
        <f>(((L981/60)/60)/24)+DATE(1970,1,1)</f>
        <v>42078.208333333328</v>
      </c>
      <c r="O981" s="8">
        <f>(((M981/60)/60)/24)+DATE(1970,1,1)</f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>
        <f>ROUND((E982/D982)*100,0)</f>
        <v>40</v>
      </c>
      <c r="G982" t="s">
        <v>14</v>
      </c>
      <c r="H982">
        <v>742</v>
      </c>
      <c r="I982">
        <f>IF(H982=0,0,ROUND(E982/H982,2))</f>
        <v>105.97</v>
      </c>
      <c r="J982" t="s">
        <v>21</v>
      </c>
      <c r="K982" t="s">
        <v>22</v>
      </c>
      <c r="L982">
        <v>1446181200</v>
      </c>
      <c r="M982">
        <v>1446616800</v>
      </c>
      <c r="N982" s="8">
        <f>(((L982/60)/60)/24)+DATE(1970,1,1)</f>
        <v>42307.208333333328</v>
      </c>
      <c r="O982" s="8">
        <f>(((M982/60)/60)/24)+DATE(1970,1,1)</f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>
        <f>ROUND((E983/D983)*100,0)</f>
        <v>178</v>
      </c>
      <c r="G983" t="s">
        <v>20</v>
      </c>
      <c r="H983">
        <v>323</v>
      </c>
      <c r="I983">
        <f>IF(H983=0,0,ROUND(E983/H983,2))</f>
        <v>36.97</v>
      </c>
      <c r="J983" t="s">
        <v>21</v>
      </c>
      <c r="K983" t="s">
        <v>22</v>
      </c>
      <c r="L983">
        <v>1514181600</v>
      </c>
      <c r="M983">
        <v>1517032800</v>
      </c>
      <c r="N983" s="8">
        <f>(((L983/60)/60)/24)+DATE(1970,1,1)</f>
        <v>43094.25</v>
      </c>
      <c r="O983" s="8">
        <f>(((M983/60)/60)/24)+DATE(1970,1,1)</f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>
        <f>ROUND((E984/D984)*100,0)</f>
        <v>85</v>
      </c>
      <c r="G984" t="s">
        <v>14</v>
      </c>
      <c r="H984">
        <v>75</v>
      </c>
      <c r="I984">
        <f>IF(H984=0,0,ROUND(E984/H984,2))</f>
        <v>81.53</v>
      </c>
      <c r="J984" t="s">
        <v>21</v>
      </c>
      <c r="K984" t="s">
        <v>22</v>
      </c>
      <c r="L984">
        <v>1311051600</v>
      </c>
      <c r="M984">
        <v>1311224400</v>
      </c>
      <c r="N984" s="8">
        <f>(((L984/60)/60)/24)+DATE(1970,1,1)</f>
        <v>40743.208333333336</v>
      </c>
      <c r="O984" s="8">
        <f>(((M984/60)/60)/24)+DATE(1970,1,1)</f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>
        <f>ROUND((E985/D985)*100,0)</f>
        <v>146</v>
      </c>
      <c r="G985" t="s">
        <v>20</v>
      </c>
      <c r="H985">
        <v>2326</v>
      </c>
      <c r="I985">
        <f>IF(H985=0,0,ROUND(E985/H985,2))</f>
        <v>81</v>
      </c>
      <c r="J985" t="s">
        <v>21</v>
      </c>
      <c r="K985" t="s">
        <v>22</v>
      </c>
      <c r="L985">
        <v>1564894800</v>
      </c>
      <c r="M985">
        <v>1566190800</v>
      </c>
      <c r="N985" s="8">
        <f>(((L985/60)/60)/24)+DATE(1970,1,1)</f>
        <v>43681.208333333328</v>
      </c>
      <c r="O985" s="8">
        <f>(((M985/60)/60)/24)+DATE(1970,1,1)</f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>
        <f>ROUND((E986/D986)*100,0)</f>
        <v>152</v>
      </c>
      <c r="G986" t="s">
        <v>20</v>
      </c>
      <c r="H986">
        <v>381</v>
      </c>
      <c r="I986">
        <f>IF(H986=0,0,ROUND(E986/H986,2))</f>
        <v>26.01</v>
      </c>
      <c r="J986" t="s">
        <v>21</v>
      </c>
      <c r="K986" t="s">
        <v>22</v>
      </c>
      <c r="L986">
        <v>1567918800</v>
      </c>
      <c r="M986">
        <v>1570165200</v>
      </c>
      <c r="N986" s="8">
        <f>(((L986/60)/60)/24)+DATE(1970,1,1)</f>
        <v>43716.208333333328</v>
      </c>
      <c r="O986" s="8">
        <f>(((M986/60)/60)/24)+DATE(1970,1,1)</f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>
        <f>ROUND((E987/D987)*100,0)</f>
        <v>67</v>
      </c>
      <c r="G987" t="s">
        <v>14</v>
      </c>
      <c r="H987">
        <v>4405</v>
      </c>
      <c r="I987">
        <f>IF(H987=0,0,ROUND(E987/H987,2))</f>
        <v>26</v>
      </c>
      <c r="J987" t="s">
        <v>21</v>
      </c>
      <c r="K987" t="s">
        <v>22</v>
      </c>
      <c r="L987">
        <v>1386309600</v>
      </c>
      <c r="M987">
        <v>1388556000</v>
      </c>
      <c r="N987" s="8">
        <f>(((L987/60)/60)/24)+DATE(1970,1,1)</f>
        <v>41614.25</v>
      </c>
      <c r="O987" s="8">
        <f>(((M987/60)/60)/24)+DATE(1970,1,1)</f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>
        <f>ROUND((E988/D988)*100,0)</f>
        <v>40</v>
      </c>
      <c r="G988" t="s">
        <v>14</v>
      </c>
      <c r="H988">
        <v>92</v>
      </c>
      <c r="I988">
        <f>IF(H988=0,0,ROUND(E988/H988,2))</f>
        <v>34.17</v>
      </c>
      <c r="J988" t="s">
        <v>21</v>
      </c>
      <c r="K988" t="s">
        <v>22</v>
      </c>
      <c r="L988">
        <v>1301979600</v>
      </c>
      <c r="M988">
        <v>1303189200</v>
      </c>
      <c r="N988" s="8">
        <f>(((L988/60)/60)/24)+DATE(1970,1,1)</f>
        <v>40638.208333333336</v>
      </c>
      <c r="O988" s="8">
        <f>(((M988/60)/60)/24)+DATE(1970,1,1)</f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>
        <f>ROUND((E989/D989)*100,0)</f>
        <v>217</v>
      </c>
      <c r="G989" t="s">
        <v>20</v>
      </c>
      <c r="H989">
        <v>480</v>
      </c>
      <c r="I989">
        <f>IF(H989=0,0,ROUND(E989/H989,2))</f>
        <v>28</v>
      </c>
      <c r="J989" t="s">
        <v>21</v>
      </c>
      <c r="K989" t="s">
        <v>22</v>
      </c>
      <c r="L989">
        <v>1493269200</v>
      </c>
      <c r="M989">
        <v>1494478800</v>
      </c>
      <c r="N989" s="8">
        <f>(((L989/60)/60)/24)+DATE(1970,1,1)</f>
        <v>42852.208333333328</v>
      </c>
      <c r="O989" s="8">
        <f>(((M989/60)/60)/24)+DATE(1970,1,1)</f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>
        <f>ROUND((E990/D990)*100,0)</f>
        <v>52</v>
      </c>
      <c r="G990" t="s">
        <v>14</v>
      </c>
      <c r="H990">
        <v>64</v>
      </c>
      <c r="I990">
        <f>IF(H990=0,0,ROUND(E990/H990,2))</f>
        <v>76.55</v>
      </c>
      <c r="J990" t="s">
        <v>21</v>
      </c>
      <c r="K990" t="s">
        <v>22</v>
      </c>
      <c r="L990">
        <v>1478930400</v>
      </c>
      <c r="M990">
        <v>1480744800</v>
      </c>
      <c r="N990" s="8">
        <f>(((L990/60)/60)/24)+DATE(1970,1,1)</f>
        <v>42686.25</v>
      </c>
      <c r="O990" s="8">
        <f>(((M990/60)/60)/24)+DATE(1970,1,1)</f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>
        <f>ROUND((E991/D991)*100,0)</f>
        <v>500</v>
      </c>
      <c r="G991" t="s">
        <v>20</v>
      </c>
      <c r="H991">
        <v>226</v>
      </c>
      <c r="I991">
        <f>IF(H991=0,0,ROUND(E991/H991,2))</f>
        <v>53.05</v>
      </c>
      <c r="J991" t="s">
        <v>21</v>
      </c>
      <c r="K991" t="s">
        <v>22</v>
      </c>
      <c r="L991">
        <v>1555390800</v>
      </c>
      <c r="M991">
        <v>1555822800</v>
      </c>
      <c r="N991" s="8">
        <f>(((L991/60)/60)/24)+DATE(1970,1,1)</f>
        <v>43571.208333333328</v>
      </c>
      <c r="O991" s="8">
        <f>(((M991/60)/60)/24)+DATE(1970,1,1)</f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>
        <f>ROUND((E992/D992)*100,0)</f>
        <v>88</v>
      </c>
      <c r="G992" t="s">
        <v>14</v>
      </c>
      <c r="H992">
        <v>64</v>
      </c>
      <c r="I992">
        <f>IF(H992=0,0,ROUND(E992/H992,2))</f>
        <v>106.86</v>
      </c>
      <c r="J992" t="s">
        <v>21</v>
      </c>
      <c r="K992" t="s">
        <v>22</v>
      </c>
      <c r="L992">
        <v>1456984800</v>
      </c>
      <c r="M992">
        <v>1458882000</v>
      </c>
      <c r="N992" s="8">
        <f>(((L992/60)/60)/24)+DATE(1970,1,1)</f>
        <v>42432.25</v>
      </c>
      <c r="O992" s="8">
        <f>(((M992/60)/60)/24)+DATE(1970,1,1)</f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>
        <f>ROUND((E993/D993)*100,0)</f>
        <v>113</v>
      </c>
      <c r="G993" t="s">
        <v>20</v>
      </c>
      <c r="H993">
        <v>241</v>
      </c>
      <c r="I993">
        <f>IF(H993=0,0,ROUND(E993/H993,2))</f>
        <v>46.02</v>
      </c>
      <c r="J993" t="s">
        <v>21</v>
      </c>
      <c r="K993" t="s">
        <v>22</v>
      </c>
      <c r="L993">
        <v>1411621200</v>
      </c>
      <c r="M993">
        <v>1411966800</v>
      </c>
      <c r="N993" s="8">
        <f>(((L993/60)/60)/24)+DATE(1970,1,1)</f>
        <v>41907.208333333336</v>
      </c>
      <c r="O993" s="8">
        <f>(((M993/60)/60)/24)+DATE(1970,1,1)</f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>
        <f>ROUND((E994/D994)*100,0)</f>
        <v>427</v>
      </c>
      <c r="G994" t="s">
        <v>20</v>
      </c>
      <c r="H994">
        <v>132</v>
      </c>
      <c r="I994">
        <f>IF(H994=0,0,ROUND(E994/H994,2))</f>
        <v>100.17</v>
      </c>
      <c r="J994" t="s">
        <v>21</v>
      </c>
      <c r="K994" t="s">
        <v>22</v>
      </c>
      <c r="L994">
        <v>1525669200</v>
      </c>
      <c r="M994">
        <v>1526878800</v>
      </c>
      <c r="N994" s="8">
        <f>(((L994/60)/60)/24)+DATE(1970,1,1)</f>
        <v>43227.208333333328</v>
      </c>
      <c r="O994" s="8">
        <f>(((M994/60)/60)/24)+DATE(1970,1,1)</f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>
        <f>ROUND((E995/D995)*100,0)</f>
        <v>78</v>
      </c>
      <c r="G995" t="s">
        <v>74</v>
      </c>
      <c r="H995">
        <v>75</v>
      </c>
      <c r="I995">
        <f>IF(H995=0,0,ROUND(E995/H995,2))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>(((L995/60)/60)/24)+DATE(1970,1,1)</f>
        <v>42362.25</v>
      </c>
      <c r="O995" s="8">
        <f>(((M995/60)/60)/24)+DATE(1970,1,1)</f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>
        <f>ROUND((E996/D996)*100,0)</f>
        <v>52</v>
      </c>
      <c r="G996" t="s">
        <v>14</v>
      </c>
      <c r="H996">
        <v>842</v>
      </c>
      <c r="I996">
        <f>IF(H996=0,0,ROUND(E996/H996,2))</f>
        <v>87.97</v>
      </c>
      <c r="J996" t="s">
        <v>21</v>
      </c>
      <c r="K996" t="s">
        <v>22</v>
      </c>
      <c r="L996">
        <v>1413522000</v>
      </c>
      <c r="M996">
        <v>1414040400</v>
      </c>
      <c r="N996" s="8">
        <f>(((L996/60)/60)/24)+DATE(1970,1,1)</f>
        <v>41929.208333333336</v>
      </c>
      <c r="O996" s="8">
        <f>(((M996/60)/60)/24)+DATE(1970,1,1)</f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>
        <f>ROUND((E997/D997)*100,0)</f>
        <v>157</v>
      </c>
      <c r="G997" t="s">
        <v>20</v>
      </c>
      <c r="H997">
        <v>2043</v>
      </c>
      <c r="I997">
        <f>IF(H997=0,0,ROUND(E997/H997,2))</f>
        <v>75</v>
      </c>
      <c r="J997" t="s">
        <v>21</v>
      </c>
      <c r="K997" t="s">
        <v>22</v>
      </c>
      <c r="L997">
        <v>1541307600</v>
      </c>
      <c r="M997">
        <v>1543816800</v>
      </c>
      <c r="N997" s="8">
        <f>(((L997/60)/60)/24)+DATE(1970,1,1)</f>
        <v>43408.208333333328</v>
      </c>
      <c r="O997" s="8">
        <f>(((M997/60)/60)/24)+DATE(1970,1,1)</f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>
        <f>ROUND((E998/D998)*100,0)</f>
        <v>73</v>
      </c>
      <c r="G998" t="s">
        <v>14</v>
      </c>
      <c r="H998">
        <v>112</v>
      </c>
      <c r="I998">
        <f>IF(H998=0,0,ROUND(E998/H998,2))</f>
        <v>42.98</v>
      </c>
      <c r="J998" t="s">
        <v>21</v>
      </c>
      <c r="K998" t="s">
        <v>22</v>
      </c>
      <c r="L998">
        <v>1357106400</v>
      </c>
      <c r="M998">
        <v>1359698400</v>
      </c>
      <c r="N998" s="8">
        <f>(((L998/60)/60)/24)+DATE(1970,1,1)</f>
        <v>41276.25</v>
      </c>
      <c r="O998" s="8">
        <f>(((M998/60)/60)/24)+DATE(1970,1,1)</f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>
        <f>ROUND((E999/D999)*100,0)</f>
        <v>61</v>
      </c>
      <c r="G999" t="s">
        <v>74</v>
      </c>
      <c r="H999">
        <v>139</v>
      </c>
      <c r="I999">
        <f>IF(H999=0,0,ROUND(E999/H999,2))</f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8">
        <f>(((L999/60)/60)/24)+DATE(1970,1,1)</f>
        <v>41659.25</v>
      </c>
      <c r="O999" s="8">
        <f>(((M999/60)/60)/24)+DATE(1970,1,1)</f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>
        <f>ROUND((E1000/D1000)*100,0)</f>
        <v>57</v>
      </c>
      <c r="G1000" t="s">
        <v>14</v>
      </c>
      <c r="H1000">
        <v>374</v>
      </c>
      <c r="I1000">
        <f>IF(H1000=0,0,ROUND(E1000/H1000,2))</f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8">
        <f>(((L1000/60)/60)/24)+DATE(1970,1,1)</f>
        <v>40220.25</v>
      </c>
      <c r="O1000" s="8">
        <f>(((M1000/60)/60)/24)+DATE(1970,1,1)</f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>
        <f>ROUND((E1001/D1001)*100,0)</f>
        <v>57</v>
      </c>
      <c r="G1001" t="s">
        <v>74</v>
      </c>
      <c r="H1001">
        <v>1122</v>
      </c>
      <c r="I1001">
        <f>IF(H1001=0,0,ROUND(E1001/H1001,2))</f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8">
        <f>(((L1001/60)/60)/24)+DATE(1970,1,1)</f>
        <v>42550.208333333328</v>
      </c>
      <c r="O1001" s="8">
        <f>(((M1001/60)/60)/24)+DATE(1970,1,1)</f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64B25A97-EE10-48A6-B856-86C35AE17444}">
            <xm:f>NOT(ISERROR(SEARCH($G$10,G1)))</xm:f>
            <xm:f>$G$10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3" operator="containsText" id="{49FAA5AF-8B5C-4998-8BE7-055EBB77B664}">
            <xm:f>NOT(ISERROR(SEARCH($G$3,G1)))</xm:f>
            <xm:f>$G$3</xm:f>
            <x14:dxf>
              <fill>
                <patternFill>
                  <bgColor rgb="FF92D050"/>
                </patternFill>
              </fill>
            </x14:dxf>
          </x14:cfRule>
          <x14:cfRule type="containsText" priority="4" operator="containsText" id="{78765A40-82CB-4815-A6DD-E34C67AE8A23}">
            <xm:f>NOT(ISERROR(SEARCH($G$20,G1)))</xm:f>
            <xm:f>$G$20</xm:f>
            <x14:dxf>
              <fill>
                <patternFill>
                  <bgColor rgb="FFFFC000"/>
                </patternFill>
              </fill>
            </x14:dxf>
          </x14:cfRule>
          <x14:cfRule type="containsText" priority="5" operator="containsText" id="{6AF35079-5099-4A6F-A2C9-D4E4D8352EE0}">
            <xm:f>NOT(ISERROR(SEARCH($G$2,G1)))</xm:f>
            <xm:f>$G$2</xm:f>
            <x14:dxf>
              <fill>
                <patternFill>
                  <bgColor rgb="FFFF0000"/>
                </patternFill>
              </fill>
            </x14:dxf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Normal="100" workbookViewId="0">
      <selection activeCell="E31" sqref="E31"/>
    </sheetView>
  </sheetViews>
  <sheetFormatPr defaultRowHeight="15.75" x14ac:dyDescent="0.25"/>
  <cols>
    <col min="1" max="1" width="16.5" customWidth="1"/>
    <col min="2" max="2" width="15.25" bestFit="1" customWidth="1"/>
    <col min="3" max="3" width="5.625" customWidth="1"/>
    <col min="4" max="4" width="3.875" customWidth="1"/>
    <col min="5" max="5" width="9.25" customWidth="1"/>
    <col min="6" max="6" width="11" bestFit="1" customWidth="1"/>
  </cols>
  <sheetData>
    <row r="1" spans="1:6" x14ac:dyDescent="0.25">
      <c r="A1" s="6" t="s">
        <v>6</v>
      </c>
      <c r="B1" t="s">
        <v>2070</v>
      </c>
    </row>
    <row r="3" spans="1:6" x14ac:dyDescent="0.25">
      <c r="A3" s="6" t="s">
        <v>2066</v>
      </c>
      <c r="B3" s="6" t="s">
        <v>2067</v>
      </c>
    </row>
    <row r="4" spans="1:6" x14ac:dyDescent="0.25">
      <c r="A4" s="6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5">
      <c r="A5" s="7" t="s">
        <v>2041</v>
      </c>
      <c r="B5" s="5">
        <v>11</v>
      </c>
      <c r="C5" s="5">
        <v>60</v>
      </c>
      <c r="D5" s="5">
        <v>5</v>
      </c>
      <c r="E5" s="5">
        <v>102</v>
      </c>
      <c r="F5" s="5">
        <v>178</v>
      </c>
    </row>
    <row r="6" spans="1:6" x14ac:dyDescent="0.25">
      <c r="A6" s="7" t="s">
        <v>2033</v>
      </c>
      <c r="B6" s="5">
        <v>4</v>
      </c>
      <c r="C6" s="5">
        <v>20</v>
      </c>
      <c r="D6" s="5"/>
      <c r="E6" s="5">
        <v>22</v>
      </c>
      <c r="F6" s="5">
        <v>46</v>
      </c>
    </row>
    <row r="7" spans="1:6" x14ac:dyDescent="0.25">
      <c r="A7" s="7" t="s">
        <v>2050</v>
      </c>
      <c r="B7" s="5">
        <v>1</v>
      </c>
      <c r="C7" s="5">
        <v>23</v>
      </c>
      <c r="D7" s="5">
        <v>3</v>
      </c>
      <c r="E7" s="5">
        <v>21</v>
      </c>
      <c r="F7" s="5">
        <v>48</v>
      </c>
    </row>
    <row r="8" spans="1:6" x14ac:dyDescent="0.25">
      <c r="A8" s="7" t="s">
        <v>2064</v>
      </c>
      <c r="B8" s="5"/>
      <c r="C8" s="5"/>
      <c r="D8" s="5"/>
      <c r="E8" s="5">
        <v>4</v>
      </c>
      <c r="F8" s="5">
        <v>4</v>
      </c>
    </row>
    <row r="9" spans="1:6" x14ac:dyDescent="0.25">
      <c r="A9" s="7" t="s">
        <v>2035</v>
      </c>
      <c r="B9" s="5">
        <v>10</v>
      </c>
      <c r="C9" s="5">
        <v>66</v>
      </c>
      <c r="D9" s="5"/>
      <c r="E9" s="5">
        <v>99</v>
      </c>
      <c r="F9" s="5">
        <v>175</v>
      </c>
    </row>
    <row r="10" spans="1:6" x14ac:dyDescent="0.25">
      <c r="A10" s="7" t="s">
        <v>2054</v>
      </c>
      <c r="B10" s="5">
        <v>4</v>
      </c>
      <c r="C10" s="5">
        <v>11</v>
      </c>
      <c r="D10" s="5">
        <v>1</v>
      </c>
      <c r="E10" s="5">
        <v>26</v>
      </c>
      <c r="F10" s="5">
        <v>42</v>
      </c>
    </row>
    <row r="11" spans="1:6" x14ac:dyDescent="0.25">
      <c r="A11" s="7" t="s">
        <v>2047</v>
      </c>
      <c r="B11" s="5">
        <v>2</v>
      </c>
      <c r="C11" s="5">
        <v>24</v>
      </c>
      <c r="D11" s="5">
        <v>1</v>
      </c>
      <c r="E11" s="5">
        <v>40</v>
      </c>
      <c r="F11" s="5">
        <v>67</v>
      </c>
    </row>
    <row r="12" spans="1:6" x14ac:dyDescent="0.25">
      <c r="A12" s="7" t="s">
        <v>2037</v>
      </c>
      <c r="B12" s="5">
        <v>2</v>
      </c>
      <c r="C12" s="5">
        <v>28</v>
      </c>
      <c r="D12" s="5">
        <v>2</v>
      </c>
      <c r="E12" s="5">
        <v>64</v>
      </c>
      <c r="F12" s="5">
        <v>96</v>
      </c>
    </row>
    <row r="13" spans="1:6" x14ac:dyDescent="0.25">
      <c r="A13" s="7" t="s">
        <v>2039</v>
      </c>
      <c r="B13" s="5">
        <v>23</v>
      </c>
      <c r="C13" s="5">
        <v>132</v>
      </c>
      <c r="D13" s="5">
        <v>2</v>
      </c>
      <c r="E13" s="5">
        <v>187</v>
      </c>
      <c r="F13" s="5">
        <v>344</v>
      </c>
    </row>
    <row r="14" spans="1:6" x14ac:dyDescent="0.25">
      <c r="A14" s="7" t="s">
        <v>2068</v>
      </c>
      <c r="B14" s="5">
        <v>57</v>
      </c>
      <c r="C14" s="5">
        <v>364</v>
      </c>
      <c r="D14" s="5">
        <v>14</v>
      </c>
      <c r="E14" s="5">
        <v>565</v>
      </c>
      <c r="F14" s="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U4" sqref="U4"/>
    </sheetView>
  </sheetViews>
  <sheetFormatPr defaultRowHeight="15.75" x14ac:dyDescent="0.25"/>
  <cols>
    <col min="1" max="1" width="16.5" customWidth="1"/>
    <col min="2" max="2" width="15.25" bestFit="1" customWidth="1"/>
    <col min="3" max="3" width="5.625" customWidth="1"/>
    <col min="4" max="4" width="3.875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2070</v>
      </c>
    </row>
    <row r="2" spans="1:6" x14ac:dyDescent="0.25">
      <c r="A2" s="6" t="s">
        <v>2031</v>
      </c>
      <c r="B2" t="s">
        <v>2070</v>
      </c>
    </row>
    <row r="4" spans="1:6" x14ac:dyDescent="0.25">
      <c r="A4" s="6" t="s">
        <v>2066</v>
      </c>
      <c r="B4" s="6" t="s">
        <v>2067</v>
      </c>
    </row>
    <row r="5" spans="1:6" x14ac:dyDescent="0.25">
      <c r="A5" s="6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7" t="s">
        <v>2049</v>
      </c>
      <c r="B6" s="5">
        <v>1</v>
      </c>
      <c r="C6" s="5">
        <v>10</v>
      </c>
      <c r="D6" s="5">
        <v>2</v>
      </c>
      <c r="E6" s="5">
        <v>21</v>
      </c>
      <c r="F6" s="5">
        <v>34</v>
      </c>
    </row>
    <row r="7" spans="1:6" x14ac:dyDescent="0.25">
      <c r="A7" s="7" t="s">
        <v>2065</v>
      </c>
      <c r="B7" s="5"/>
      <c r="C7" s="5"/>
      <c r="D7" s="5"/>
      <c r="E7" s="5">
        <v>4</v>
      </c>
      <c r="F7" s="5">
        <v>4</v>
      </c>
    </row>
    <row r="8" spans="1:6" x14ac:dyDescent="0.25">
      <c r="A8" s="7" t="s">
        <v>2042</v>
      </c>
      <c r="B8" s="5">
        <v>4</v>
      </c>
      <c r="C8" s="5">
        <v>21</v>
      </c>
      <c r="D8" s="5">
        <v>1</v>
      </c>
      <c r="E8" s="5">
        <v>34</v>
      </c>
      <c r="F8" s="5">
        <v>60</v>
      </c>
    </row>
    <row r="9" spans="1:6" x14ac:dyDescent="0.25">
      <c r="A9" s="7" t="s">
        <v>2044</v>
      </c>
      <c r="B9" s="5">
        <v>2</v>
      </c>
      <c r="C9" s="5">
        <v>12</v>
      </c>
      <c r="D9" s="5">
        <v>1</v>
      </c>
      <c r="E9" s="5">
        <v>22</v>
      </c>
      <c r="F9" s="5">
        <v>37</v>
      </c>
    </row>
    <row r="10" spans="1:6" x14ac:dyDescent="0.25">
      <c r="A10" s="7" t="s">
        <v>2043</v>
      </c>
      <c r="B10" s="5"/>
      <c r="C10" s="5">
        <v>8</v>
      </c>
      <c r="D10" s="5"/>
      <c r="E10" s="5">
        <v>10</v>
      </c>
      <c r="F10" s="5">
        <v>18</v>
      </c>
    </row>
    <row r="11" spans="1:6" x14ac:dyDescent="0.25">
      <c r="A11" s="7" t="s">
        <v>2053</v>
      </c>
      <c r="B11" s="5">
        <v>1</v>
      </c>
      <c r="C11" s="5">
        <v>7</v>
      </c>
      <c r="D11" s="5"/>
      <c r="E11" s="5">
        <v>9</v>
      </c>
      <c r="F11" s="5">
        <v>17</v>
      </c>
    </row>
    <row r="12" spans="1:6" x14ac:dyDescent="0.25">
      <c r="A12" s="7" t="s">
        <v>2034</v>
      </c>
      <c r="B12" s="5">
        <v>4</v>
      </c>
      <c r="C12" s="5">
        <v>20</v>
      </c>
      <c r="D12" s="5"/>
      <c r="E12" s="5">
        <v>22</v>
      </c>
      <c r="F12" s="5">
        <v>46</v>
      </c>
    </row>
    <row r="13" spans="1:6" x14ac:dyDescent="0.25">
      <c r="A13" s="7" t="s">
        <v>2045</v>
      </c>
      <c r="B13" s="5">
        <v>3</v>
      </c>
      <c r="C13" s="5">
        <v>19</v>
      </c>
      <c r="D13" s="5"/>
      <c r="E13" s="5">
        <v>23</v>
      </c>
      <c r="F13" s="5">
        <v>45</v>
      </c>
    </row>
    <row r="14" spans="1:6" x14ac:dyDescent="0.25">
      <c r="A14" s="7" t="s">
        <v>2058</v>
      </c>
      <c r="B14" s="5">
        <v>1</v>
      </c>
      <c r="C14" s="5">
        <v>6</v>
      </c>
      <c r="D14" s="5"/>
      <c r="E14" s="5">
        <v>10</v>
      </c>
      <c r="F14" s="5">
        <v>17</v>
      </c>
    </row>
    <row r="15" spans="1:6" x14ac:dyDescent="0.25">
      <c r="A15" s="7" t="s">
        <v>2057</v>
      </c>
      <c r="B15" s="5"/>
      <c r="C15" s="5">
        <v>3</v>
      </c>
      <c r="D15" s="5"/>
      <c r="E15" s="5">
        <v>4</v>
      </c>
      <c r="F15" s="5">
        <v>7</v>
      </c>
    </row>
    <row r="16" spans="1:6" x14ac:dyDescent="0.25">
      <c r="A16" s="7" t="s">
        <v>2061</v>
      </c>
      <c r="B16" s="5"/>
      <c r="C16" s="5">
        <v>8</v>
      </c>
      <c r="D16" s="5">
        <v>1</v>
      </c>
      <c r="E16" s="5">
        <v>4</v>
      </c>
      <c r="F16" s="5">
        <v>13</v>
      </c>
    </row>
    <row r="17" spans="1:6" x14ac:dyDescent="0.25">
      <c r="A17" s="7" t="s">
        <v>2048</v>
      </c>
      <c r="B17" s="5">
        <v>1</v>
      </c>
      <c r="C17" s="5">
        <v>6</v>
      </c>
      <c r="D17" s="5">
        <v>1</v>
      </c>
      <c r="E17" s="5">
        <v>13</v>
      </c>
      <c r="F17" s="5">
        <v>21</v>
      </c>
    </row>
    <row r="18" spans="1:6" x14ac:dyDescent="0.25">
      <c r="A18" s="7" t="s">
        <v>2055</v>
      </c>
      <c r="B18" s="5">
        <v>4</v>
      </c>
      <c r="C18" s="5">
        <v>11</v>
      </c>
      <c r="D18" s="5">
        <v>1</v>
      </c>
      <c r="E18" s="5">
        <v>26</v>
      </c>
      <c r="F18" s="5">
        <v>42</v>
      </c>
    </row>
    <row r="19" spans="1:6" x14ac:dyDescent="0.25">
      <c r="A19" s="7" t="s">
        <v>2040</v>
      </c>
      <c r="B19" s="5">
        <v>23</v>
      </c>
      <c r="C19" s="5">
        <v>132</v>
      </c>
      <c r="D19" s="5">
        <v>2</v>
      </c>
      <c r="E19" s="5">
        <v>187</v>
      </c>
      <c r="F19" s="5">
        <v>344</v>
      </c>
    </row>
    <row r="20" spans="1:6" x14ac:dyDescent="0.25">
      <c r="A20" s="7" t="s">
        <v>2056</v>
      </c>
      <c r="B20" s="5"/>
      <c r="C20" s="5">
        <v>4</v>
      </c>
      <c r="D20" s="5"/>
      <c r="E20" s="5">
        <v>4</v>
      </c>
      <c r="F20" s="5">
        <v>8</v>
      </c>
    </row>
    <row r="21" spans="1:6" x14ac:dyDescent="0.25">
      <c r="A21" s="7" t="s">
        <v>2036</v>
      </c>
      <c r="B21" s="5">
        <v>6</v>
      </c>
      <c r="C21" s="5">
        <v>30</v>
      </c>
      <c r="D21" s="5"/>
      <c r="E21" s="5">
        <v>49</v>
      </c>
      <c r="F21" s="5">
        <v>85</v>
      </c>
    </row>
    <row r="22" spans="1:6" x14ac:dyDescent="0.25">
      <c r="A22" s="7" t="s">
        <v>2063</v>
      </c>
      <c r="B22" s="5"/>
      <c r="C22" s="5">
        <v>9</v>
      </c>
      <c r="D22" s="5"/>
      <c r="E22" s="5">
        <v>5</v>
      </c>
      <c r="F22" s="5">
        <v>14</v>
      </c>
    </row>
    <row r="23" spans="1:6" x14ac:dyDescent="0.25">
      <c r="A23" s="7" t="s">
        <v>2052</v>
      </c>
      <c r="B23" s="5">
        <v>1</v>
      </c>
      <c r="C23" s="5">
        <v>5</v>
      </c>
      <c r="D23" s="5">
        <v>1</v>
      </c>
      <c r="E23" s="5">
        <v>9</v>
      </c>
      <c r="F23" s="5">
        <v>16</v>
      </c>
    </row>
    <row r="24" spans="1:6" x14ac:dyDescent="0.25">
      <c r="A24" s="7" t="s">
        <v>2060</v>
      </c>
      <c r="B24" s="5">
        <v>3</v>
      </c>
      <c r="C24" s="5">
        <v>3</v>
      </c>
      <c r="D24" s="5"/>
      <c r="E24" s="5">
        <v>11</v>
      </c>
      <c r="F24" s="5">
        <v>17</v>
      </c>
    </row>
    <row r="25" spans="1:6" x14ac:dyDescent="0.25">
      <c r="A25" s="7" t="s">
        <v>2059</v>
      </c>
      <c r="B25" s="5"/>
      <c r="C25" s="5">
        <v>7</v>
      </c>
      <c r="D25" s="5"/>
      <c r="E25" s="5">
        <v>14</v>
      </c>
      <c r="F25" s="5">
        <v>21</v>
      </c>
    </row>
    <row r="26" spans="1:6" x14ac:dyDescent="0.25">
      <c r="A26" s="7" t="s">
        <v>2051</v>
      </c>
      <c r="B26" s="5">
        <v>1</v>
      </c>
      <c r="C26" s="5">
        <v>15</v>
      </c>
      <c r="D26" s="5">
        <v>2</v>
      </c>
      <c r="E26" s="5">
        <v>17</v>
      </c>
      <c r="F26" s="5">
        <v>35</v>
      </c>
    </row>
    <row r="27" spans="1:6" x14ac:dyDescent="0.25">
      <c r="A27" s="7" t="s">
        <v>2046</v>
      </c>
      <c r="B27" s="5"/>
      <c r="C27" s="5">
        <v>16</v>
      </c>
      <c r="D27" s="5">
        <v>1</v>
      </c>
      <c r="E27" s="5">
        <v>28</v>
      </c>
      <c r="F27" s="5">
        <v>45</v>
      </c>
    </row>
    <row r="28" spans="1:6" x14ac:dyDescent="0.25">
      <c r="A28" s="7" t="s">
        <v>2038</v>
      </c>
      <c r="B28" s="5">
        <v>2</v>
      </c>
      <c r="C28" s="5">
        <v>12</v>
      </c>
      <c r="D28" s="5">
        <v>1</v>
      </c>
      <c r="E28" s="5">
        <v>36</v>
      </c>
      <c r="F28" s="5">
        <v>51</v>
      </c>
    </row>
    <row r="29" spans="1:6" x14ac:dyDescent="0.25">
      <c r="A29" s="7" t="s">
        <v>2062</v>
      </c>
      <c r="B29" s="5"/>
      <c r="C29" s="5"/>
      <c r="D29" s="5"/>
      <c r="E29" s="5">
        <v>3</v>
      </c>
      <c r="F29" s="5">
        <v>3</v>
      </c>
    </row>
    <row r="30" spans="1:6" x14ac:dyDescent="0.25">
      <c r="A30" s="7" t="s">
        <v>2068</v>
      </c>
      <c r="B30" s="5">
        <v>57</v>
      </c>
      <c r="C30" s="5">
        <v>364</v>
      </c>
      <c r="D30" s="5">
        <v>14</v>
      </c>
      <c r="E30" s="5">
        <v>565</v>
      </c>
      <c r="F30" s="5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H27" sqref="H27"/>
    </sheetView>
  </sheetViews>
  <sheetFormatPr defaultRowHeight="15.75" x14ac:dyDescent="0.25"/>
  <cols>
    <col min="1" max="1" width="27" customWidth="1"/>
    <col min="2" max="2" width="15.25" customWidth="1"/>
    <col min="3" max="3" width="5.625" customWidth="1"/>
    <col min="4" max="4" width="9.25" customWidth="1"/>
    <col min="5" max="6" width="11" customWidth="1"/>
    <col min="7" max="7" width="23" bestFit="1" customWidth="1"/>
    <col min="8" max="8" width="16.5" bestFit="1" customWidth="1"/>
    <col min="9" max="9" width="23" bestFit="1" customWidth="1"/>
    <col min="10" max="10" width="21.625" bestFit="1" customWidth="1"/>
    <col min="11" max="11" width="28" bestFit="1" customWidth="1"/>
  </cols>
  <sheetData>
    <row r="1" spans="1:5" x14ac:dyDescent="0.25">
      <c r="A1" s="6" t="s">
        <v>2031</v>
      </c>
      <c r="B1" t="s" vm="1">
        <v>2085</v>
      </c>
    </row>
    <row r="2" spans="1:5" x14ac:dyDescent="0.25">
      <c r="A2" s="6" t="s">
        <v>2086</v>
      </c>
      <c r="B2" t="s" vm="2">
        <v>2085</v>
      </c>
    </row>
    <row r="4" spans="1:5" x14ac:dyDescent="0.25">
      <c r="A4" s="6" t="s">
        <v>2066</v>
      </c>
      <c r="B4" s="6" t="s">
        <v>2067</v>
      </c>
    </row>
    <row r="5" spans="1:5" x14ac:dyDescent="0.25">
      <c r="A5" s="6" t="s">
        <v>2069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5">
      <c r="A6" s="7" t="s">
        <v>2073</v>
      </c>
      <c r="B6" s="5">
        <v>6</v>
      </c>
      <c r="C6" s="5">
        <v>36</v>
      </c>
      <c r="D6" s="5">
        <v>49</v>
      </c>
      <c r="E6" s="5">
        <v>91</v>
      </c>
    </row>
    <row r="7" spans="1:5" x14ac:dyDescent="0.25">
      <c r="A7" s="7" t="s">
        <v>2074</v>
      </c>
      <c r="B7" s="5">
        <v>7</v>
      </c>
      <c r="C7" s="5">
        <v>28</v>
      </c>
      <c r="D7" s="5">
        <v>44</v>
      </c>
      <c r="E7" s="5">
        <v>79</v>
      </c>
    </row>
    <row r="8" spans="1:5" x14ac:dyDescent="0.25">
      <c r="A8" s="7" t="s">
        <v>2075</v>
      </c>
      <c r="B8" s="5">
        <v>4</v>
      </c>
      <c r="C8" s="5">
        <v>33</v>
      </c>
      <c r="D8" s="5">
        <v>49</v>
      </c>
      <c r="E8" s="5">
        <v>86</v>
      </c>
    </row>
    <row r="9" spans="1:5" x14ac:dyDescent="0.25">
      <c r="A9" s="7" t="s">
        <v>2076</v>
      </c>
      <c r="B9" s="5">
        <v>1</v>
      </c>
      <c r="C9" s="5">
        <v>30</v>
      </c>
      <c r="D9" s="5">
        <v>46</v>
      </c>
      <c r="E9" s="5">
        <v>77</v>
      </c>
    </row>
    <row r="10" spans="1:5" x14ac:dyDescent="0.25">
      <c r="A10" s="7" t="s">
        <v>2077</v>
      </c>
      <c r="B10" s="5">
        <v>3</v>
      </c>
      <c r="C10" s="5">
        <v>35</v>
      </c>
      <c r="D10" s="5">
        <v>46</v>
      </c>
      <c r="E10" s="5">
        <v>84</v>
      </c>
    </row>
    <row r="11" spans="1:5" x14ac:dyDescent="0.25">
      <c r="A11" s="7" t="s">
        <v>2078</v>
      </c>
      <c r="B11" s="5">
        <v>3</v>
      </c>
      <c r="C11" s="5">
        <v>28</v>
      </c>
      <c r="D11" s="5">
        <v>55</v>
      </c>
      <c r="E11" s="5">
        <v>86</v>
      </c>
    </row>
    <row r="12" spans="1:5" x14ac:dyDescent="0.25">
      <c r="A12" s="7" t="s">
        <v>2079</v>
      </c>
      <c r="B12" s="5">
        <v>4</v>
      </c>
      <c r="C12" s="5">
        <v>31</v>
      </c>
      <c r="D12" s="5">
        <v>58</v>
      </c>
      <c r="E12" s="5">
        <v>93</v>
      </c>
    </row>
    <row r="13" spans="1:5" x14ac:dyDescent="0.25">
      <c r="A13" s="7" t="s">
        <v>2080</v>
      </c>
      <c r="B13" s="5">
        <v>8</v>
      </c>
      <c r="C13" s="5">
        <v>35</v>
      </c>
      <c r="D13" s="5">
        <v>41</v>
      </c>
      <c r="E13" s="5">
        <v>84</v>
      </c>
    </row>
    <row r="14" spans="1:5" x14ac:dyDescent="0.25">
      <c r="A14" s="7" t="s">
        <v>2081</v>
      </c>
      <c r="B14" s="5">
        <v>5</v>
      </c>
      <c r="C14" s="5">
        <v>23</v>
      </c>
      <c r="D14" s="5">
        <v>45</v>
      </c>
      <c r="E14" s="5">
        <v>73</v>
      </c>
    </row>
    <row r="15" spans="1:5" x14ac:dyDescent="0.25">
      <c r="A15" s="7" t="s">
        <v>2082</v>
      </c>
      <c r="B15" s="5">
        <v>6</v>
      </c>
      <c r="C15" s="5">
        <v>26</v>
      </c>
      <c r="D15" s="5">
        <v>45</v>
      </c>
      <c r="E15" s="5">
        <v>77</v>
      </c>
    </row>
    <row r="16" spans="1:5" x14ac:dyDescent="0.25">
      <c r="A16" s="7" t="s">
        <v>2083</v>
      </c>
      <c r="B16" s="5">
        <v>3</v>
      </c>
      <c r="C16" s="5">
        <v>27</v>
      </c>
      <c r="D16" s="5">
        <v>45</v>
      </c>
      <c r="E16" s="5">
        <v>75</v>
      </c>
    </row>
    <row r="17" spans="1:5" x14ac:dyDescent="0.25">
      <c r="A17" s="7" t="s">
        <v>2084</v>
      </c>
      <c r="B17" s="5">
        <v>7</v>
      </c>
      <c r="C17" s="5">
        <v>32</v>
      </c>
      <c r="D17" s="5">
        <v>42</v>
      </c>
      <c r="E17" s="5">
        <v>81</v>
      </c>
    </row>
    <row r="18" spans="1:5" x14ac:dyDescent="0.25">
      <c r="A18" s="7" t="s">
        <v>2068</v>
      </c>
      <c r="B18" s="5">
        <v>57</v>
      </c>
      <c r="C18" s="5">
        <v>364</v>
      </c>
      <c r="D18" s="5">
        <v>565</v>
      </c>
      <c r="E18" s="5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K16" sqref="K16"/>
    </sheetView>
  </sheetViews>
  <sheetFormatPr defaultRowHeight="15.75" x14ac:dyDescent="0.25"/>
  <cols>
    <col min="1" max="1" width="26.375" bestFit="1" customWidth="1"/>
    <col min="2" max="3" width="10.875" hidden="1" customWidth="1"/>
    <col min="4" max="4" width="17.25" bestFit="1" customWidth="1"/>
    <col min="5" max="5" width="16.375" bestFit="1" customWidth="1"/>
    <col min="6" max="7" width="15.875" bestFit="1" customWidth="1"/>
    <col min="8" max="9" width="19.25" bestFit="1" customWidth="1"/>
    <col min="10" max="11" width="18.75" bestFit="1" customWidth="1"/>
  </cols>
  <sheetData>
    <row r="1" spans="1:12" x14ac:dyDescent="0.25">
      <c r="A1" s="9" t="s">
        <v>2087</v>
      </c>
      <c r="B1" s="9" t="s">
        <v>2108</v>
      </c>
      <c r="C1" s="9" t="s">
        <v>2107</v>
      </c>
      <c r="D1" s="9" t="s">
        <v>2088</v>
      </c>
      <c r="E1" s="9" t="s">
        <v>2089</v>
      </c>
      <c r="F1" s="9" t="s">
        <v>2106</v>
      </c>
      <c r="G1" s="9" t="s">
        <v>2090</v>
      </c>
      <c r="H1" s="9" t="s">
        <v>2091</v>
      </c>
      <c r="I1" s="9" t="s">
        <v>2092</v>
      </c>
      <c r="J1" s="9" t="s">
        <v>2093</v>
      </c>
    </row>
    <row r="2" spans="1:12" x14ac:dyDescent="0.25">
      <c r="A2" t="s">
        <v>2094</v>
      </c>
      <c r="D2">
        <f>COUNTIFS(Crowdfunding!$G$2:$G$1001,"=successful",Crowdfunding!$D$2:$D$1001, "&lt;1000")</f>
        <v>30</v>
      </c>
      <c r="E2">
        <f>COUNTIFS(Crowdfunding!$G$2:$G$1001,"=failed",Crowdfunding!$D$2:$D$1001, "&lt;1000")</f>
        <v>20</v>
      </c>
      <c r="F2">
        <f>COUNTIFS(Crowdfunding!$G$2:$G$1001,"=canceled",Crowdfunding!$D$2:$D$1001, "&lt;1000")</f>
        <v>1</v>
      </c>
      <c r="G2">
        <f>SUM(D2:F2)</f>
        <v>51</v>
      </c>
      <c r="H2" s="12">
        <f>ROUND((D2/G2),2)</f>
        <v>0.59</v>
      </c>
      <c r="I2" s="12">
        <f>ROUND(E2/G2,2)</f>
        <v>0.39</v>
      </c>
      <c r="J2" s="12">
        <f>ROUND(F2/G2,2)</f>
        <v>0.02</v>
      </c>
      <c r="K2" s="10"/>
      <c r="L2" s="11"/>
    </row>
    <row r="3" spans="1:12" x14ac:dyDescent="0.25">
      <c r="A3" t="s">
        <v>2095</v>
      </c>
      <c r="B3" t="str">
        <f t="shared" ref="B3:B12" si="0">LEFT(A3,FIND("t",A3)-1)</f>
        <v xml:space="preserve">1000 </v>
      </c>
      <c r="C3" t="str">
        <f>RIGHT(A3, LEN(A3) - FIND("o",A3) -1)</f>
        <v>4999</v>
      </c>
      <c r="D3">
        <f>COUNTIFS(Crowdfunding!$G$2:$G$1001,"=successful",Crowdfunding!$D$2:$D$1001,"&gt;="&amp;LEFT(A3,FIND("t",A3)-1),Crowdfunding!$D$2:$D$1001,"&lt;="&amp;C3)</f>
        <v>191</v>
      </c>
      <c r="E3">
        <f>COUNTIFS(Crowdfunding!$G$2:$G$1001,"=failed",Crowdfunding!$D$2:$D$1001,"&gt;="&amp;LEFT(A3,FIND("t",A3)-1),Crowdfunding!$D$2:$D$1001,"&lt;="&amp;C3)</f>
        <v>38</v>
      </c>
      <c r="F3">
        <f>COUNTIFS(Crowdfunding!$G$2:$G$1001,"=canceled",Crowdfunding!$D$2:$D$1001,"&gt;="&amp;LEFT(A3,FIND("t",A3)-1),Crowdfunding!$D$2:$D$1001,"&lt;="&amp;C3)</f>
        <v>2</v>
      </c>
      <c r="G3">
        <f t="shared" ref="G3:G13" si="1">SUM(D3:F3)</f>
        <v>231</v>
      </c>
      <c r="H3" s="12">
        <f t="shared" ref="H3:H13" si="2">ROUND((D3/G3),2)</f>
        <v>0.83</v>
      </c>
      <c r="I3" s="12">
        <f t="shared" ref="I3:I13" si="3">ROUND(E3/G3,2)</f>
        <v>0.16</v>
      </c>
      <c r="J3" s="12">
        <f t="shared" ref="J3:J13" si="4">ROUND(F3/G3,2)</f>
        <v>0.01</v>
      </c>
      <c r="K3" s="10"/>
      <c r="L3" s="11"/>
    </row>
    <row r="4" spans="1:12" x14ac:dyDescent="0.25">
      <c r="A4" t="s">
        <v>2096</v>
      </c>
      <c r="B4" t="str">
        <f t="shared" si="0"/>
        <v xml:space="preserve">5000 </v>
      </c>
      <c r="C4" t="str">
        <f t="shared" ref="C4:C12" si="5">RIGHT(A4, LEN(A4) - FIND("o",A4) -1)</f>
        <v>9999</v>
      </c>
      <c r="D4">
        <f>COUNTIFS(Crowdfunding!$G$2:$G$1001,"=successful",Crowdfunding!$D$2:$D$1001,"&gt;="&amp;LEFT(A4,FIND("t",A4)-1),Crowdfunding!$D$2:$D$1001,"&lt;="&amp;C4)</f>
        <v>164</v>
      </c>
      <c r="E4">
        <f>COUNTIFS(Crowdfunding!$G$2:$G$1001,"=failed",Crowdfunding!$D$2:$D$1001,"&gt;="&amp;LEFT(A4,FIND("t",A4)-1),Crowdfunding!$D$2:$D$1001,"&lt;="&amp;C4)</f>
        <v>126</v>
      </c>
      <c r="F4">
        <f>COUNTIFS(Crowdfunding!$G$2:$G$1001,"=canceled",Crowdfunding!$D$2:$D$1001,"&gt;="&amp;LEFT(A4,FIND("t",A4)-1),Crowdfunding!$D$2:$D$1001,"&lt;="&amp;C4)</f>
        <v>25</v>
      </c>
      <c r="G4">
        <f t="shared" si="1"/>
        <v>315</v>
      </c>
      <c r="H4" s="12">
        <f t="shared" si="2"/>
        <v>0.52</v>
      </c>
      <c r="I4" s="12">
        <f t="shared" si="3"/>
        <v>0.4</v>
      </c>
      <c r="J4" s="12">
        <f t="shared" si="4"/>
        <v>0.08</v>
      </c>
      <c r="K4" s="10"/>
      <c r="L4" s="11"/>
    </row>
    <row r="5" spans="1:12" x14ac:dyDescent="0.25">
      <c r="A5" t="s">
        <v>2097</v>
      </c>
      <c r="B5" t="str">
        <f t="shared" si="0"/>
        <v xml:space="preserve">10000 </v>
      </c>
      <c r="C5" t="str">
        <f t="shared" si="5"/>
        <v>14999</v>
      </c>
      <c r="D5">
        <f>COUNTIFS(Crowdfunding!$G$2:$G$1001,"=successful",Crowdfunding!$D$2:$D$1001,"&gt;="&amp;LEFT(A5,FIND("t",A5)-1),Crowdfunding!$D$2:$D$1001,"&lt;="&amp;C5)</f>
        <v>4</v>
      </c>
      <c r="E5">
        <f>COUNTIFS(Crowdfunding!$G$2:$G$1001,"=failed",Crowdfunding!$D$2:$D$1001,"&gt;="&amp;LEFT(A5,FIND("t",A5)-1),Crowdfunding!$D$2:$D$1001,"&lt;="&amp;C5)</f>
        <v>5</v>
      </c>
      <c r="F5">
        <f>COUNTIFS(Crowdfunding!$G$2:$G$1001,"=canceled",Crowdfunding!$D$2:$D$1001,"&gt;="&amp;LEFT(A5,FIND("t",A5)-1),Crowdfunding!$D$2:$D$1001,"&lt;="&amp;C5)</f>
        <v>0</v>
      </c>
      <c r="G5">
        <f t="shared" si="1"/>
        <v>9</v>
      </c>
      <c r="H5" s="12">
        <f t="shared" si="2"/>
        <v>0.44</v>
      </c>
      <c r="I5" s="12">
        <f t="shared" si="3"/>
        <v>0.56000000000000005</v>
      </c>
      <c r="J5" s="12">
        <f t="shared" si="4"/>
        <v>0</v>
      </c>
    </row>
    <row r="6" spans="1:12" x14ac:dyDescent="0.25">
      <c r="A6" t="s">
        <v>2098</v>
      </c>
      <c r="B6" t="str">
        <f t="shared" si="0"/>
        <v xml:space="preserve">15000 </v>
      </c>
      <c r="C6" t="str">
        <f t="shared" si="5"/>
        <v>19999</v>
      </c>
      <c r="D6">
        <f>COUNTIFS(Crowdfunding!$G$2:$G$1001,"=successful",Crowdfunding!$D$2:$D$1001,"&gt;="&amp;LEFT(A6,FIND("t",A6)-1),Crowdfunding!$D$2:$D$1001,"&lt;="&amp;C6)</f>
        <v>10</v>
      </c>
      <c r="E6">
        <f>COUNTIFS(Crowdfunding!$G$2:$G$1001,"=failed",Crowdfunding!$D$2:$D$1001,"&gt;="&amp;LEFT(A6,FIND("t",A6)-1),Crowdfunding!$D$2:$D$1001,"&lt;="&amp;C6)</f>
        <v>0</v>
      </c>
      <c r="F6">
        <f>COUNTIFS(Crowdfunding!$G$2:$G$1001,"=canceled",Crowdfunding!$D$2:$D$1001,"&gt;="&amp;LEFT(A6,FIND("t",A6)-1),Crowdfunding!$D$2:$D$1001,"&lt;="&amp;C6)</f>
        <v>0</v>
      </c>
      <c r="G6">
        <f t="shared" si="1"/>
        <v>10</v>
      </c>
      <c r="H6" s="12">
        <f t="shared" si="2"/>
        <v>1</v>
      </c>
      <c r="I6" s="12">
        <f t="shared" si="3"/>
        <v>0</v>
      </c>
      <c r="J6" s="12">
        <f t="shared" si="4"/>
        <v>0</v>
      </c>
    </row>
    <row r="7" spans="1:12" x14ac:dyDescent="0.25">
      <c r="A7" t="s">
        <v>2099</v>
      </c>
      <c r="B7" t="str">
        <f t="shared" si="0"/>
        <v xml:space="preserve">20000 </v>
      </c>
      <c r="C7" t="str">
        <f t="shared" si="5"/>
        <v>24999</v>
      </c>
      <c r="D7">
        <f>COUNTIFS(Crowdfunding!$G$2:$G$1001,"=successful",Crowdfunding!$D$2:$D$1001,"&gt;="&amp;LEFT(A7,FIND("t",A7)-1),Crowdfunding!$D$2:$D$1001,"&lt;="&amp;C7)</f>
        <v>7</v>
      </c>
      <c r="E7">
        <f>COUNTIFS(Crowdfunding!$G$2:$G$1001,"=failed",Crowdfunding!$D$2:$D$1001,"&gt;="&amp;LEFT(A7,FIND("t",A7)-1),Crowdfunding!$D$2:$D$1001,"&lt;="&amp;C7)</f>
        <v>0</v>
      </c>
      <c r="F7">
        <f>COUNTIFS(Crowdfunding!$G$2:$G$1001,"=canceled",Crowdfunding!$D$2:$D$1001,"&gt;="&amp;LEFT(A7,FIND("t",A7)-1),Crowdfunding!$D$2:$D$1001,"&lt;="&amp;C7)</f>
        <v>0</v>
      </c>
      <c r="G7">
        <f t="shared" si="1"/>
        <v>7</v>
      </c>
      <c r="H7" s="12">
        <f t="shared" si="2"/>
        <v>1</v>
      </c>
      <c r="I7" s="12">
        <f t="shared" si="3"/>
        <v>0</v>
      </c>
      <c r="J7" s="12">
        <f t="shared" si="4"/>
        <v>0</v>
      </c>
    </row>
    <row r="8" spans="1:12" x14ac:dyDescent="0.25">
      <c r="A8" t="s">
        <v>2100</v>
      </c>
      <c r="B8" t="str">
        <f t="shared" si="0"/>
        <v xml:space="preserve">25000 </v>
      </c>
      <c r="C8" t="str">
        <f t="shared" si="5"/>
        <v>29999</v>
      </c>
      <c r="D8">
        <f>COUNTIFS(Crowdfunding!$G$2:$G$1001,"=successful",Crowdfunding!$D$2:$D$1001,"&gt;="&amp;LEFT(A8,FIND("t",A8)-1),Crowdfunding!$D$2:$D$1001,"&lt;="&amp;C8)</f>
        <v>11</v>
      </c>
      <c r="E8">
        <f>COUNTIFS(Crowdfunding!$G$2:$G$1001,"=failed",Crowdfunding!$D$2:$D$1001,"&gt;="&amp;LEFT(A8,FIND("t",A8)-1),Crowdfunding!$D$2:$D$1001,"&lt;="&amp;C8)</f>
        <v>3</v>
      </c>
      <c r="F8">
        <f>COUNTIFS(Crowdfunding!$G$2:$G$1001,"=canceled",Crowdfunding!$D$2:$D$1001,"&gt;="&amp;LEFT(A8,FIND("t",A8)-1),Crowdfunding!$D$2:$D$1001,"&lt;="&amp;C8)</f>
        <v>0</v>
      </c>
      <c r="G8">
        <f t="shared" si="1"/>
        <v>14</v>
      </c>
      <c r="H8" s="12">
        <f t="shared" si="2"/>
        <v>0.79</v>
      </c>
      <c r="I8" s="12">
        <f t="shared" si="3"/>
        <v>0.21</v>
      </c>
      <c r="J8" s="12">
        <f t="shared" si="4"/>
        <v>0</v>
      </c>
    </row>
    <row r="9" spans="1:12" x14ac:dyDescent="0.25">
      <c r="A9" t="s">
        <v>2101</v>
      </c>
      <c r="B9" t="str">
        <f t="shared" si="0"/>
        <v xml:space="preserve">30000 </v>
      </c>
      <c r="C9" t="str">
        <f t="shared" si="5"/>
        <v>34999</v>
      </c>
      <c r="D9">
        <f>COUNTIFS(Crowdfunding!$G$2:$G$1001,"=successful",Crowdfunding!$D$2:$D$1001,"&gt;="&amp;LEFT(A9,FIND("t",A9)-1),Crowdfunding!$D$2:$D$1001,"&lt;="&amp;C9)</f>
        <v>7</v>
      </c>
      <c r="E9">
        <f>COUNTIFS(Crowdfunding!$G$2:$G$1001,"=failed",Crowdfunding!$D$2:$D$1001,"&gt;="&amp;LEFT(A9,FIND("t",A9)-1),Crowdfunding!$D$2:$D$1001,"&lt;="&amp;C9)</f>
        <v>0</v>
      </c>
      <c r="F9">
        <f>COUNTIFS(Crowdfunding!$G$2:$G$1001,"=canceled",Crowdfunding!$D$2:$D$1001,"&gt;="&amp;LEFT(A9,FIND("t",A9)-1),Crowdfunding!$D$2:$D$1001,"&lt;="&amp;C9)</f>
        <v>0</v>
      </c>
      <c r="G9">
        <f t="shared" si="1"/>
        <v>7</v>
      </c>
      <c r="H9" s="12">
        <f t="shared" si="2"/>
        <v>1</v>
      </c>
      <c r="I9" s="12">
        <f t="shared" si="3"/>
        <v>0</v>
      </c>
      <c r="J9" s="12">
        <f t="shared" si="4"/>
        <v>0</v>
      </c>
    </row>
    <row r="10" spans="1:12" x14ac:dyDescent="0.25">
      <c r="A10" t="s">
        <v>2102</v>
      </c>
      <c r="B10" t="str">
        <f t="shared" si="0"/>
        <v xml:space="preserve">35000 </v>
      </c>
      <c r="C10" t="str">
        <f t="shared" si="5"/>
        <v>39999</v>
      </c>
      <c r="D10">
        <f>COUNTIFS(Crowdfunding!$G$2:$G$1001,"=successful",Crowdfunding!$D$2:$D$1001,"&gt;="&amp;LEFT(A10,FIND("t",A10)-1),Crowdfunding!$D$2:$D$1001,"&lt;="&amp;C10)</f>
        <v>8</v>
      </c>
      <c r="E10">
        <f>COUNTIFS(Crowdfunding!$G$2:$G$1001,"=failed",Crowdfunding!$D$2:$D$1001,"&gt;="&amp;LEFT(A10,FIND("t",A10)-1),Crowdfunding!$D$2:$D$1001,"&lt;="&amp;C10)</f>
        <v>3</v>
      </c>
      <c r="F10">
        <f>COUNTIFS(Crowdfunding!$G$2:$G$1001,"=canceled",Crowdfunding!$D$2:$D$1001,"&gt;="&amp;LEFT(A10,FIND("t",A10)-1),Crowdfunding!$D$2:$D$1001,"&lt;="&amp;C10)</f>
        <v>1</v>
      </c>
      <c r="G10">
        <f t="shared" si="1"/>
        <v>12</v>
      </c>
      <c r="H10" s="12">
        <f t="shared" si="2"/>
        <v>0.67</v>
      </c>
      <c r="I10" s="12">
        <f t="shared" si="3"/>
        <v>0.25</v>
      </c>
      <c r="J10" s="12">
        <f t="shared" si="4"/>
        <v>0.08</v>
      </c>
    </row>
    <row r="11" spans="1:12" x14ac:dyDescent="0.25">
      <c r="A11" t="s">
        <v>2103</v>
      </c>
      <c r="B11" t="str">
        <f t="shared" si="0"/>
        <v xml:space="preserve">40000 </v>
      </c>
      <c r="C11" t="str">
        <f t="shared" si="5"/>
        <v>44999</v>
      </c>
      <c r="D11">
        <f>COUNTIFS(Crowdfunding!$G$2:$G$1001,"=successful",Crowdfunding!$D$2:$D$1001,"&gt;="&amp;LEFT(A11,FIND("t",A11)-1),Crowdfunding!$D$2:$D$1001,"&lt;="&amp;C11)</f>
        <v>11</v>
      </c>
      <c r="E11">
        <f>COUNTIFS(Crowdfunding!$G$2:$G$1001,"=failed",Crowdfunding!$D$2:$D$1001,"&gt;="&amp;LEFT(A11,FIND("t",A11)-1),Crowdfunding!$D$2:$D$1001,"&lt;="&amp;C11)</f>
        <v>3</v>
      </c>
      <c r="F11">
        <f>COUNTIFS(Crowdfunding!$G$2:$G$1001,"=canceled",Crowdfunding!$D$2:$D$1001,"&gt;="&amp;LEFT(A11,FIND("t",A11)-1),Crowdfunding!$D$2:$D$1001,"&lt;="&amp;C11)</f>
        <v>0</v>
      </c>
      <c r="G11">
        <f t="shared" si="1"/>
        <v>14</v>
      </c>
      <c r="H11" s="12">
        <f t="shared" si="2"/>
        <v>0.79</v>
      </c>
      <c r="I11" s="12">
        <f t="shared" si="3"/>
        <v>0.21</v>
      </c>
      <c r="J11" s="12">
        <f t="shared" si="4"/>
        <v>0</v>
      </c>
    </row>
    <row r="12" spans="1:12" x14ac:dyDescent="0.25">
      <c r="A12" t="s">
        <v>2104</v>
      </c>
      <c r="B12" t="str">
        <f t="shared" si="0"/>
        <v xml:space="preserve">45000 </v>
      </c>
      <c r="C12" t="str">
        <f t="shared" si="5"/>
        <v>49999</v>
      </c>
      <c r="D12">
        <f>COUNTIFS(Crowdfunding!$G$2:$G$1001,"=successful",Crowdfunding!$D$2:$D$1001,"&gt;="&amp;LEFT(A12,FIND("t",A12)-1),Crowdfunding!$D$2:$D$1001,"&lt;="&amp;C12)</f>
        <v>8</v>
      </c>
      <c r="E12">
        <f>COUNTIFS(Crowdfunding!$G$2:$G$1001,"=failed",Crowdfunding!$D$2:$D$1001,"&gt;="&amp;LEFT(A12,FIND("t",A12)-1),Crowdfunding!$D$2:$D$1001,"&lt;="&amp;C12)</f>
        <v>3</v>
      </c>
      <c r="F12">
        <f>COUNTIFS(Crowdfunding!$G$2:$G$1001,"=canceled",Crowdfunding!$D$2:$D$1001,"&gt;="&amp;LEFT(A12,FIND("t",A12)-1),Crowdfunding!$D$2:$D$1001,"&lt;="&amp;C12)</f>
        <v>0</v>
      </c>
      <c r="G12">
        <f t="shared" si="1"/>
        <v>11</v>
      </c>
      <c r="H12" s="12">
        <f t="shared" si="2"/>
        <v>0.73</v>
      </c>
      <c r="I12" s="12">
        <f t="shared" si="3"/>
        <v>0.27</v>
      </c>
      <c r="J12" s="12">
        <f t="shared" si="4"/>
        <v>0</v>
      </c>
    </row>
    <row r="13" spans="1:12" x14ac:dyDescent="0.25">
      <c r="A13" t="s">
        <v>2105</v>
      </c>
      <c r="D13">
        <f>COUNTIFS(Crowdfunding!$G$2:$G$1001,"=successful",Crowdfunding!$D$2:$D$1001, "&gt;=50000")</f>
        <v>114</v>
      </c>
      <c r="E13">
        <f>COUNTIFS(Crowdfunding!$G$2:$G$1001,"=failed",Crowdfunding!$D$2:$D$1001, "&gt;=50000")</f>
        <v>163</v>
      </c>
      <c r="F13">
        <f>COUNTIFS(Crowdfunding!$G$2:$G$1001,"=canceled",Crowdfunding!$D$2:$D$1001, "&gt;=50000")</f>
        <v>28</v>
      </c>
      <c r="G13">
        <f t="shared" si="1"/>
        <v>305</v>
      </c>
      <c r="H13" s="12">
        <f t="shared" si="2"/>
        <v>0.37</v>
      </c>
      <c r="I13" s="12">
        <f t="shared" si="3"/>
        <v>0.53</v>
      </c>
      <c r="J13" s="12">
        <f t="shared" si="4"/>
        <v>0.09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6"/>
  <sheetViews>
    <sheetView zoomScaleNormal="100" workbookViewId="0">
      <selection activeCell="O24" sqref="O24"/>
    </sheetView>
  </sheetViews>
  <sheetFormatPr defaultRowHeight="15.75" x14ac:dyDescent="0.25"/>
  <cols>
    <col min="1" max="1" width="9.375" bestFit="1" customWidth="1"/>
    <col min="2" max="2" width="12.75" bestFit="1" customWidth="1"/>
    <col min="5" max="5" width="12.75" bestFit="1" customWidth="1"/>
    <col min="8" max="8" width="43.875" bestFit="1" customWidth="1"/>
    <col min="9" max="9" width="12.625" bestFit="1" customWidth="1"/>
    <col min="10" max="10" width="11.125" bestFit="1" customWidth="1"/>
  </cols>
  <sheetData>
    <row r="1" spans="1:10" x14ac:dyDescent="0.25">
      <c r="A1" s="9" t="s">
        <v>2109</v>
      </c>
      <c r="B1" s="9" t="s">
        <v>2110</v>
      </c>
      <c r="D1" s="9" t="s">
        <v>2109</v>
      </c>
      <c r="E1" s="9" t="s">
        <v>2110</v>
      </c>
    </row>
    <row r="2" spans="1:10" x14ac:dyDescent="0.25">
      <c r="A2" s="14" t="s">
        <v>20</v>
      </c>
      <c r="B2">
        <v>158</v>
      </c>
      <c r="D2" s="13" t="s">
        <v>14</v>
      </c>
      <c r="E2">
        <v>0</v>
      </c>
    </row>
    <row r="3" spans="1:10" x14ac:dyDescent="0.25">
      <c r="A3" s="14" t="s">
        <v>20</v>
      </c>
      <c r="B3">
        <v>1425</v>
      </c>
      <c r="D3" s="13" t="s">
        <v>14</v>
      </c>
      <c r="E3">
        <v>24</v>
      </c>
      <c r="H3" s="19"/>
      <c r="I3" s="16" t="s">
        <v>2117</v>
      </c>
      <c r="J3" s="16" t="s">
        <v>2118</v>
      </c>
    </row>
    <row r="4" spans="1:10" x14ac:dyDescent="0.25">
      <c r="A4" s="14" t="s">
        <v>20</v>
      </c>
      <c r="B4">
        <v>174</v>
      </c>
      <c r="D4" s="13" t="s">
        <v>14</v>
      </c>
      <c r="E4">
        <v>53</v>
      </c>
      <c r="H4" s="17" t="s">
        <v>2111</v>
      </c>
      <c r="I4" s="15">
        <f>ROUND(AVERAGE(B2:B566),2)</f>
        <v>851.15</v>
      </c>
      <c r="J4" s="15">
        <f>ROUND(AVERAGE(E2:E365),2)</f>
        <v>585.62</v>
      </c>
    </row>
    <row r="5" spans="1:10" x14ac:dyDescent="0.25">
      <c r="A5" s="14" t="s">
        <v>20</v>
      </c>
      <c r="B5">
        <v>227</v>
      </c>
      <c r="D5" s="13" t="s">
        <v>14</v>
      </c>
      <c r="E5">
        <v>18</v>
      </c>
      <c r="H5" s="17" t="s">
        <v>2112</v>
      </c>
      <c r="I5" s="15">
        <f>MEDIAN(B2:B566)</f>
        <v>201</v>
      </c>
      <c r="J5" s="15">
        <f>MEDIAN(E2:E365)</f>
        <v>114.5</v>
      </c>
    </row>
    <row r="6" spans="1:10" x14ac:dyDescent="0.25">
      <c r="A6" s="14" t="s">
        <v>20</v>
      </c>
      <c r="B6">
        <v>220</v>
      </c>
      <c r="D6" s="13" t="s">
        <v>14</v>
      </c>
      <c r="E6">
        <v>44</v>
      </c>
      <c r="H6" s="17" t="s">
        <v>2113</v>
      </c>
      <c r="I6" s="15">
        <f>MIN((B2:B566))</f>
        <v>16</v>
      </c>
      <c r="J6" s="15">
        <f>MIN(E2:E365)</f>
        <v>0</v>
      </c>
    </row>
    <row r="7" spans="1:10" x14ac:dyDescent="0.25">
      <c r="A7" s="14" t="s">
        <v>20</v>
      </c>
      <c r="B7">
        <v>98</v>
      </c>
      <c r="D7" s="13" t="s">
        <v>14</v>
      </c>
      <c r="E7">
        <v>27</v>
      </c>
      <c r="H7" s="17" t="s">
        <v>2114</v>
      </c>
      <c r="I7" s="15">
        <f>MAX(B2:B566)</f>
        <v>7295</v>
      </c>
      <c r="J7" s="15">
        <f>MAX(E2:E365)</f>
        <v>6080</v>
      </c>
    </row>
    <row r="8" spans="1:10" x14ac:dyDescent="0.25">
      <c r="A8" s="14" t="s">
        <v>20</v>
      </c>
      <c r="B8">
        <v>100</v>
      </c>
      <c r="D8" s="13" t="s">
        <v>14</v>
      </c>
      <c r="E8">
        <v>55</v>
      </c>
      <c r="H8" s="17" t="s">
        <v>2115</v>
      </c>
      <c r="I8" s="18">
        <f>_xlfn.VAR.P(B2:B566)</f>
        <v>1603373.7324019109</v>
      </c>
      <c r="J8" s="18">
        <f>_xlfn.VAR.P(E2:E365)</f>
        <v>921574.68174133555</v>
      </c>
    </row>
    <row r="9" spans="1:10" x14ac:dyDescent="0.25">
      <c r="A9" s="14" t="s">
        <v>20</v>
      </c>
      <c r="B9">
        <v>1249</v>
      </c>
      <c r="D9" s="13" t="s">
        <v>14</v>
      </c>
      <c r="E9">
        <v>200</v>
      </c>
      <c r="H9" s="17" t="s">
        <v>2116</v>
      </c>
      <c r="I9" s="18">
        <f>_xlfn.STDEV.P(B2:B566)</f>
        <v>1266.2439466397898</v>
      </c>
      <c r="J9" s="18">
        <f>_xlfn.STDEV.P(E2:E365)</f>
        <v>959.98681331637863</v>
      </c>
    </row>
    <row r="10" spans="1:10" x14ac:dyDescent="0.25">
      <c r="A10" s="14" t="s">
        <v>20</v>
      </c>
      <c r="B10">
        <v>1396</v>
      </c>
      <c r="D10" s="13" t="s">
        <v>14</v>
      </c>
      <c r="E10">
        <v>452</v>
      </c>
    </row>
    <row r="11" spans="1:10" x14ac:dyDescent="0.25">
      <c r="A11" s="14" t="s">
        <v>20</v>
      </c>
      <c r="B11">
        <v>890</v>
      </c>
      <c r="D11" s="13" t="s">
        <v>14</v>
      </c>
      <c r="E11">
        <v>674</v>
      </c>
    </row>
    <row r="12" spans="1:10" x14ac:dyDescent="0.25">
      <c r="A12" s="14" t="s">
        <v>20</v>
      </c>
      <c r="B12">
        <v>142</v>
      </c>
      <c r="D12" s="13" t="s">
        <v>14</v>
      </c>
      <c r="E12">
        <v>558</v>
      </c>
    </row>
    <row r="13" spans="1:10" x14ac:dyDescent="0.25">
      <c r="A13" s="14" t="s">
        <v>20</v>
      </c>
      <c r="B13">
        <v>2673</v>
      </c>
      <c r="D13" s="13" t="s">
        <v>14</v>
      </c>
      <c r="E13">
        <v>15</v>
      </c>
    </row>
    <row r="14" spans="1:10" x14ac:dyDescent="0.25">
      <c r="A14" s="14" t="s">
        <v>20</v>
      </c>
      <c r="B14">
        <v>163</v>
      </c>
      <c r="D14" s="13" t="s">
        <v>14</v>
      </c>
      <c r="E14">
        <v>2307</v>
      </c>
    </row>
    <row r="15" spans="1:10" x14ac:dyDescent="0.25">
      <c r="A15" s="14" t="s">
        <v>20</v>
      </c>
      <c r="B15">
        <v>2220</v>
      </c>
      <c r="D15" s="13" t="s">
        <v>14</v>
      </c>
      <c r="E15">
        <v>88</v>
      </c>
    </row>
    <row r="16" spans="1:10" x14ac:dyDescent="0.25">
      <c r="A16" s="14" t="s">
        <v>20</v>
      </c>
      <c r="B16">
        <v>1606</v>
      </c>
      <c r="D16" s="13" t="s">
        <v>14</v>
      </c>
      <c r="E16">
        <v>48</v>
      </c>
    </row>
    <row r="17" spans="1:5" x14ac:dyDescent="0.25">
      <c r="A17" s="14" t="s">
        <v>20</v>
      </c>
      <c r="B17">
        <v>129</v>
      </c>
      <c r="D17" s="13" t="s">
        <v>14</v>
      </c>
      <c r="E17">
        <v>1</v>
      </c>
    </row>
    <row r="18" spans="1:5" x14ac:dyDescent="0.25">
      <c r="A18" s="14" t="s">
        <v>20</v>
      </c>
      <c r="B18">
        <v>226</v>
      </c>
      <c r="D18" s="13" t="s">
        <v>14</v>
      </c>
      <c r="E18">
        <v>1467</v>
      </c>
    </row>
    <row r="19" spans="1:5" x14ac:dyDescent="0.25">
      <c r="A19" s="14" t="s">
        <v>20</v>
      </c>
      <c r="B19">
        <v>5419</v>
      </c>
      <c r="D19" s="13" t="s">
        <v>14</v>
      </c>
      <c r="E19">
        <v>75</v>
      </c>
    </row>
    <row r="20" spans="1:5" x14ac:dyDescent="0.25">
      <c r="A20" s="14" t="s">
        <v>20</v>
      </c>
      <c r="B20">
        <v>165</v>
      </c>
      <c r="D20" s="13" t="s">
        <v>14</v>
      </c>
      <c r="E20">
        <v>120</v>
      </c>
    </row>
    <row r="21" spans="1:5" x14ac:dyDescent="0.25">
      <c r="A21" s="14" t="s">
        <v>20</v>
      </c>
      <c r="B21">
        <v>1965</v>
      </c>
      <c r="D21" s="13" t="s">
        <v>14</v>
      </c>
      <c r="E21">
        <v>2253</v>
      </c>
    </row>
    <row r="22" spans="1:5" x14ac:dyDescent="0.25">
      <c r="A22" s="14" t="s">
        <v>20</v>
      </c>
      <c r="B22">
        <v>16</v>
      </c>
      <c r="D22" s="13" t="s">
        <v>14</v>
      </c>
      <c r="E22">
        <v>5</v>
      </c>
    </row>
    <row r="23" spans="1:5" x14ac:dyDescent="0.25">
      <c r="A23" s="14" t="s">
        <v>20</v>
      </c>
      <c r="B23">
        <v>107</v>
      </c>
      <c r="D23" s="13" t="s">
        <v>14</v>
      </c>
      <c r="E23">
        <v>38</v>
      </c>
    </row>
    <row r="24" spans="1:5" x14ac:dyDescent="0.25">
      <c r="A24" s="14" t="s">
        <v>20</v>
      </c>
      <c r="B24">
        <v>134</v>
      </c>
      <c r="D24" s="13" t="s">
        <v>14</v>
      </c>
      <c r="E24">
        <v>12</v>
      </c>
    </row>
    <row r="25" spans="1:5" x14ac:dyDescent="0.25">
      <c r="A25" s="14" t="s">
        <v>20</v>
      </c>
      <c r="B25">
        <v>198</v>
      </c>
      <c r="D25" s="13" t="s">
        <v>14</v>
      </c>
      <c r="E25">
        <v>1684</v>
      </c>
    </row>
    <row r="26" spans="1:5" x14ac:dyDescent="0.25">
      <c r="A26" s="14" t="s">
        <v>20</v>
      </c>
      <c r="B26">
        <v>111</v>
      </c>
      <c r="D26" s="13" t="s">
        <v>14</v>
      </c>
      <c r="E26">
        <v>56</v>
      </c>
    </row>
    <row r="27" spans="1:5" x14ac:dyDescent="0.25">
      <c r="A27" s="14" t="s">
        <v>20</v>
      </c>
      <c r="B27">
        <v>222</v>
      </c>
      <c r="D27" s="13" t="s">
        <v>14</v>
      </c>
      <c r="E27">
        <v>838</v>
      </c>
    </row>
    <row r="28" spans="1:5" x14ac:dyDescent="0.25">
      <c r="A28" s="14" t="s">
        <v>20</v>
      </c>
      <c r="B28">
        <v>6212</v>
      </c>
      <c r="D28" s="13" t="s">
        <v>14</v>
      </c>
      <c r="E28">
        <v>1000</v>
      </c>
    </row>
    <row r="29" spans="1:5" x14ac:dyDescent="0.25">
      <c r="A29" s="14" t="s">
        <v>20</v>
      </c>
      <c r="B29">
        <v>98</v>
      </c>
      <c r="D29" s="13" t="s">
        <v>14</v>
      </c>
      <c r="E29">
        <v>1482</v>
      </c>
    </row>
    <row r="30" spans="1:5" x14ac:dyDescent="0.25">
      <c r="A30" s="14" t="s">
        <v>20</v>
      </c>
      <c r="B30">
        <v>92</v>
      </c>
      <c r="D30" s="13" t="s">
        <v>14</v>
      </c>
      <c r="E30">
        <v>106</v>
      </c>
    </row>
    <row r="31" spans="1:5" x14ac:dyDescent="0.25">
      <c r="A31" s="14" t="s">
        <v>20</v>
      </c>
      <c r="B31">
        <v>149</v>
      </c>
      <c r="D31" s="13" t="s">
        <v>14</v>
      </c>
      <c r="E31">
        <v>679</v>
      </c>
    </row>
    <row r="32" spans="1:5" x14ac:dyDescent="0.25">
      <c r="A32" s="14" t="s">
        <v>20</v>
      </c>
      <c r="B32">
        <v>2431</v>
      </c>
      <c r="D32" s="13" t="s">
        <v>14</v>
      </c>
      <c r="E32">
        <v>1220</v>
      </c>
    </row>
    <row r="33" spans="1:5" x14ac:dyDescent="0.25">
      <c r="A33" s="14" t="s">
        <v>20</v>
      </c>
      <c r="B33">
        <v>303</v>
      </c>
      <c r="D33" s="13" t="s">
        <v>14</v>
      </c>
      <c r="E33">
        <v>1</v>
      </c>
    </row>
    <row r="34" spans="1:5" x14ac:dyDescent="0.25">
      <c r="A34" s="14" t="s">
        <v>20</v>
      </c>
      <c r="B34">
        <v>209</v>
      </c>
      <c r="D34" s="13" t="s">
        <v>14</v>
      </c>
      <c r="E34">
        <v>37</v>
      </c>
    </row>
    <row r="35" spans="1:5" x14ac:dyDescent="0.25">
      <c r="A35" s="14" t="s">
        <v>20</v>
      </c>
      <c r="B35">
        <v>131</v>
      </c>
      <c r="D35" s="13" t="s">
        <v>14</v>
      </c>
      <c r="E35">
        <v>60</v>
      </c>
    </row>
    <row r="36" spans="1:5" x14ac:dyDescent="0.25">
      <c r="A36" s="14" t="s">
        <v>20</v>
      </c>
      <c r="B36">
        <v>164</v>
      </c>
      <c r="D36" s="13" t="s">
        <v>14</v>
      </c>
      <c r="E36">
        <v>296</v>
      </c>
    </row>
    <row r="37" spans="1:5" x14ac:dyDescent="0.25">
      <c r="A37" s="14" t="s">
        <v>20</v>
      </c>
      <c r="B37">
        <v>201</v>
      </c>
      <c r="D37" s="13" t="s">
        <v>14</v>
      </c>
      <c r="E37">
        <v>3304</v>
      </c>
    </row>
    <row r="38" spans="1:5" x14ac:dyDescent="0.25">
      <c r="A38" s="14" t="s">
        <v>20</v>
      </c>
      <c r="B38">
        <v>211</v>
      </c>
      <c r="D38" s="13" t="s">
        <v>14</v>
      </c>
      <c r="E38">
        <v>73</v>
      </c>
    </row>
    <row r="39" spans="1:5" x14ac:dyDescent="0.25">
      <c r="A39" s="14" t="s">
        <v>20</v>
      </c>
      <c r="B39">
        <v>128</v>
      </c>
      <c r="D39" s="13" t="s">
        <v>14</v>
      </c>
      <c r="E39">
        <v>3387</v>
      </c>
    </row>
    <row r="40" spans="1:5" x14ac:dyDescent="0.25">
      <c r="A40" s="14" t="s">
        <v>20</v>
      </c>
      <c r="B40">
        <v>1600</v>
      </c>
      <c r="D40" s="13" t="s">
        <v>14</v>
      </c>
      <c r="E40">
        <v>662</v>
      </c>
    </row>
    <row r="41" spans="1:5" x14ac:dyDescent="0.25">
      <c r="A41" s="14" t="s">
        <v>20</v>
      </c>
      <c r="B41">
        <v>249</v>
      </c>
      <c r="D41" s="13" t="s">
        <v>14</v>
      </c>
      <c r="E41">
        <v>774</v>
      </c>
    </row>
    <row r="42" spans="1:5" x14ac:dyDescent="0.25">
      <c r="A42" s="14" t="s">
        <v>20</v>
      </c>
      <c r="B42">
        <v>236</v>
      </c>
      <c r="D42" s="13" t="s">
        <v>14</v>
      </c>
      <c r="E42">
        <v>672</v>
      </c>
    </row>
    <row r="43" spans="1:5" x14ac:dyDescent="0.25">
      <c r="A43" s="14" t="s">
        <v>20</v>
      </c>
      <c r="B43">
        <v>4065</v>
      </c>
      <c r="D43" s="13" t="s">
        <v>14</v>
      </c>
      <c r="E43">
        <v>940</v>
      </c>
    </row>
    <row r="44" spans="1:5" x14ac:dyDescent="0.25">
      <c r="A44" s="14" t="s">
        <v>20</v>
      </c>
      <c r="B44">
        <v>246</v>
      </c>
      <c r="D44" s="13" t="s">
        <v>14</v>
      </c>
      <c r="E44">
        <v>117</v>
      </c>
    </row>
    <row r="45" spans="1:5" x14ac:dyDescent="0.25">
      <c r="A45" s="14" t="s">
        <v>20</v>
      </c>
      <c r="B45">
        <v>2475</v>
      </c>
      <c r="D45" s="13" t="s">
        <v>14</v>
      </c>
      <c r="E45">
        <v>115</v>
      </c>
    </row>
    <row r="46" spans="1:5" x14ac:dyDescent="0.25">
      <c r="A46" s="14" t="s">
        <v>20</v>
      </c>
      <c r="B46">
        <v>76</v>
      </c>
      <c r="D46" s="13" t="s">
        <v>14</v>
      </c>
      <c r="E46">
        <v>326</v>
      </c>
    </row>
    <row r="47" spans="1:5" x14ac:dyDescent="0.25">
      <c r="A47" s="14" t="s">
        <v>20</v>
      </c>
      <c r="B47">
        <v>54</v>
      </c>
      <c r="D47" s="13" t="s">
        <v>14</v>
      </c>
      <c r="E47">
        <v>1</v>
      </c>
    </row>
    <row r="48" spans="1:5" x14ac:dyDescent="0.25">
      <c r="A48" s="14" t="s">
        <v>20</v>
      </c>
      <c r="B48">
        <v>88</v>
      </c>
      <c r="D48" s="13" t="s">
        <v>14</v>
      </c>
      <c r="E48">
        <v>1467</v>
      </c>
    </row>
    <row r="49" spans="1:5" x14ac:dyDescent="0.25">
      <c r="A49" s="14" t="s">
        <v>20</v>
      </c>
      <c r="B49">
        <v>85</v>
      </c>
      <c r="D49" s="13" t="s">
        <v>14</v>
      </c>
      <c r="E49">
        <v>5681</v>
      </c>
    </row>
    <row r="50" spans="1:5" x14ac:dyDescent="0.25">
      <c r="A50" s="14" t="s">
        <v>20</v>
      </c>
      <c r="B50">
        <v>170</v>
      </c>
      <c r="D50" s="13" t="s">
        <v>14</v>
      </c>
      <c r="E50">
        <v>1059</v>
      </c>
    </row>
    <row r="51" spans="1:5" x14ac:dyDescent="0.25">
      <c r="A51" s="14" t="s">
        <v>20</v>
      </c>
      <c r="B51">
        <v>330</v>
      </c>
      <c r="D51" s="13" t="s">
        <v>14</v>
      </c>
      <c r="E51">
        <v>1194</v>
      </c>
    </row>
    <row r="52" spans="1:5" x14ac:dyDescent="0.25">
      <c r="A52" s="14" t="s">
        <v>20</v>
      </c>
      <c r="B52">
        <v>127</v>
      </c>
      <c r="D52" s="13" t="s">
        <v>14</v>
      </c>
      <c r="E52">
        <v>30</v>
      </c>
    </row>
    <row r="53" spans="1:5" x14ac:dyDescent="0.25">
      <c r="A53" s="14" t="s">
        <v>20</v>
      </c>
      <c r="B53">
        <v>411</v>
      </c>
      <c r="D53" s="13" t="s">
        <v>14</v>
      </c>
      <c r="E53">
        <v>75</v>
      </c>
    </row>
    <row r="54" spans="1:5" x14ac:dyDescent="0.25">
      <c r="A54" s="14" t="s">
        <v>20</v>
      </c>
      <c r="B54">
        <v>180</v>
      </c>
      <c r="D54" s="13" t="s">
        <v>14</v>
      </c>
      <c r="E54">
        <v>955</v>
      </c>
    </row>
    <row r="55" spans="1:5" x14ac:dyDescent="0.25">
      <c r="A55" s="14" t="s">
        <v>20</v>
      </c>
      <c r="B55">
        <v>374</v>
      </c>
      <c r="D55" s="13" t="s">
        <v>14</v>
      </c>
      <c r="E55">
        <v>67</v>
      </c>
    </row>
    <row r="56" spans="1:5" x14ac:dyDescent="0.25">
      <c r="A56" s="14" t="s">
        <v>20</v>
      </c>
      <c r="B56">
        <v>71</v>
      </c>
      <c r="D56" s="13" t="s">
        <v>14</v>
      </c>
      <c r="E56">
        <v>5</v>
      </c>
    </row>
    <row r="57" spans="1:5" x14ac:dyDescent="0.25">
      <c r="A57" s="14" t="s">
        <v>20</v>
      </c>
      <c r="B57">
        <v>203</v>
      </c>
      <c r="D57" s="13" t="s">
        <v>14</v>
      </c>
      <c r="E57">
        <v>26</v>
      </c>
    </row>
    <row r="58" spans="1:5" x14ac:dyDescent="0.25">
      <c r="A58" s="14" t="s">
        <v>20</v>
      </c>
      <c r="B58">
        <v>113</v>
      </c>
      <c r="D58" s="13" t="s">
        <v>14</v>
      </c>
      <c r="E58">
        <v>1130</v>
      </c>
    </row>
    <row r="59" spans="1:5" x14ac:dyDescent="0.25">
      <c r="A59" s="14" t="s">
        <v>20</v>
      </c>
      <c r="B59">
        <v>96</v>
      </c>
      <c r="D59" s="13" t="s">
        <v>14</v>
      </c>
      <c r="E59">
        <v>782</v>
      </c>
    </row>
    <row r="60" spans="1:5" x14ac:dyDescent="0.25">
      <c r="A60" s="14" t="s">
        <v>20</v>
      </c>
      <c r="B60">
        <v>498</v>
      </c>
      <c r="D60" s="13" t="s">
        <v>14</v>
      </c>
      <c r="E60">
        <v>210</v>
      </c>
    </row>
    <row r="61" spans="1:5" x14ac:dyDescent="0.25">
      <c r="A61" s="14" t="s">
        <v>20</v>
      </c>
      <c r="B61">
        <v>180</v>
      </c>
      <c r="D61" s="13" t="s">
        <v>14</v>
      </c>
      <c r="E61">
        <v>136</v>
      </c>
    </row>
    <row r="62" spans="1:5" x14ac:dyDescent="0.25">
      <c r="A62" s="14" t="s">
        <v>20</v>
      </c>
      <c r="B62">
        <v>27</v>
      </c>
      <c r="D62" s="13" t="s">
        <v>14</v>
      </c>
      <c r="E62">
        <v>86</v>
      </c>
    </row>
    <row r="63" spans="1:5" x14ac:dyDescent="0.25">
      <c r="A63" s="14" t="s">
        <v>20</v>
      </c>
      <c r="B63">
        <v>2331</v>
      </c>
      <c r="D63" s="13" t="s">
        <v>14</v>
      </c>
      <c r="E63">
        <v>19</v>
      </c>
    </row>
    <row r="64" spans="1:5" x14ac:dyDescent="0.25">
      <c r="A64" s="14" t="s">
        <v>20</v>
      </c>
      <c r="B64">
        <v>113</v>
      </c>
      <c r="D64" s="13" t="s">
        <v>14</v>
      </c>
      <c r="E64">
        <v>886</v>
      </c>
    </row>
    <row r="65" spans="1:5" x14ac:dyDescent="0.25">
      <c r="A65" s="14" t="s">
        <v>20</v>
      </c>
      <c r="B65">
        <v>164</v>
      </c>
      <c r="D65" s="13" t="s">
        <v>14</v>
      </c>
      <c r="E65">
        <v>35</v>
      </c>
    </row>
    <row r="66" spans="1:5" x14ac:dyDescent="0.25">
      <c r="A66" s="14" t="s">
        <v>20</v>
      </c>
      <c r="B66">
        <v>164</v>
      </c>
      <c r="D66" s="13" t="s">
        <v>14</v>
      </c>
      <c r="E66">
        <v>24</v>
      </c>
    </row>
    <row r="67" spans="1:5" x14ac:dyDescent="0.25">
      <c r="A67" s="14" t="s">
        <v>20</v>
      </c>
      <c r="B67">
        <v>336</v>
      </c>
      <c r="D67" s="13" t="s">
        <v>14</v>
      </c>
      <c r="E67">
        <v>86</v>
      </c>
    </row>
    <row r="68" spans="1:5" x14ac:dyDescent="0.25">
      <c r="A68" s="14" t="s">
        <v>20</v>
      </c>
      <c r="B68">
        <v>1917</v>
      </c>
      <c r="D68" s="13" t="s">
        <v>14</v>
      </c>
      <c r="E68">
        <v>243</v>
      </c>
    </row>
    <row r="69" spans="1:5" x14ac:dyDescent="0.25">
      <c r="A69" s="14" t="s">
        <v>20</v>
      </c>
      <c r="B69">
        <v>95</v>
      </c>
      <c r="D69" s="13" t="s">
        <v>14</v>
      </c>
      <c r="E69">
        <v>65</v>
      </c>
    </row>
    <row r="70" spans="1:5" x14ac:dyDescent="0.25">
      <c r="A70" s="14" t="s">
        <v>20</v>
      </c>
      <c r="B70">
        <v>147</v>
      </c>
      <c r="D70" s="13" t="s">
        <v>14</v>
      </c>
      <c r="E70">
        <v>100</v>
      </c>
    </row>
    <row r="71" spans="1:5" x14ac:dyDescent="0.25">
      <c r="A71" s="14" t="s">
        <v>20</v>
      </c>
      <c r="B71">
        <v>86</v>
      </c>
      <c r="D71" s="13" t="s">
        <v>14</v>
      </c>
      <c r="E71">
        <v>168</v>
      </c>
    </row>
    <row r="72" spans="1:5" x14ac:dyDescent="0.25">
      <c r="A72" s="14" t="s">
        <v>20</v>
      </c>
      <c r="B72">
        <v>83</v>
      </c>
      <c r="D72" s="13" t="s">
        <v>14</v>
      </c>
      <c r="E72">
        <v>13</v>
      </c>
    </row>
    <row r="73" spans="1:5" x14ac:dyDescent="0.25">
      <c r="A73" s="14" t="s">
        <v>20</v>
      </c>
      <c r="B73">
        <v>676</v>
      </c>
      <c r="D73" s="13" t="s">
        <v>14</v>
      </c>
      <c r="E73">
        <v>1</v>
      </c>
    </row>
    <row r="74" spans="1:5" x14ac:dyDescent="0.25">
      <c r="A74" s="14" t="s">
        <v>20</v>
      </c>
      <c r="B74">
        <v>361</v>
      </c>
      <c r="D74" s="13" t="s">
        <v>14</v>
      </c>
      <c r="E74">
        <v>40</v>
      </c>
    </row>
    <row r="75" spans="1:5" x14ac:dyDescent="0.25">
      <c r="A75" s="14" t="s">
        <v>20</v>
      </c>
      <c r="B75">
        <v>131</v>
      </c>
      <c r="D75" s="13" t="s">
        <v>14</v>
      </c>
      <c r="E75">
        <v>226</v>
      </c>
    </row>
    <row r="76" spans="1:5" x14ac:dyDescent="0.25">
      <c r="A76" s="14" t="s">
        <v>20</v>
      </c>
      <c r="B76">
        <v>126</v>
      </c>
      <c r="D76" s="13" t="s">
        <v>14</v>
      </c>
      <c r="E76">
        <v>1625</v>
      </c>
    </row>
    <row r="77" spans="1:5" x14ac:dyDescent="0.25">
      <c r="A77" s="14" t="s">
        <v>20</v>
      </c>
      <c r="B77">
        <v>275</v>
      </c>
      <c r="D77" s="13" t="s">
        <v>14</v>
      </c>
      <c r="E77">
        <v>143</v>
      </c>
    </row>
    <row r="78" spans="1:5" x14ac:dyDescent="0.25">
      <c r="A78" s="14" t="s">
        <v>20</v>
      </c>
      <c r="B78">
        <v>67</v>
      </c>
      <c r="D78" s="13" t="s">
        <v>14</v>
      </c>
      <c r="E78">
        <v>934</v>
      </c>
    </row>
    <row r="79" spans="1:5" x14ac:dyDescent="0.25">
      <c r="A79" s="14" t="s">
        <v>20</v>
      </c>
      <c r="B79">
        <v>154</v>
      </c>
      <c r="D79" s="13" t="s">
        <v>14</v>
      </c>
      <c r="E79">
        <v>17</v>
      </c>
    </row>
    <row r="80" spans="1:5" x14ac:dyDescent="0.25">
      <c r="A80" s="14" t="s">
        <v>20</v>
      </c>
      <c r="B80">
        <v>1782</v>
      </c>
      <c r="D80" s="13" t="s">
        <v>14</v>
      </c>
      <c r="E80">
        <v>2179</v>
      </c>
    </row>
    <row r="81" spans="1:5" x14ac:dyDescent="0.25">
      <c r="A81" s="14" t="s">
        <v>20</v>
      </c>
      <c r="B81">
        <v>903</v>
      </c>
      <c r="D81" s="13" t="s">
        <v>14</v>
      </c>
      <c r="E81">
        <v>931</v>
      </c>
    </row>
    <row r="82" spans="1:5" x14ac:dyDescent="0.25">
      <c r="A82" s="14" t="s">
        <v>20</v>
      </c>
      <c r="B82">
        <v>94</v>
      </c>
      <c r="D82" s="13" t="s">
        <v>14</v>
      </c>
      <c r="E82">
        <v>92</v>
      </c>
    </row>
    <row r="83" spans="1:5" x14ac:dyDescent="0.25">
      <c r="A83" s="14" t="s">
        <v>20</v>
      </c>
      <c r="B83">
        <v>180</v>
      </c>
      <c r="D83" s="13" t="s">
        <v>14</v>
      </c>
      <c r="E83">
        <v>57</v>
      </c>
    </row>
    <row r="84" spans="1:5" x14ac:dyDescent="0.25">
      <c r="A84" s="14" t="s">
        <v>20</v>
      </c>
      <c r="B84">
        <v>533</v>
      </c>
      <c r="D84" s="13" t="s">
        <v>14</v>
      </c>
      <c r="E84">
        <v>41</v>
      </c>
    </row>
    <row r="85" spans="1:5" x14ac:dyDescent="0.25">
      <c r="A85" s="14" t="s">
        <v>20</v>
      </c>
      <c r="B85">
        <v>2443</v>
      </c>
      <c r="D85" s="13" t="s">
        <v>14</v>
      </c>
      <c r="E85">
        <v>1</v>
      </c>
    </row>
    <row r="86" spans="1:5" x14ac:dyDescent="0.25">
      <c r="A86" s="14" t="s">
        <v>20</v>
      </c>
      <c r="B86">
        <v>89</v>
      </c>
      <c r="D86" s="13" t="s">
        <v>14</v>
      </c>
      <c r="E86">
        <v>101</v>
      </c>
    </row>
    <row r="87" spans="1:5" x14ac:dyDescent="0.25">
      <c r="A87" s="14" t="s">
        <v>20</v>
      </c>
      <c r="B87">
        <v>159</v>
      </c>
      <c r="D87" s="13" t="s">
        <v>14</v>
      </c>
      <c r="E87">
        <v>1335</v>
      </c>
    </row>
    <row r="88" spans="1:5" x14ac:dyDescent="0.25">
      <c r="A88" s="14" t="s">
        <v>20</v>
      </c>
      <c r="B88">
        <v>50</v>
      </c>
      <c r="D88" s="13" t="s">
        <v>14</v>
      </c>
      <c r="E88">
        <v>15</v>
      </c>
    </row>
    <row r="89" spans="1:5" x14ac:dyDescent="0.25">
      <c r="A89" s="14" t="s">
        <v>20</v>
      </c>
      <c r="B89">
        <v>186</v>
      </c>
      <c r="D89" s="13" t="s">
        <v>14</v>
      </c>
      <c r="E89">
        <v>454</v>
      </c>
    </row>
    <row r="90" spans="1:5" x14ac:dyDescent="0.25">
      <c r="A90" s="14" t="s">
        <v>20</v>
      </c>
      <c r="B90">
        <v>1071</v>
      </c>
      <c r="D90" s="13" t="s">
        <v>14</v>
      </c>
      <c r="E90">
        <v>3182</v>
      </c>
    </row>
    <row r="91" spans="1:5" x14ac:dyDescent="0.25">
      <c r="A91" s="14" t="s">
        <v>20</v>
      </c>
      <c r="B91">
        <v>117</v>
      </c>
      <c r="D91" s="13" t="s">
        <v>14</v>
      </c>
      <c r="E91">
        <v>15</v>
      </c>
    </row>
    <row r="92" spans="1:5" x14ac:dyDescent="0.25">
      <c r="A92" s="14" t="s">
        <v>20</v>
      </c>
      <c r="B92">
        <v>70</v>
      </c>
      <c r="D92" s="13" t="s">
        <v>14</v>
      </c>
      <c r="E92">
        <v>133</v>
      </c>
    </row>
    <row r="93" spans="1:5" x14ac:dyDescent="0.25">
      <c r="A93" s="14" t="s">
        <v>20</v>
      </c>
      <c r="B93">
        <v>135</v>
      </c>
      <c r="D93" s="13" t="s">
        <v>14</v>
      </c>
      <c r="E93">
        <v>2062</v>
      </c>
    </row>
    <row r="94" spans="1:5" x14ac:dyDescent="0.25">
      <c r="A94" s="14" t="s">
        <v>20</v>
      </c>
      <c r="B94">
        <v>768</v>
      </c>
      <c r="D94" s="13" t="s">
        <v>14</v>
      </c>
      <c r="E94">
        <v>29</v>
      </c>
    </row>
    <row r="95" spans="1:5" x14ac:dyDescent="0.25">
      <c r="A95" s="14" t="s">
        <v>20</v>
      </c>
      <c r="B95">
        <v>199</v>
      </c>
      <c r="D95" s="13" t="s">
        <v>14</v>
      </c>
      <c r="E95">
        <v>132</v>
      </c>
    </row>
    <row r="96" spans="1:5" x14ac:dyDescent="0.25">
      <c r="A96" s="14" t="s">
        <v>20</v>
      </c>
      <c r="B96">
        <v>107</v>
      </c>
      <c r="D96" s="13" t="s">
        <v>14</v>
      </c>
      <c r="E96">
        <v>137</v>
      </c>
    </row>
    <row r="97" spans="1:5" x14ac:dyDescent="0.25">
      <c r="A97" s="14" t="s">
        <v>20</v>
      </c>
      <c r="B97">
        <v>195</v>
      </c>
      <c r="D97" s="13" t="s">
        <v>14</v>
      </c>
      <c r="E97">
        <v>908</v>
      </c>
    </row>
    <row r="98" spans="1:5" x14ac:dyDescent="0.25">
      <c r="A98" s="14" t="s">
        <v>20</v>
      </c>
      <c r="B98">
        <v>3376</v>
      </c>
      <c r="D98" s="13" t="s">
        <v>14</v>
      </c>
      <c r="E98">
        <v>10</v>
      </c>
    </row>
    <row r="99" spans="1:5" x14ac:dyDescent="0.25">
      <c r="A99" s="14" t="s">
        <v>20</v>
      </c>
      <c r="B99">
        <v>41</v>
      </c>
      <c r="D99" s="13" t="s">
        <v>14</v>
      </c>
      <c r="E99">
        <v>1910</v>
      </c>
    </row>
    <row r="100" spans="1:5" x14ac:dyDescent="0.25">
      <c r="A100" s="14" t="s">
        <v>20</v>
      </c>
      <c r="B100">
        <v>1821</v>
      </c>
      <c r="D100" s="13" t="s">
        <v>14</v>
      </c>
      <c r="E100">
        <v>38</v>
      </c>
    </row>
    <row r="101" spans="1:5" x14ac:dyDescent="0.25">
      <c r="A101" s="14" t="s">
        <v>20</v>
      </c>
      <c r="B101">
        <v>164</v>
      </c>
      <c r="D101" s="13" t="s">
        <v>14</v>
      </c>
      <c r="E101">
        <v>104</v>
      </c>
    </row>
    <row r="102" spans="1:5" x14ac:dyDescent="0.25">
      <c r="A102" s="14" t="s">
        <v>20</v>
      </c>
      <c r="B102">
        <v>157</v>
      </c>
      <c r="D102" s="13" t="s">
        <v>14</v>
      </c>
      <c r="E102">
        <v>49</v>
      </c>
    </row>
    <row r="103" spans="1:5" x14ac:dyDescent="0.25">
      <c r="A103" s="14" t="s">
        <v>20</v>
      </c>
      <c r="B103">
        <v>246</v>
      </c>
      <c r="D103" s="13" t="s">
        <v>14</v>
      </c>
      <c r="E103">
        <v>1</v>
      </c>
    </row>
    <row r="104" spans="1:5" x14ac:dyDescent="0.25">
      <c r="A104" s="14" t="s">
        <v>20</v>
      </c>
      <c r="B104">
        <v>1396</v>
      </c>
      <c r="D104" s="13" t="s">
        <v>14</v>
      </c>
      <c r="E104">
        <v>245</v>
      </c>
    </row>
    <row r="105" spans="1:5" x14ac:dyDescent="0.25">
      <c r="A105" s="14" t="s">
        <v>20</v>
      </c>
      <c r="B105">
        <v>2506</v>
      </c>
      <c r="D105" s="13" t="s">
        <v>14</v>
      </c>
      <c r="E105">
        <v>32</v>
      </c>
    </row>
    <row r="106" spans="1:5" x14ac:dyDescent="0.25">
      <c r="A106" s="14" t="s">
        <v>20</v>
      </c>
      <c r="B106">
        <v>244</v>
      </c>
      <c r="D106" s="13" t="s">
        <v>14</v>
      </c>
      <c r="E106">
        <v>7</v>
      </c>
    </row>
    <row r="107" spans="1:5" x14ac:dyDescent="0.25">
      <c r="A107" s="14" t="s">
        <v>20</v>
      </c>
      <c r="B107">
        <v>146</v>
      </c>
      <c r="D107" s="13" t="s">
        <v>14</v>
      </c>
      <c r="E107">
        <v>803</v>
      </c>
    </row>
    <row r="108" spans="1:5" x14ac:dyDescent="0.25">
      <c r="A108" s="14" t="s">
        <v>20</v>
      </c>
      <c r="B108">
        <v>1267</v>
      </c>
      <c r="D108" s="13" t="s">
        <v>14</v>
      </c>
      <c r="E108">
        <v>16</v>
      </c>
    </row>
    <row r="109" spans="1:5" x14ac:dyDescent="0.25">
      <c r="A109" s="14" t="s">
        <v>20</v>
      </c>
      <c r="B109">
        <v>1561</v>
      </c>
      <c r="D109" s="13" t="s">
        <v>14</v>
      </c>
      <c r="E109">
        <v>31</v>
      </c>
    </row>
    <row r="110" spans="1:5" x14ac:dyDescent="0.25">
      <c r="A110" s="14" t="s">
        <v>20</v>
      </c>
      <c r="B110">
        <v>48</v>
      </c>
      <c r="D110" s="13" t="s">
        <v>14</v>
      </c>
      <c r="E110">
        <v>108</v>
      </c>
    </row>
    <row r="111" spans="1:5" x14ac:dyDescent="0.25">
      <c r="A111" s="14" t="s">
        <v>20</v>
      </c>
      <c r="B111">
        <v>2739</v>
      </c>
      <c r="D111" s="13" t="s">
        <v>14</v>
      </c>
      <c r="E111">
        <v>30</v>
      </c>
    </row>
    <row r="112" spans="1:5" x14ac:dyDescent="0.25">
      <c r="A112" s="14" t="s">
        <v>20</v>
      </c>
      <c r="B112">
        <v>3537</v>
      </c>
      <c r="D112" s="13" t="s">
        <v>14</v>
      </c>
      <c r="E112">
        <v>17</v>
      </c>
    </row>
    <row r="113" spans="1:5" x14ac:dyDescent="0.25">
      <c r="A113" s="14" t="s">
        <v>20</v>
      </c>
      <c r="B113">
        <v>2107</v>
      </c>
      <c r="D113" s="13" t="s">
        <v>14</v>
      </c>
      <c r="E113">
        <v>80</v>
      </c>
    </row>
    <row r="114" spans="1:5" x14ac:dyDescent="0.25">
      <c r="A114" s="14" t="s">
        <v>20</v>
      </c>
      <c r="B114">
        <v>3318</v>
      </c>
      <c r="D114" s="13" t="s">
        <v>14</v>
      </c>
      <c r="E114">
        <v>2468</v>
      </c>
    </row>
    <row r="115" spans="1:5" x14ac:dyDescent="0.25">
      <c r="A115" s="14" t="s">
        <v>20</v>
      </c>
      <c r="B115">
        <v>340</v>
      </c>
      <c r="D115" s="13" t="s">
        <v>14</v>
      </c>
      <c r="E115">
        <v>26</v>
      </c>
    </row>
    <row r="116" spans="1:5" x14ac:dyDescent="0.25">
      <c r="A116" s="14" t="s">
        <v>20</v>
      </c>
      <c r="B116">
        <v>1442</v>
      </c>
      <c r="D116" s="13" t="s">
        <v>14</v>
      </c>
      <c r="E116">
        <v>73</v>
      </c>
    </row>
    <row r="117" spans="1:5" x14ac:dyDescent="0.25">
      <c r="A117" s="14" t="s">
        <v>20</v>
      </c>
      <c r="B117">
        <v>126</v>
      </c>
      <c r="D117" s="13" t="s">
        <v>14</v>
      </c>
      <c r="E117">
        <v>128</v>
      </c>
    </row>
    <row r="118" spans="1:5" x14ac:dyDescent="0.25">
      <c r="A118" s="14" t="s">
        <v>20</v>
      </c>
      <c r="B118">
        <v>524</v>
      </c>
      <c r="D118" s="13" t="s">
        <v>14</v>
      </c>
      <c r="E118">
        <v>33</v>
      </c>
    </row>
    <row r="119" spans="1:5" x14ac:dyDescent="0.25">
      <c r="A119" s="14" t="s">
        <v>20</v>
      </c>
      <c r="B119">
        <v>1989</v>
      </c>
      <c r="D119" s="13" t="s">
        <v>14</v>
      </c>
      <c r="E119">
        <v>1072</v>
      </c>
    </row>
    <row r="120" spans="1:5" x14ac:dyDescent="0.25">
      <c r="A120" s="14" t="s">
        <v>20</v>
      </c>
      <c r="B120">
        <v>157</v>
      </c>
      <c r="D120" s="13" t="s">
        <v>14</v>
      </c>
      <c r="E120">
        <v>393</v>
      </c>
    </row>
    <row r="121" spans="1:5" x14ac:dyDescent="0.25">
      <c r="A121" s="14" t="s">
        <v>20</v>
      </c>
      <c r="B121">
        <v>4498</v>
      </c>
      <c r="D121" s="13" t="s">
        <v>14</v>
      </c>
      <c r="E121">
        <v>1257</v>
      </c>
    </row>
    <row r="122" spans="1:5" x14ac:dyDescent="0.25">
      <c r="A122" s="14" t="s">
        <v>20</v>
      </c>
      <c r="B122">
        <v>80</v>
      </c>
      <c r="D122" s="13" t="s">
        <v>14</v>
      </c>
      <c r="E122">
        <v>328</v>
      </c>
    </row>
    <row r="123" spans="1:5" x14ac:dyDescent="0.25">
      <c r="A123" s="14" t="s">
        <v>20</v>
      </c>
      <c r="B123">
        <v>43</v>
      </c>
      <c r="D123" s="13" t="s">
        <v>14</v>
      </c>
      <c r="E123">
        <v>147</v>
      </c>
    </row>
    <row r="124" spans="1:5" x14ac:dyDescent="0.25">
      <c r="A124" s="14" t="s">
        <v>20</v>
      </c>
      <c r="B124">
        <v>2053</v>
      </c>
      <c r="D124" s="13" t="s">
        <v>14</v>
      </c>
      <c r="E124">
        <v>830</v>
      </c>
    </row>
    <row r="125" spans="1:5" x14ac:dyDescent="0.25">
      <c r="A125" s="14" t="s">
        <v>20</v>
      </c>
      <c r="B125">
        <v>168</v>
      </c>
      <c r="D125" s="13" t="s">
        <v>14</v>
      </c>
      <c r="E125">
        <v>331</v>
      </c>
    </row>
    <row r="126" spans="1:5" x14ac:dyDescent="0.25">
      <c r="A126" s="14" t="s">
        <v>20</v>
      </c>
      <c r="B126">
        <v>4289</v>
      </c>
      <c r="D126" s="13" t="s">
        <v>14</v>
      </c>
      <c r="E126">
        <v>25</v>
      </c>
    </row>
    <row r="127" spans="1:5" x14ac:dyDescent="0.25">
      <c r="A127" s="14" t="s">
        <v>20</v>
      </c>
      <c r="B127">
        <v>165</v>
      </c>
      <c r="D127" s="13" t="s">
        <v>14</v>
      </c>
      <c r="E127">
        <v>3483</v>
      </c>
    </row>
    <row r="128" spans="1:5" x14ac:dyDescent="0.25">
      <c r="A128" s="14" t="s">
        <v>20</v>
      </c>
      <c r="B128">
        <v>1815</v>
      </c>
      <c r="D128" s="13" t="s">
        <v>14</v>
      </c>
      <c r="E128">
        <v>923</v>
      </c>
    </row>
    <row r="129" spans="1:5" x14ac:dyDescent="0.25">
      <c r="A129" s="14" t="s">
        <v>20</v>
      </c>
      <c r="B129">
        <v>397</v>
      </c>
      <c r="D129" s="13" t="s">
        <v>14</v>
      </c>
      <c r="E129">
        <v>1</v>
      </c>
    </row>
    <row r="130" spans="1:5" x14ac:dyDescent="0.25">
      <c r="A130" s="14" t="s">
        <v>20</v>
      </c>
      <c r="B130">
        <v>1539</v>
      </c>
      <c r="D130" s="13" t="s">
        <v>14</v>
      </c>
      <c r="E130">
        <v>33</v>
      </c>
    </row>
    <row r="131" spans="1:5" x14ac:dyDescent="0.25">
      <c r="A131" s="14" t="s">
        <v>20</v>
      </c>
      <c r="B131">
        <v>138</v>
      </c>
      <c r="D131" s="13" t="s">
        <v>14</v>
      </c>
      <c r="E131">
        <v>40</v>
      </c>
    </row>
    <row r="132" spans="1:5" x14ac:dyDescent="0.25">
      <c r="A132" s="14" t="s">
        <v>20</v>
      </c>
      <c r="B132">
        <v>3594</v>
      </c>
      <c r="D132" s="13" t="s">
        <v>14</v>
      </c>
      <c r="E132">
        <v>23</v>
      </c>
    </row>
    <row r="133" spans="1:5" x14ac:dyDescent="0.25">
      <c r="A133" s="14" t="s">
        <v>20</v>
      </c>
      <c r="B133">
        <v>5880</v>
      </c>
      <c r="D133" s="13" t="s">
        <v>14</v>
      </c>
      <c r="E133">
        <v>75</v>
      </c>
    </row>
    <row r="134" spans="1:5" x14ac:dyDescent="0.25">
      <c r="A134" s="14" t="s">
        <v>20</v>
      </c>
      <c r="B134">
        <v>112</v>
      </c>
      <c r="D134" s="13" t="s">
        <v>14</v>
      </c>
      <c r="E134">
        <v>2176</v>
      </c>
    </row>
    <row r="135" spans="1:5" x14ac:dyDescent="0.25">
      <c r="A135" s="14" t="s">
        <v>20</v>
      </c>
      <c r="B135">
        <v>943</v>
      </c>
      <c r="D135" s="13" t="s">
        <v>14</v>
      </c>
      <c r="E135">
        <v>441</v>
      </c>
    </row>
    <row r="136" spans="1:5" x14ac:dyDescent="0.25">
      <c r="A136" s="14" t="s">
        <v>20</v>
      </c>
      <c r="B136">
        <v>2468</v>
      </c>
      <c r="D136" s="13" t="s">
        <v>14</v>
      </c>
      <c r="E136">
        <v>25</v>
      </c>
    </row>
    <row r="137" spans="1:5" x14ac:dyDescent="0.25">
      <c r="A137" s="14" t="s">
        <v>20</v>
      </c>
      <c r="B137">
        <v>2551</v>
      </c>
      <c r="D137" s="13" t="s">
        <v>14</v>
      </c>
      <c r="E137">
        <v>127</v>
      </c>
    </row>
    <row r="138" spans="1:5" x14ac:dyDescent="0.25">
      <c r="A138" s="14" t="s">
        <v>20</v>
      </c>
      <c r="B138">
        <v>101</v>
      </c>
      <c r="D138" s="13" t="s">
        <v>14</v>
      </c>
      <c r="E138">
        <v>355</v>
      </c>
    </row>
    <row r="139" spans="1:5" x14ac:dyDescent="0.25">
      <c r="A139" s="14" t="s">
        <v>20</v>
      </c>
      <c r="B139">
        <v>92</v>
      </c>
      <c r="D139" s="13" t="s">
        <v>14</v>
      </c>
      <c r="E139">
        <v>44</v>
      </c>
    </row>
    <row r="140" spans="1:5" x14ac:dyDescent="0.25">
      <c r="A140" s="14" t="s">
        <v>20</v>
      </c>
      <c r="B140">
        <v>62</v>
      </c>
      <c r="D140" s="13" t="s">
        <v>14</v>
      </c>
      <c r="E140">
        <v>67</v>
      </c>
    </row>
    <row r="141" spans="1:5" x14ac:dyDescent="0.25">
      <c r="A141" s="14" t="s">
        <v>20</v>
      </c>
      <c r="B141">
        <v>149</v>
      </c>
      <c r="D141" s="13" t="s">
        <v>14</v>
      </c>
      <c r="E141">
        <v>1068</v>
      </c>
    </row>
    <row r="142" spans="1:5" x14ac:dyDescent="0.25">
      <c r="A142" s="14" t="s">
        <v>20</v>
      </c>
      <c r="B142">
        <v>329</v>
      </c>
      <c r="D142" s="13" t="s">
        <v>14</v>
      </c>
      <c r="E142">
        <v>424</v>
      </c>
    </row>
    <row r="143" spans="1:5" x14ac:dyDescent="0.25">
      <c r="A143" s="14" t="s">
        <v>20</v>
      </c>
      <c r="B143">
        <v>97</v>
      </c>
      <c r="D143" s="13" t="s">
        <v>14</v>
      </c>
      <c r="E143">
        <v>151</v>
      </c>
    </row>
    <row r="144" spans="1:5" x14ac:dyDescent="0.25">
      <c r="A144" s="14" t="s">
        <v>20</v>
      </c>
      <c r="B144">
        <v>1784</v>
      </c>
      <c r="D144" s="13" t="s">
        <v>14</v>
      </c>
      <c r="E144">
        <v>1608</v>
      </c>
    </row>
    <row r="145" spans="1:5" x14ac:dyDescent="0.25">
      <c r="A145" s="14" t="s">
        <v>20</v>
      </c>
      <c r="B145">
        <v>1684</v>
      </c>
      <c r="D145" s="13" t="s">
        <v>14</v>
      </c>
      <c r="E145">
        <v>941</v>
      </c>
    </row>
    <row r="146" spans="1:5" x14ac:dyDescent="0.25">
      <c r="A146" s="14" t="s">
        <v>20</v>
      </c>
      <c r="B146">
        <v>250</v>
      </c>
      <c r="D146" s="13" t="s">
        <v>14</v>
      </c>
      <c r="E146">
        <v>1</v>
      </c>
    </row>
    <row r="147" spans="1:5" x14ac:dyDescent="0.25">
      <c r="A147" s="14" t="s">
        <v>20</v>
      </c>
      <c r="B147">
        <v>238</v>
      </c>
      <c r="D147" s="13" t="s">
        <v>14</v>
      </c>
      <c r="E147">
        <v>40</v>
      </c>
    </row>
    <row r="148" spans="1:5" x14ac:dyDescent="0.25">
      <c r="A148" s="14" t="s">
        <v>20</v>
      </c>
      <c r="B148">
        <v>53</v>
      </c>
      <c r="D148" s="13" t="s">
        <v>14</v>
      </c>
      <c r="E148">
        <v>3015</v>
      </c>
    </row>
    <row r="149" spans="1:5" x14ac:dyDescent="0.25">
      <c r="A149" s="14" t="s">
        <v>20</v>
      </c>
      <c r="B149">
        <v>214</v>
      </c>
      <c r="D149" s="13" t="s">
        <v>14</v>
      </c>
      <c r="E149">
        <v>435</v>
      </c>
    </row>
    <row r="150" spans="1:5" x14ac:dyDescent="0.25">
      <c r="A150" s="14" t="s">
        <v>20</v>
      </c>
      <c r="B150">
        <v>222</v>
      </c>
      <c r="D150" s="13" t="s">
        <v>14</v>
      </c>
      <c r="E150">
        <v>714</v>
      </c>
    </row>
    <row r="151" spans="1:5" x14ac:dyDescent="0.25">
      <c r="A151" s="14" t="s">
        <v>20</v>
      </c>
      <c r="B151">
        <v>1884</v>
      </c>
      <c r="D151" s="13" t="s">
        <v>14</v>
      </c>
      <c r="E151">
        <v>5497</v>
      </c>
    </row>
    <row r="152" spans="1:5" x14ac:dyDescent="0.25">
      <c r="A152" s="14" t="s">
        <v>20</v>
      </c>
      <c r="B152">
        <v>218</v>
      </c>
      <c r="D152" s="13" t="s">
        <v>14</v>
      </c>
      <c r="E152">
        <v>418</v>
      </c>
    </row>
    <row r="153" spans="1:5" x14ac:dyDescent="0.25">
      <c r="A153" s="14" t="s">
        <v>20</v>
      </c>
      <c r="B153">
        <v>6465</v>
      </c>
      <c r="D153" s="13" t="s">
        <v>14</v>
      </c>
      <c r="E153">
        <v>1439</v>
      </c>
    </row>
    <row r="154" spans="1:5" x14ac:dyDescent="0.25">
      <c r="A154" s="14" t="s">
        <v>20</v>
      </c>
      <c r="B154">
        <v>59</v>
      </c>
      <c r="D154" s="13" t="s">
        <v>14</v>
      </c>
      <c r="E154">
        <v>15</v>
      </c>
    </row>
    <row r="155" spans="1:5" x14ac:dyDescent="0.25">
      <c r="A155" s="14" t="s">
        <v>20</v>
      </c>
      <c r="B155">
        <v>88</v>
      </c>
      <c r="D155" s="13" t="s">
        <v>14</v>
      </c>
      <c r="E155">
        <v>1999</v>
      </c>
    </row>
    <row r="156" spans="1:5" x14ac:dyDescent="0.25">
      <c r="A156" s="14" t="s">
        <v>20</v>
      </c>
      <c r="B156">
        <v>1697</v>
      </c>
      <c r="D156" s="13" t="s">
        <v>14</v>
      </c>
      <c r="E156">
        <v>118</v>
      </c>
    </row>
    <row r="157" spans="1:5" x14ac:dyDescent="0.25">
      <c r="A157" s="14" t="s">
        <v>20</v>
      </c>
      <c r="B157">
        <v>92</v>
      </c>
      <c r="D157" s="13" t="s">
        <v>14</v>
      </c>
      <c r="E157">
        <v>162</v>
      </c>
    </row>
    <row r="158" spans="1:5" x14ac:dyDescent="0.25">
      <c r="A158" s="14" t="s">
        <v>20</v>
      </c>
      <c r="B158">
        <v>186</v>
      </c>
      <c r="D158" s="13" t="s">
        <v>14</v>
      </c>
      <c r="E158">
        <v>83</v>
      </c>
    </row>
    <row r="159" spans="1:5" x14ac:dyDescent="0.25">
      <c r="A159" s="14" t="s">
        <v>20</v>
      </c>
      <c r="B159">
        <v>138</v>
      </c>
      <c r="D159" s="13" t="s">
        <v>14</v>
      </c>
      <c r="E159">
        <v>747</v>
      </c>
    </row>
    <row r="160" spans="1:5" x14ac:dyDescent="0.25">
      <c r="A160" s="14" t="s">
        <v>20</v>
      </c>
      <c r="B160">
        <v>261</v>
      </c>
      <c r="D160" s="13" t="s">
        <v>14</v>
      </c>
      <c r="E160">
        <v>84</v>
      </c>
    </row>
    <row r="161" spans="1:5" x14ac:dyDescent="0.25">
      <c r="A161" s="14" t="s">
        <v>20</v>
      </c>
      <c r="B161">
        <v>107</v>
      </c>
      <c r="D161" s="13" t="s">
        <v>14</v>
      </c>
      <c r="E161">
        <v>91</v>
      </c>
    </row>
    <row r="162" spans="1:5" x14ac:dyDescent="0.25">
      <c r="A162" s="14" t="s">
        <v>20</v>
      </c>
      <c r="B162">
        <v>199</v>
      </c>
      <c r="D162" s="13" t="s">
        <v>14</v>
      </c>
      <c r="E162">
        <v>792</v>
      </c>
    </row>
    <row r="163" spans="1:5" x14ac:dyDescent="0.25">
      <c r="A163" s="14" t="s">
        <v>20</v>
      </c>
      <c r="B163">
        <v>5512</v>
      </c>
      <c r="D163" s="13" t="s">
        <v>14</v>
      </c>
      <c r="E163">
        <v>32</v>
      </c>
    </row>
    <row r="164" spans="1:5" x14ac:dyDescent="0.25">
      <c r="A164" s="14" t="s">
        <v>20</v>
      </c>
      <c r="B164">
        <v>86</v>
      </c>
      <c r="D164" s="13" t="s">
        <v>14</v>
      </c>
      <c r="E164">
        <v>186</v>
      </c>
    </row>
    <row r="165" spans="1:5" x14ac:dyDescent="0.25">
      <c r="A165" s="14" t="s">
        <v>20</v>
      </c>
      <c r="B165">
        <v>2768</v>
      </c>
      <c r="D165" s="13" t="s">
        <v>14</v>
      </c>
      <c r="E165">
        <v>605</v>
      </c>
    </row>
    <row r="166" spans="1:5" x14ac:dyDescent="0.25">
      <c r="A166" s="14" t="s">
        <v>20</v>
      </c>
      <c r="B166">
        <v>48</v>
      </c>
      <c r="D166" s="13" t="s">
        <v>14</v>
      </c>
      <c r="E166">
        <v>1</v>
      </c>
    </row>
    <row r="167" spans="1:5" x14ac:dyDescent="0.25">
      <c r="A167" s="14" t="s">
        <v>20</v>
      </c>
      <c r="B167">
        <v>87</v>
      </c>
      <c r="D167" s="13" t="s">
        <v>14</v>
      </c>
      <c r="E167">
        <v>31</v>
      </c>
    </row>
    <row r="168" spans="1:5" x14ac:dyDescent="0.25">
      <c r="A168" s="14" t="s">
        <v>20</v>
      </c>
      <c r="B168">
        <v>1894</v>
      </c>
      <c r="D168" s="13" t="s">
        <v>14</v>
      </c>
      <c r="E168">
        <v>1181</v>
      </c>
    </row>
    <row r="169" spans="1:5" x14ac:dyDescent="0.25">
      <c r="A169" s="14" t="s">
        <v>20</v>
      </c>
      <c r="B169">
        <v>282</v>
      </c>
      <c r="D169" s="13" t="s">
        <v>14</v>
      </c>
      <c r="E169">
        <v>39</v>
      </c>
    </row>
    <row r="170" spans="1:5" x14ac:dyDescent="0.25">
      <c r="A170" s="14" t="s">
        <v>20</v>
      </c>
      <c r="B170">
        <v>116</v>
      </c>
      <c r="D170" s="13" t="s">
        <v>14</v>
      </c>
      <c r="E170">
        <v>46</v>
      </c>
    </row>
    <row r="171" spans="1:5" x14ac:dyDescent="0.25">
      <c r="A171" s="14" t="s">
        <v>20</v>
      </c>
      <c r="B171">
        <v>83</v>
      </c>
      <c r="D171" s="13" t="s">
        <v>14</v>
      </c>
      <c r="E171">
        <v>105</v>
      </c>
    </row>
    <row r="172" spans="1:5" x14ac:dyDescent="0.25">
      <c r="A172" s="14" t="s">
        <v>20</v>
      </c>
      <c r="B172">
        <v>91</v>
      </c>
      <c r="D172" s="13" t="s">
        <v>14</v>
      </c>
      <c r="E172">
        <v>535</v>
      </c>
    </row>
    <row r="173" spans="1:5" x14ac:dyDescent="0.25">
      <c r="A173" s="14" t="s">
        <v>20</v>
      </c>
      <c r="B173">
        <v>546</v>
      </c>
      <c r="D173" s="13" t="s">
        <v>14</v>
      </c>
      <c r="E173">
        <v>16</v>
      </c>
    </row>
    <row r="174" spans="1:5" x14ac:dyDescent="0.25">
      <c r="A174" s="14" t="s">
        <v>20</v>
      </c>
      <c r="B174">
        <v>393</v>
      </c>
      <c r="D174" s="13" t="s">
        <v>14</v>
      </c>
      <c r="E174">
        <v>575</v>
      </c>
    </row>
    <row r="175" spans="1:5" x14ac:dyDescent="0.25">
      <c r="A175" s="14" t="s">
        <v>20</v>
      </c>
      <c r="B175">
        <v>133</v>
      </c>
      <c r="D175" s="13" t="s">
        <v>14</v>
      </c>
      <c r="E175">
        <v>1120</v>
      </c>
    </row>
    <row r="176" spans="1:5" x14ac:dyDescent="0.25">
      <c r="A176" s="14" t="s">
        <v>20</v>
      </c>
      <c r="B176">
        <v>254</v>
      </c>
      <c r="D176" s="13" t="s">
        <v>14</v>
      </c>
      <c r="E176">
        <v>113</v>
      </c>
    </row>
    <row r="177" spans="1:5" x14ac:dyDescent="0.25">
      <c r="A177" s="14" t="s">
        <v>20</v>
      </c>
      <c r="B177">
        <v>176</v>
      </c>
      <c r="D177" s="13" t="s">
        <v>14</v>
      </c>
      <c r="E177">
        <v>1538</v>
      </c>
    </row>
    <row r="178" spans="1:5" x14ac:dyDescent="0.25">
      <c r="A178" s="14" t="s">
        <v>20</v>
      </c>
      <c r="B178">
        <v>337</v>
      </c>
      <c r="D178" s="13" t="s">
        <v>14</v>
      </c>
      <c r="E178">
        <v>9</v>
      </c>
    </row>
    <row r="179" spans="1:5" x14ac:dyDescent="0.25">
      <c r="A179" s="14" t="s">
        <v>20</v>
      </c>
      <c r="B179">
        <v>107</v>
      </c>
      <c r="D179" s="13" t="s">
        <v>14</v>
      </c>
      <c r="E179">
        <v>554</v>
      </c>
    </row>
    <row r="180" spans="1:5" x14ac:dyDescent="0.25">
      <c r="A180" s="14" t="s">
        <v>20</v>
      </c>
      <c r="B180">
        <v>183</v>
      </c>
      <c r="D180" s="13" t="s">
        <v>14</v>
      </c>
      <c r="E180">
        <v>648</v>
      </c>
    </row>
    <row r="181" spans="1:5" x14ac:dyDescent="0.25">
      <c r="A181" s="14" t="s">
        <v>20</v>
      </c>
      <c r="B181">
        <v>72</v>
      </c>
      <c r="D181" s="13" t="s">
        <v>14</v>
      </c>
      <c r="E181">
        <v>21</v>
      </c>
    </row>
    <row r="182" spans="1:5" x14ac:dyDescent="0.25">
      <c r="A182" s="14" t="s">
        <v>20</v>
      </c>
      <c r="B182">
        <v>295</v>
      </c>
      <c r="D182" s="13" t="s">
        <v>14</v>
      </c>
      <c r="E182">
        <v>54</v>
      </c>
    </row>
    <row r="183" spans="1:5" x14ac:dyDescent="0.25">
      <c r="A183" s="14" t="s">
        <v>20</v>
      </c>
      <c r="B183">
        <v>142</v>
      </c>
      <c r="D183" s="13" t="s">
        <v>14</v>
      </c>
      <c r="E183">
        <v>120</v>
      </c>
    </row>
    <row r="184" spans="1:5" x14ac:dyDescent="0.25">
      <c r="A184" s="14" t="s">
        <v>20</v>
      </c>
      <c r="B184">
        <v>85</v>
      </c>
      <c r="D184" s="13" t="s">
        <v>14</v>
      </c>
      <c r="E184">
        <v>579</v>
      </c>
    </row>
    <row r="185" spans="1:5" x14ac:dyDescent="0.25">
      <c r="A185" s="14" t="s">
        <v>20</v>
      </c>
      <c r="B185">
        <v>659</v>
      </c>
      <c r="D185" s="13" t="s">
        <v>14</v>
      </c>
      <c r="E185">
        <v>2072</v>
      </c>
    </row>
    <row r="186" spans="1:5" x14ac:dyDescent="0.25">
      <c r="A186" s="14" t="s">
        <v>20</v>
      </c>
      <c r="B186">
        <v>121</v>
      </c>
      <c r="D186" s="13" t="s">
        <v>14</v>
      </c>
      <c r="E186">
        <v>0</v>
      </c>
    </row>
    <row r="187" spans="1:5" x14ac:dyDescent="0.25">
      <c r="A187" s="14" t="s">
        <v>20</v>
      </c>
      <c r="B187">
        <v>3742</v>
      </c>
      <c r="D187" s="13" t="s">
        <v>14</v>
      </c>
      <c r="E187">
        <v>1796</v>
      </c>
    </row>
    <row r="188" spans="1:5" x14ac:dyDescent="0.25">
      <c r="A188" s="14" t="s">
        <v>20</v>
      </c>
      <c r="B188">
        <v>223</v>
      </c>
      <c r="D188" s="13" t="s">
        <v>14</v>
      </c>
      <c r="E188">
        <v>62</v>
      </c>
    </row>
    <row r="189" spans="1:5" x14ac:dyDescent="0.25">
      <c r="A189" s="14" t="s">
        <v>20</v>
      </c>
      <c r="B189">
        <v>133</v>
      </c>
      <c r="D189" s="13" t="s">
        <v>14</v>
      </c>
      <c r="E189">
        <v>347</v>
      </c>
    </row>
    <row r="190" spans="1:5" x14ac:dyDescent="0.25">
      <c r="A190" s="14" t="s">
        <v>20</v>
      </c>
      <c r="B190">
        <v>5168</v>
      </c>
      <c r="D190" s="13" t="s">
        <v>14</v>
      </c>
      <c r="E190">
        <v>19</v>
      </c>
    </row>
    <row r="191" spans="1:5" x14ac:dyDescent="0.25">
      <c r="A191" s="14" t="s">
        <v>20</v>
      </c>
      <c r="B191">
        <v>307</v>
      </c>
      <c r="D191" s="13" t="s">
        <v>14</v>
      </c>
      <c r="E191">
        <v>1258</v>
      </c>
    </row>
    <row r="192" spans="1:5" x14ac:dyDescent="0.25">
      <c r="A192" s="14" t="s">
        <v>20</v>
      </c>
      <c r="B192">
        <v>2441</v>
      </c>
      <c r="D192" s="13" t="s">
        <v>14</v>
      </c>
      <c r="E192">
        <v>362</v>
      </c>
    </row>
    <row r="193" spans="1:5" x14ac:dyDescent="0.25">
      <c r="A193" s="14" t="s">
        <v>20</v>
      </c>
      <c r="B193">
        <v>1385</v>
      </c>
      <c r="D193" s="13" t="s">
        <v>14</v>
      </c>
      <c r="E193">
        <v>133</v>
      </c>
    </row>
    <row r="194" spans="1:5" x14ac:dyDescent="0.25">
      <c r="A194" s="14" t="s">
        <v>20</v>
      </c>
      <c r="B194">
        <v>190</v>
      </c>
      <c r="D194" s="13" t="s">
        <v>14</v>
      </c>
      <c r="E194">
        <v>846</v>
      </c>
    </row>
    <row r="195" spans="1:5" x14ac:dyDescent="0.25">
      <c r="A195" s="14" t="s">
        <v>20</v>
      </c>
      <c r="B195">
        <v>470</v>
      </c>
      <c r="D195" s="13" t="s">
        <v>14</v>
      </c>
      <c r="E195">
        <v>10</v>
      </c>
    </row>
    <row r="196" spans="1:5" x14ac:dyDescent="0.25">
      <c r="A196" s="14" t="s">
        <v>20</v>
      </c>
      <c r="B196">
        <v>253</v>
      </c>
      <c r="D196" s="13" t="s">
        <v>14</v>
      </c>
      <c r="E196">
        <v>191</v>
      </c>
    </row>
    <row r="197" spans="1:5" x14ac:dyDescent="0.25">
      <c r="A197" s="14" t="s">
        <v>20</v>
      </c>
      <c r="B197">
        <v>1113</v>
      </c>
      <c r="D197" s="13" t="s">
        <v>14</v>
      </c>
      <c r="E197">
        <v>1979</v>
      </c>
    </row>
    <row r="198" spans="1:5" x14ac:dyDescent="0.25">
      <c r="A198" s="14" t="s">
        <v>20</v>
      </c>
      <c r="B198">
        <v>2283</v>
      </c>
      <c r="D198" s="13" t="s">
        <v>14</v>
      </c>
      <c r="E198">
        <v>63</v>
      </c>
    </row>
    <row r="199" spans="1:5" x14ac:dyDescent="0.25">
      <c r="A199" s="14" t="s">
        <v>20</v>
      </c>
      <c r="B199">
        <v>1095</v>
      </c>
      <c r="D199" s="13" t="s">
        <v>14</v>
      </c>
      <c r="E199">
        <v>6080</v>
      </c>
    </row>
    <row r="200" spans="1:5" x14ac:dyDescent="0.25">
      <c r="A200" s="14" t="s">
        <v>20</v>
      </c>
      <c r="B200">
        <v>1690</v>
      </c>
      <c r="D200" s="13" t="s">
        <v>14</v>
      </c>
      <c r="E200">
        <v>80</v>
      </c>
    </row>
    <row r="201" spans="1:5" x14ac:dyDescent="0.25">
      <c r="A201" s="14" t="s">
        <v>20</v>
      </c>
      <c r="B201">
        <v>191</v>
      </c>
      <c r="D201" s="13" t="s">
        <v>14</v>
      </c>
      <c r="E201">
        <v>9</v>
      </c>
    </row>
    <row r="202" spans="1:5" x14ac:dyDescent="0.25">
      <c r="A202" s="14" t="s">
        <v>20</v>
      </c>
      <c r="B202">
        <v>2013</v>
      </c>
      <c r="D202" s="13" t="s">
        <v>14</v>
      </c>
      <c r="E202">
        <v>1784</v>
      </c>
    </row>
    <row r="203" spans="1:5" x14ac:dyDescent="0.25">
      <c r="A203" s="14" t="s">
        <v>20</v>
      </c>
      <c r="B203">
        <v>1703</v>
      </c>
      <c r="D203" s="13" t="s">
        <v>14</v>
      </c>
      <c r="E203">
        <v>243</v>
      </c>
    </row>
    <row r="204" spans="1:5" x14ac:dyDescent="0.25">
      <c r="A204" s="14" t="s">
        <v>20</v>
      </c>
      <c r="B204">
        <v>80</v>
      </c>
      <c r="D204" s="13" t="s">
        <v>14</v>
      </c>
      <c r="E204">
        <v>1296</v>
      </c>
    </row>
    <row r="205" spans="1:5" x14ac:dyDescent="0.25">
      <c r="A205" s="14" t="s">
        <v>20</v>
      </c>
      <c r="B205">
        <v>41</v>
      </c>
      <c r="D205" s="13" t="s">
        <v>14</v>
      </c>
      <c r="E205">
        <v>77</v>
      </c>
    </row>
    <row r="206" spans="1:5" x14ac:dyDescent="0.25">
      <c r="A206" s="14" t="s">
        <v>20</v>
      </c>
      <c r="B206">
        <v>187</v>
      </c>
      <c r="D206" s="13" t="s">
        <v>14</v>
      </c>
      <c r="E206">
        <v>395</v>
      </c>
    </row>
    <row r="207" spans="1:5" x14ac:dyDescent="0.25">
      <c r="A207" s="14" t="s">
        <v>20</v>
      </c>
      <c r="B207">
        <v>2875</v>
      </c>
      <c r="D207" s="13" t="s">
        <v>14</v>
      </c>
      <c r="E207">
        <v>49</v>
      </c>
    </row>
    <row r="208" spans="1:5" x14ac:dyDescent="0.25">
      <c r="A208" s="14" t="s">
        <v>20</v>
      </c>
      <c r="B208">
        <v>88</v>
      </c>
      <c r="D208" s="13" t="s">
        <v>14</v>
      </c>
      <c r="E208">
        <v>180</v>
      </c>
    </row>
    <row r="209" spans="1:5" x14ac:dyDescent="0.25">
      <c r="A209" s="14" t="s">
        <v>20</v>
      </c>
      <c r="B209">
        <v>191</v>
      </c>
      <c r="D209" s="13" t="s">
        <v>14</v>
      </c>
      <c r="E209">
        <v>2690</v>
      </c>
    </row>
    <row r="210" spans="1:5" x14ac:dyDescent="0.25">
      <c r="A210" s="14" t="s">
        <v>20</v>
      </c>
      <c r="B210">
        <v>139</v>
      </c>
      <c r="D210" s="13" t="s">
        <v>14</v>
      </c>
      <c r="E210">
        <v>2779</v>
      </c>
    </row>
    <row r="211" spans="1:5" x14ac:dyDescent="0.25">
      <c r="A211" s="14" t="s">
        <v>20</v>
      </c>
      <c r="B211">
        <v>186</v>
      </c>
      <c r="D211" s="13" t="s">
        <v>14</v>
      </c>
      <c r="E211">
        <v>92</v>
      </c>
    </row>
    <row r="212" spans="1:5" x14ac:dyDescent="0.25">
      <c r="A212" s="14" t="s">
        <v>20</v>
      </c>
      <c r="B212">
        <v>112</v>
      </c>
      <c r="D212" s="13" t="s">
        <v>14</v>
      </c>
      <c r="E212">
        <v>1028</v>
      </c>
    </row>
    <row r="213" spans="1:5" x14ac:dyDescent="0.25">
      <c r="A213" s="14" t="s">
        <v>20</v>
      </c>
      <c r="B213">
        <v>101</v>
      </c>
      <c r="D213" s="13" t="s">
        <v>14</v>
      </c>
      <c r="E213">
        <v>26</v>
      </c>
    </row>
    <row r="214" spans="1:5" x14ac:dyDescent="0.25">
      <c r="A214" s="14" t="s">
        <v>20</v>
      </c>
      <c r="B214">
        <v>206</v>
      </c>
      <c r="D214" s="13" t="s">
        <v>14</v>
      </c>
      <c r="E214">
        <v>1790</v>
      </c>
    </row>
    <row r="215" spans="1:5" x14ac:dyDescent="0.25">
      <c r="A215" s="14" t="s">
        <v>20</v>
      </c>
      <c r="B215">
        <v>154</v>
      </c>
      <c r="D215" s="13" t="s">
        <v>14</v>
      </c>
      <c r="E215">
        <v>37</v>
      </c>
    </row>
    <row r="216" spans="1:5" x14ac:dyDescent="0.25">
      <c r="A216" s="14" t="s">
        <v>20</v>
      </c>
      <c r="B216">
        <v>5966</v>
      </c>
      <c r="D216" s="13" t="s">
        <v>14</v>
      </c>
      <c r="E216">
        <v>35</v>
      </c>
    </row>
    <row r="217" spans="1:5" x14ac:dyDescent="0.25">
      <c r="A217" s="14" t="s">
        <v>20</v>
      </c>
      <c r="B217">
        <v>169</v>
      </c>
      <c r="D217" s="13" t="s">
        <v>14</v>
      </c>
      <c r="E217">
        <v>558</v>
      </c>
    </row>
    <row r="218" spans="1:5" x14ac:dyDescent="0.25">
      <c r="A218" s="14" t="s">
        <v>20</v>
      </c>
      <c r="B218">
        <v>2106</v>
      </c>
      <c r="D218" s="13" t="s">
        <v>14</v>
      </c>
      <c r="E218">
        <v>64</v>
      </c>
    </row>
    <row r="219" spans="1:5" x14ac:dyDescent="0.25">
      <c r="A219" s="14" t="s">
        <v>20</v>
      </c>
      <c r="B219">
        <v>131</v>
      </c>
      <c r="D219" s="13" t="s">
        <v>14</v>
      </c>
      <c r="E219">
        <v>245</v>
      </c>
    </row>
    <row r="220" spans="1:5" x14ac:dyDescent="0.25">
      <c r="A220" s="14" t="s">
        <v>20</v>
      </c>
      <c r="B220">
        <v>84</v>
      </c>
      <c r="D220" s="13" t="s">
        <v>14</v>
      </c>
      <c r="E220">
        <v>71</v>
      </c>
    </row>
    <row r="221" spans="1:5" x14ac:dyDescent="0.25">
      <c r="A221" s="14" t="s">
        <v>20</v>
      </c>
      <c r="B221">
        <v>155</v>
      </c>
      <c r="D221" s="13" t="s">
        <v>14</v>
      </c>
      <c r="E221">
        <v>42</v>
      </c>
    </row>
    <row r="222" spans="1:5" x14ac:dyDescent="0.25">
      <c r="A222" s="14" t="s">
        <v>20</v>
      </c>
      <c r="B222">
        <v>189</v>
      </c>
      <c r="D222" s="13" t="s">
        <v>14</v>
      </c>
      <c r="E222">
        <v>156</v>
      </c>
    </row>
    <row r="223" spans="1:5" x14ac:dyDescent="0.25">
      <c r="A223" s="14" t="s">
        <v>20</v>
      </c>
      <c r="B223">
        <v>4799</v>
      </c>
      <c r="D223" s="13" t="s">
        <v>14</v>
      </c>
      <c r="E223">
        <v>1368</v>
      </c>
    </row>
    <row r="224" spans="1:5" x14ac:dyDescent="0.25">
      <c r="A224" s="14" t="s">
        <v>20</v>
      </c>
      <c r="B224">
        <v>1137</v>
      </c>
      <c r="D224" s="13" t="s">
        <v>14</v>
      </c>
      <c r="E224">
        <v>102</v>
      </c>
    </row>
    <row r="225" spans="1:5" x14ac:dyDescent="0.25">
      <c r="A225" s="14" t="s">
        <v>20</v>
      </c>
      <c r="B225">
        <v>1152</v>
      </c>
      <c r="D225" s="13" t="s">
        <v>14</v>
      </c>
      <c r="E225">
        <v>86</v>
      </c>
    </row>
    <row r="226" spans="1:5" x14ac:dyDescent="0.25">
      <c r="A226" s="14" t="s">
        <v>20</v>
      </c>
      <c r="B226">
        <v>50</v>
      </c>
      <c r="D226" s="13" t="s">
        <v>14</v>
      </c>
      <c r="E226">
        <v>253</v>
      </c>
    </row>
    <row r="227" spans="1:5" x14ac:dyDescent="0.25">
      <c r="A227" s="14" t="s">
        <v>20</v>
      </c>
      <c r="B227">
        <v>3059</v>
      </c>
      <c r="D227" s="13" t="s">
        <v>14</v>
      </c>
      <c r="E227">
        <v>157</v>
      </c>
    </row>
    <row r="228" spans="1:5" x14ac:dyDescent="0.25">
      <c r="A228" s="14" t="s">
        <v>20</v>
      </c>
      <c r="B228">
        <v>34</v>
      </c>
      <c r="D228" s="13" t="s">
        <v>14</v>
      </c>
      <c r="E228">
        <v>183</v>
      </c>
    </row>
    <row r="229" spans="1:5" x14ac:dyDescent="0.25">
      <c r="A229" s="14" t="s">
        <v>20</v>
      </c>
      <c r="B229">
        <v>220</v>
      </c>
      <c r="D229" s="13" t="s">
        <v>14</v>
      </c>
      <c r="E229">
        <v>82</v>
      </c>
    </row>
    <row r="230" spans="1:5" x14ac:dyDescent="0.25">
      <c r="A230" s="14" t="s">
        <v>20</v>
      </c>
      <c r="B230">
        <v>1604</v>
      </c>
      <c r="D230" s="13" t="s">
        <v>14</v>
      </c>
      <c r="E230">
        <v>1</v>
      </c>
    </row>
    <row r="231" spans="1:5" x14ac:dyDescent="0.25">
      <c r="A231" s="14" t="s">
        <v>20</v>
      </c>
      <c r="B231">
        <v>454</v>
      </c>
      <c r="D231" s="13" t="s">
        <v>14</v>
      </c>
      <c r="E231">
        <v>1198</v>
      </c>
    </row>
    <row r="232" spans="1:5" x14ac:dyDescent="0.25">
      <c r="A232" s="14" t="s">
        <v>20</v>
      </c>
      <c r="B232">
        <v>123</v>
      </c>
      <c r="D232" s="13" t="s">
        <v>14</v>
      </c>
      <c r="E232">
        <v>648</v>
      </c>
    </row>
    <row r="233" spans="1:5" x14ac:dyDescent="0.25">
      <c r="A233" s="14" t="s">
        <v>20</v>
      </c>
      <c r="B233">
        <v>299</v>
      </c>
      <c r="D233" s="13" t="s">
        <v>14</v>
      </c>
      <c r="E233">
        <v>64</v>
      </c>
    </row>
    <row r="234" spans="1:5" x14ac:dyDescent="0.25">
      <c r="A234" s="14" t="s">
        <v>20</v>
      </c>
      <c r="B234">
        <v>2237</v>
      </c>
      <c r="D234" s="13" t="s">
        <v>14</v>
      </c>
      <c r="E234">
        <v>62</v>
      </c>
    </row>
    <row r="235" spans="1:5" x14ac:dyDescent="0.25">
      <c r="A235" s="14" t="s">
        <v>20</v>
      </c>
      <c r="B235">
        <v>645</v>
      </c>
      <c r="D235" s="13" t="s">
        <v>14</v>
      </c>
      <c r="E235">
        <v>750</v>
      </c>
    </row>
    <row r="236" spans="1:5" x14ac:dyDescent="0.25">
      <c r="A236" s="14" t="s">
        <v>20</v>
      </c>
      <c r="B236">
        <v>484</v>
      </c>
      <c r="D236" s="13" t="s">
        <v>14</v>
      </c>
      <c r="E236">
        <v>105</v>
      </c>
    </row>
    <row r="237" spans="1:5" x14ac:dyDescent="0.25">
      <c r="A237" s="14" t="s">
        <v>20</v>
      </c>
      <c r="B237">
        <v>154</v>
      </c>
      <c r="D237" s="13" t="s">
        <v>14</v>
      </c>
      <c r="E237">
        <v>2604</v>
      </c>
    </row>
    <row r="238" spans="1:5" x14ac:dyDescent="0.25">
      <c r="A238" s="14" t="s">
        <v>20</v>
      </c>
      <c r="B238">
        <v>82</v>
      </c>
      <c r="D238" s="13" t="s">
        <v>14</v>
      </c>
      <c r="E238">
        <v>65</v>
      </c>
    </row>
    <row r="239" spans="1:5" x14ac:dyDescent="0.25">
      <c r="A239" s="14" t="s">
        <v>20</v>
      </c>
      <c r="B239">
        <v>134</v>
      </c>
      <c r="D239" s="13" t="s">
        <v>14</v>
      </c>
      <c r="E239">
        <v>94</v>
      </c>
    </row>
    <row r="240" spans="1:5" x14ac:dyDescent="0.25">
      <c r="A240" s="14" t="s">
        <v>20</v>
      </c>
      <c r="B240">
        <v>5203</v>
      </c>
      <c r="D240" s="13" t="s">
        <v>14</v>
      </c>
      <c r="E240">
        <v>257</v>
      </c>
    </row>
    <row r="241" spans="1:5" x14ac:dyDescent="0.25">
      <c r="A241" s="14" t="s">
        <v>20</v>
      </c>
      <c r="B241">
        <v>94</v>
      </c>
      <c r="D241" s="13" t="s">
        <v>14</v>
      </c>
      <c r="E241">
        <v>2928</v>
      </c>
    </row>
    <row r="242" spans="1:5" x14ac:dyDescent="0.25">
      <c r="A242" s="14" t="s">
        <v>20</v>
      </c>
      <c r="B242">
        <v>205</v>
      </c>
      <c r="D242" s="13" t="s">
        <v>14</v>
      </c>
      <c r="E242">
        <v>4697</v>
      </c>
    </row>
    <row r="243" spans="1:5" x14ac:dyDescent="0.25">
      <c r="A243" s="14" t="s">
        <v>20</v>
      </c>
      <c r="B243">
        <v>92</v>
      </c>
      <c r="D243" s="13" t="s">
        <v>14</v>
      </c>
      <c r="E243">
        <v>2915</v>
      </c>
    </row>
    <row r="244" spans="1:5" x14ac:dyDescent="0.25">
      <c r="A244" s="14" t="s">
        <v>20</v>
      </c>
      <c r="B244">
        <v>219</v>
      </c>
      <c r="D244" s="13" t="s">
        <v>14</v>
      </c>
      <c r="E244">
        <v>18</v>
      </c>
    </row>
    <row r="245" spans="1:5" x14ac:dyDescent="0.25">
      <c r="A245" s="14" t="s">
        <v>20</v>
      </c>
      <c r="B245">
        <v>2526</v>
      </c>
      <c r="D245" s="13" t="s">
        <v>14</v>
      </c>
      <c r="E245">
        <v>602</v>
      </c>
    </row>
    <row r="246" spans="1:5" x14ac:dyDescent="0.25">
      <c r="A246" s="14" t="s">
        <v>20</v>
      </c>
      <c r="B246">
        <v>94</v>
      </c>
      <c r="D246" s="13" t="s">
        <v>14</v>
      </c>
      <c r="E246">
        <v>1</v>
      </c>
    </row>
    <row r="247" spans="1:5" x14ac:dyDescent="0.25">
      <c r="A247" s="14" t="s">
        <v>20</v>
      </c>
      <c r="B247">
        <v>1713</v>
      </c>
      <c r="D247" s="13" t="s">
        <v>14</v>
      </c>
      <c r="E247">
        <v>3868</v>
      </c>
    </row>
    <row r="248" spans="1:5" x14ac:dyDescent="0.25">
      <c r="A248" s="14" t="s">
        <v>20</v>
      </c>
      <c r="B248">
        <v>249</v>
      </c>
      <c r="D248" s="13" t="s">
        <v>14</v>
      </c>
      <c r="E248">
        <v>504</v>
      </c>
    </row>
    <row r="249" spans="1:5" x14ac:dyDescent="0.25">
      <c r="A249" s="14" t="s">
        <v>20</v>
      </c>
      <c r="B249">
        <v>192</v>
      </c>
      <c r="D249" s="13" t="s">
        <v>14</v>
      </c>
      <c r="E249">
        <v>14</v>
      </c>
    </row>
    <row r="250" spans="1:5" x14ac:dyDescent="0.25">
      <c r="A250" s="14" t="s">
        <v>20</v>
      </c>
      <c r="B250">
        <v>247</v>
      </c>
      <c r="D250" s="13" t="s">
        <v>14</v>
      </c>
      <c r="E250">
        <v>750</v>
      </c>
    </row>
    <row r="251" spans="1:5" x14ac:dyDescent="0.25">
      <c r="A251" s="14" t="s">
        <v>20</v>
      </c>
      <c r="B251">
        <v>2293</v>
      </c>
      <c r="D251" s="13" t="s">
        <v>14</v>
      </c>
      <c r="E251">
        <v>77</v>
      </c>
    </row>
    <row r="252" spans="1:5" x14ac:dyDescent="0.25">
      <c r="A252" s="14" t="s">
        <v>20</v>
      </c>
      <c r="B252">
        <v>3131</v>
      </c>
      <c r="D252" s="13" t="s">
        <v>14</v>
      </c>
      <c r="E252">
        <v>752</v>
      </c>
    </row>
    <row r="253" spans="1:5" x14ac:dyDescent="0.25">
      <c r="A253" s="14" t="s">
        <v>20</v>
      </c>
      <c r="B253">
        <v>143</v>
      </c>
      <c r="D253" s="13" t="s">
        <v>14</v>
      </c>
      <c r="E253">
        <v>131</v>
      </c>
    </row>
    <row r="254" spans="1:5" x14ac:dyDescent="0.25">
      <c r="A254" s="14" t="s">
        <v>20</v>
      </c>
      <c r="B254">
        <v>296</v>
      </c>
      <c r="D254" s="13" t="s">
        <v>14</v>
      </c>
      <c r="E254">
        <v>87</v>
      </c>
    </row>
    <row r="255" spans="1:5" x14ac:dyDescent="0.25">
      <c r="A255" s="14" t="s">
        <v>20</v>
      </c>
      <c r="B255">
        <v>170</v>
      </c>
      <c r="D255" s="13" t="s">
        <v>14</v>
      </c>
      <c r="E255">
        <v>1063</v>
      </c>
    </row>
    <row r="256" spans="1:5" x14ac:dyDescent="0.25">
      <c r="A256" s="14" t="s">
        <v>20</v>
      </c>
      <c r="B256">
        <v>86</v>
      </c>
      <c r="D256" s="13" t="s">
        <v>14</v>
      </c>
      <c r="E256">
        <v>76</v>
      </c>
    </row>
    <row r="257" spans="1:5" x14ac:dyDescent="0.25">
      <c r="A257" s="14" t="s">
        <v>20</v>
      </c>
      <c r="B257">
        <v>6286</v>
      </c>
      <c r="D257" s="13" t="s">
        <v>14</v>
      </c>
      <c r="E257">
        <v>4428</v>
      </c>
    </row>
    <row r="258" spans="1:5" x14ac:dyDescent="0.25">
      <c r="A258" s="14" t="s">
        <v>20</v>
      </c>
      <c r="B258">
        <v>3727</v>
      </c>
      <c r="D258" s="13" t="s">
        <v>14</v>
      </c>
      <c r="E258">
        <v>58</v>
      </c>
    </row>
    <row r="259" spans="1:5" x14ac:dyDescent="0.25">
      <c r="A259" s="14" t="s">
        <v>20</v>
      </c>
      <c r="B259">
        <v>1605</v>
      </c>
      <c r="D259" s="13" t="s">
        <v>14</v>
      </c>
      <c r="E259">
        <v>111</v>
      </c>
    </row>
    <row r="260" spans="1:5" x14ac:dyDescent="0.25">
      <c r="A260" s="14" t="s">
        <v>20</v>
      </c>
      <c r="B260">
        <v>2120</v>
      </c>
      <c r="D260" s="13" t="s">
        <v>14</v>
      </c>
      <c r="E260">
        <v>2955</v>
      </c>
    </row>
    <row r="261" spans="1:5" x14ac:dyDescent="0.25">
      <c r="A261" s="14" t="s">
        <v>20</v>
      </c>
      <c r="B261">
        <v>50</v>
      </c>
      <c r="D261" s="13" t="s">
        <v>14</v>
      </c>
      <c r="E261">
        <v>1657</v>
      </c>
    </row>
    <row r="262" spans="1:5" x14ac:dyDescent="0.25">
      <c r="A262" s="14" t="s">
        <v>20</v>
      </c>
      <c r="B262">
        <v>2080</v>
      </c>
      <c r="D262" s="13" t="s">
        <v>14</v>
      </c>
      <c r="E262">
        <v>926</v>
      </c>
    </row>
    <row r="263" spans="1:5" x14ac:dyDescent="0.25">
      <c r="A263" s="14" t="s">
        <v>20</v>
      </c>
      <c r="B263">
        <v>2105</v>
      </c>
      <c r="D263" s="13" t="s">
        <v>14</v>
      </c>
      <c r="E263">
        <v>77</v>
      </c>
    </row>
    <row r="264" spans="1:5" x14ac:dyDescent="0.25">
      <c r="A264" s="14" t="s">
        <v>20</v>
      </c>
      <c r="B264">
        <v>2436</v>
      </c>
      <c r="D264" s="13" t="s">
        <v>14</v>
      </c>
      <c r="E264">
        <v>1748</v>
      </c>
    </row>
    <row r="265" spans="1:5" x14ac:dyDescent="0.25">
      <c r="A265" s="14" t="s">
        <v>20</v>
      </c>
      <c r="B265">
        <v>80</v>
      </c>
      <c r="D265" s="13" t="s">
        <v>14</v>
      </c>
      <c r="E265">
        <v>79</v>
      </c>
    </row>
    <row r="266" spans="1:5" x14ac:dyDescent="0.25">
      <c r="A266" s="14" t="s">
        <v>20</v>
      </c>
      <c r="B266">
        <v>42</v>
      </c>
      <c r="D266" s="13" t="s">
        <v>14</v>
      </c>
      <c r="E266">
        <v>889</v>
      </c>
    </row>
    <row r="267" spans="1:5" x14ac:dyDescent="0.25">
      <c r="A267" s="14" t="s">
        <v>20</v>
      </c>
      <c r="B267">
        <v>139</v>
      </c>
      <c r="D267" s="13" t="s">
        <v>14</v>
      </c>
      <c r="E267">
        <v>56</v>
      </c>
    </row>
    <row r="268" spans="1:5" x14ac:dyDescent="0.25">
      <c r="A268" s="14" t="s">
        <v>20</v>
      </c>
      <c r="B268">
        <v>159</v>
      </c>
      <c r="D268" s="13" t="s">
        <v>14</v>
      </c>
      <c r="E268">
        <v>1</v>
      </c>
    </row>
    <row r="269" spans="1:5" x14ac:dyDescent="0.25">
      <c r="A269" s="14" t="s">
        <v>20</v>
      </c>
      <c r="B269">
        <v>381</v>
      </c>
      <c r="D269" s="13" t="s">
        <v>14</v>
      </c>
      <c r="E269">
        <v>83</v>
      </c>
    </row>
    <row r="270" spans="1:5" x14ac:dyDescent="0.25">
      <c r="A270" s="14" t="s">
        <v>20</v>
      </c>
      <c r="B270">
        <v>194</v>
      </c>
      <c r="D270" s="13" t="s">
        <v>14</v>
      </c>
      <c r="E270">
        <v>2025</v>
      </c>
    </row>
    <row r="271" spans="1:5" x14ac:dyDescent="0.25">
      <c r="A271" s="14" t="s">
        <v>20</v>
      </c>
      <c r="B271">
        <v>106</v>
      </c>
      <c r="D271" s="13" t="s">
        <v>14</v>
      </c>
      <c r="E271">
        <v>14</v>
      </c>
    </row>
    <row r="272" spans="1:5" x14ac:dyDescent="0.25">
      <c r="A272" s="14" t="s">
        <v>20</v>
      </c>
      <c r="B272">
        <v>142</v>
      </c>
      <c r="D272" s="13" t="s">
        <v>14</v>
      </c>
      <c r="E272">
        <v>656</v>
      </c>
    </row>
    <row r="273" spans="1:5" x14ac:dyDescent="0.25">
      <c r="A273" s="14" t="s">
        <v>20</v>
      </c>
      <c r="B273">
        <v>211</v>
      </c>
      <c r="D273" s="13" t="s">
        <v>14</v>
      </c>
      <c r="E273">
        <v>1596</v>
      </c>
    </row>
    <row r="274" spans="1:5" x14ac:dyDescent="0.25">
      <c r="A274" s="14" t="s">
        <v>20</v>
      </c>
      <c r="B274">
        <v>2756</v>
      </c>
      <c r="D274" s="13" t="s">
        <v>14</v>
      </c>
      <c r="E274">
        <v>10</v>
      </c>
    </row>
    <row r="275" spans="1:5" x14ac:dyDescent="0.25">
      <c r="A275" s="14" t="s">
        <v>20</v>
      </c>
      <c r="B275">
        <v>173</v>
      </c>
      <c r="D275" s="13" t="s">
        <v>14</v>
      </c>
      <c r="E275">
        <v>1121</v>
      </c>
    </row>
    <row r="276" spans="1:5" x14ac:dyDescent="0.25">
      <c r="A276" s="14" t="s">
        <v>20</v>
      </c>
      <c r="B276">
        <v>87</v>
      </c>
      <c r="D276" s="13" t="s">
        <v>14</v>
      </c>
      <c r="E276">
        <v>15</v>
      </c>
    </row>
    <row r="277" spans="1:5" x14ac:dyDescent="0.25">
      <c r="A277" s="14" t="s">
        <v>20</v>
      </c>
      <c r="B277">
        <v>1572</v>
      </c>
      <c r="D277" s="13" t="s">
        <v>14</v>
      </c>
      <c r="E277">
        <v>191</v>
      </c>
    </row>
    <row r="278" spans="1:5" x14ac:dyDescent="0.25">
      <c r="A278" s="14" t="s">
        <v>20</v>
      </c>
      <c r="B278">
        <v>2346</v>
      </c>
      <c r="D278" s="13" t="s">
        <v>14</v>
      </c>
      <c r="E278">
        <v>16</v>
      </c>
    </row>
    <row r="279" spans="1:5" x14ac:dyDescent="0.25">
      <c r="A279" s="14" t="s">
        <v>20</v>
      </c>
      <c r="B279">
        <v>115</v>
      </c>
      <c r="D279" s="13" t="s">
        <v>14</v>
      </c>
      <c r="E279">
        <v>17</v>
      </c>
    </row>
    <row r="280" spans="1:5" x14ac:dyDescent="0.25">
      <c r="A280" s="14" t="s">
        <v>20</v>
      </c>
      <c r="B280">
        <v>85</v>
      </c>
      <c r="D280" s="13" t="s">
        <v>14</v>
      </c>
      <c r="E280">
        <v>34</v>
      </c>
    </row>
    <row r="281" spans="1:5" x14ac:dyDescent="0.25">
      <c r="A281" s="14" t="s">
        <v>20</v>
      </c>
      <c r="B281">
        <v>144</v>
      </c>
      <c r="D281" s="13" t="s">
        <v>14</v>
      </c>
      <c r="E281">
        <v>1</v>
      </c>
    </row>
    <row r="282" spans="1:5" x14ac:dyDescent="0.25">
      <c r="A282" s="14" t="s">
        <v>20</v>
      </c>
      <c r="B282">
        <v>2443</v>
      </c>
      <c r="D282" s="13" t="s">
        <v>14</v>
      </c>
      <c r="E282">
        <v>1274</v>
      </c>
    </row>
    <row r="283" spans="1:5" x14ac:dyDescent="0.25">
      <c r="A283" s="14" t="s">
        <v>20</v>
      </c>
      <c r="B283">
        <v>64</v>
      </c>
      <c r="D283" s="13" t="s">
        <v>14</v>
      </c>
      <c r="E283">
        <v>210</v>
      </c>
    </row>
    <row r="284" spans="1:5" x14ac:dyDescent="0.25">
      <c r="A284" s="14" t="s">
        <v>20</v>
      </c>
      <c r="B284">
        <v>268</v>
      </c>
      <c r="D284" s="13" t="s">
        <v>14</v>
      </c>
      <c r="E284">
        <v>248</v>
      </c>
    </row>
    <row r="285" spans="1:5" x14ac:dyDescent="0.25">
      <c r="A285" s="14" t="s">
        <v>20</v>
      </c>
      <c r="B285">
        <v>195</v>
      </c>
      <c r="D285" s="13" t="s">
        <v>14</v>
      </c>
      <c r="E285">
        <v>513</v>
      </c>
    </row>
    <row r="286" spans="1:5" x14ac:dyDescent="0.25">
      <c r="A286" s="14" t="s">
        <v>20</v>
      </c>
      <c r="B286">
        <v>186</v>
      </c>
      <c r="D286" s="13" t="s">
        <v>14</v>
      </c>
      <c r="E286">
        <v>3410</v>
      </c>
    </row>
    <row r="287" spans="1:5" x14ac:dyDescent="0.25">
      <c r="A287" s="14" t="s">
        <v>20</v>
      </c>
      <c r="B287">
        <v>460</v>
      </c>
      <c r="D287" s="13" t="s">
        <v>14</v>
      </c>
      <c r="E287">
        <v>10</v>
      </c>
    </row>
    <row r="288" spans="1:5" x14ac:dyDescent="0.25">
      <c r="A288" s="14" t="s">
        <v>20</v>
      </c>
      <c r="B288">
        <v>2528</v>
      </c>
      <c r="D288" s="13" t="s">
        <v>14</v>
      </c>
      <c r="E288">
        <v>2201</v>
      </c>
    </row>
    <row r="289" spans="1:5" x14ac:dyDescent="0.25">
      <c r="A289" s="14" t="s">
        <v>20</v>
      </c>
      <c r="B289">
        <v>3657</v>
      </c>
      <c r="D289" s="13" t="s">
        <v>14</v>
      </c>
      <c r="E289">
        <v>676</v>
      </c>
    </row>
    <row r="290" spans="1:5" x14ac:dyDescent="0.25">
      <c r="A290" s="14" t="s">
        <v>20</v>
      </c>
      <c r="B290">
        <v>131</v>
      </c>
      <c r="D290" s="13" t="s">
        <v>14</v>
      </c>
      <c r="E290">
        <v>831</v>
      </c>
    </row>
    <row r="291" spans="1:5" x14ac:dyDescent="0.25">
      <c r="A291" s="14" t="s">
        <v>20</v>
      </c>
      <c r="B291">
        <v>239</v>
      </c>
      <c r="D291" s="13" t="s">
        <v>14</v>
      </c>
      <c r="E291">
        <v>859</v>
      </c>
    </row>
    <row r="292" spans="1:5" x14ac:dyDescent="0.25">
      <c r="A292" s="14" t="s">
        <v>20</v>
      </c>
      <c r="B292">
        <v>78</v>
      </c>
      <c r="D292" s="13" t="s">
        <v>14</v>
      </c>
      <c r="E292">
        <v>45</v>
      </c>
    </row>
    <row r="293" spans="1:5" x14ac:dyDescent="0.25">
      <c r="A293" s="14" t="s">
        <v>20</v>
      </c>
      <c r="B293">
        <v>1773</v>
      </c>
      <c r="D293" s="13" t="s">
        <v>14</v>
      </c>
      <c r="E293">
        <v>6</v>
      </c>
    </row>
    <row r="294" spans="1:5" x14ac:dyDescent="0.25">
      <c r="A294" s="14" t="s">
        <v>20</v>
      </c>
      <c r="B294">
        <v>32</v>
      </c>
      <c r="D294" s="13" t="s">
        <v>14</v>
      </c>
      <c r="E294">
        <v>7</v>
      </c>
    </row>
    <row r="295" spans="1:5" x14ac:dyDescent="0.25">
      <c r="A295" s="14" t="s">
        <v>20</v>
      </c>
      <c r="B295">
        <v>369</v>
      </c>
      <c r="D295" s="13" t="s">
        <v>14</v>
      </c>
      <c r="E295">
        <v>31</v>
      </c>
    </row>
    <row r="296" spans="1:5" x14ac:dyDescent="0.25">
      <c r="A296" s="14" t="s">
        <v>20</v>
      </c>
      <c r="B296">
        <v>89</v>
      </c>
      <c r="D296" s="13" t="s">
        <v>14</v>
      </c>
      <c r="E296">
        <v>78</v>
      </c>
    </row>
    <row r="297" spans="1:5" x14ac:dyDescent="0.25">
      <c r="A297" s="14" t="s">
        <v>20</v>
      </c>
      <c r="B297">
        <v>147</v>
      </c>
      <c r="D297" s="13" t="s">
        <v>14</v>
      </c>
      <c r="E297">
        <v>1225</v>
      </c>
    </row>
    <row r="298" spans="1:5" x14ac:dyDescent="0.25">
      <c r="A298" s="14" t="s">
        <v>20</v>
      </c>
      <c r="B298">
        <v>126</v>
      </c>
      <c r="D298" s="13" t="s">
        <v>14</v>
      </c>
      <c r="E298">
        <v>1</v>
      </c>
    </row>
    <row r="299" spans="1:5" x14ac:dyDescent="0.25">
      <c r="A299" s="14" t="s">
        <v>20</v>
      </c>
      <c r="B299">
        <v>2218</v>
      </c>
      <c r="D299" s="13" t="s">
        <v>14</v>
      </c>
      <c r="E299">
        <v>67</v>
      </c>
    </row>
    <row r="300" spans="1:5" x14ac:dyDescent="0.25">
      <c r="A300" s="14" t="s">
        <v>20</v>
      </c>
      <c r="B300">
        <v>202</v>
      </c>
      <c r="D300" s="13" t="s">
        <v>14</v>
      </c>
      <c r="E300">
        <v>19</v>
      </c>
    </row>
    <row r="301" spans="1:5" x14ac:dyDescent="0.25">
      <c r="A301" s="14" t="s">
        <v>20</v>
      </c>
      <c r="B301">
        <v>140</v>
      </c>
      <c r="D301" s="13" t="s">
        <v>14</v>
      </c>
      <c r="E301">
        <v>2108</v>
      </c>
    </row>
    <row r="302" spans="1:5" x14ac:dyDescent="0.25">
      <c r="A302" s="14" t="s">
        <v>20</v>
      </c>
      <c r="B302">
        <v>1052</v>
      </c>
      <c r="D302" s="13" t="s">
        <v>14</v>
      </c>
      <c r="E302">
        <v>679</v>
      </c>
    </row>
    <row r="303" spans="1:5" x14ac:dyDescent="0.25">
      <c r="A303" s="14" t="s">
        <v>20</v>
      </c>
      <c r="B303">
        <v>247</v>
      </c>
      <c r="D303" s="13" t="s">
        <v>14</v>
      </c>
      <c r="E303">
        <v>36</v>
      </c>
    </row>
    <row r="304" spans="1:5" x14ac:dyDescent="0.25">
      <c r="A304" s="14" t="s">
        <v>20</v>
      </c>
      <c r="B304">
        <v>84</v>
      </c>
      <c r="D304" s="13" t="s">
        <v>14</v>
      </c>
      <c r="E304">
        <v>47</v>
      </c>
    </row>
    <row r="305" spans="1:5" x14ac:dyDescent="0.25">
      <c r="A305" s="14" t="s">
        <v>20</v>
      </c>
      <c r="B305">
        <v>88</v>
      </c>
      <c r="D305" s="13" t="s">
        <v>14</v>
      </c>
      <c r="E305">
        <v>70</v>
      </c>
    </row>
    <row r="306" spans="1:5" x14ac:dyDescent="0.25">
      <c r="A306" s="14" t="s">
        <v>20</v>
      </c>
      <c r="B306">
        <v>156</v>
      </c>
      <c r="D306" s="13" t="s">
        <v>14</v>
      </c>
      <c r="E306">
        <v>154</v>
      </c>
    </row>
    <row r="307" spans="1:5" x14ac:dyDescent="0.25">
      <c r="A307" s="14" t="s">
        <v>20</v>
      </c>
      <c r="B307">
        <v>2985</v>
      </c>
      <c r="D307" s="13" t="s">
        <v>14</v>
      </c>
      <c r="E307">
        <v>22</v>
      </c>
    </row>
    <row r="308" spans="1:5" x14ac:dyDescent="0.25">
      <c r="A308" s="14" t="s">
        <v>20</v>
      </c>
      <c r="B308">
        <v>762</v>
      </c>
      <c r="D308" s="13" t="s">
        <v>14</v>
      </c>
      <c r="E308">
        <v>1758</v>
      </c>
    </row>
    <row r="309" spans="1:5" x14ac:dyDescent="0.25">
      <c r="A309" s="14" t="s">
        <v>20</v>
      </c>
      <c r="B309">
        <v>554</v>
      </c>
      <c r="D309" s="13" t="s">
        <v>14</v>
      </c>
      <c r="E309">
        <v>94</v>
      </c>
    </row>
    <row r="310" spans="1:5" x14ac:dyDescent="0.25">
      <c r="A310" s="14" t="s">
        <v>20</v>
      </c>
      <c r="B310">
        <v>135</v>
      </c>
      <c r="D310" s="13" t="s">
        <v>14</v>
      </c>
      <c r="E310">
        <v>33</v>
      </c>
    </row>
    <row r="311" spans="1:5" x14ac:dyDescent="0.25">
      <c r="A311" s="14" t="s">
        <v>20</v>
      </c>
      <c r="B311">
        <v>122</v>
      </c>
      <c r="D311" s="13" t="s">
        <v>14</v>
      </c>
      <c r="E311">
        <v>1</v>
      </c>
    </row>
    <row r="312" spans="1:5" x14ac:dyDescent="0.25">
      <c r="A312" s="14" t="s">
        <v>20</v>
      </c>
      <c r="B312">
        <v>221</v>
      </c>
      <c r="D312" s="13" t="s">
        <v>14</v>
      </c>
      <c r="E312">
        <v>31</v>
      </c>
    </row>
    <row r="313" spans="1:5" x14ac:dyDescent="0.25">
      <c r="A313" s="14" t="s">
        <v>20</v>
      </c>
      <c r="B313">
        <v>126</v>
      </c>
      <c r="D313" s="13" t="s">
        <v>14</v>
      </c>
      <c r="E313">
        <v>35</v>
      </c>
    </row>
    <row r="314" spans="1:5" x14ac:dyDescent="0.25">
      <c r="A314" s="14" t="s">
        <v>20</v>
      </c>
      <c r="B314">
        <v>1022</v>
      </c>
      <c r="D314" s="13" t="s">
        <v>14</v>
      </c>
      <c r="E314">
        <v>63</v>
      </c>
    </row>
    <row r="315" spans="1:5" x14ac:dyDescent="0.25">
      <c r="A315" s="14" t="s">
        <v>20</v>
      </c>
      <c r="B315">
        <v>3177</v>
      </c>
      <c r="D315" s="13" t="s">
        <v>14</v>
      </c>
      <c r="E315">
        <v>526</v>
      </c>
    </row>
    <row r="316" spans="1:5" x14ac:dyDescent="0.25">
      <c r="A316" s="14" t="s">
        <v>20</v>
      </c>
      <c r="B316">
        <v>198</v>
      </c>
      <c r="D316" s="13" t="s">
        <v>14</v>
      </c>
      <c r="E316">
        <v>121</v>
      </c>
    </row>
    <row r="317" spans="1:5" x14ac:dyDescent="0.25">
      <c r="A317" s="14" t="s">
        <v>20</v>
      </c>
      <c r="B317">
        <v>85</v>
      </c>
      <c r="D317" s="13" t="s">
        <v>14</v>
      </c>
      <c r="E317">
        <v>67</v>
      </c>
    </row>
    <row r="318" spans="1:5" x14ac:dyDescent="0.25">
      <c r="A318" s="14" t="s">
        <v>20</v>
      </c>
      <c r="B318">
        <v>3596</v>
      </c>
      <c r="D318" s="13" t="s">
        <v>14</v>
      </c>
      <c r="E318">
        <v>57</v>
      </c>
    </row>
    <row r="319" spans="1:5" x14ac:dyDescent="0.25">
      <c r="A319" s="14" t="s">
        <v>20</v>
      </c>
      <c r="B319">
        <v>244</v>
      </c>
      <c r="D319" s="13" t="s">
        <v>14</v>
      </c>
      <c r="E319">
        <v>1229</v>
      </c>
    </row>
    <row r="320" spans="1:5" x14ac:dyDescent="0.25">
      <c r="A320" s="14" t="s">
        <v>20</v>
      </c>
      <c r="B320">
        <v>5180</v>
      </c>
      <c r="D320" s="13" t="s">
        <v>14</v>
      </c>
      <c r="E320">
        <v>12</v>
      </c>
    </row>
    <row r="321" spans="1:5" x14ac:dyDescent="0.25">
      <c r="A321" s="14" t="s">
        <v>20</v>
      </c>
      <c r="B321">
        <v>589</v>
      </c>
      <c r="D321" s="13" t="s">
        <v>14</v>
      </c>
      <c r="E321">
        <v>452</v>
      </c>
    </row>
    <row r="322" spans="1:5" x14ac:dyDescent="0.25">
      <c r="A322" s="14" t="s">
        <v>20</v>
      </c>
      <c r="B322">
        <v>2725</v>
      </c>
      <c r="D322" s="13" t="s">
        <v>14</v>
      </c>
      <c r="E322">
        <v>1886</v>
      </c>
    </row>
    <row r="323" spans="1:5" x14ac:dyDescent="0.25">
      <c r="A323" s="14" t="s">
        <v>20</v>
      </c>
      <c r="B323">
        <v>300</v>
      </c>
      <c r="D323" s="13" t="s">
        <v>14</v>
      </c>
      <c r="E323">
        <v>1825</v>
      </c>
    </row>
    <row r="324" spans="1:5" x14ac:dyDescent="0.25">
      <c r="A324" s="14" t="s">
        <v>20</v>
      </c>
      <c r="B324">
        <v>144</v>
      </c>
      <c r="D324" s="13" t="s">
        <v>14</v>
      </c>
      <c r="E324">
        <v>31</v>
      </c>
    </row>
    <row r="325" spans="1:5" x14ac:dyDescent="0.25">
      <c r="A325" s="14" t="s">
        <v>20</v>
      </c>
      <c r="B325">
        <v>87</v>
      </c>
      <c r="D325" s="13" t="s">
        <v>14</v>
      </c>
      <c r="E325">
        <v>107</v>
      </c>
    </row>
    <row r="326" spans="1:5" x14ac:dyDescent="0.25">
      <c r="A326" s="14" t="s">
        <v>20</v>
      </c>
      <c r="B326">
        <v>3116</v>
      </c>
      <c r="D326" s="13" t="s">
        <v>14</v>
      </c>
      <c r="E326">
        <v>27</v>
      </c>
    </row>
    <row r="327" spans="1:5" x14ac:dyDescent="0.25">
      <c r="A327" s="14" t="s">
        <v>20</v>
      </c>
      <c r="B327">
        <v>909</v>
      </c>
      <c r="D327" s="13" t="s">
        <v>14</v>
      </c>
      <c r="E327">
        <v>1221</v>
      </c>
    </row>
    <row r="328" spans="1:5" x14ac:dyDescent="0.25">
      <c r="A328" s="14" t="s">
        <v>20</v>
      </c>
      <c r="B328">
        <v>1613</v>
      </c>
      <c r="D328" s="13" t="s">
        <v>14</v>
      </c>
      <c r="E328">
        <v>1</v>
      </c>
    </row>
    <row r="329" spans="1:5" x14ac:dyDescent="0.25">
      <c r="A329" s="14" t="s">
        <v>20</v>
      </c>
      <c r="B329">
        <v>136</v>
      </c>
      <c r="D329" s="13" t="s">
        <v>14</v>
      </c>
      <c r="E329">
        <v>16</v>
      </c>
    </row>
    <row r="330" spans="1:5" x14ac:dyDescent="0.25">
      <c r="A330" s="14" t="s">
        <v>20</v>
      </c>
      <c r="B330">
        <v>130</v>
      </c>
      <c r="D330" s="13" t="s">
        <v>14</v>
      </c>
      <c r="E330">
        <v>41</v>
      </c>
    </row>
    <row r="331" spans="1:5" x14ac:dyDescent="0.25">
      <c r="A331" s="14" t="s">
        <v>20</v>
      </c>
      <c r="B331">
        <v>102</v>
      </c>
      <c r="D331" s="13" t="s">
        <v>14</v>
      </c>
      <c r="E331">
        <v>523</v>
      </c>
    </row>
    <row r="332" spans="1:5" x14ac:dyDescent="0.25">
      <c r="A332" s="14" t="s">
        <v>20</v>
      </c>
      <c r="B332">
        <v>4006</v>
      </c>
      <c r="D332" s="13" t="s">
        <v>14</v>
      </c>
      <c r="E332">
        <v>141</v>
      </c>
    </row>
    <row r="333" spans="1:5" x14ac:dyDescent="0.25">
      <c r="A333" s="14" t="s">
        <v>20</v>
      </c>
      <c r="B333">
        <v>1629</v>
      </c>
      <c r="D333" s="13" t="s">
        <v>14</v>
      </c>
      <c r="E333">
        <v>52</v>
      </c>
    </row>
    <row r="334" spans="1:5" x14ac:dyDescent="0.25">
      <c r="A334" s="14" t="s">
        <v>20</v>
      </c>
      <c r="B334">
        <v>2188</v>
      </c>
      <c r="D334" s="13" t="s">
        <v>14</v>
      </c>
      <c r="E334">
        <v>225</v>
      </c>
    </row>
    <row r="335" spans="1:5" x14ac:dyDescent="0.25">
      <c r="A335" s="14" t="s">
        <v>20</v>
      </c>
      <c r="B335">
        <v>2409</v>
      </c>
      <c r="D335" s="13" t="s">
        <v>14</v>
      </c>
      <c r="E335">
        <v>38</v>
      </c>
    </row>
    <row r="336" spans="1:5" x14ac:dyDescent="0.25">
      <c r="A336" s="14" t="s">
        <v>20</v>
      </c>
      <c r="B336">
        <v>194</v>
      </c>
      <c r="D336" s="13" t="s">
        <v>14</v>
      </c>
      <c r="E336">
        <v>15</v>
      </c>
    </row>
    <row r="337" spans="1:5" x14ac:dyDescent="0.25">
      <c r="A337" s="14" t="s">
        <v>20</v>
      </c>
      <c r="B337">
        <v>1140</v>
      </c>
      <c r="D337" s="13" t="s">
        <v>14</v>
      </c>
      <c r="E337">
        <v>37</v>
      </c>
    </row>
    <row r="338" spans="1:5" x14ac:dyDescent="0.25">
      <c r="A338" s="14" t="s">
        <v>20</v>
      </c>
      <c r="B338">
        <v>102</v>
      </c>
      <c r="D338" s="13" t="s">
        <v>14</v>
      </c>
      <c r="E338">
        <v>112</v>
      </c>
    </row>
    <row r="339" spans="1:5" x14ac:dyDescent="0.25">
      <c r="A339" s="14" t="s">
        <v>20</v>
      </c>
      <c r="B339">
        <v>2857</v>
      </c>
      <c r="D339" s="13" t="s">
        <v>14</v>
      </c>
      <c r="E339">
        <v>21</v>
      </c>
    </row>
    <row r="340" spans="1:5" x14ac:dyDescent="0.25">
      <c r="A340" s="14" t="s">
        <v>20</v>
      </c>
      <c r="B340">
        <v>107</v>
      </c>
      <c r="D340" s="13" t="s">
        <v>14</v>
      </c>
      <c r="E340">
        <v>67</v>
      </c>
    </row>
    <row r="341" spans="1:5" x14ac:dyDescent="0.25">
      <c r="A341" s="14" t="s">
        <v>20</v>
      </c>
      <c r="B341">
        <v>160</v>
      </c>
      <c r="D341" s="13" t="s">
        <v>14</v>
      </c>
      <c r="E341">
        <v>78</v>
      </c>
    </row>
    <row r="342" spans="1:5" x14ac:dyDescent="0.25">
      <c r="A342" s="14" t="s">
        <v>20</v>
      </c>
      <c r="B342">
        <v>2230</v>
      </c>
      <c r="D342" s="13" t="s">
        <v>14</v>
      </c>
      <c r="E342">
        <v>67</v>
      </c>
    </row>
    <row r="343" spans="1:5" x14ac:dyDescent="0.25">
      <c r="A343" s="14" t="s">
        <v>20</v>
      </c>
      <c r="B343">
        <v>316</v>
      </c>
      <c r="D343" s="13" t="s">
        <v>14</v>
      </c>
      <c r="E343">
        <v>263</v>
      </c>
    </row>
    <row r="344" spans="1:5" x14ac:dyDescent="0.25">
      <c r="A344" s="14" t="s">
        <v>20</v>
      </c>
      <c r="B344">
        <v>117</v>
      </c>
      <c r="D344" s="13" t="s">
        <v>14</v>
      </c>
      <c r="E344">
        <v>1691</v>
      </c>
    </row>
    <row r="345" spans="1:5" x14ac:dyDescent="0.25">
      <c r="A345" s="14" t="s">
        <v>20</v>
      </c>
      <c r="B345">
        <v>6406</v>
      </c>
      <c r="D345" s="13" t="s">
        <v>14</v>
      </c>
      <c r="E345">
        <v>181</v>
      </c>
    </row>
    <row r="346" spans="1:5" x14ac:dyDescent="0.25">
      <c r="A346" s="14" t="s">
        <v>20</v>
      </c>
      <c r="B346">
        <v>192</v>
      </c>
      <c r="D346" s="13" t="s">
        <v>14</v>
      </c>
      <c r="E346">
        <v>13</v>
      </c>
    </row>
    <row r="347" spans="1:5" x14ac:dyDescent="0.25">
      <c r="A347" s="14" t="s">
        <v>20</v>
      </c>
      <c r="B347">
        <v>26</v>
      </c>
      <c r="D347" s="13" t="s">
        <v>14</v>
      </c>
      <c r="E347">
        <v>1</v>
      </c>
    </row>
    <row r="348" spans="1:5" x14ac:dyDescent="0.25">
      <c r="A348" s="14" t="s">
        <v>20</v>
      </c>
      <c r="B348">
        <v>723</v>
      </c>
      <c r="D348" s="13" t="s">
        <v>14</v>
      </c>
      <c r="E348">
        <v>21</v>
      </c>
    </row>
    <row r="349" spans="1:5" x14ac:dyDescent="0.25">
      <c r="A349" s="14" t="s">
        <v>20</v>
      </c>
      <c r="B349">
        <v>170</v>
      </c>
      <c r="D349" s="13" t="s">
        <v>14</v>
      </c>
      <c r="E349">
        <v>830</v>
      </c>
    </row>
    <row r="350" spans="1:5" x14ac:dyDescent="0.25">
      <c r="A350" s="14" t="s">
        <v>20</v>
      </c>
      <c r="B350">
        <v>238</v>
      </c>
      <c r="D350" s="13" t="s">
        <v>14</v>
      </c>
      <c r="E350">
        <v>130</v>
      </c>
    </row>
    <row r="351" spans="1:5" x14ac:dyDescent="0.25">
      <c r="A351" s="14" t="s">
        <v>20</v>
      </c>
      <c r="B351">
        <v>55</v>
      </c>
      <c r="D351" s="13" t="s">
        <v>14</v>
      </c>
      <c r="E351">
        <v>55</v>
      </c>
    </row>
    <row r="352" spans="1:5" x14ac:dyDescent="0.25">
      <c r="A352" s="14" t="s">
        <v>20</v>
      </c>
      <c r="B352">
        <v>128</v>
      </c>
      <c r="D352" s="13" t="s">
        <v>14</v>
      </c>
      <c r="E352">
        <v>114</v>
      </c>
    </row>
    <row r="353" spans="1:5" x14ac:dyDescent="0.25">
      <c r="A353" s="14" t="s">
        <v>20</v>
      </c>
      <c r="B353">
        <v>2144</v>
      </c>
      <c r="D353" s="13" t="s">
        <v>14</v>
      </c>
      <c r="E353">
        <v>594</v>
      </c>
    </row>
    <row r="354" spans="1:5" x14ac:dyDescent="0.25">
      <c r="A354" s="14" t="s">
        <v>20</v>
      </c>
      <c r="B354">
        <v>2693</v>
      </c>
      <c r="D354" s="13" t="s">
        <v>14</v>
      </c>
      <c r="E354">
        <v>24</v>
      </c>
    </row>
    <row r="355" spans="1:5" x14ac:dyDescent="0.25">
      <c r="A355" s="14" t="s">
        <v>20</v>
      </c>
      <c r="B355">
        <v>432</v>
      </c>
      <c r="D355" s="13" t="s">
        <v>14</v>
      </c>
      <c r="E355">
        <v>252</v>
      </c>
    </row>
    <row r="356" spans="1:5" x14ac:dyDescent="0.25">
      <c r="A356" s="14" t="s">
        <v>20</v>
      </c>
      <c r="B356">
        <v>189</v>
      </c>
      <c r="D356" s="13" t="s">
        <v>14</v>
      </c>
      <c r="E356">
        <v>67</v>
      </c>
    </row>
    <row r="357" spans="1:5" x14ac:dyDescent="0.25">
      <c r="A357" s="14" t="s">
        <v>20</v>
      </c>
      <c r="B357">
        <v>154</v>
      </c>
      <c r="D357" s="13" t="s">
        <v>14</v>
      </c>
      <c r="E357">
        <v>742</v>
      </c>
    </row>
    <row r="358" spans="1:5" x14ac:dyDescent="0.25">
      <c r="A358" s="14" t="s">
        <v>20</v>
      </c>
      <c r="B358">
        <v>96</v>
      </c>
      <c r="D358" s="13" t="s">
        <v>14</v>
      </c>
      <c r="E358">
        <v>75</v>
      </c>
    </row>
    <row r="359" spans="1:5" x14ac:dyDescent="0.25">
      <c r="A359" s="14" t="s">
        <v>20</v>
      </c>
      <c r="B359">
        <v>3063</v>
      </c>
      <c r="D359" s="13" t="s">
        <v>14</v>
      </c>
      <c r="E359">
        <v>4405</v>
      </c>
    </row>
    <row r="360" spans="1:5" x14ac:dyDescent="0.25">
      <c r="A360" s="14" t="s">
        <v>20</v>
      </c>
      <c r="B360">
        <v>2266</v>
      </c>
      <c r="D360" s="13" t="s">
        <v>14</v>
      </c>
      <c r="E360">
        <v>92</v>
      </c>
    </row>
    <row r="361" spans="1:5" x14ac:dyDescent="0.25">
      <c r="A361" s="14" t="s">
        <v>20</v>
      </c>
      <c r="B361">
        <v>194</v>
      </c>
      <c r="D361" s="13" t="s">
        <v>14</v>
      </c>
      <c r="E361">
        <v>64</v>
      </c>
    </row>
    <row r="362" spans="1:5" x14ac:dyDescent="0.25">
      <c r="A362" s="14" t="s">
        <v>20</v>
      </c>
      <c r="B362">
        <v>129</v>
      </c>
      <c r="D362" s="13" t="s">
        <v>14</v>
      </c>
      <c r="E362">
        <v>64</v>
      </c>
    </row>
    <row r="363" spans="1:5" x14ac:dyDescent="0.25">
      <c r="A363" s="14" t="s">
        <v>20</v>
      </c>
      <c r="B363">
        <v>375</v>
      </c>
      <c r="D363" s="13" t="s">
        <v>14</v>
      </c>
      <c r="E363">
        <v>842</v>
      </c>
    </row>
    <row r="364" spans="1:5" x14ac:dyDescent="0.25">
      <c r="A364" s="14" t="s">
        <v>20</v>
      </c>
      <c r="B364">
        <v>409</v>
      </c>
      <c r="D364" s="13" t="s">
        <v>14</v>
      </c>
      <c r="E364">
        <v>112</v>
      </c>
    </row>
    <row r="365" spans="1:5" x14ac:dyDescent="0.25">
      <c r="A365" s="14" t="s">
        <v>20</v>
      </c>
      <c r="B365">
        <v>234</v>
      </c>
      <c r="D365" s="13" t="s">
        <v>14</v>
      </c>
      <c r="E365">
        <v>374</v>
      </c>
    </row>
    <row r="366" spans="1:5" x14ac:dyDescent="0.25">
      <c r="A366" s="14" t="s">
        <v>20</v>
      </c>
      <c r="B366">
        <v>3016</v>
      </c>
    </row>
    <row r="367" spans="1:5" x14ac:dyDescent="0.25">
      <c r="A367" s="14" t="s">
        <v>20</v>
      </c>
      <c r="B367">
        <v>264</v>
      </c>
    </row>
    <row r="368" spans="1:5" x14ac:dyDescent="0.25">
      <c r="A368" s="14" t="s">
        <v>20</v>
      </c>
      <c r="B368">
        <v>272</v>
      </c>
    </row>
    <row r="369" spans="1:2" x14ac:dyDescent="0.25">
      <c r="A369" s="14" t="s">
        <v>20</v>
      </c>
      <c r="B369">
        <v>419</v>
      </c>
    </row>
    <row r="370" spans="1:2" x14ac:dyDescent="0.25">
      <c r="A370" s="14" t="s">
        <v>20</v>
      </c>
      <c r="B370">
        <v>1621</v>
      </c>
    </row>
    <row r="371" spans="1:2" x14ac:dyDescent="0.25">
      <c r="A371" s="14" t="s">
        <v>20</v>
      </c>
      <c r="B371">
        <v>1101</v>
      </c>
    </row>
    <row r="372" spans="1:2" x14ac:dyDescent="0.25">
      <c r="A372" s="14" t="s">
        <v>20</v>
      </c>
      <c r="B372">
        <v>1073</v>
      </c>
    </row>
    <row r="373" spans="1:2" x14ac:dyDescent="0.25">
      <c r="A373" s="14" t="s">
        <v>20</v>
      </c>
      <c r="B373">
        <v>331</v>
      </c>
    </row>
    <row r="374" spans="1:2" x14ac:dyDescent="0.25">
      <c r="A374" s="14" t="s">
        <v>20</v>
      </c>
      <c r="B374">
        <v>1170</v>
      </c>
    </row>
    <row r="375" spans="1:2" x14ac:dyDescent="0.25">
      <c r="A375" s="14" t="s">
        <v>20</v>
      </c>
      <c r="B375">
        <v>363</v>
      </c>
    </row>
    <row r="376" spans="1:2" x14ac:dyDescent="0.25">
      <c r="A376" s="14" t="s">
        <v>20</v>
      </c>
      <c r="B376">
        <v>103</v>
      </c>
    </row>
    <row r="377" spans="1:2" x14ac:dyDescent="0.25">
      <c r="A377" s="14" t="s">
        <v>20</v>
      </c>
      <c r="B377">
        <v>147</v>
      </c>
    </row>
    <row r="378" spans="1:2" x14ac:dyDescent="0.25">
      <c r="A378" s="14" t="s">
        <v>20</v>
      </c>
      <c r="B378">
        <v>110</v>
      </c>
    </row>
    <row r="379" spans="1:2" x14ac:dyDescent="0.25">
      <c r="A379" s="14" t="s">
        <v>20</v>
      </c>
      <c r="B379">
        <v>134</v>
      </c>
    </row>
    <row r="380" spans="1:2" x14ac:dyDescent="0.25">
      <c r="A380" s="14" t="s">
        <v>20</v>
      </c>
      <c r="B380">
        <v>269</v>
      </c>
    </row>
    <row r="381" spans="1:2" x14ac:dyDescent="0.25">
      <c r="A381" s="14" t="s">
        <v>20</v>
      </c>
      <c r="B381">
        <v>175</v>
      </c>
    </row>
    <row r="382" spans="1:2" x14ac:dyDescent="0.25">
      <c r="A382" s="14" t="s">
        <v>20</v>
      </c>
      <c r="B382">
        <v>69</v>
      </c>
    </row>
    <row r="383" spans="1:2" x14ac:dyDescent="0.25">
      <c r="A383" s="14" t="s">
        <v>20</v>
      </c>
      <c r="B383">
        <v>190</v>
      </c>
    </row>
    <row r="384" spans="1:2" x14ac:dyDescent="0.25">
      <c r="A384" s="14" t="s">
        <v>20</v>
      </c>
      <c r="B384">
        <v>237</v>
      </c>
    </row>
    <row r="385" spans="1:2" x14ac:dyDescent="0.25">
      <c r="A385" s="14" t="s">
        <v>20</v>
      </c>
      <c r="B385">
        <v>196</v>
      </c>
    </row>
    <row r="386" spans="1:2" x14ac:dyDescent="0.25">
      <c r="A386" s="14" t="s">
        <v>20</v>
      </c>
      <c r="B386">
        <v>7295</v>
      </c>
    </row>
    <row r="387" spans="1:2" x14ac:dyDescent="0.25">
      <c r="A387" s="14" t="s">
        <v>20</v>
      </c>
      <c r="B387">
        <v>2893</v>
      </c>
    </row>
    <row r="388" spans="1:2" x14ac:dyDescent="0.25">
      <c r="A388" s="14" t="s">
        <v>20</v>
      </c>
      <c r="B388">
        <v>820</v>
      </c>
    </row>
    <row r="389" spans="1:2" x14ac:dyDescent="0.25">
      <c r="A389" s="14" t="s">
        <v>20</v>
      </c>
      <c r="B389">
        <v>2038</v>
      </c>
    </row>
    <row r="390" spans="1:2" x14ac:dyDescent="0.25">
      <c r="A390" s="14" t="s">
        <v>20</v>
      </c>
      <c r="B390">
        <v>116</v>
      </c>
    </row>
    <row r="391" spans="1:2" x14ac:dyDescent="0.25">
      <c r="A391" s="14" t="s">
        <v>20</v>
      </c>
      <c r="B391">
        <v>1345</v>
      </c>
    </row>
    <row r="392" spans="1:2" x14ac:dyDescent="0.25">
      <c r="A392" s="14" t="s">
        <v>20</v>
      </c>
      <c r="B392">
        <v>168</v>
      </c>
    </row>
    <row r="393" spans="1:2" x14ac:dyDescent="0.25">
      <c r="A393" s="14" t="s">
        <v>20</v>
      </c>
      <c r="B393">
        <v>137</v>
      </c>
    </row>
    <row r="394" spans="1:2" x14ac:dyDescent="0.25">
      <c r="A394" s="14" t="s">
        <v>20</v>
      </c>
      <c r="B394">
        <v>186</v>
      </c>
    </row>
    <row r="395" spans="1:2" x14ac:dyDescent="0.25">
      <c r="A395" s="14" t="s">
        <v>20</v>
      </c>
      <c r="B395">
        <v>125</v>
      </c>
    </row>
    <row r="396" spans="1:2" x14ac:dyDescent="0.25">
      <c r="A396" s="14" t="s">
        <v>20</v>
      </c>
      <c r="B396">
        <v>202</v>
      </c>
    </row>
    <row r="397" spans="1:2" x14ac:dyDescent="0.25">
      <c r="A397" s="14" t="s">
        <v>20</v>
      </c>
      <c r="B397">
        <v>103</v>
      </c>
    </row>
    <row r="398" spans="1:2" x14ac:dyDescent="0.25">
      <c r="A398" s="14" t="s">
        <v>20</v>
      </c>
      <c r="B398">
        <v>1785</v>
      </c>
    </row>
    <row r="399" spans="1:2" x14ac:dyDescent="0.25">
      <c r="A399" s="14" t="s">
        <v>20</v>
      </c>
      <c r="B399">
        <v>157</v>
      </c>
    </row>
    <row r="400" spans="1:2" x14ac:dyDescent="0.25">
      <c r="A400" s="14" t="s">
        <v>20</v>
      </c>
      <c r="B400">
        <v>555</v>
      </c>
    </row>
    <row r="401" spans="1:2" x14ac:dyDescent="0.25">
      <c r="A401" s="14" t="s">
        <v>20</v>
      </c>
      <c r="B401">
        <v>297</v>
      </c>
    </row>
    <row r="402" spans="1:2" x14ac:dyDescent="0.25">
      <c r="A402" s="14" t="s">
        <v>20</v>
      </c>
      <c r="B402">
        <v>123</v>
      </c>
    </row>
    <row r="403" spans="1:2" x14ac:dyDescent="0.25">
      <c r="A403" s="14" t="s">
        <v>20</v>
      </c>
      <c r="B403">
        <v>3036</v>
      </c>
    </row>
    <row r="404" spans="1:2" x14ac:dyDescent="0.25">
      <c r="A404" s="14" t="s">
        <v>20</v>
      </c>
      <c r="B404">
        <v>144</v>
      </c>
    </row>
    <row r="405" spans="1:2" x14ac:dyDescent="0.25">
      <c r="A405" s="14" t="s">
        <v>20</v>
      </c>
      <c r="B405">
        <v>121</v>
      </c>
    </row>
    <row r="406" spans="1:2" x14ac:dyDescent="0.25">
      <c r="A406" s="14" t="s">
        <v>20</v>
      </c>
      <c r="B406">
        <v>181</v>
      </c>
    </row>
    <row r="407" spans="1:2" x14ac:dyDescent="0.25">
      <c r="A407" s="14" t="s">
        <v>20</v>
      </c>
      <c r="B407">
        <v>122</v>
      </c>
    </row>
    <row r="408" spans="1:2" x14ac:dyDescent="0.25">
      <c r="A408" s="14" t="s">
        <v>20</v>
      </c>
      <c r="B408">
        <v>1071</v>
      </c>
    </row>
    <row r="409" spans="1:2" x14ac:dyDescent="0.25">
      <c r="A409" s="14" t="s">
        <v>20</v>
      </c>
      <c r="B409">
        <v>980</v>
      </c>
    </row>
    <row r="410" spans="1:2" x14ac:dyDescent="0.25">
      <c r="A410" s="14" t="s">
        <v>20</v>
      </c>
      <c r="B410">
        <v>536</v>
      </c>
    </row>
    <row r="411" spans="1:2" x14ac:dyDescent="0.25">
      <c r="A411" s="14" t="s">
        <v>20</v>
      </c>
      <c r="B411">
        <v>1991</v>
      </c>
    </row>
    <row r="412" spans="1:2" x14ac:dyDescent="0.25">
      <c r="A412" s="14" t="s">
        <v>20</v>
      </c>
      <c r="B412">
        <v>180</v>
      </c>
    </row>
    <row r="413" spans="1:2" x14ac:dyDescent="0.25">
      <c r="A413" s="14" t="s">
        <v>20</v>
      </c>
      <c r="B413">
        <v>130</v>
      </c>
    </row>
    <row r="414" spans="1:2" x14ac:dyDescent="0.25">
      <c r="A414" s="14" t="s">
        <v>20</v>
      </c>
      <c r="B414">
        <v>122</v>
      </c>
    </row>
    <row r="415" spans="1:2" x14ac:dyDescent="0.25">
      <c r="A415" s="14" t="s">
        <v>20</v>
      </c>
      <c r="B415">
        <v>140</v>
      </c>
    </row>
    <row r="416" spans="1:2" x14ac:dyDescent="0.25">
      <c r="A416" s="14" t="s">
        <v>20</v>
      </c>
      <c r="B416">
        <v>3388</v>
      </c>
    </row>
    <row r="417" spans="1:2" x14ac:dyDescent="0.25">
      <c r="A417" s="14" t="s">
        <v>20</v>
      </c>
      <c r="B417">
        <v>280</v>
      </c>
    </row>
    <row r="418" spans="1:2" x14ac:dyDescent="0.25">
      <c r="A418" s="14" t="s">
        <v>20</v>
      </c>
      <c r="B418">
        <v>366</v>
      </c>
    </row>
    <row r="419" spans="1:2" x14ac:dyDescent="0.25">
      <c r="A419" s="14" t="s">
        <v>20</v>
      </c>
      <c r="B419">
        <v>270</v>
      </c>
    </row>
    <row r="420" spans="1:2" x14ac:dyDescent="0.25">
      <c r="A420" s="14" t="s">
        <v>20</v>
      </c>
      <c r="B420">
        <v>137</v>
      </c>
    </row>
    <row r="421" spans="1:2" x14ac:dyDescent="0.25">
      <c r="A421" s="14" t="s">
        <v>20</v>
      </c>
      <c r="B421">
        <v>3205</v>
      </c>
    </row>
    <row r="422" spans="1:2" x14ac:dyDescent="0.25">
      <c r="A422" s="14" t="s">
        <v>20</v>
      </c>
      <c r="B422">
        <v>288</v>
      </c>
    </row>
    <row r="423" spans="1:2" x14ac:dyDescent="0.25">
      <c r="A423" s="14" t="s">
        <v>20</v>
      </c>
      <c r="B423">
        <v>148</v>
      </c>
    </row>
    <row r="424" spans="1:2" x14ac:dyDescent="0.25">
      <c r="A424" s="14" t="s">
        <v>20</v>
      </c>
      <c r="B424">
        <v>114</v>
      </c>
    </row>
    <row r="425" spans="1:2" x14ac:dyDescent="0.25">
      <c r="A425" s="14" t="s">
        <v>20</v>
      </c>
      <c r="B425">
        <v>1518</v>
      </c>
    </row>
    <row r="426" spans="1:2" x14ac:dyDescent="0.25">
      <c r="A426" s="14" t="s">
        <v>20</v>
      </c>
      <c r="B426">
        <v>166</v>
      </c>
    </row>
    <row r="427" spans="1:2" x14ac:dyDescent="0.25">
      <c r="A427" s="14" t="s">
        <v>20</v>
      </c>
      <c r="B427">
        <v>100</v>
      </c>
    </row>
    <row r="428" spans="1:2" x14ac:dyDescent="0.25">
      <c r="A428" s="14" t="s">
        <v>20</v>
      </c>
      <c r="B428">
        <v>235</v>
      </c>
    </row>
    <row r="429" spans="1:2" x14ac:dyDescent="0.25">
      <c r="A429" s="14" t="s">
        <v>20</v>
      </c>
      <c r="B429">
        <v>148</v>
      </c>
    </row>
    <row r="430" spans="1:2" x14ac:dyDescent="0.25">
      <c r="A430" s="14" t="s">
        <v>20</v>
      </c>
      <c r="B430">
        <v>198</v>
      </c>
    </row>
    <row r="431" spans="1:2" x14ac:dyDescent="0.25">
      <c r="A431" s="14" t="s">
        <v>20</v>
      </c>
      <c r="B431">
        <v>150</v>
      </c>
    </row>
    <row r="432" spans="1:2" x14ac:dyDescent="0.25">
      <c r="A432" s="14" t="s">
        <v>20</v>
      </c>
      <c r="B432">
        <v>216</v>
      </c>
    </row>
    <row r="433" spans="1:2" x14ac:dyDescent="0.25">
      <c r="A433" s="14" t="s">
        <v>20</v>
      </c>
      <c r="B433">
        <v>5139</v>
      </c>
    </row>
    <row r="434" spans="1:2" x14ac:dyDescent="0.25">
      <c r="A434" s="14" t="s">
        <v>20</v>
      </c>
      <c r="B434">
        <v>2353</v>
      </c>
    </row>
    <row r="435" spans="1:2" x14ac:dyDescent="0.25">
      <c r="A435" s="14" t="s">
        <v>20</v>
      </c>
      <c r="B435">
        <v>78</v>
      </c>
    </row>
    <row r="436" spans="1:2" x14ac:dyDescent="0.25">
      <c r="A436" s="14" t="s">
        <v>20</v>
      </c>
      <c r="B436">
        <v>174</v>
      </c>
    </row>
    <row r="437" spans="1:2" x14ac:dyDescent="0.25">
      <c r="A437" s="14" t="s">
        <v>20</v>
      </c>
      <c r="B437">
        <v>164</v>
      </c>
    </row>
    <row r="438" spans="1:2" x14ac:dyDescent="0.25">
      <c r="A438" s="14" t="s">
        <v>20</v>
      </c>
      <c r="B438">
        <v>161</v>
      </c>
    </row>
    <row r="439" spans="1:2" x14ac:dyDescent="0.25">
      <c r="A439" s="14" t="s">
        <v>20</v>
      </c>
      <c r="B439">
        <v>138</v>
      </c>
    </row>
    <row r="440" spans="1:2" x14ac:dyDescent="0.25">
      <c r="A440" s="14" t="s">
        <v>20</v>
      </c>
      <c r="B440">
        <v>3308</v>
      </c>
    </row>
    <row r="441" spans="1:2" x14ac:dyDescent="0.25">
      <c r="A441" s="14" t="s">
        <v>20</v>
      </c>
      <c r="B441">
        <v>127</v>
      </c>
    </row>
    <row r="442" spans="1:2" x14ac:dyDescent="0.25">
      <c r="A442" s="14" t="s">
        <v>20</v>
      </c>
      <c r="B442">
        <v>207</v>
      </c>
    </row>
    <row r="443" spans="1:2" x14ac:dyDescent="0.25">
      <c r="A443" s="14" t="s">
        <v>20</v>
      </c>
      <c r="B443">
        <v>181</v>
      </c>
    </row>
    <row r="444" spans="1:2" x14ac:dyDescent="0.25">
      <c r="A444" s="14" t="s">
        <v>20</v>
      </c>
      <c r="B444">
        <v>110</v>
      </c>
    </row>
    <row r="445" spans="1:2" x14ac:dyDescent="0.25">
      <c r="A445" s="14" t="s">
        <v>20</v>
      </c>
      <c r="B445">
        <v>185</v>
      </c>
    </row>
    <row r="446" spans="1:2" x14ac:dyDescent="0.25">
      <c r="A446" s="14" t="s">
        <v>20</v>
      </c>
      <c r="B446">
        <v>121</v>
      </c>
    </row>
    <row r="447" spans="1:2" x14ac:dyDescent="0.25">
      <c r="A447" s="14" t="s">
        <v>20</v>
      </c>
      <c r="B447">
        <v>106</v>
      </c>
    </row>
    <row r="448" spans="1:2" x14ac:dyDescent="0.25">
      <c r="A448" s="14" t="s">
        <v>20</v>
      </c>
      <c r="B448">
        <v>142</v>
      </c>
    </row>
    <row r="449" spans="1:2" x14ac:dyDescent="0.25">
      <c r="A449" s="14" t="s">
        <v>20</v>
      </c>
      <c r="B449">
        <v>233</v>
      </c>
    </row>
    <row r="450" spans="1:2" x14ac:dyDescent="0.25">
      <c r="A450" s="14" t="s">
        <v>20</v>
      </c>
      <c r="B450">
        <v>218</v>
      </c>
    </row>
    <row r="451" spans="1:2" x14ac:dyDescent="0.25">
      <c r="A451" s="14" t="s">
        <v>20</v>
      </c>
      <c r="B451">
        <v>76</v>
      </c>
    </row>
    <row r="452" spans="1:2" x14ac:dyDescent="0.25">
      <c r="A452" s="14" t="s">
        <v>20</v>
      </c>
      <c r="B452">
        <v>43</v>
      </c>
    </row>
    <row r="453" spans="1:2" x14ac:dyDescent="0.25">
      <c r="A453" s="14" t="s">
        <v>20</v>
      </c>
      <c r="B453">
        <v>221</v>
      </c>
    </row>
    <row r="454" spans="1:2" x14ac:dyDescent="0.25">
      <c r="A454" s="14" t="s">
        <v>20</v>
      </c>
      <c r="B454">
        <v>2805</v>
      </c>
    </row>
    <row r="455" spans="1:2" x14ac:dyDescent="0.25">
      <c r="A455" s="14" t="s">
        <v>20</v>
      </c>
      <c r="B455">
        <v>68</v>
      </c>
    </row>
    <row r="456" spans="1:2" x14ac:dyDescent="0.25">
      <c r="A456" s="14" t="s">
        <v>20</v>
      </c>
      <c r="B456">
        <v>183</v>
      </c>
    </row>
    <row r="457" spans="1:2" x14ac:dyDescent="0.25">
      <c r="A457" s="14" t="s">
        <v>20</v>
      </c>
      <c r="B457">
        <v>133</v>
      </c>
    </row>
    <row r="458" spans="1:2" x14ac:dyDescent="0.25">
      <c r="A458" s="14" t="s">
        <v>20</v>
      </c>
      <c r="B458">
        <v>2489</v>
      </c>
    </row>
    <row r="459" spans="1:2" x14ac:dyDescent="0.25">
      <c r="A459" s="14" t="s">
        <v>20</v>
      </c>
      <c r="B459">
        <v>69</v>
      </c>
    </row>
    <row r="460" spans="1:2" x14ac:dyDescent="0.25">
      <c r="A460" s="14" t="s">
        <v>20</v>
      </c>
      <c r="B460">
        <v>279</v>
      </c>
    </row>
    <row r="461" spans="1:2" x14ac:dyDescent="0.25">
      <c r="A461" s="14" t="s">
        <v>20</v>
      </c>
      <c r="B461">
        <v>210</v>
      </c>
    </row>
    <row r="462" spans="1:2" x14ac:dyDescent="0.25">
      <c r="A462" s="14" t="s">
        <v>20</v>
      </c>
      <c r="B462">
        <v>2100</v>
      </c>
    </row>
    <row r="463" spans="1:2" x14ac:dyDescent="0.25">
      <c r="A463" s="14" t="s">
        <v>20</v>
      </c>
      <c r="B463">
        <v>252</v>
      </c>
    </row>
    <row r="464" spans="1:2" x14ac:dyDescent="0.25">
      <c r="A464" s="14" t="s">
        <v>20</v>
      </c>
      <c r="B464">
        <v>1280</v>
      </c>
    </row>
    <row r="465" spans="1:2" x14ac:dyDescent="0.25">
      <c r="A465" s="14" t="s">
        <v>20</v>
      </c>
      <c r="B465">
        <v>157</v>
      </c>
    </row>
    <row r="466" spans="1:2" x14ac:dyDescent="0.25">
      <c r="A466" s="14" t="s">
        <v>20</v>
      </c>
      <c r="B466">
        <v>194</v>
      </c>
    </row>
    <row r="467" spans="1:2" x14ac:dyDescent="0.25">
      <c r="A467" s="14" t="s">
        <v>20</v>
      </c>
      <c r="B467">
        <v>82</v>
      </c>
    </row>
    <row r="468" spans="1:2" x14ac:dyDescent="0.25">
      <c r="A468" s="14" t="s">
        <v>20</v>
      </c>
      <c r="B468">
        <v>4233</v>
      </c>
    </row>
    <row r="469" spans="1:2" x14ac:dyDescent="0.25">
      <c r="A469" s="14" t="s">
        <v>20</v>
      </c>
      <c r="B469">
        <v>1297</v>
      </c>
    </row>
    <row r="470" spans="1:2" x14ac:dyDescent="0.25">
      <c r="A470" s="14" t="s">
        <v>20</v>
      </c>
      <c r="B470">
        <v>165</v>
      </c>
    </row>
    <row r="471" spans="1:2" x14ac:dyDescent="0.25">
      <c r="A471" s="14" t="s">
        <v>20</v>
      </c>
      <c r="B471">
        <v>119</v>
      </c>
    </row>
    <row r="472" spans="1:2" x14ac:dyDescent="0.25">
      <c r="A472" s="14" t="s">
        <v>20</v>
      </c>
      <c r="B472">
        <v>1797</v>
      </c>
    </row>
    <row r="473" spans="1:2" x14ac:dyDescent="0.25">
      <c r="A473" s="14" t="s">
        <v>20</v>
      </c>
      <c r="B473">
        <v>261</v>
      </c>
    </row>
    <row r="474" spans="1:2" x14ac:dyDescent="0.25">
      <c r="A474" s="14" t="s">
        <v>20</v>
      </c>
      <c r="B474">
        <v>157</v>
      </c>
    </row>
    <row r="475" spans="1:2" x14ac:dyDescent="0.25">
      <c r="A475" s="14" t="s">
        <v>20</v>
      </c>
      <c r="B475">
        <v>3533</v>
      </c>
    </row>
    <row r="476" spans="1:2" x14ac:dyDescent="0.25">
      <c r="A476" s="14" t="s">
        <v>20</v>
      </c>
      <c r="B476">
        <v>155</v>
      </c>
    </row>
    <row r="477" spans="1:2" x14ac:dyDescent="0.25">
      <c r="A477" s="14" t="s">
        <v>20</v>
      </c>
      <c r="B477">
        <v>132</v>
      </c>
    </row>
    <row r="478" spans="1:2" x14ac:dyDescent="0.25">
      <c r="A478" s="14" t="s">
        <v>20</v>
      </c>
      <c r="B478">
        <v>1354</v>
      </c>
    </row>
    <row r="479" spans="1:2" x14ac:dyDescent="0.25">
      <c r="A479" s="14" t="s">
        <v>20</v>
      </c>
      <c r="B479">
        <v>48</v>
      </c>
    </row>
    <row r="480" spans="1:2" x14ac:dyDescent="0.25">
      <c r="A480" s="14" t="s">
        <v>20</v>
      </c>
      <c r="B480">
        <v>110</v>
      </c>
    </row>
    <row r="481" spans="1:2" x14ac:dyDescent="0.25">
      <c r="A481" s="14" t="s">
        <v>20</v>
      </c>
      <c r="B481">
        <v>172</v>
      </c>
    </row>
    <row r="482" spans="1:2" x14ac:dyDescent="0.25">
      <c r="A482" s="14" t="s">
        <v>20</v>
      </c>
      <c r="B482">
        <v>307</v>
      </c>
    </row>
    <row r="483" spans="1:2" x14ac:dyDescent="0.25">
      <c r="A483" s="14" t="s">
        <v>20</v>
      </c>
      <c r="B483">
        <v>160</v>
      </c>
    </row>
    <row r="484" spans="1:2" x14ac:dyDescent="0.25">
      <c r="A484" s="14" t="s">
        <v>20</v>
      </c>
      <c r="B484">
        <v>1467</v>
      </c>
    </row>
    <row r="485" spans="1:2" x14ac:dyDescent="0.25">
      <c r="A485" s="14" t="s">
        <v>20</v>
      </c>
      <c r="B485">
        <v>2662</v>
      </c>
    </row>
    <row r="486" spans="1:2" x14ac:dyDescent="0.25">
      <c r="A486" s="14" t="s">
        <v>20</v>
      </c>
      <c r="B486">
        <v>452</v>
      </c>
    </row>
    <row r="487" spans="1:2" x14ac:dyDescent="0.25">
      <c r="A487" s="14" t="s">
        <v>20</v>
      </c>
      <c r="B487">
        <v>158</v>
      </c>
    </row>
    <row r="488" spans="1:2" x14ac:dyDescent="0.25">
      <c r="A488" s="14" t="s">
        <v>20</v>
      </c>
      <c r="B488">
        <v>225</v>
      </c>
    </row>
    <row r="489" spans="1:2" x14ac:dyDescent="0.25">
      <c r="A489" s="14" t="s">
        <v>20</v>
      </c>
      <c r="B489">
        <v>65</v>
      </c>
    </row>
    <row r="490" spans="1:2" x14ac:dyDescent="0.25">
      <c r="A490" s="14" t="s">
        <v>20</v>
      </c>
      <c r="B490">
        <v>163</v>
      </c>
    </row>
    <row r="491" spans="1:2" x14ac:dyDescent="0.25">
      <c r="A491" s="14" t="s">
        <v>20</v>
      </c>
      <c r="B491">
        <v>85</v>
      </c>
    </row>
    <row r="492" spans="1:2" x14ac:dyDescent="0.25">
      <c r="A492" s="14" t="s">
        <v>20</v>
      </c>
      <c r="B492">
        <v>217</v>
      </c>
    </row>
    <row r="493" spans="1:2" x14ac:dyDescent="0.25">
      <c r="A493" s="14" t="s">
        <v>20</v>
      </c>
      <c r="B493">
        <v>150</v>
      </c>
    </row>
    <row r="494" spans="1:2" x14ac:dyDescent="0.25">
      <c r="A494" s="14" t="s">
        <v>20</v>
      </c>
      <c r="B494">
        <v>3272</v>
      </c>
    </row>
    <row r="495" spans="1:2" x14ac:dyDescent="0.25">
      <c r="A495" s="14" t="s">
        <v>20</v>
      </c>
      <c r="B495">
        <v>300</v>
      </c>
    </row>
    <row r="496" spans="1:2" x14ac:dyDescent="0.25">
      <c r="A496" s="14" t="s">
        <v>20</v>
      </c>
      <c r="B496">
        <v>126</v>
      </c>
    </row>
    <row r="497" spans="1:2" x14ac:dyDescent="0.25">
      <c r="A497" s="14" t="s">
        <v>20</v>
      </c>
      <c r="B497">
        <v>2320</v>
      </c>
    </row>
    <row r="498" spans="1:2" x14ac:dyDescent="0.25">
      <c r="A498" s="14" t="s">
        <v>20</v>
      </c>
      <c r="B498">
        <v>81</v>
      </c>
    </row>
    <row r="499" spans="1:2" x14ac:dyDescent="0.25">
      <c r="A499" s="14" t="s">
        <v>20</v>
      </c>
      <c r="B499">
        <v>1887</v>
      </c>
    </row>
    <row r="500" spans="1:2" x14ac:dyDescent="0.25">
      <c r="A500" s="14" t="s">
        <v>20</v>
      </c>
      <c r="B500">
        <v>4358</v>
      </c>
    </row>
    <row r="501" spans="1:2" x14ac:dyDescent="0.25">
      <c r="A501" s="14" t="s">
        <v>20</v>
      </c>
      <c r="B501">
        <v>53</v>
      </c>
    </row>
    <row r="502" spans="1:2" x14ac:dyDescent="0.25">
      <c r="A502" s="14" t="s">
        <v>20</v>
      </c>
      <c r="B502">
        <v>2414</v>
      </c>
    </row>
    <row r="503" spans="1:2" x14ac:dyDescent="0.25">
      <c r="A503" s="14" t="s">
        <v>20</v>
      </c>
      <c r="B503">
        <v>80</v>
      </c>
    </row>
    <row r="504" spans="1:2" x14ac:dyDescent="0.25">
      <c r="A504" s="14" t="s">
        <v>20</v>
      </c>
      <c r="B504">
        <v>193</v>
      </c>
    </row>
    <row r="505" spans="1:2" x14ac:dyDescent="0.25">
      <c r="A505" s="14" t="s">
        <v>20</v>
      </c>
      <c r="B505">
        <v>52</v>
      </c>
    </row>
    <row r="506" spans="1:2" x14ac:dyDescent="0.25">
      <c r="A506" s="14" t="s">
        <v>20</v>
      </c>
      <c r="B506">
        <v>290</v>
      </c>
    </row>
    <row r="507" spans="1:2" x14ac:dyDescent="0.25">
      <c r="A507" s="14" t="s">
        <v>20</v>
      </c>
      <c r="B507">
        <v>122</v>
      </c>
    </row>
    <row r="508" spans="1:2" x14ac:dyDescent="0.25">
      <c r="A508" s="14" t="s">
        <v>20</v>
      </c>
      <c r="B508">
        <v>1470</v>
      </c>
    </row>
    <row r="509" spans="1:2" x14ac:dyDescent="0.25">
      <c r="A509" s="14" t="s">
        <v>20</v>
      </c>
      <c r="B509">
        <v>165</v>
      </c>
    </row>
    <row r="510" spans="1:2" x14ac:dyDescent="0.25">
      <c r="A510" s="14" t="s">
        <v>20</v>
      </c>
      <c r="B510">
        <v>182</v>
      </c>
    </row>
    <row r="511" spans="1:2" x14ac:dyDescent="0.25">
      <c r="A511" s="14" t="s">
        <v>20</v>
      </c>
      <c r="B511">
        <v>199</v>
      </c>
    </row>
    <row r="512" spans="1:2" x14ac:dyDescent="0.25">
      <c r="A512" s="14" t="s">
        <v>20</v>
      </c>
      <c r="B512">
        <v>56</v>
      </c>
    </row>
    <row r="513" spans="1:2" x14ac:dyDescent="0.25">
      <c r="A513" s="14" t="s">
        <v>20</v>
      </c>
      <c r="B513">
        <v>1460</v>
      </c>
    </row>
    <row r="514" spans="1:2" x14ac:dyDescent="0.25">
      <c r="A514" s="14" t="s">
        <v>20</v>
      </c>
      <c r="B514">
        <v>123</v>
      </c>
    </row>
    <row r="515" spans="1:2" x14ac:dyDescent="0.25">
      <c r="A515" s="14" t="s">
        <v>20</v>
      </c>
      <c r="B515">
        <v>159</v>
      </c>
    </row>
    <row r="516" spans="1:2" x14ac:dyDescent="0.25">
      <c r="A516" s="14" t="s">
        <v>20</v>
      </c>
      <c r="B516">
        <v>110</v>
      </c>
    </row>
    <row r="517" spans="1:2" x14ac:dyDescent="0.25">
      <c r="A517" s="14" t="s">
        <v>20</v>
      </c>
      <c r="B517">
        <v>236</v>
      </c>
    </row>
    <row r="518" spans="1:2" x14ac:dyDescent="0.25">
      <c r="A518" s="14" t="s">
        <v>20</v>
      </c>
      <c r="B518">
        <v>191</v>
      </c>
    </row>
    <row r="519" spans="1:2" x14ac:dyDescent="0.25">
      <c r="A519" s="14" t="s">
        <v>20</v>
      </c>
      <c r="B519">
        <v>3934</v>
      </c>
    </row>
    <row r="520" spans="1:2" x14ac:dyDescent="0.25">
      <c r="A520" s="14" t="s">
        <v>20</v>
      </c>
      <c r="B520">
        <v>80</v>
      </c>
    </row>
    <row r="521" spans="1:2" x14ac:dyDescent="0.25">
      <c r="A521" s="14" t="s">
        <v>20</v>
      </c>
      <c r="B521">
        <v>462</v>
      </c>
    </row>
    <row r="522" spans="1:2" x14ac:dyDescent="0.25">
      <c r="A522" s="14" t="s">
        <v>20</v>
      </c>
      <c r="B522">
        <v>179</v>
      </c>
    </row>
    <row r="523" spans="1:2" x14ac:dyDescent="0.25">
      <c r="A523" s="14" t="s">
        <v>20</v>
      </c>
      <c r="B523">
        <v>1866</v>
      </c>
    </row>
    <row r="524" spans="1:2" x14ac:dyDescent="0.25">
      <c r="A524" s="14" t="s">
        <v>20</v>
      </c>
      <c r="B524">
        <v>156</v>
      </c>
    </row>
    <row r="525" spans="1:2" x14ac:dyDescent="0.25">
      <c r="A525" s="14" t="s">
        <v>20</v>
      </c>
      <c r="B525">
        <v>255</v>
      </c>
    </row>
    <row r="526" spans="1:2" x14ac:dyDescent="0.25">
      <c r="A526" s="14" t="s">
        <v>20</v>
      </c>
      <c r="B526">
        <v>2261</v>
      </c>
    </row>
    <row r="527" spans="1:2" x14ac:dyDescent="0.25">
      <c r="A527" s="14" t="s">
        <v>20</v>
      </c>
      <c r="B527">
        <v>40</v>
      </c>
    </row>
    <row r="528" spans="1:2" x14ac:dyDescent="0.25">
      <c r="A528" s="14" t="s">
        <v>20</v>
      </c>
      <c r="B528">
        <v>2289</v>
      </c>
    </row>
    <row r="529" spans="1:2" x14ac:dyDescent="0.25">
      <c r="A529" s="14" t="s">
        <v>20</v>
      </c>
      <c r="B529">
        <v>65</v>
      </c>
    </row>
    <row r="530" spans="1:2" x14ac:dyDescent="0.25">
      <c r="A530" s="14" t="s">
        <v>20</v>
      </c>
      <c r="B530">
        <v>3777</v>
      </c>
    </row>
    <row r="531" spans="1:2" x14ac:dyDescent="0.25">
      <c r="A531" s="14" t="s">
        <v>20</v>
      </c>
      <c r="B531">
        <v>184</v>
      </c>
    </row>
    <row r="532" spans="1:2" x14ac:dyDescent="0.25">
      <c r="A532" s="14" t="s">
        <v>20</v>
      </c>
      <c r="B532">
        <v>85</v>
      </c>
    </row>
    <row r="533" spans="1:2" x14ac:dyDescent="0.25">
      <c r="A533" s="14" t="s">
        <v>20</v>
      </c>
      <c r="B533">
        <v>144</v>
      </c>
    </row>
    <row r="534" spans="1:2" x14ac:dyDescent="0.25">
      <c r="A534" s="14" t="s">
        <v>20</v>
      </c>
      <c r="B534">
        <v>1902</v>
      </c>
    </row>
    <row r="535" spans="1:2" x14ac:dyDescent="0.25">
      <c r="A535" s="14" t="s">
        <v>20</v>
      </c>
      <c r="B535">
        <v>105</v>
      </c>
    </row>
    <row r="536" spans="1:2" x14ac:dyDescent="0.25">
      <c r="A536" s="14" t="s">
        <v>20</v>
      </c>
      <c r="B536">
        <v>132</v>
      </c>
    </row>
    <row r="537" spans="1:2" x14ac:dyDescent="0.25">
      <c r="A537" s="14" t="s">
        <v>20</v>
      </c>
      <c r="B537">
        <v>96</v>
      </c>
    </row>
    <row r="538" spans="1:2" x14ac:dyDescent="0.25">
      <c r="A538" s="14" t="s">
        <v>20</v>
      </c>
      <c r="B538">
        <v>114</v>
      </c>
    </row>
    <row r="539" spans="1:2" x14ac:dyDescent="0.25">
      <c r="A539" s="14" t="s">
        <v>20</v>
      </c>
      <c r="B539">
        <v>203</v>
      </c>
    </row>
    <row r="540" spans="1:2" x14ac:dyDescent="0.25">
      <c r="A540" s="14" t="s">
        <v>20</v>
      </c>
      <c r="B540">
        <v>1559</v>
      </c>
    </row>
    <row r="541" spans="1:2" x14ac:dyDescent="0.25">
      <c r="A541" s="14" t="s">
        <v>20</v>
      </c>
      <c r="B541">
        <v>1548</v>
      </c>
    </row>
    <row r="542" spans="1:2" x14ac:dyDescent="0.25">
      <c r="A542" s="14" t="s">
        <v>20</v>
      </c>
      <c r="B542">
        <v>80</v>
      </c>
    </row>
    <row r="543" spans="1:2" x14ac:dyDescent="0.25">
      <c r="A543" s="14" t="s">
        <v>20</v>
      </c>
      <c r="B543">
        <v>131</v>
      </c>
    </row>
    <row r="544" spans="1:2" x14ac:dyDescent="0.25">
      <c r="A544" s="14" t="s">
        <v>20</v>
      </c>
      <c r="B544">
        <v>112</v>
      </c>
    </row>
    <row r="545" spans="1:2" x14ac:dyDescent="0.25">
      <c r="A545" s="14" t="s">
        <v>20</v>
      </c>
      <c r="B545">
        <v>155</v>
      </c>
    </row>
    <row r="546" spans="1:2" x14ac:dyDescent="0.25">
      <c r="A546" s="14" t="s">
        <v>20</v>
      </c>
      <c r="B546">
        <v>266</v>
      </c>
    </row>
    <row r="547" spans="1:2" x14ac:dyDescent="0.25">
      <c r="A547" s="14" t="s">
        <v>20</v>
      </c>
      <c r="B547">
        <v>155</v>
      </c>
    </row>
    <row r="548" spans="1:2" x14ac:dyDescent="0.25">
      <c r="A548" s="14" t="s">
        <v>20</v>
      </c>
      <c r="B548">
        <v>207</v>
      </c>
    </row>
    <row r="549" spans="1:2" x14ac:dyDescent="0.25">
      <c r="A549" s="14" t="s">
        <v>20</v>
      </c>
      <c r="B549">
        <v>245</v>
      </c>
    </row>
    <row r="550" spans="1:2" x14ac:dyDescent="0.25">
      <c r="A550" s="14" t="s">
        <v>20</v>
      </c>
      <c r="B550">
        <v>1573</v>
      </c>
    </row>
    <row r="551" spans="1:2" x14ac:dyDescent="0.25">
      <c r="A551" s="14" t="s">
        <v>20</v>
      </c>
      <c r="B551">
        <v>114</v>
      </c>
    </row>
    <row r="552" spans="1:2" x14ac:dyDescent="0.25">
      <c r="A552" s="14" t="s">
        <v>20</v>
      </c>
      <c r="B552">
        <v>93</v>
      </c>
    </row>
    <row r="553" spans="1:2" x14ac:dyDescent="0.25">
      <c r="A553" s="14" t="s">
        <v>20</v>
      </c>
      <c r="B553">
        <v>1681</v>
      </c>
    </row>
    <row r="554" spans="1:2" x14ac:dyDescent="0.25">
      <c r="A554" s="14" t="s">
        <v>20</v>
      </c>
      <c r="B554">
        <v>32</v>
      </c>
    </row>
    <row r="555" spans="1:2" x14ac:dyDescent="0.25">
      <c r="A555" s="14" t="s">
        <v>20</v>
      </c>
      <c r="B555">
        <v>135</v>
      </c>
    </row>
    <row r="556" spans="1:2" x14ac:dyDescent="0.25">
      <c r="A556" s="14" t="s">
        <v>20</v>
      </c>
      <c r="B556">
        <v>140</v>
      </c>
    </row>
    <row r="557" spans="1:2" x14ac:dyDescent="0.25">
      <c r="A557" s="14" t="s">
        <v>20</v>
      </c>
      <c r="B557">
        <v>92</v>
      </c>
    </row>
    <row r="558" spans="1:2" x14ac:dyDescent="0.25">
      <c r="A558" s="14" t="s">
        <v>20</v>
      </c>
      <c r="B558">
        <v>1015</v>
      </c>
    </row>
    <row r="559" spans="1:2" x14ac:dyDescent="0.25">
      <c r="A559" s="14" t="s">
        <v>20</v>
      </c>
      <c r="B559">
        <v>323</v>
      </c>
    </row>
    <row r="560" spans="1:2" x14ac:dyDescent="0.25">
      <c r="A560" s="14" t="s">
        <v>20</v>
      </c>
      <c r="B560">
        <v>2326</v>
      </c>
    </row>
    <row r="561" spans="1:2" x14ac:dyDescent="0.25">
      <c r="A561" s="14" t="s">
        <v>20</v>
      </c>
      <c r="B561">
        <v>381</v>
      </c>
    </row>
    <row r="562" spans="1:2" x14ac:dyDescent="0.25">
      <c r="A562" s="14" t="s">
        <v>20</v>
      </c>
      <c r="B562">
        <v>480</v>
      </c>
    </row>
    <row r="563" spans="1:2" x14ac:dyDescent="0.25">
      <c r="A563" s="14" t="s">
        <v>20</v>
      </c>
      <c r="B563">
        <v>226</v>
      </c>
    </row>
    <row r="564" spans="1:2" x14ac:dyDescent="0.25">
      <c r="A564" s="14" t="s">
        <v>20</v>
      </c>
      <c r="B564">
        <v>241</v>
      </c>
    </row>
    <row r="565" spans="1:2" x14ac:dyDescent="0.25">
      <c r="A565" s="14" t="s">
        <v>20</v>
      </c>
      <c r="B565">
        <v>132</v>
      </c>
    </row>
    <row r="566" spans="1:2" x14ac:dyDescent="0.25">
      <c r="A566" s="14" t="s">
        <v>20</v>
      </c>
      <c r="B566">
        <v>2043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per category</vt:lpstr>
      <vt:lpstr>Pivot Table Campaigns vs sub-ca</vt:lpstr>
      <vt:lpstr>Pivot Table State over years</vt:lpstr>
      <vt:lpstr>Bonus</vt:lpstr>
      <vt:lpstr>Bonus 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Windows User</cp:lastModifiedBy>
  <dcterms:created xsi:type="dcterms:W3CDTF">2021-09-29T18:52:28Z</dcterms:created>
  <dcterms:modified xsi:type="dcterms:W3CDTF">2022-08-07T13:04:31Z</dcterms:modified>
</cp:coreProperties>
</file>