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8800" windowHeight="15960" tabRatio="684" firstSheet="26" activeTab="27"/>
  </bookViews>
  <sheets>
    <sheet name="A21.sector.csv" sheetId="5" r:id="rId1"/>
    <sheet name="A21.subsector_logit.csv" sheetId="4" r:id="rId2"/>
    <sheet name="A21.subsector_shrwt.csv" sheetId="16" r:id="rId3"/>
    <sheet name="A21.subsector_interp.csv" sheetId="14" r:id="rId4"/>
    <sheet name="A21.globaltech_cost.csv" sheetId="21" r:id="rId5"/>
    <sheet name="A21.tradedtech_cost.csv" sheetId="20" r:id="rId6"/>
    <sheet name="A21.globaltech_coef.csv" sheetId="22" r:id="rId7"/>
    <sheet name="A21.tradedtech_coef.csv" sheetId="13" r:id="rId8"/>
    <sheet name="A21.globaltech_shrwt.csv" sheetId="23" r:id="rId9"/>
    <sheet name="A21.globaltech_keyword.csv" sheetId="68" r:id="rId10"/>
    <sheet name="A21.tradedtech_shrwt.csv" sheetId="24" r:id="rId11"/>
    <sheet name="A22.sector.csv" sheetId="9" r:id="rId12"/>
    <sheet name="A22.subsector_logit.csv" sheetId="25" r:id="rId13"/>
    <sheet name="A22.subsector_shrwt.csv" sheetId="8" r:id="rId14"/>
    <sheet name="A22.subsector_interp.csv" sheetId="26" r:id="rId15"/>
    <sheet name="A22.globaltech_cost.csv" sheetId="27" r:id="rId16"/>
    <sheet name="A22.globaltech_coef.csv" sheetId="3" r:id="rId17"/>
    <sheet name="A22.globaltech_shrwt.csv" sheetId="29" r:id="rId18"/>
    <sheet name="A22.globaltech_retirement.csv" sheetId="28" r:id="rId19"/>
    <sheet name="A22.globaltech_co2capture.csv" sheetId="30" r:id="rId20"/>
    <sheet name="A23.sector.csv" sheetId="35" r:id="rId21"/>
    <sheet name="A23.subsector_logit.csv" sheetId="37" r:id="rId22"/>
    <sheet name="A23.subsector_shrwt.csv" sheetId="38" r:id="rId23"/>
    <sheet name="A23.subsector_interp.csv" sheetId="39" r:id="rId24"/>
    <sheet name="A23.chp_elecratio.csv" sheetId="42" r:id="rId25"/>
    <sheet name="A23.globalinttech.csv" sheetId="49" r:id="rId26"/>
    <sheet name="A23.globaltech_shrwt.csv" sheetId="45" r:id="rId27"/>
    <sheet name="A23.globaltech_keyword.csv" sheetId="69" r:id="rId28"/>
    <sheet name="A23.globaltech_eff.csv" sheetId="43" r:id="rId29"/>
    <sheet name="A23.globaltech_capital.csv" sheetId="46" r:id="rId30"/>
    <sheet name="A23.globaltech_OMfixed.csv" sheetId="47" r:id="rId31"/>
    <sheet name="A23.globaltech_OMvar.csv" sheetId="44" r:id="rId32"/>
    <sheet name="A23.globaltech_retirement.csv" sheetId="48" r:id="rId33"/>
    <sheet name="A23.globaltech_co2capture.csv" sheetId="50" r:id="rId34"/>
    <sheet name="A24.sector.csv" sheetId="53" r:id="rId35"/>
    <sheet name="A24.subsector_logit.csv" sheetId="54" r:id="rId36"/>
    <sheet name="A24.subsector_shrwt.csv" sheetId="55" r:id="rId37"/>
    <sheet name="A24.subsector_interp.csv" sheetId="56" r:id="rId38"/>
    <sheet name="A24.globaltech_cost.csv" sheetId="57" r:id="rId39"/>
    <sheet name="A24.globaltech_coef.csv" sheetId="58" r:id="rId40"/>
    <sheet name="A24.globaltech_shrwt.csv" sheetId="59" r:id="rId41"/>
    <sheet name="A25.sector.csv" sheetId="60" r:id="rId42"/>
    <sheet name="A25.subsector_logit.csv" sheetId="61" r:id="rId43"/>
    <sheet name="A25.globaltech_keyword.csv" sheetId="71" r:id="rId44"/>
    <sheet name="A25.subsector_shrwt.csv" sheetId="62" r:id="rId45"/>
    <sheet name="A25.globaltech_cost.csv" sheetId="64" r:id="rId46"/>
    <sheet name="A25.globaltech_eff.csv" sheetId="65" r:id="rId47"/>
    <sheet name="A25.globaltech_shrwt.csv" sheetId="66" r:id="rId48"/>
    <sheet name="A25.globaltech_co2capture.csv" sheetId="67" r:id="rId49"/>
    <sheet name="A26.sector.csv" sheetId="6" r:id="rId50"/>
    <sheet name="A26.subsector_logit.csv" sheetId="32" r:id="rId51"/>
    <sheet name="A26.subsector_shrwt.csv" sheetId="33" r:id="rId52"/>
    <sheet name="A26.subsector_interp.csv" sheetId="51" r:id="rId53"/>
    <sheet name="A26.globaltech_cost.csv" sheetId="31" r:id="rId54"/>
    <sheet name="A26.globaltech_eff.csv" sheetId="7" r:id="rId55"/>
    <sheet name="A26.globaltech_shrwt.csv" sheetId="52" r:id="rId5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4" l="1"/>
  <c r="E5" i="64"/>
  <c r="N18" i="44"/>
  <c r="N17" i="44"/>
  <c r="N16" i="44"/>
  <c r="N15" i="44"/>
  <c r="N14" i="44"/>
  <c r="N11" i="44"/>
  <c r="N10" i="44"/>
  <c r="N9" i="44"/>
  <c r="N6" i="44"/>
  <c r="N8" i="44"/>
  <c r="N7" i="44"/>
  <c r="N13" i="44"/>
  <c r="N12" i="44"/>
  <c r="N5" i="44"/>
  <c r="N4" i="44"/>
  <c r="N3" i="44"/>
  <c r="O6" i="47"/>
  <c r="O7" i="47"/>
  <c r="O8" i="47"/>
  <c r="O9" i="47"/>
  <c r="O10" i="47"/>
  <c r="O11" i="47"/>
  <c r="O12" i="47"/>
  <c r="O13" i="47"/>
  <c r="O14" i="47"/>
  <c r="O16" i="47"/>
  <c r="O17" i="47"/>
  <c r="O18" i="47"/>
  <c r="O19" i="47"/>
  <c r="O20" i="47"/>
  <c r="O21" i="47"/>
  <c r="O22" i="47"/>
  <c r="O5" i="47"/>
  <c r="O4" i="47"/>
  <c r="O3" i="47"/>
  <c r="G20" i="3"/>
  <c r="F20" i="3"/>
  <c r="E20" i="3"/>
  <c r="G19" i="3"/>
  <c r="F19" i="3"/>
  <c r="E19" i="3"/>
  <c r="G17" i="3"/>
  <c r="F17" i="3"/>
  <c r="E17" i="3"/>
  <c r="G16" i="3"/>
  <c r="F16" i="3"/>
  <c r="E16" i="3"/>
  <c r="G13" i="3"/>
  <c r="F13" i="3"/>
  <c r="E13" i="3"/>
  <c r="G12" i="3"/>
  <c r="F12" i="3"/>
  <c r="E12" i="3"/>
  <c r="G7" i="3"/>
  <c r="G6" i="3"/>
  <c r="F7" i="3"/>
  <c r="E7" i="3"/>
  <c r="E6" i="3"/>
  <c r="F6" i="3"/>
</calcChain>
</file>

<file path=xl/sharedStrings.xml><?xml version="1.0" encoding="utf-8"?>
<sst xmlns="http://schemas.openxmlformats.org/spreadsheetml/2006/main" count="2583" uniqueCount="208">
  <si>
    <t>technology</t>
  </si>
  <si>
    <t>minicam.energy.input</t>
  </si>
  <si>
    <t>regional natural gas</t>
  </si>
  <si>
    <t>regional coal</t>
  </si>
  <si>
    <t>regional oil</t>
  </si>
  <si>
    <t>biomass</t>
  </si>
  <si>
    <t>coal</t>
  </si>
  <si>
    <t>crude oil</t>
  </si>
  <si>
    <t>delivered biomass</t>
  </si>
  <si>
    <t>delivered coal</t>
  </si>
  <si>
    <t>delivered gas</t>
  </si>
  <si>
    <t>gas pipeline</t>
  </si>
  <si>
    <t>gas processing</t>
  </si>
  <si>
    <t>natural gas</t>
  </si>
  <si>
    <t>nuclearFuelGenII</t>
  </si>
  <si>
    <t>regional biomass</t>
  </si>
  <si>
    <t>wholesale gas</t>
  </si>
  <si>
    <t>unconventional oil</t>
  </si>
  <si>
    <t>biomass gasification</t>
  </si>
  <si>
    <t>coal gasification</t>
  </si>
  <si>
    <t>traded unconventional oil</t>
  </si>
  <si>
    <t>unconventional oil production</t>
  </si>
  <si>
    <t>enrichedUranium</t>
  </si>
  <si>
    <t>uranium</t>
  </si>
  <si>
    <t>nuclearFuelGenIII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</si>
  <si>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</si>
  <si>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</si>
  <si>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</si>
  <si>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</si>
  <si>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</si>
  <si>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</si>
  <si>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</si>
  <si>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</si>
  <si>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electricity_net_ownuse</t>
  </si>
  <si>
    <t>elect_td_bld</t>
  </si>
  <si>
    <t>elect_td_ind</t>
  </si>
  <si>
    <t>elect_td_trn</t>
  </si>
  <si>
    <t>share.weight</t>
  </si>
  <si>
    <t>from.year</t>
  </si>
  <si>
    <t>to.year</t>
  </si>
  <si>
    <t>interpolation.function</t>
  </si>
  <si>
    <t>fixed</t>
  </si>
  <si>
    <t>linear</t>
  </si>
  <si>
    <t>biomass liquids</t>
  </si>
  <si>
    <t>oil refining</t>
  </si>
  <si>
    <t>coal to liquids</t>
  </si>
  <si>
    <t>gas to liquids</t>
  </si>
  <si>
    <t># Primary energy transformation supplysectors</t>
  </si>
  <si>
    <t>start-year</t>
  </si>
  <si>
    <t>final-calibration-year</t>
  </si>
  <si>
    <t>end-year</t>
  </si>
  <si>
    <t>apply.to</t>
  </si>
  <si>
    <t>share-weight</t>
  </si>
  <si>
    <t>initial-future-year</t>
  </si>
  <si>
    <t>year.fillout</t>
  </si>
  <si>
    <t>year</t>
  </si>
  <si>
    <t>minicam.non.energy.input</t>
  </si>
  <si>
    <t>non-energy</t>
  </si>
  <si>
    <t>traded</t>
  </si>
  <si>
    <t>s-curve</t>
  </si>
  <si>
    <t># Primary energy handling default coefficients</t>
  </si>
  <si>
    <t># Primary energy handling default costs</t>
  </si>
  <si>
    <t># Primary energy handling default subsector shareweight interpolation</t>
  </si>
  <si>
    <t># Primary energy handling default subsector shareweights</t>
  </si>
  <si>
    <t># Primary energy handling default subsector logit exponents</t>
  </si>
  <si>
    <t># Primary energy handling default supplysector information (units and logit exponents)</t>
  </si>
  <si>
    <t># Primary energy handling default shareweights</t>
  </si>
  <si>
    <t># Primary energy transformation subsector logit exponents</t>
  </si>
  <si>
    <t># Primary energy transformation subsector shareweights</t>
  </si>
  <si>
    <t># Primary energy transformation subsector shareweight interpolation</t>
  </si>
  <si>
    <t>to.value</t>
  </si>
  <si>
    <t># Primary energy transformation technologies default cost assumptions</t>
  </si>
  <si>
    <t># Primary energy transformation technologies default coefficient assumptions</t>
  </si>
  <si>
    <t>coal to liquids CCS level 1</t>
  </si>
  <si>
    <t>coal to liquids CCS level 2</t>
  </si>
  <si>
    <t>cellulosic ethanol</t>
  </si>
  <si>
    <t>corn ethanol</t>
  </si>
  <si>
    <t>biodiesel</t>
  </si>
  <si>
    <t>cellulosic ethanol CCS level 1</t>
  </si>
  <si>
    <t>cellulosic ethanol CCS level 2</t>
  </si>
  <si>
    <t>refining</t>
  </si>
  <si>
    <t>sugar cane ethanol</t>
  </si>
  <si>
    <t>regional corn for ethanol</t>
  </si>
  <si>
    <t>regional biomassOil</t>
  </si>
  <si>
    <t>regional sugar for ethanol</t>
  </si>
  <si>
    <t>lifetime</t>
  </si>
  <si>
    <t>refined liquids enduse</t>
  </si>
  <si>
    <t>refined liquids industrial</t>
  </si>
  <si>
    <t>shutdown.rate</t>
  </si>
  <si>
    <t># Primary energy transformation technology capture fractions</t>
  </si>
  <si>
    <t># Primary energy transformation technology lifetimes and shutdown rates</t>
  </si>
  <si>
    <t>half.life</t>
  </si>
  <si>
    <t>steepness</t>
  </si>
  <si>
    <t>FT biofuels</t>
  </si>
  <si>
    <t>FT biofuels CCS level 1</t>
  </si>
  <si>
    <t>FT biofuels CCS level 2</t>
  </si>
  <si>
    <t>profit.shutdown</t>
  </si>
  <si>
    <t># Primary energy transformation default technology shareweights</t>
  </si>
  <si>
    <t>electricity</t>
  </si>
  <si>
    <t>rooftop_pv</t>
  </si>
  <si>
    <t># Final energy delivery subsector shareweights</t>
  </si>
  <si>
    <t># Electricity sector - supplysector characteristics</t>
  </si>
  <si>
    <t>gas</t>
  </si>
  <si>
    <t>refined liquids</t>
  </si>
  <si>
    <t>nuclear</t>
  </si>
  <si>
    <t>hydro</t>
  </si>
  <si>
    <t>wind</t>
  </si>
  <si>
    <t>solar</t>
  </si>
  <si>
    <t>geothermal</t>
  </si>
  <si>
    <t>fuel</t>
  </si>
  <si>
    <t>elec_ratio</t>
  </si>
  <si>
    <t>coal (conv pul)</t>
  </si>
  <si>
    <t>coal (IGCC)</t>
  </si>
  <si>
    <t>gas (CC)</t>
  </si>
  <si>
    <t>coal (IGCC CCS)</t>
  </si>
  <si>
    <t>gas (steam/CT)</t>
  </si>
  <si>
    <t>gas (CC CCS)</t>
  </si>
  <si>
    <t>refined liquids (steam/CT)</t>
  </si>
  <si>
    <t>refined liquids (IGCC)</t>
  </si>
  <si>
    <t>refined liquids (IGCC CCS)</t>
  </si>
  <si>
    <t>biomass (conv)</t>
  </si>
  <si>
    <t>biomass (IGCC)</t>
  </si>
  <si>
    <t>biomass (IGCC CCS)</t>
  </si>
  <si>
    <t>Gen_II_LWR</t>
  </si>
  <si>
    <t>Gen_III</t>
  </si>
  <si>
    <t>wind_storage</t>
  </si>
  <si>
    <t>PV</t>
  </si>
  <si>
    <t>PV_storage</t>
  </si>
  <si>
    <t>CSP</t>
  </si>
  <si>
    <t>CSP_storage</t>
  </si>
  <si>
    <t>onshore wind resource</t>
  </si>
  <si>
    <t>global solar resource</t>
  </si>
  <si>
    <t># Electric sector default efficiencies</t>
  </si>
  <si>
    <t>backup_electricity</t>
  </si>
  <si>
    <t>csp_backup</t>
  </si>
  <si>
    <t># Electric sector subsector logit exponents</t>
  </si>
  <si>
    <t>distributed_solar</t>
  </si>
  <si>
    <t>input-capital</t>
  </si>
  <si>
    <t>capital</t>
  </si>
  <si>
    <t># Electricity technology capital costs</t>
  </si>
  <si>
    <t>OM-fixed</t>
  </si>
  <si>
    <t>input.OM.fixed</t>
  </si>
  <si>
    <t>input.OM.var</t>
  </si>
  <si>
    <t>OM-var</t>
  </si>
  <si>
    <t>electric.sector.name</t>
  </si>
  <si>
    <t>trial.market.name</t>
  </si>
  <si>
    <t>renewable</t>
  </si>
  <si>
    <t>backup.capital.cost</t>
  </si>
  <si>
    <t>backup.capacity.factor</t>
  </si>
  <si>
    <t># Electricity sector intermittent technology information</t>
  </si>
  <si>
    <t>capacity.limit</t>
  </si>
  <si>
    <t># Electricity technology capture fractions</t>
  </si>
  <si>
    <t># Electricity technology retirement parameters</t>
  </si>
  <si>
    <t># Electricity technology shareweights</t>
  </si>
  <si>
    <t>fixed.charge.rate</t>
  </si>
  <si>
    <t>capacity.factor</t>
  </si>
  <si>
    <t># Final energy transformation default technology shareweights</t>
  </si>
  <si>
    <t># Final energy delivery cost adders</t>
  </si>
  <si>
    <t>district heat</t>
  </si>
  <si>
    <t># District heat input-output coefficients</t>
  </si>
  <si>
    <t># District heat non-energy costs</t>
  </si>
  <si>
    <t># District heat subsector logit exponents</t>
  </si>
  <si>
    <t># District heat subsector shareweights</t>
  </si>
  <si>
    <t># District heat supplysector characteristics</t>
  </si>
  <si>
    <t>H2 enduse</t>
  </si>
  <si>
    <t>H2 distribution</t>
  </si>
  <si>
    <t>H2 forecourt production</t>
  </si>
  <si>
    <t>H2 central production</t>
  </si>
  <si>
    <t># Hydrogen supplysector characteristics</t>
  </si>
  <si>
    <t># Hydrogen subsector logit exponents</t>
  </si>
  <si>
    <t>coal chemical</t>
  </si>
  <si>
    <t>coal chemical CCS</t>
  </si>
  <si>
    <t>natural gas steam reforming</t>
  </si>
  <si>
    <t>biomass to H2</t>
  </si>
  <si>
    <t>thermal splitting</t>
  </si>
  <si>
    <t>electrolysis</t>
  </si>
  <si>
    <t>natural gas steam reforming CCS</t>
  </si>
  <si>
    <t>biomass to H2 CCS</t>
  </si>
  <si>
    <t># Hydrogen efficiencies. Different from GCAM 3.0 in that CCS tech efficiencies take into account electricity inputs and outputs (using 3:1 conversion)</t>
  </si>
  <si>
    <t># Hydrogen technology shareweights</t>
  </si>
  <si>
    <t># Hydrogen technology capture fractions</t>
  </si>
  <si>
    <t>electricity.reserve.margin</t>
  </si>
  <si>
    <t>average.grid.capacity.factor</t>
  </si>
  <si>
    <t>Corn</t>
  </si>
  <si>
    <t>SugarCrop</t>
  </si>
  <si>
    <t>biomassOil</t>
  </si>
  <si>
    <t>OilCrop</t>
  </si>
  <si>
    <t>PalmFruit</t>
  </si>
  <si>
    <t>backup-cap-cost</t>
  </si>
  <si>
    <t># Final energy delivery subsector shareweight interpolation</t>
  </si>
  <si>
    <t># Final energy delivery subsector logit exponents</t>
  </si>
  <si>
    <t># Final energy delivery and reliability (backup) sectors - supplysector characteristics</t>
  </si>
  <si>
    <t>CSP gas hybrid mode</t>
  </si>
  <si>
    <t># Final energy delivery input-output efficiencies (global technologies)</t>
  </si>
  <si>
    <t># Primary energy handling keywords</t>
  </si>
  <si>
    <t>primary.consumption</t>
  </si>
  <si>
    <t>oil</t>
  </si>
  <si>
    <t>primary.renewable</t>
  </si>
  <si>
    <t>average.fossil.efficiency</t>
  </si>
  <si>
    <t>nuclear-elect</t>
  </si>
  <si>
    <t>hydro-elect</t>
  </si>
  <si>
    <t>wind-elect</t>
  </si>
  <si>
    <t>solar-elect</t>
  </si>
  <si>
    <t>geothermal-elect</t>
  </si>
  <si>
    <t>nuclear-H2</t>
  </si>
  <si>
    <t>wind-H2</t>
  </si>
  <si>
    <t>solar-H2</t>
  </si>
  <si>
    <t># Hydrogen technology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</si>
</sst>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</cellXfs>
  <cellStyles count="16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theme" Target="theme/theme1.xml"/><Relationship Id="rId58" Type="http://schemas.openxmlformats.org/officeDocument/2006/relationships/styles" Target="styles.xml"/><Relationship Id="rId59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zoomScaleNormal="150" zoomScalePageLayoutView="150" workbookViewId="0">
      <selection activeCell="E11" sqref="E11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65</v>
      </c>
    </row>
    <row r="2" spans="1:6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58</v>
      </c>
    </row>
    <row r="3" spans="1:6">
      <c r="A3" t="s">
        <v>15</v>
      </c>
      <c r="B3" t="s">
        <v>31</v>
      </c>
      <c r="C3" t="s">
        <v>31</v>
      </c>
      <c r="D3" t="s">
        <v>32</v>
      </c>
      <c r="E3">
        <v>-3</v>
      </c>
      <c r="F3">
        <v>0</v>
      </c>
    </row>
    <row r="4" spans="1:6">
      <c r="A4" t="s">
        <v>3</v>
      </c>
      <c r="B4" t="s">
        <v>31</v>
      </c>
      <c r="C4" t="s">
        <v>31</v>
      </c>
      <c r="D4" t="s">
        <v>32</v>
      </c>
      <c r="E4">
        <v>-3</v>
      </c>
      <c r="F4">
        <v>0</v>
      </c>
    </row>
    <row r="5" spans="1:6">
      <c r="A5" t="s">
        <v>2</v>
      </c>
      <c r="B5" t="s">
        <v>31</v>
      </c>
      <c r="C5" t="s">
        <v>31</v>
      </c>
      <c r="D5" t="s">
        <v>32</v>
      </c>
      <c r="E5">
        <v>-3</v>
      </c>
      <c r="F5">
        <v>0</v>
      </c>
    </row>
    <row r="6" spans="1:6">
      <c r="A6" t="s">
        <v>21</v>
      </c>
      <c r="B6" t="s">
        <v>31</v>
      </c>
      <c r="C6" t="s">
        <v>31</v>
      </c>
      <c r="D6" t="s">
        <v>32</v>
      </c>
      <c r="E6">
        <v>-3</v>
      </c>
      <c r="F6">
        <v>0</v>
      </c>
    </row>
    <row r="7" spans="1:6">
      <c r="A7" t="s">
        <v>4</v>
      </c>
      <c r="B7" t="s">
        <v>31</v>
      </c>
      <c r="C7" t="s">
        <v>31</v>
      </c>
      <c r="D7" t="s">
        <v>32</v>
      </c>
      <c r="E7">
        <v>-6</v>
      </c>
      <c r="F7">
        <v>0</v>
      </c>
    </row>
    <row r="8" spans="1:6">
      <c r="A8" t="s">
        <v>20</v>
      </c>
      <c r="B8" t="s">
        <v>31</v>
      </c>
      <c r="C8" t="s">
        <v>31</v>
      </c>
      <c r="D8" t="s">
        <v>32</v>
      </c>
      <c r="E8">
        <v>-3</v>
      </c>
      <c r="F8">
        <v>1</v>
      </c>
    </row>
    <row r="9" spans="1:6">
      <c r="A9" t="s">
        <v>82</v>
      </c>
      <c r="B9" t="s">
        <v>31</v>
      </c>
      <c r="C9" t="s">
        <v>31</v>
      </c>
      <c r="D9" t="s">
        <v>32</v>
      </c>
      <c r="E9">
        <v>-3</v>
      </c>
      <c r="F9">
        <v>0</v>
      </c>
    </row>
    <row r="10" spans="1:6">
      <c r="A10" t="s">
        <v>84</v>
      </c>
      <c r="B10" t="s">
        <v>31</v>
      </c>
      <c r="C10" t="s">
        <v>31</v>
      </c>
      <c r="D10" t="s">
        <v>32</v>
      </c>
      <c r="E10">
        <v>-3</v>
      </c>
      <c r="F10">
        <v>0</v>
      </c>
    </row>
    <row r="11" spans="1:6">
      <c r="A11" t="s">
        <v>83</v>
      </c>
      <c r="B11" t="s">
        <v>31</v>
      </c>
      <c r="C11" t="s">
        <v>31</v>
      </c>
      <c r="D11" t="s">
        <v>32</v>
      </c>
      <c r="E11">
        <v>-3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zoomScalePageLayoutView="160" workbookViewId="0">
      <selection activeCell="C6" sqref="C6"/>
    </sheetView>
  </sheetViews>
  <sheetFormatPr baseColWidth="10" defaultRowHeight="15" x14ac:dyDescent="0"/>
  <cols>
    <col min="1" max="1" width="27" customWidth="1"/>
    <col min="2" max="3" width="25.83203125" bestFit="1" customWidth="1"/>
  </cols>
  <sheetData>
    <row r="1" spans="1:4">
      <c r="A1" t="s">
        <v>194</v>
      </c>
    </row>
    <row r="2" spans="1:4">
      <c r="A2" t="s">
        <v>25</v>
      </c>
      <c r="B2" t="s">
        <v>26</v>
      </c>
      <c r="C2" t="s">
        <v>0</v>
      </c>
      <c r="D2" t="s">
        <v>195</v>
      </c>
    </row>
    <row r="3" spans="1:4">
      <c r="A3" t="s">
        <v>15</v>
      </c>
      <c r="B3" t="s">
        <v>15</v>
      </c>
      <c r="C3" t="s">
        <v>15</v>
      </c>
      <c r="D3" t="s">
        <v>5</v>
      </c>
    </row>
    <row r="4" spans="1:4">
      <c r="A4" t="s">
        <v>3</v>
      </c>
      <c r="B4" t="s">
        <v>3</v>
      </c>
      <c r="C4" t="s">
        <v>3</v>
      </c>
      <c r="D4" t="s">
        <v>6</v>
      </c>
    </row>
    <row r="5" spans="1:4">
      <c r="A5" t="s">
        <v>2</v>
      </c>
      <c r="B5" t="s">
        <v>2</v>
      </c>
      <c r="C5" t="s">
        <v>2</v>
      </c>
      <c r="D5" t="s">
        <v>13</v>
      </c>
    </row>
    <row r="6" spans="1:4">
      <c r="A6" t="s">
        <v>4</v>
      </c>
      <c r="B6" t="s">
        <v>7</v>
      </c>
      <c r="C6" t="s">
        <v>7</v>
      </c>
      <c r="D6" t="s">
        <v>196</v>
      </c>
    </row>
    <row r="7" spans="1:4">
      <c r="A7" t="s">
        <v>4</v>
      </c>
      <c r="B7" t="s">
        <v>17</v>
      </c>
      <c r="C7" t="s">
        <v>17</v>
      </c>
      <c r="D7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A23" sqref="A23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B6" sqref="B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15.83203125" bestFit="1" customWidth="1"/>
    <col min="4" max="4" width="11.83203125" bestFit="1" customWidth="1"/>
  </cols>
  <sheetData>
    <row r="1" spans="1:5">
      <c r="A1" t="s">
        <v>47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12</v>
      </c>
      <c r="B3" t="s">
        <v>31</v>
      </c>
      <c r="C3" t="s">
        <v>31</v>
      </c>
      <c r="D3" t="s">
        <v>32</v>
      </c>
      <c r="E3">
        <v>-6</v>
      </c>
    </row>
    <row r="4" spans="1:5">
      <c r="A4" t="s">
        <v>14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24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80</v>
      </c>
      <c r="B6" t="s">
        <v>31</v>
      </c>
      <c r="C6" t="s">
        <v>31</v>
      </c>
      <c r="D6" t="s">
        <v>32</v>
      </c>
      <c r="E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zoomScalePageLayoutView="175" workbookViewId="0">
      <selection activeCell="B1" sqref="B1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12</v>
      </c>
      <c r="B3" t="s">
        <v>13</v>
      </c>
      <c r="C3">
        <v>-6</v>
      </c>
    </row>
    <row r="4" spans="1:3">
      <c r="A4" t="s">
        <v>12</v>
      </c>
      <c r="B4" t="s">
        <v>18</v>
      </c>
      <c r="C4">
        <v>-6</v>
      </c>
    </row>
    <row r="5" spans="1:3">
      <c r="A5" t="s">
        <v>12</v>
      </c>
      <c r="B5" t="s">
        <v>19</v>
      </c>
      <c r="C5">
        <v>-6</v>
      </c>
    </row>
    <row r="6" spans="1:3">
      <c r="A6" t="s">
        <v>14</v>
      </c>
      <c r="B6" t="s">
        <v>22</v>
      </c>
      <c r="C6">
        <v>-6</v>
      </c>
    </row>
    <row r="7" spans="1:3">
      <c r="A7" t="s">
        <v>24</v>
      </c>
      <c r="B7" t="s">
        <v>22</v>
      </c>
      <c r="C7">
        <v>-6</v>
      </c>
    </row>
    <row r="8" spans="1:3">
      <c r="A8" t="s">
        <v>80</v>
      </c>
      <c r="B8" t="s">
        <v>44</v>
      </c>
      <c r="C8">
        <v>-6</v>
      </c>
    </row>
    <row r="9" spans="1:3">
      <c r="A9" t="s">
        <v>80</v>
      </c>
      <c r="B9" t="s">
        <v>43</v>
      </c>
      <c r="C9">
        <v>-13</v>
      </c>
    </row>
    <row r="10" spans="1:3">
      <c r="A10" t="s">
        <v>80</v>
      </c>
      <c r="B10" t="s">
        <v>45</v>
      </c>
      <c r="C10">
        <v>-13</v>
      </c>
    </row>
    <row r="11" spans="1:3">
      <c r="A11" t="s">
        <v>80</v>
      </c>
      <c r="B11" t="s">
        <v>46</v>
      </c>
      <c r="C11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selection activeCell="A2" sqref="A2:E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68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12</v>
      </c>
      <c r="B3" t="s">
        <v>13</v>
      </c>
      <c r="C3" t="s">
        <v>48</v>
      </c>
      <c r="E3">
        <v>1</v>
      </c>
    </row>
    <row r="4" spans="1:5">
      <c r="A4" t="s">
        <v>12</v>
      </c>
      <c r="B4" t="s">
        <v>18</v>
      </c>
      <c r="C4" t="s">
        <v>48</v>
      </c>
      <c r="E4">
        <v>1</v>
      </c>
    </row>
    <row r="5" spans="1:5">
      <c r="A5" t="s">
        <v>12</v>
      </c>
      <c r="B5" t="s">
        <v>19</v>
      </c>
      <c r="C5" t="s">
        <v>48</v>
      </c>
      <c r="E5">
        <v>1</v>
      </c>
    </row>
    <row r="6" spans="1:5">
      <c r="A6" t="s">
        <v>14</v>
      </c>
      <c r="B6" t="s">
        <v>22</v>
      </c>
      <c r="C6" t="s">
        <v>48</v>
      </c>
      <c r="E6">
        <v>1</v>
      </c>
    </row>
    <row r="7" spans="1:5">
      <c r="A7" t="s">
        <v>24</v>
      </c>
      <c r="B7" t="s">
        <v>22</v>
      </c>
      <c r="C7" t="s">
        <v>48</v>
      </c>
      <c r="E7">
        <v>1</v>
      </c>
    </row>
    <row r="8" spans="1:5">
      <c r="A8" t="s">
        <v>80</v>
      </c>
      <c r="B8" t="s">
        <v>44</v>
      </c>
      <c r="C8" t="s">
        <v>48</v>
      </c>
      <c r="E8">
        <v>1</v>
      </c>
    </row>
    <row r="9" spans="1:5">
      <c r="A9" t="s">
        <v>80</v>
      </c>
      <c r="B9" t="s">
        <v>43</v>
      </c>
      <c r="C9">
        <v>2050</v>
      </c>
      <c r="E9">
        <v>1</v>
      </c>
    </row>
    <row r="10" spans="1:5">
      <c r="A10" t="s">
        <v>80</v>
      </c>
      <c r="B10" t="s">
        <v>45</v>
      </c>
      <c r="C10">
        <v>2050</v>
      </c>
      <c r="E10">
        <v>0.4</v>
      </c>
    </row>
    <row r="11" spans="1:5">
      <c r="A11" t="s">
        <v>80</v>
      </c>
      <c r="B11" t="s">
        <v>46</v>
      </c>
      <c r="C11">
        <v>2050</v>
      </c>
      <c r="E11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zoomScalePageLayoutView="175" workbookViewId="0">
      <selection activeCell="A22" sqref="A2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12</v>
      </c>
      <c r="B3" t="s">
        <v>13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12</v>
      </c>
      <c r="B4" t="s">
        <v>18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12</v>
      </c>
      <c r="B5" t="s">
        <v>19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14</v>
      </c>
      <c r="B6" t="s">
        <v>22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24</v>
      </c>
      <c r="B7" t="s">
        <v>22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80</v>
      </c>
      <c r="B8" t="s">
        <v>44</v>
      </c>
      <c r="C8" t="s">
        <v>52</v>
      </c>
      <c r="D8" t="s">
        <v>49</v>
      </c>
      <c r="E8" t="s">
        <v>50</v>
      </c>
      <c r="G8" t="s">
        <v>41</v>
      </c>
    </row>
    <row r="9" spans="1:7">
      <c r="A9" t="s">
        <v>80</v>
      </c>
      <c r="B9" t="s">
        <v>43</v>
      </c>
      <c r="C9" t="s">
        <v>52</v>
      </c>
      <c r="D9" t="s">
        <v>49</v>
      </c>
      <c r="E9">
        <v>2050</v>
      </c>
      <c r="G9" t="s">
        <v>42</v>
      </c>
    </row>
    <row r="10" spans="1:7">
      <c r="A10" t="s">
        <v>80</v>
      </c>
      <c r="B10" t="s">
        <v>45</v>
      </c>
      <c r="C10" t="s">
        <v>52</v>
      </c>
      <c r="D10" t="s">
        <v>49</v>
      </c>
      <c r="E10">
        <v>2050</v>
      </c>
      <c r="G10" t="s">
        <v>42</v>
      </c>
    </row>
    <row r="11" spans="1:7">
      <c r="A11" t="s">
        <v>80</v>
      </c>
      <c r="B11" t="s">
        <v>46</v>
      </c>
      <c r="C11" t="s">
        <v>52</v>
      </c>
      <c r="D11" t="s">
        <v>49</v>
      </c>
      <c r="E11">
        <v>2050</v>
      </c>
      <c r="G1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zoomScalePageLayoutView="145" workbookViewId="0">
      <selection activeCell="A16" sqref="A1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5.83203125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71</v>
      </c>
    </row>
    <row r="2" spans="1:7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2010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57</v>
      </c>
      <c r="E3">
        <v>0.2</v>
      </c>
      <c r="F3">
        <v>0.2</v>
      </c>
      <c r="G3">
        <v>0.2</v>
      </c>
    </row>
    <row r="4" spans="1:7">
      <c r="A4" t="s">
        <v>12</v>
      </c>
      <c r="B4" t="s">
        <v>18</v>
      </c>
      <c r="C4" t="s">
        <v>18</v>
      </c>
      <c r="D4" t="s">
        <v>57</v>
      </c>
      <c r="E4">
        <v>3.85</v>
      </c>
      <c r="F4">
        <v>3.85</v>
      </c>
      <c r="G4">
        <v>2.71</v>
      </c>
    </row>
    <row r="5" spans="1:7">
      <c r="A5" t="s">
        <v>12</v>
      </c>
      <c r="B5" t="s">
        <v>19</v>
      </c>
      <c r="C5" t="s">
        <v>19</v>
      </c>
      <c r="D5" t="s">
        <v>57</v>
      </c>
      <c r="E5">
        <v>2.99</v>
      </c>
      <c r="F5">
        <v>2.99</v>
      </c>
      <c r="G5">
        <v>2.09</v>
      </c>
    </row>
    <row r="6" spans="1:7">
      <c r="A6" t="s">
        <v>14</v>
      </c>
      <c r="B6" t="s">
        <v>22</v>
      </c>
      <c r="C6" t="s">
        <v>22</v>
      </c>
      <c r="D6" t="s">
        <v>57</v>
      </c>
      <c r="E6">
        <v>0.12446400000000001</v>
      </c>
      <c r="F6">
        <v>0.12446400000000001</v>
      </c>
      <c r="G6">
        <v>0.12446400000000001</v>
      </c>
    </row>
    <row r="7" spans="1:7">
      <c r="A7" t="s">
        <v>24</v>
      </c>
      <c r="B7" t="s">
        <v>22</v>
      </c>
      <c r="C7" t="s">
        <v>22</v>
      </c>
      <c r="D7" t="s">
        <v>57</v>
      </c>
      <c r="E7">
        <v>0.12446400000000001</v>
      </c>
      <c r="F7">
        <v>0.12446400000000001</v>
      </c>
      <c r="G7">
        <v>0.12446400000000001</v>
      </c>
    </row>
    <row r="8" spans="1:7">
      <c r="A8" t="s">
        <v>80</v>
      </c>
      <c r="B8" t="s">
        <v>44</v>
      </c>
      <c r="C8" t="s">
        <v>44</v>
      </c>
      <c r="D8" t="s">
        <v>57</v>
      </c>
      <c r="E8">
        <v>0.84</v>
      </c>
      <c r="F8">
        <v>0.84</v>
      </c>
      <c r="G8">
        <v>0.84</v>
      </c>
    </row>
    <row r="9" spans="1:7">
      <c r="A9" t="s">
        <v>80</v>
      </c>
      <c r="B9" t="s">
        <v>45</v>
      </c>
      <c r="C9" t="s">
        <v>45</v>
      </c>
      <c r="D9" t="s">
        <v>57</v>
      </c>
      <c r="E9">
        <v>2.7</v>
      </c>
      <c r="F9">
        <v>2.7</v>
      </c>
      <c r="G9">
        <v>2.5</v>
      </c>
    </row>
    <row r="10" spans="1:7">
      <c r="A10" t="s">
        <v>80</v>
      </c>
      <c r="B10" t="s">
        <v>45</v>
      </c>
      <c r="C10" t="s">
        <v>73</v>
      </c>
      <c r="D10" t="s">
        <v>57</v>
      </c>
      <c r="E10">
        <v>3.41</v>
      </c>
      <c r="F10">
        <v>3.41</v>
      </c>
      <c r="G10">
        <v>3.16</v>
      </c>
    </row>
    <row r="11" spans="1:7">
      <c r="A11" t="s">
        <v>80</v>
      </c>
      <c r="B11" t="s">
        <v>45</v>
      </c>
      <c r="C11" t="s">
        <v>74</v>
      </c>
      <c r="D11" t="s">
        <v>57</v>
      </c>
      <c r="E11">
        <v>3.87</v>
      </c>
      <c r="F11">
        <v>3.87</v>
      </c>
      <c r="G11">
        <v>3.59</v>
      </c>
    </row>
    <row r="12" spans="1:7">
      <c r="A12" t="s">
        <v>80</v>
      </c>
      <c r="B12" t="s">
        <v>46</v>
      </c>
      <c r="C12" t="s">
        <v>46</v>
      </c>
      <c r="D12" t="s">
        <v>57</v>
      </c>
      <c r="E12">
        <v>1.8</v>
      </c>
      <c r="F12">
        <v>1.8</v>
      </c>
      <c r="G12">
        <v>1.67</v>
      </c>
    </row>
    <row r="13" spans="1:7">
      <c r="A13" t="s">
        <v>80</v>
      </c>
      <c r="B13" t="s">
        <v>43</v>
      </c>
      <c r="C13" t="s">
        <v>75</v>
      </c>
      <c r="D13" t="s">
        <v>57</v>
      </c>
      <c r="E13">
        <v>2.37</v>
      </c>
      <c r="F13">
        <v>2.37</v>
      </c>
      <c r="G13">
        <v>2.2000000000000002</v>
      </c>
    </row>
    <row r="14" spans="1:7">
      <c r="A14" t="s">
        <v>80</v>
      </c>
      <c r="B14" t="s">
        <v>43</v>
      </c>
      <c r="C14" t="s">
        <v>78</v>
      </c>
      <c r="D14" t="s">
        <v>57</v>
      </c>
      <c r="E14">
        <v>3.99</v>
      </c>
      <c r="F14">
        <v>3.99</v>
      </c>
      <c r="G14">
        <v>3.7</v>
      </c>
    </row>
    <row r="15" spans="1:7">
      <c r="A15" t="s">
        <v>80</v>
      </c>
      <c r="B15" t="s">
        <v>43</v>
      </c>
      <c r="C15" t="s">
        <v>79</v>
      </c>
      <c r="D15" t="s">
        <v>57</v>
      </c>
      <c r="E15">
        <v>4.6900000000000004</v>
      </c>
      <c r="F15">
        <v>4.6900000000000004</v>
      </c>
      <c r="G15">
        <v>4.3499999999999996</v>
      </c>
    </row>
    <row r="16" spans="1:7">
      <c r="A16" t="s">
        <v>80</v>
      </c>
      <c r="B16" t="s">
        <v>43</v>
      </c>
      <c r="C16" t="s">
        <v>93</v>
      </c>
      <c r="D16" t="s">
        <v>57</v>
      </c>
      <c r="E16">
        <v>2.76</v>
      </c>
      <c r="F16">
        <v>2.76</v>
      </c>
      <c r="G16">
        <v>2.56</v>
      </c>
    </row>
    <row r="17" spans="1:7">
      <c r="A17" t="s">
        <v>80</v>
      </c>
      <c r="B17" t="s">
        <v>43</v>
      </c>
      <c r="C17" t="s">
        <v>94</v>
      </c>
      <c r="D17" t="s">
        <v>57</v>
      </c>
      <c r="E17">
        <v>3.46</v>
      </c>
      <c r="F17">
        <v>3.46</v>
      </c>
      <c r="G17">
        <v>3.21</v>
      </c>
    </row>
    <row r="18" spans="1:7">
      <c r="A18" t="s">
        <v>80</v>
      </c>
      <c r="B18" t="s">
        <v>43</v>
      </c>
      <c r="C18" t="s">
        <v>95</v>
      </c>
      <c r="D18" t="s">
        <v>57</v>
      </c>
      <c r="E18">
        <v>3.93</v>
      </c>
      <c r="F18">
        <v>3.93</v>
      </c>
      <c r="G18">
        <v>3.64</v>
      </c>
    </row>
    <row r="19" spans="1:7">
      <c r="A19" t="s">
        <v>80</v>
      </c>
      <c r="B19" t="s">
        <v>43</v>
      </c>
      <c r="C19" t="s">
        <v>76</v>
      </c>
      <c r="D19" t="s">
        <v>57</v>
      </c>
      <c r="E19">
        <v>2.38</v>
      </c>
      <c r="F19">
        <v>2.38</v>
      </c>
      <c r="G19">
        <v>2.38</v>
      </c>
    </row>
    <row r="20" spans="1:7">
      <c r="A20" t="s">
        <v>80</v>
      </c>
      <c r="B20" t="s">
        <v>43</v>
      </c>
      <c r="C20" t="s">
        <v>81</v>
      </c>
      <c r="D20" t="s">
        <v>57</v>
      </c>
      <c r="E20">
        <v>0</v>
      </c>
      <c r="F20">
        <v>0</v>
      </c>
      <c r="G20">
        <v>0</v>
      </c>
    </row>
    <row r="21" spans="1:7">
      <c r="A21" t="s">
        <v>80</v>
      </c>
      <c r="B21" t="s">
        <v>43</v>
      </c>
      <c r="C21" t="s">
        <v>77</v>
      </c>
      <c r="D21" t="s">
        <v>57</v>
      </c>
      <c r="E21">
        <v>1.88</v>
      </c>
      <c r="F21">
        <v>1.88</v>
      </c>
      <c r="G21">
        <v>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5" zoomScaleNormal="115" zoomScalePageLayoutView="115" workbookViewId="0">
      <selection activeCell="C14" sqref="C14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6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72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2</v>
      </c>
      <c r="E3">
        <v>1</v>
      </c>
      <c r="F3">
        <v>1</v>
      </c>
      <c r="G3">
        <v>1</v>
      </c>
    </row>
    <row r="4" spans="1:7">
      <c r="A4" t="s">
        <v>12</v>
      </c>
      <c r="B4" t="s">
        <v>18</v>
      </c>
      <c r="C4" t="s">
        <v>18</v>
      </c>
      <c r="D4" t="s">
        <v>15</v>
      </c>
      <c r="E4">
        <v>1.343</v>
      </c>
      <c r="F4">
        <v>1.343</v>
      </c>
      <c r="G4">
        <v>1.2270000000000001</v>
      </c>
    </row>
    <row r="5" spans="1:7">
      <c r="A5" t="s">
        <v>12</v>
      </c>
      <c r="B5" t="s">
        <v>19</v>
      </c>
      <c r="C5" t="s">
        <v>19</v>
      </c>
      <c r="D5" t="s">
        <v>3</v>
      </c>
      <c r="E5">
        <v>1.3260000000000001</v>
      </c>
      <c r="F5">
        <v>1.3260000000000001</v>
      </c>
      <c r="G5">
        <v>1.2110000000000001</v>
      </c>
    </row>
    <row r="6" spans="1:7">
      <c r="A6" t="s">
        <v>14</v>
      </c>
      <c r="B6" t="s">
        <v>22</v>
      </c>
      <c r="C6" t="s">
        <v>22</v>
      </c>
      <c r="D6" t="s">
        <v>23</v>
      </c>
      <c r="E6">
        <f t="shared" ref="E6:G7" si="0">1/421.377</f>
        <v>2.3731717677993817E-3</v>
      </c>
      <c r="F6">
        <f>1/421.377</f>
        <v>2.3731717677993817E-3</v>
      </c>
      <c r="G6">
        <f>1/421.377</f>
        <v>2.3731717677993817E-3</v>
      </c>
    </row>
    <row r="7" spans="1:7">
      <c r="A7" t="s">
        <v>24</v>
      </c>
      <c r="B7" t="s">
        <v>22</v>
      </c>
      <c r="C7" t="s">
        <v>22</v>
      </c>
      <c r="D7" t="s">
        <v>23</v>
      </c>
      <c r="E7">
        <f t="shared" si="0"/>
        <v>2.3731717677993817E-3</v>
      </c>
      <c r="F7">
        <f t="shared" si="0"/>
        <v>2.3731717677993817E-3</v>
      </c>
      <c r="G7">
        <f t="shared" si="0"/>
        <v>2.3731717677993817E-3</v>
      </c>
    </row>
    <row r="8" spans="1:7">
      <c r="A8" t="s">
        <v>80</v>
      </c>
      <c r="B8" t="s">
        <v>44</v>
      </c>
      <c r="C8" t="s">
        <v>44</v>
      </c>
      <c r="D8" t="s">
        <v>4</v>
      </c>
      <c r="E8">
        <v>1.0549999999999999</v>
      </c>
      <c r="F8">
        <v>1.0549999999999999</v>
      </c>
      <c r="G8">
        <v>1.02</v>
      </c>
    </row>
    <row r="9" spans="1:7">
      <c r="A9" t="s">
        <v>80</v>
      </c>
      <c r="B9" t="s">
        <v>44</v>
      </c>
      <c r="C9" t="s">
        <v>44</v>
      </c>
      <c r="D9" t="s">
        <v>16</v>
      </c>
      <c r="E9">
        <v>1.7999999999999999E-2</v>
      </c>
      <c r="F9">
        <v>1.7999999999999999E-2</v>
      </c>
      <c r="G9">
        <v>1.7999999999999999E-2</v>
      </c>
    </row>
    <row r="10" spans="1:7">
      <c r="A10" t="s">
        <v>80</v>
      </c>
      <c r="B10" t="s">
        <v>44</v>
      </c>
      <c r="C10" t="s">
        <v>44</v>
      </c>
      <c r="D10" t="s">
        <v>35</v>
      </c>
      <c r="E10">
        <v>5.0000000000000001E-3</v>
      </c>
      <c r="F10">
        <v>5.0000000000000001E-3</v>
      </c>
      <c r="G10">
        <v>5.0000000000000001E-3</v>
      </c>
    </row>
    <row r="11" spans="1:7">
      <c r="A11" t="s">
        <v>80</v>
      </c>
      <c r="B11" t="s">
        <v>45</v>
      </c>
      <c r="C11" t="s">
        <v>45</v>
      </c>
      <c r="D11" t="s">
        <v>3</v>
      </c>
      <c r="E11">
        <v>2.1120000000000001</v>
      </c>
      <c r="F11">
        <v>2.1120000000000001</v>
      </c>
      <c r="G11">
        <v>1.9590000000000001</v>
      </c>
    </row>
    <row r="12" spans="1:7">
      <c r="A12" t="s">
        <v>80</v>
      </c>
      <c r="B12" t="s">
        <v>45</v>
      </c>
      <c r="C12" t="s">
        <v>73</v>
      </c>
      <c r="D12" t="s">
        <v>3</v>
      </c>
      <c r="E12" s="1">
        <f>E11*1.04</f>
        <v>2.1964800000000002</v>
      </c>
      <c r="F12" s="1">
        <f t="shared" ref="F12:G12" si="1">F11*1.04</f>
        <v>2.1964800000000002</v>
      </c>
      <c r="G12" s="1">
        <f t="shared" si="1"/>
        <v>2.0373600000000001</v>
      </c>
    </row>
    <row r="13" spans="1:7">
      <c r="A13" t="s">
        <v>80</v>
      </c>
      <c r="B13" t="s">
        <v>45</v>
      </c>
      <c r="C13" t="s">
        <v>74</v>
      </c>
      <c r="D13" t="s">
        <v>3</v>
      </c>
      <c r="E13" s="1">
        <f>E11*1.1</f>
        <v>2.3232000000000004</v>
      </c>
      <c r="F13" s="1">
        <f t="shared" ref="F13:G13" si="2">F11*1.1</f>
        <v>2.3232000000000004</v>
      </c>
      <c r="G13" s="1">
        <f t="shared" si="2"/>
        <v>2.1549</v>
      </c>
    </row>
    <row r="14" spans="1:7">
      <c r="A14" t="s">
        <v>80</v>
      </c>
      <c r="B14" t="s">
        <v>46</v>
      </c>
      <c r="C14" t="s">
        <v>46</v>
      </c>
      <c r="D14" t="s">
        <v>2</v>
      </c>
      <c r="E14">
        <v>1.6539999999999999</v>
      </c>
      <c r="F14">
        <v>1.6539999999999999</v>
      </c>
      <c r="G14">
        <v>1.534</v>
      </c>
    </row>
    <row r="15" spans="1:7">
      <c r="A15" t="s">
        <v>80</v>
      </c>
      <c r="B15" t="s">
        <v>43</v>
      </c>
      <c r="C15" t="s">
        <v>75</v>
      </c>
      <c r="D15" t="s">
        <v>15</v>
      </c>
      <c r="E15">
        <v>2.0569999999999999</v>
      </c>
      <c r="F15">
        <v>2.0569999999999999</v>
      </c>
      <c r="G15">
        <v>1.7709999999999999</v>
      </c>
    </row>
    <row r="16" spans="1:7">
      <c r="A16" t="s">
        <v>80</v>
      </c>
      <c r="B16" t="s">
        <v>43</v>
      </c>
      <c r="C16" t="s">
        <v>78</v>
      </c>
      <c r="D16" t="s">
        <v>15</v>
      </c>
      <c r="E16" s="1">
        <f>E15*1.04</f>
        <v>2.1392799999999998</v>
      </c>
      <c r="F16" s="1">
        <f t="shared" ref="F16" si="3">F15*1.04</f>
        <v>2.1392799999999998</v>
      </c>
      <c r="G16" s="1">
        <f t="shared" ref="G16" si="4">G15*1.04</f>
        <v>1.8418399999999999</v>
      </c>
    </row>
    <row r="17" spans="1:7">
      <c r="A17" t="s">
        <v>80</v>
      </c>
      <c r="B17" t="s">
        <v>43</v>
      </c>
      <c r="C17" t="s">
        <v>79</v>
      </c>
      <c r="D17" t="s">
        <v>15</v>
      </c>
      <c r="E17" s="1">
        <f>E15*1.1</f>
        <v>2.2627000000000002</v>
      </c>
      <c r="F17" s="1">
        <f t="shared" ref="F17:G17" si="5">F15*1.1</f>
        <v>2.2627000000000002</v>
      </c>
      <c r="G17" s="1">
        <f t="shared" si="5"/>
        <v>1.9481000000000002</v>
      </c>
    </row>
    <row r="18" spans="1:7">
      <c r="A18" t="s">
        <v>80</v>
      </c>
      <c r="B18" t="s">
        <v>43</v>
      </c>
      <c r="C18" t="s">
        <v>93</v>
      </c>
      <c r="D18" t="s">
        <v>15</v>
      </c>
      <c r="E18">
        <v>1.9610000000000001</v>
      </c>
      <c r="F18">
        <v>1.9610000000000001</v>
      </c>
      <c r="G18">
        <v>1.7390000000000001</v>
      </c>
    </row>
    <row r="19" spans="1:7">
      <c r="A19" t="s">
        <v>80</v>
      </c>
      <c r="B19" t="s">
        <v>43</v>
      </c>
      <c r="C19" t="s">
        <v>94</v>
      </c>
      <c r="D19" t="s">
        <v>15</v>
      </c>
      <c r="E19" s="1">
        <f>E18*1.04</f>
        <v>2.0394400000000004</v>
      </c>
      <c r="F19" s="1">
        <f t="shared" ref="F19" si="6">F18*1.04</f>
        <v>2.0394400000000004</v>
      </c>
      <c r="G19" s="1">
        <f t="shared" ref="G19" si="7">G18*1.04</f>
        <v>1.8085600000000002</v>
      </c>
    </row>
    <row r="20" spans="1:7">
      <c r="A20" t="s">
        <v>80</v>
      </c>
      <c r="B20" t="s">
        <v>43</v>
      </c>
      <c r="C20" t="s">
        <v>95</v>
      </c>
      <c r="D20" t="s">
        <v>15</v>
      </c>
      <c r="E20" s="1">
        <f>E18*1.1</f>
        <v>2.1571000000000002</v>
      </c>
      <c r="F20" s="1">
        <f t="shared" ref="F20:G20" si="8">F18*1.1</f>
        <v>2.1571000000000002</v>
      </c>
      <c r="G20" s="1">
        <f t="shared" si="8"/>
        <v>1.9129000000000003</v>
      </c>
    </row>
    <row r="21" spans="1:7">
      <c r="A21" t="s">
        <v>80</v>
      </c>
      <c r="B21" t="s">
        <v>43</v>
      </c>
      <c r="C21" t="s">
        <v>76</v>
      </c>
      <c r="D21" t="s">
        <v>82</v>
      </c>
      <c r="E21">
        <v>1</v>
      </c>
      <c r="F21">
        <v>1</v>
      </c>
      <c r="G21">
        <v>1</v>
      </c>
    </row>
    <row r="22" spans="1:7">
      <c r="A22" t="s">
        <v>80</v>
      </c>
      <c r="B22" t="s">
        <v>43</v>
      </c>
      <c r="C22" t="s">
        <v>76</v>
      </c>
      <c r="D22" t="s">
        <v>16</v>
      </c>
      <c r="E22">
        <v>0.318</v>
      </c>
      <c r="F22">
        <v>0.318</v>
      </c>
      <c r="G22">
        <v>0.318</v>
      </c>
    </row>
    <row r="23" spans="1:7">
      <c r="A23" t="s">
        <v>80</v>
      </c>
      <c r="B23" t="s">
        <v>43</v>
      </c>
      <c r="C23" t="s">
        <v>76</v>
      </c>
      <c r="D23" t="s">
        <v>35</v>
      </c>
      <c r="E23">
        <v>2.5999999999999999E-2</v>
      </c>
      <c r="F23">
        <v>2.5999999999999999E-2</v>
      </c>
      <c r="G23">
        <v>2.5999999999999999E-2</v>
      </c>
    </row>
    <row r="24" spans="1:7">
      <c r="A24" t="s">
        <v>80</v>
      </c>
      <c r="B24" t="s">
        <v>43</v>
      </c>
      <c r="C24" t="s">
        <v>81</v>
      </c>
      <c r="D24" t="s">
        <v>84</v>
      </c>
      <c r="E24">
        <v>1</v>
      </c>
      <c r="F24">
        <v>1</v>
      </c>
      <c r="G24">
        <v>1</v>
      </c>
    </row>
    <row r="25" spans="1:7">
      <c r="A25" t="s">
        <v>80</v>
      </c>
      <c r="B25" t="s">
        <v>43</v>
      </c>
      <c r="C25" t="s">
        <v>77</v>
      </c>
      <c r="D25" t="s">
        <v>83</v>
      </c>
      <c r="E25">
        <v>1.0308999999999999</v>
      </c>
      <c r="F25">
        <v>1.0308999999999999</v>
      </c>
      <c r="G25">
        <v>1.03</v>
      </c>
    </row>
    <row r="26" spans="1:7">
      <c r="A26" t="s">
        <v>80</v>
      </c>
      <c r="B26" t="s">
        <v>43</v>
      </c>
      <c r="C26" t="s">
        <v>77</v>
      </c>
      <c r="D26" t="s">
        <v>16</v>
      </c>
      <c r="E26">
        <v>5.7669999999999999E-2</v>
      </c>
      <c r="F26">
        <v>5.7669999999999999E-2</v>
      </c>
      <c r="G26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zoomScalePageLayoutView="115" workbookViewId="0">
      <selection activeCell="J34" sqref="J34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5" width="5.1640625" bestFit="1" customWidth="1"/>
    <col min="6" max="6" width="6.1640625" bestFit="1" customWidth="1"/>
    <col min="7" max="8" width="5.1640625" bestFit="1" customWidth="1"/>
  </cols>
  <sheetData>
    <row r="1" spans="1:8">
      <c r="A1" t="s">
        <v>97</v>
      </c>
    </row>
    <row r="2" spans="1:8">
      <c r="A2" t="s">
        <v>25</v>
      </c>
      <c r="B2" t="s">
        <v>26</v>
      </c>
      <c r="C2" t="s">
        <v>0</v>
      </c>
      <c r="D2">
        <v>1971</v>
      </c>
      <c r="E2">
        <v>2015</v>
      </c>
      <c r="F2">
        <v>2020</v>
      </c>
      <c r="G2">
        <v>2035</v>
      </c>
      <c r="H2">
        <v>2100</v>
      </c>
    </row>
    <row r="3" spans="1:8">
      <c r="A3" t="s">
        <v>12</v>
      </c>
      <c r="B3" t="s">
        <v>13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12</v>
      </c>
      <c r="B4" t="s">
        <v>18</v>
      </c>
      <c r="C4" t="s">
        <v>18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t="s">
        <v>12</v>
      </c>
      <c r="B5" t="s">
        <v>19</v>
      </c>
      <c r="C5" t="s">
        <v>19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14</v>
      </c>
      <c r="B6" t="s">
        <v>22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t="s">
        <v>24</v>
      </c>
      <c r="B7" t="s">
        <v>22</v>
      </c>
      <c r="C7" t="s">
        <v>22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80</v>
      </c>
      <c r="B8" t="s">
        <v>44</v>
      </c>
      <c r="C8" t="s">
        <v>44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t="s">
        <v>80</v>
      </c>
      <c r="B9" t="s">
        <v>45</v>
      </c>
      <c r="C9" t="s">
        <v>45</v>
      </c>
      <c r="D9">
        <v>0</v>
      </c>
      <c r="E9">
        <v>0</v>
      </c>
      <c r="F9">
        <v>1</v>
      </c>
      <c r="G9">
        <v>1</v>
      </c>
      <c r="H9">
        <v>1</v>
      </c>
    </row>
    <row r="10" spans="1:8">
      <c r="A10" t="s">
        <v>80</v>
      </c>
      <c r="B10" t="s">
        <v>45</v>
      </c>
      <c r="C10" t="s">
        <v>73</v>
      </c>
      <c r="D10">
        <v>0</v>
      </c>
      <c r="E10">
        <v>0</v>
      </c>
      <c r="F10">
        <v>0.33300000000000002</v>
      </c>
      <c r="G10">
        <v>1</v>
      </c>
      <c r="H10">
        <v>1</v>
      </c>
    </row>
    <row r="11" spans="1:8">
      <c r="A11" t="s">
        <v>80</v>
      </c>
      <c r="B11" t="s">
        <v>45</v>
      </c>
      <c r="C11" t="s">
        <v>74</v>
      </c>
      <c r="D11">
        <v>0</v>
      </c>
      <c r="E11">
        <v>0</v>
      </c>
      <c r="F11">
        <v>0.33300000000000002</v>
      </c>
      <c r="G11">
        <v>1</v>
      </c>
      <c r="H11">
        <v>1</v>
      </c>
    </row>
    <row r="12" spans="1:8">
      <c r="A12" t="s">
        <v>80</v>
      </c>
      <c r="B12" t="s">
        <v>46</v>
      </c>
      <c r="C12" t="s">
        <v>46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>
      <c r="A13" t="s">
        <v>80</v>
      </c>
      <c r="B13" t="s">
        <v>43</v>
      </c>
      <c r="C13" t="s">
        <v>75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>
      <c r="A14" t="s">
        <v>80</v>
      </c>
      <c r="B14" t="s">
        <v>43</v>
      </c>
      <c r="C14" t="s">
        <v>78</v>
      </c>
      <c r="D14">
        <v>0</v>
      </c>
      <c r="E14">
        <v>0</v>
      </c>
      <c r="F14">
        <v>0.33300000000000002</v>
      </c>
      <c r="G14">
        <v>1</v>
      </c>
      <c r="H14">
        <v>1</v>
      </c>
    </row>
    <row r="15" spans="1:8">
      <c r="A15" t="s">
        <v>80</v>
      </c>
      <c r="B15" t="s">
        <v>43</v>
      </c>
      <c r="C15" t="s">
        <v>79</v>
      </c>
      <c r="D15">
        <v>0</v>
      </c>
      <c r="E15">
        <v>0</v>
      </c>
      <c r="F15">
        <v>0.33300000000000002</v>
      </c>
      <c r="G15">
        <v>1</v>
      </c>
      <c r="H15">
        <v>1</v>
      </c>
    </row>
    <row r="16" spans="1:8">
      <c r="A16" t="s">
        <v>80</v>
      </c>
      <c r="B16" t="s">
        <v>43</v>
      </c>
      <c r="C16" t="s">
        <v>93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>
      <c r="A17" t="s">
        <v>80</v>
      </c>
      <c r="B17" t="s">
        <v>43</v>
      </c>
      <c r="C17" t="s">
        <v>94</v>
      </c>
      <c r="D17">
        <v>0</v>
      </c>
      <c r="E17">
        <v>0</v>
      </c>
      <c r="F17">
        <v>0.33300000000000002</v>
      </c>
      <c r="G17">
        <v>1</v>
      </c>
      <c r="H17">
        <v>1</v>
      </c>
    </row>
    <row r="18" spans="1:8">
      <c r="A18" t="s">
        <v>80</v>
      </c>
      <c r="B18" t="s">
        <v>43</v>
      </c>
      <c r="C18" t="s">
        <v>95</v>
      </c>
      <c r="D18">
        <v>0</v>
      </c>
      <c r="E18">
        <v>0</v>
      </c>
      <c r="F18">
        <v>0.33300000000000002</v>
      </c>
      <c r="G18">
        <v>1</v>
      </c>
      <c r="H18">
        <v>1</v>
      </c>
    </row>
    <row r="19" spans="1:8">
      <c r="A19" t="s">
        <v>80</v>
      </c>
      <c r="B19" t="s">
        <v>43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80</v>
      </c>
      <c r="B20" t="s">
        <v>43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80</v>
      </c>
      <c r="B21" t="s">
        <v>43</v>
      </c>
      <c r="C21" t="s">
        <v>77</v>
      </c>
      <c r="D21">
        <v>0</v>
      </c>
      <c r="E21">
        <v>0</v>
      </c>
      <c r="F21">
        <v>0</v>
      </c>
      <c r="G21">
        <v>0</v>
      </c>
      <c r="H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zoomScalePageLayoutView="115" workbookViewId="0">
      <selection activeCell="H11" sqref="H11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9" customWidth="1"/>
  </cols>
  <sheetData>
    <row r="1" spans="1:9">
      <c r="A1" t="s">
        <v>90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80</v>
      </c>
      <c r="B3" t="s">
        <v>44</v>
      </c>
      <c r="C3" t="s">
        <v>44</v>
      </c>
      <c r="D3" t="s">
        <v>49</v>
      </c>
      <c r="E3">
        <v>45</v>
      </c>
      <c r="F3">
        <v>0.05</v>
      </c>
      <c r="I3">
        <v>1</v>
      </c>
    </row>
    <row r="4" spans="1:9">
      <c r="A4" t="s">
        <v>80</v>
      </c>
      <c r="B4" t="s">
        <v>45</v>
      </c>
      <c r="C4" t="s">
        <v>45</v>
      </c>
      <c r="D4" t="s">
        <v>49</v>
      </c>
      <c r="E4">
        <v>45</v>
      </c>
      <c r="F4">
        <v>0.05</v>
      </c>
      <c r="I4">
        <v>1</v>
      </c>
    </row>
    <row r="5" spans="1:9">
      <c r="A5" t="s">
        <v>80</v>
      </c>
      <c r="B5" t="s">
        <v>45</v>
      </c>
      <c r="C5" t="s">
        <v>73</v>
      </c>
      <c r="D5" t="s">
        <v>49</v>
      </c>
      <c r="E5">
        <v>45</v>
      </c>
      <c r="F5">
        <v>0.05</v>
      </c>
      <c r="I5">
        <v>1</v>
      </c>
    </row>
    <row r="6" spans="1:9">
      <c r="A6" t="s">
        <v>80</v>
      </c>
      <c r="B6" t="s">
        <v>45</v>
      </c>
      <c r="C6" t="s">
        <v>74</v>
      </c>
      <c r="D6" t="s">
        <v>49</v>
      </c>
      <c r="E6">
        <v>45</v>
      </c>
      <c r="F6">
        <v>0.05</v>
      </c>
      <c r="I6">
        <v>1</v>
      </c>
    </row>
    <row r="7" spans="1:9">
      <c r="A7" t="s">
        <v>80</v>
      </c>
      <c r="B7" t="s">
        <v>46</v>
      </c>
      <c r="C7" t="s">
        <v>46</v>
      </c>
      <c r="D7" t="s">
        <v>49</v>
      </c>
      <c r="E7">
        <v>45</v>
      </c>
      <c r="F7">
        <v>0.05</v>
      </c>
      <c r="I7">
        <v>1</v>
      </c>
    </row>
    <row r="8" spans="1:9">
      <c r="A8" t="s">
        <v>80</v>
      </c>
      <c r="B8" t="s">
        <v>43</v>
      </c>
      <c r="C8" t="s">
        <v>75</v>
      </c>
      <c r="D8" t="s">
        <v>49</v>
      </c>
      <c r="E8">
        <v>45</v>
      </c>
      <c r="F8">
        <v>0.05</v>
      </c>
      <c r="I8">
        <v>1</v>
      </c>
    </row>
    <row r="9" spans="1:9">
      <c r="A9" t="s">
        <v>80</v>
      </c>
      <c r="B9" t="s">
        <v>43</v>
      </c>
      <c r="C9" t="s">
        <v>78</v>
      </c>
      <c r="D9" t="s">
        <v>49</v>
      </c>
      <c r="E9">
        <v>45</v>
      </c>
      <c r="F9">
        <v>0.05</v>
      </c>
      <c r="I9">
        <v>1</v>
      </c>
    </row>
    <row r="10" spans="1:9">
      <c r="A10" t="s">
        <v>80</v>
      </c>
      <c r="B10" t="s">
        <v>43</v>
      </c>
      <c r="C10" t="s">
        <v>79</v>
      </c>
      <c r="D10" t="s">
        <v>49</v>
      </c>
      <c r="E10">
        <v>45</v>
      </c>
      <c r="F10">
        <v>0.05</v>
      </c>
      <c r="I10">
        <v>1</v>
      </c>
    </row>
    <row r="11" spans="1:9">
      <c r="A11" t="s">
        <v>80</v>
      </c>
      <c r="B11" t="s">
        <v>43</v>
      </c>
      <c r="C11" t="s">
        <v>93</v>
      </c>
      <c r="D11" t="s">
        <v>49</v>
      </c>
      <c r="E11">
        <v>45</v>
      </c>
      <c r="F11">
        <v>0.05</v>
      </c>
      <c r="I11">
        <v>1</v>
      </c>
    </row>
    <row r="12" spans="1:9">
      <c r="A12" t="s">
        <v>80</v>
      </c>
      <c r="B12" t="s">
        <v>43</v>
      </c>
      <c r="C12" t="s">
        <v>94</v>
      </c>
      <c r="D12" t="s">
        <v>49</v>
      </c>
      <c r="E12">
        <v>45</v>
      </c>
      <c r="F12">
        <v>0.05</v>
      </c>
      <c r="I12">
        <v>1</v>
      </c>
    </row>
    <row r="13" spans="1:9">
      <c r="A13" t="s">
        <v>80</v>
      </c>
      <c r="B13" t="s">
        <v>43</v>
      </c>
      <c r="C13" t="s">
        <v>95</v>
      </c>
      <c r="D13" t="s">
        <v>49</v>
      </c>
      <c r="E13">
        <v>45</v>
      </c>
      <c r="F13">
        <v>0.05</v>
      </c>
      <c r="I13">
        <v>1</v>
      </c>
    </row>
    <row r="14" spans="1:9">
      <c r="A14" t="s">
        <v>80</v>
      </c>
      <c r="B14" t="s">
        <v>43</v>
      </c>
      <c r="C14" t="s">
        <v>76</v>
      </c>
      <c r="D14" t="s">
        <v>49</v>
      </c>
      <c r="E14">
        <v>45</v>
      </c>
      <c r="F14">
        <v>0.05</v>
      </c>
      <c r="I14">
        <v>1</v>
      </c>
    </row>
    <row r="15" spans="1:9">
      <c r="A15" t="s">
        <v>80</v>
      </c>
      <c r="B15" t="s">
        <v>43</v>
      </c>
      <c r="C15" t="s">
        <v>81</v>
      </c>
      <c r="D15" t="s">
        <v>49</v>
      </c>
      <c r="E15">
        <v>45</v>
      </c>
      <c r="F15">
        <v>0.05</v>
      </c>
      <c r="I15">
        <v>1</v>
      </c>
    </row>
    <row r="16" spans="1:9">
      <c r="A16" t="s">
        <v>80</v>
      </c>
      <c r="B16" t="s">
        <v>43</v>
      </c>
      <c r="C16" t="s">
        <v>77</v>
      </c>
      <c r="D16" t="s">
        <v>49</v>
      </c>
      <c r="E16">
        <v>45</v>
      </c>
      <c r="F16">
        <v>0.05</v>
      </c>
      <c r="I16">
        <v>1</v>
      </c>
    </row>
    <row r="17" spans="1:9">
      <c r="A17" t="s">
        <v>80</v>
      </c>
      <c r="B17" t="s">
        <v>44</v>
      </c>
      <c r="C17" t="s">
        <v>44</v>
      </c>
      <c r="D17" t="s">
        <v>53</v>
      </c>
      <c r="E17">
        <v>45</v>
      </c>
      <c r="F17">
        <v>0.03</v>
      </c>
      <c r="I17">
        <v>1</v>
      </c>
    </row>
    <row r="18" spans="1:9">
      <c r="A18" t="s">
        <v>80</v>
      </c>
      <c r="B18" t="s">
        <v>45</v>
      </c>
      <c r="C18" t="s">
        <v>45</v>
      </c>
      <c r="D18" t="s">
        <v>53</v>
      </c>
      <c r="E18">
        <v>45</v>
      </c>
      <c r="F18">
        <v>0.03</v>
      </c>
      <c r="I18">
        <v>1</v>
      </c>
    </row>
    <row r="19" spans="1:9">
      <c r="A19" t="s">
        <v>80</v>
      </c>
      <c r="B19" t="s">
        <v>45</v>
      </c>
      <c r="C19" t="s">
        <v>73</v>
      </c>
      <c r="D19" t="s">
        <v>53</v>
      </c>
      <c r="E19">
        <v>45</v>
      </c>
      <c r="F19">
        <v>0.03</v>
      </c>
      <c r="I19">
        <v>1</v>
      </c>
    </row>
    <row r="20" spans="1:9">
      <c r="A20" t="s">
        <v>80</v>
      </c>
      <c r="B20" t="s">
        <v>45</v>
      </c>
      <c r="C20" t="s">
        <v>74</v>
      </c>
      <c r="D20" t="s">
        <v>53</v>
      </c>
      <c r="E20">
        <v>45</v>
      </c>
      <c r="F20">
        <v>0.03</v>
      </c>
      <c r="I20">
        <v>1</v>
      </c>
    </row>
    <row r="21" spans="1:9">
      <c r="A21" t="s">
        <v>80</v>
      </c>
      <c r="B21" t="s">
        <v>46</v>
      </c>
      <c r="C21" t="s">
        <v>46</v>
      </c>
      <c r="D21" t="s">
        <v>53</v>
      </c>
      <c r="E21">
        <v>45</v>
      </c>
      <c r="F21">
        <v>0.03</v>
      </c>
      <c r="I21">
        <v>1</v>
      </c>
    </row>
    <row r="22" spans="1:9">
      <c r="A22" t="s">
        <v>80</v>
      </c>
      <c r="B22" t="s">
        <v>43</v>
      </c>
      <c r="C22" t="s">
        <v>75</v>
      </c>
      <c r="D22" t="s">
        <v>53</v>
      </c>
      <c r="E22">
        <v>45</v>
      </c>
      <c r="F22">
        <v>0.03</v>
      </c>
      <c r="I22">
        <v>1</v>
      </c>
    </row>
    <row r="23" spans="1:9">
      <c r="A23" t="s">
        <v>80</v>
      </c>
      <c r="B23" t="s">
        <v>43</v>
      </c>
      <c r="C23" t="s">
        <v>78</v>
      </c>
      <c r="D23" t="s">
        <v>53</v>
      </c>
      <c r="E23">
        <v>45</v>
      </c>
      <c r="F23">
        <v>0.03</v>
      </c>
      <c r="I23">
        <v>1</v>
      </c>
    </row>
    <row r="24" spans="1:9">
      <c r="A24" t="s">
        <v>80</v>
      </c>
      <c r="B24" t="s">
        <v>43</v>
      </c>
      <c r="C24" t="s">
        <v>79</v>
      </c>
      <c r="D24" t="s">
        <v>53</v>
      </c>
      <c r="E24">
        <v>45</v>
      </c>
      <c r="F24">
        <v>0.03</v>
      </c>
      <c r="I24">
        <v>1</v>
      </c>
    </row>
    <row r="25" spans="1:9">
      <c r="A25" t="s">
        <v>80</v>
      </c>
      <c r="B25" t="s">
        <v>43</v>
      </c>
      <c r="C25" t="s">
        <v>93</v>
      </c>
      <c r="D25" t="s">
        <v>53</v>
      </c>
      <c r="E25">
        <v>45</v>
      </c>
      <c r="F25">
        <v>0.03</v>
      </c>
      <c r="I25">
        <v>1</v>
      </c>
    </row>
    <row r="26" spans="1:9">
      <c r="A26" t="s">
        <v>80</v>
      </c>
      <c r="B26" t="s">
        <v>43</v>
      </c>
      <c r="C26" t="s">
        <v>94</v>
      </c>
      <c r="D26" t="s">
        <v>53</v>
      </c>
      <c r="E26">
        <v>45</v>
      </c>
      <c r="F26">
        <v>0.03</v>
      </c>
      <c r="I26">
        <v>1</v>
      </c>
    </row>
    <row r="27" spans="1:9">
      <c r="A27" t="s">
        <v>80</v>
      </c>
      <c r="B27" t="s">
        <v>43</v>
      </c>
      <c r="C27" t="s">
        <v>95</v>
      </c>
      <c r="D27" t="s">
        <v>53</v>
      </c>
      <c r="E27">
        <v>45</v>
      </c>
      <c r="F27">
        <v>0.03</v>
      </c>
      <c r="I27">
        <v>1</v>
      </c>
    </row>
    <row r="28" spans="1:9">
      <c r="A28" t="s">
        <v>80</v>
      </c>
      <c r="B28" t="s">
        <v>43</v>
      </c>
      <c r="C28" t="s">
        <v>76</v>
      </c>
      <c r="D28" t="s">
        <v>53</v>
      </c>
      <c r="E28">
        <v>45</v>
      </c>
      <c r="F28">
        <v>0.03</v>
      </c>
      <c r="I28">
        <v>1</v>
      </c>
    </row>
    <row r="29" spans="1:9">
      <c r="A29" t="s">
        <v>80</v>
      </c>
      <c r="B29" t="s">
        <v>43</v>
      </c>
      <c r="C29" t="s">
        <v>81</v>
      </c>
      <c r="D29" t="s">
        <v>53</v>
      </c>
      <c r="E29">
        <v>45</v>
      </c>
      <c r="F29">
        <v>0.03</v>
      </c>
      <c r="I29">
        <v>1</v>
      </c>
    </row>
    <row r="30" spans="1:9">
      <c r="A30" t="s">
        <v>80</v>
      </c>
      <c r="B30" t="s">
        <v>43</v>
      </c>
      <c r="C30" t="s">
        <v>77</v>
      </c>
      <c r="D30" t="s">
        <v>53</v>
      </c>
      <c r="E30">
        <v>45</v>
      </c>
      <c r="F30">
        <v>0.03</v>
      </c>
      <c r="I3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3.1640625" bestFit="1" customWidth="1"/>
  </cols>
  <sheetData>
    <row r="1" spans="1:4">
      <c r="A1" t="s">
        <v>64</v>
      </c>
    </row>
    <row r="2" spans="1:4">
      <c r="A2" t="s">
        <v>25</v>
      </c>
      <c r="B2" t="s">
        <v>26</v>
      </c>
      <c r="C2" t="s">
        <v>27</v>
      </c>
      <c r="D2" t="s">
        <v>58</v>
      </c>
    </row>
    <row r="3" spans="1:4">
      <c r="A3" t="s">
        <v>15</v>
      </c>
      <c r="B3" t="s">
        <v>15</v>
      </c>
      <c r="C3">
        <v>-6</v>
      </c>
      <c r="D3">
        <v>0</v>
      </c>
    </row>
    <row r="4" spans="1:4">
      <c r="A4" t="s">
        <v>3</v>
      </c>
      <c r="B4" t="s">
        <v>3</v>
      </c>
      <c r="C4">
        <v>-6</v>
      </c>
      <c r="D4">
        <v>0</v>
      </c>
    </row>
    <row r="5" spans="1:4">
      <c r="A5" t="s">
        <v>2</v>
      </c>
      <c r="B5" t="s">
        <v>2</v>
      </c>
      <c r="C5">
        <v>-6</v>
      </c>
      <c r="D5">
        <v>0</v>
      </c>
    </row>
    <row r="6" spans="1:4">
      <c r="A6" t="s">
        <v>21</v>
      </c>
      <c r="B6" t="s">
        <v>21</v>
      </c>
      <c r="C6">
        <v>-6</v>
      </c>
      <c r="D6">
        <v>0</v>
      </c>
    </row>
    <row r="7" spans="1:4">
      <c r="A7" t="s">
        <v>4</v>
      </c>
      <c r="B7" t="s">
        <v>7</v>
      </c>
      <c r="C7">
        <v>-6</v>
      </c>
      <c r="D7">
        <v>0</v>
      </c>
    </row>
    <row r="8" spans="1:4">
      <c r="A8" t="s">
        <v>4</v>
      </c>
      <c r="B8" t="s">
        <v>17</v>
      </c>
      <c r="C8">
        <v>-6</v>
      </c>
      <c r="D8">
        <v>0</v>
      </c>
    </row>
    <row r="9" spans="1:4">
      <c r="A9" t="s">
        <v>20</v>
      </c>
      <c r="B9" t="s">
        <v>17</v>
      </c>
      <c r="C9">
        <v>-3</v>
      </c>
      <c r="D9">
        <v>1</v>
      </c>
    </row>
    <row r="10" spans="1:4">
      <c r="A10" t="s">
        <v>82</v>
      </c>
      <c r="B10" t="s">
        <v>82</v>
      </c>
      <c r="C10">
        <v>-6</v>
      </c>
      <c r="D10">
        <v>0</v>
      </c>
    </row>
    <row r="11" spans="1:4">
      <c r="A11" t="s">
        <v>84</v>
      </c>
      <c r="B11" t="s">
        <v>84</v>
      </c>
      <c r="C11">
        <v>-6</v>
      </c>
      <c r="D11">
        <v>0</v>
      </c>
    </row>
    <row r="12" spans="1:4">
      <c r="A12" t="s">
        <v>83</v>
      </c>
      <c r="B12" t="s">
        <v>83</v>
      </c>
      <c r="C12">
        <v>0</v>
      </c>
      <c r="D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zoomScalePageLayoutView="115" workbookViewId="0">
      <selection activeCell="F2" sqref="F2"/>
    </sheetView>
  </sheetViews>
  <sheetFormatPr baseColWidth="10" defaultRowHeight="15" x14ac:dyDescent="0"/>
  <cols>
    <col min="1" max="1" width="12.5" customWidth="1"/>
    <col min="2" max="2" width="13.6640625" bestFit="1" customWidth="1"/>
    <col min="3" max="3" width="24.5" bestFit="1" customWidth="1"/>
    <col min="4" max="5" width="6.1640625" bestFit="1" customWidth="1"/>
  </cols>
  <sheetData>
    <row r="1" spans="1:5">
      <c r="A1" t="s">
        <v>89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80</v>
      </c>
      <c r="B3" t="s">
        <v>45</v>
      </c>
      <c r="C3" t="s">
        <v>73</v>
      </c>
      <c r="D3">
        <v>0.81799999999999995</v>
      </c>
      <c r="E3">
        <v>0.81799999999999995</v>
      </c>
    </row>
    <row r="4" spans="1:5">
      <c r="A4" t="s">
        <v>80</v>
      </c>
      <c r="B4" t="s">
        <v>45</v>
      </c>
      <c r="C4" t="s">
        <v>74</v>
      </c>
      <c r="D4">
        <v>0.98099999999999998</v>
      </c>
      <c r="E4">
        <v>0.98099999999999998</v>
      </c>
    </row>
    <row r="5" spans="1:5">
      <c r="A5" t="s">
        <v>80</v>
      </c>
      <c r="B5" t="s">
        <v>43</v>
      </c>
      <c r="C5" t="s">
        <v>78</v>
      </c>
      <c r="D5">
        <v>0.26</v>
      </c>
      <c r="E5">
        <v>0.26</v>
      </c>
    </row>
    <row r="6" spans="1:5">
      <c r="A6" t="s">
        <v>80</v>
      </c>
      <c r="B6" t="s">
        <v>43</v>
      </c>
      <c r="C6" t="s">
        <v>79</v>
      </c>
      <c r="D6">
        <v>0.99199999999999999</v>
      </c>
      <c r="E6">
        <v>0.99199999999999999</v>
      </c>
    </row>
    <row r="7" spans="1:5">
      <c r="A7" t="s">
        <v>80</v>
      </c>
      <c r="B7" t="s">
        <v>43</v>
      </c>
      <c r="C7" t="s">
        <v>94</v>
      </c>
      <c r="D7">
        <v>0.81799999999999995</v>
      </c>
      <c r="E7">
        <v>0.81799999999999995</v>
      </c>
    </row>
    <row r="8" spans="1:5">
      <c r="A8" t="s">
        <v>80</v>
      </c>
      <c r="B8" t="s">
        <v>43</v>
      </c>
      <c r="C8" t="s">
        <v>95</v>
      </c>
      <c r="D8">
        <v>0.98</v>
      </c>
      <c r="E8">
        <v>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60" zoomScaleNormal="160" zoomScalePageLayoutView="160" workbookViewId="0">
      <selection activeCell="A7" sqref="A7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7">
      <c r="A1" t="s">
        <v>101</v>
      </c>
    </row>
    <row r="2" spans="1:7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181</v>
      </c>
      <c r="G2" t="s">
        <v>182</v>
      </c>
    </row>
    <row r="3" spans="1:7">
      <c r="A3" t="s">
        <v>98</v>
      </c>
      <c r="B3" t="s">
        <v>31</v>
      </c>
      <c r="C3" t="s">
        <v>31</v>
      </c>
      <c r="D3" t="s">
        <v>32</v>
      </c>
      <c r="E3">
        <v>-3</v>
      </c>
      <c r="F3">
        <v>0.15</v>
      </c>
      <c r="G3">
        <v>0.6</v>
      </c>
    </row>
    <row r="4" spans="1:7">
      <c r="A4" t="s">
        <v>34</v>
      </c>
      <c r="B4" t="s">
        <v>31</v>
      </c>
      <c r="C4" t="s">
        <v>31</v>
      </c>
      <c r="D4" t="s">
        <v>32</v>
      </c>
      <c r="E4">
        <v>-3</v>
      </c>
      <c r="F4">
        <v>0.15</v>
      </c>
      <c r="G4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5" zoomScaleNormal="175" zoomScalePageLayoutView="175" workbookViewId="0">
      <selection activeCell="B13" sqref="B1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135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98</v>
      </c>
      <c r="B3" t="s">
        <v>6</v>
      </c>
      <c r="C3">
        <v>-10</v>
      </c>
    </row>
    <row r="4" spans="1:3">
      <c r="A4" t="s">
        <v>98</v>
      </c>
      <c r="B4" t="s">
        <v>102</v>
      </c>
      <c r="C4">
        <v>-10</v>
      </c>
    </row>
    <row r="5" spans="1:3">
      <c r="A5" t="s">
        <v>98</v>
      </c>
      <c r="B5" t="s">
        <v>103</v>
      </c>
      <c r="C5">
        <v>-10</v>
      </c>
    </row>
    <row r="6" spans="1:3">
      <c r="A6" t="s">
        <v>98</v>
      </c>
      <c r="B6" t="s">
        <v>5</v>
      </c>
      <c r="C6">
        <v>-10</v>
      </c>
    </row>
    <row r="7" spans="1:3">
      <c r="A7" t="s">
        <v>98</v>
      </c>
      <c r="B7" t="s">
        <v>104</v>
      </c>
      <c r="C7">
        <v>-6</v>
      </c>
    </row>
    <row r="8" spans="1:3">
      <c r="A8" t="s">
        <v>98</v>
      </c>
      <c r="B8" t="s">
        <v>105</v>
      </c>
      <c r="C8">
        <v>-6</v>
      </c>
    </row>
    <row r="9" spans="1:3">
      <c r="A9" t="s">
        <v>98</v>
      </c>
      <c r="B9" t="s">
        <v>106</v>
      </c>
      <c r="C9">
        <v>-6</v>
      </c>
    </row>
    <row r="10" spans="1:3">
      <c r="A10" t="s">
        <v>98</v>
      </c>
      <c r="B10" t="s">
        <v>107</v>
      </c>
      <c r="C10">
        <v>-6</v>
      </c>
    </row>
    <row r="11" spans="1:3">
      <c r="A11" t="s">
        <v>98</v>
      </c>
      <c r="B11" t="s">
        <v>108</v>
      </c>
      <c r="C11">
        <v>-6</v>
      </c>
    </row>
    <row r="12" spans="1:3">
      <c r="A12" t="s">
        <v>34</v>
      </c>
      <c r="B12" t="s">
        <v>99</v>
      </c>
      <c r="C12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67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98</v>
      </c>
      <c r="B3" t="s">
        <v>6</v>
      </c>
      <c r="C3" t="s">
        <v>48</v>
      </c>
      <c r="E3">
        <v>1</v>
      </c>
    </row>
    <row r="4" spans="1:5">
      <c r="A4" t="s">
        <v>98</v>
      </c>
      <c r="B4" t="s">
        <v>102</v>
      </c>
      <c r="C4" t="s">
        <v>48</v>
      </c>
      <c r="E4">
        <v>1</v>
      </c>
    </row>
    <row r="5" spans="1:5">
      <c r="A5" t="s">
        <v>98</v>
      </c>
      <c r="B5" t="s">
        <v>103</v>
      </c>
      <c r="C5" t="s">
        <v>48</v>
      </c>
      <c r="E5">
        <v>1</v>
      </c>
    </row>
    <row r="6" spans="1:5">
      <c r="A6" t="s">
        <v>98</v>
      </c>
      <c r="B6" t="s">
        <v>5</v>
      </c>
      <c r="C6">
        <v>2065</v>
      </c>
      <c r="E6">
        <v>0.5</v>
      </c>
    </row>
    <row r="7" spans="1:5">
      <c r="A7" t="s">
        <v>98</v>
      </c>
      <c r="B7" t="s">
        <v>104</v>
      </c>
      <c r="C7" t="s">
        <v>48</v>
      </c>
      <c r="E7">
        <v>0</v>
      </c>
    </row>
    <row r="8" spans="1:5">
      <c r="A8" t="s">
        <v>98</v>
      </c>
      <c r="B8" t="s">
        <v>105</v>
      </c>
      <c r="C8" t="s">
        <v>48</v>
      </c>
      <c r="E8">
        <v>0</v>
      </c>
    </row>
    <row r="9" spans="1:5">
      <c r="A9" t="s">
        <v>98</v>
      </c>
      <c r="B9" t="s">
        <v>106</v>
      </c>
      <c r="C9">
        <v>2065</v>
      </c>
      <c r="E9">
        <v>0.5</v>
      </c>
    </row>
    <row r="10" spans="1:5">
      <c r="A10" t="s">
        <v>98</v>
      </c>
      <c r="B10" t="s">
        <v>107</v>
      </c>
      <c r="C10">
        <v>2065</v>
      </c>
      <c r="E10">
        <v>0.5</v>
      </c>
    </row>
    <row r="11" spans="1:5">
      <c r="A11" t="s">
        <v>98</v>
      </c>
      <c r="B11" t="s">
        <v>108</v>
      </c>
      <c r="C11">
        <v>2065</v>
      </c>
      <c r="E11">
        <v>0.5</v>
      </c>
    </row>
    <row r="12" spans="1:5">
      <c r="A12" t="s">
        <v>34</v>
      </c>
      <c r="B12" t="s">
        <v>99</v>
      </c>
      <c r="C12" t="s">
        <v>48</v>
      </c>
      <c r="E12">
        <v>0</v>
      </c>
    </row>
    <row r="13" spans="1:5">
      <c r="A13" t="s">
        <v>34</v>
      </c>
      <c r="B13" t="s">
        <v>99</v>
      </c>
      <c r="C13">
        <v>2020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67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98</v>
      </c>
      <c r="B3" t="s">
        <v>6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98</v>
      </c>
      <c r="B4" t="s">
        <v>102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98</v>
      </c>
      <c r="B5" t="s">
        <v>103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98</v>
      </c>
      <c r="B6" t="s">
        <v>5</v>
      </c>
      <c r="C6" t="s">
        <v>52</v>
      </c>
      <c r="D6" t="s">
        <v>49</v>
      </c>
      <c r="E6">
        <v>2020</v>
      </c>
      <c r="G6" t="s">
        <v>42</v>
      </c>
    </row>
    <row r="7" spans="1:7">
      <c r="A7" t="s">
        <v>98</v>
      </c>
      <c r="B7" t="s">
        <v>5</v>
      </c>
      <c r="C7" t="s">
        <v>52</v>
      </c>
      <c r="D7">
        <v>2020</v>
      </c>
      <c r="E7">
        <v>2065</v>
      </c>
      <c r="G7" t="s">
        <v>42</v>
      </c>
    </row>
    <row r="8" spans="1:7">
      <c r="A8" t="s">
        <v>98</v>
      </c>
      <c r="B8" t="s">
        <v>104</v>
      </c>
      <c r="C8" t="s">
        <v>52</v>
      </c>
      <c r="D8" t="s">
        <v>49</v>
      </c>
      <c r="E8">
        <v>2020</v>
      </c>
      <c r="G8" t="s">
        <v>42</v>
      </c>
    </row>
    <row r="9" spans="1:7">
      <c r="A9" t="s">
        <v>98</v>
      </c>
      <c r="B9" t="s">
        <v>104</v>
      </c>
      <c r="C9" t="s">
        <v>52</v>
      </c>
      <c r="D9">
        <v>2065</v>
      </c>
      <c r="E9" t="s">
        <v>50</v>
      </c>
      <c r="G9" t="s">
        <v>41</v>
      </c>
    </row>
    <row r="10" spans="1:7">
      <c r="A10" t="s">
        <v>98</v>
      </c>
      <c r="B10" t="s">
        <v>106</v>
      </c>
      <c r="C10" t="s">
        <v>52</v>
      </c>
      <c r="D10" t="s">
        <v>49</v>
      </c>
      <c r="E10">
        <v>2020</v>
      </c>
      <c r="G10" t="s">
        <v>42</v>
      </c>
    </row>
    <row r="11" spans="1:7">
      <c r="A11" t="s">
        <v>98</v>
      </c>
      <c r="B11" t="s">
        <v>106</v>
      </c>
      <c r="C11" t="s">
        <v>52</v>
      </c>
      <c r="D11">
        <v>2020</v>
      </c>
      <c r="E11">
        <v>2065</v>
      </c>
      <c r="G11" t="s">
        <v>42</v>
      </c>
    </row>
    <row r="12" spans="1:7">
      <c r="A12" t="s">
        <v>98</v>
      </c>
      <c r="B12" t="s">
        <v>107</v>
      </c>
      <c r="C12" t="s">
        <v>52</v>
      </c>
      <c r="D12" t="s">
        <v>49</v>
      </c>
      <c r="E12">
        <v>2020</v>
      </c>
      <c r="G12" t="s">
        <v>42</v>
      </c>
    </row>
    <row r="13" spans="1:7">
      <c r="A13" t="s">
        <v>98</v>
      </c>
      <c r="B13" t="s">
        <v>107</v>
      </c>
      <c r="C13" t="s">
        <v>52</v>
      </c>
      <c r="D13">
        <v>2020</v>
      </c>
      <c r="E13">
        <v>2065</v>
      </c>
      <c r="G13" t="s">
        <v>42</v>
      </c>
    </row>
    <row r="14" spans="1:7">
      <c r="A14" t="s">
        <v>98</v>
      </c>
      <c r="B14" t="s">
        <v>108</v>
      </c>
      <c r="C14" t="s">
        <v>52</v>
      </c>
      <c r="D14" t="s">
        <v>49</v>
      </c>
      <c r="E14">
        <v>2020</v>
      </c>
      <c r="G14" t="s">
        <v>42</v>
      </c>
    </row>
    <row r="15" spans="1:7">
      <c r="A15" t="s">
        <v>98</v>
      </c>
      <c r="B15" t="s">
        <v>108</v>
      </c>
      <c r="C15" t="s">
        <v>52</v>
      </c>
      <c r="D15">
        <v>2020</v>
      </c>
      <c r="E15">
        <v>2065</v>
      </c>
      <c r="G15" t="s">
        <v>42</v>
      </c>
    </row>
    <row r="16" spans="1:7">
      <c r="A16" t="s">
        <v>34</v>
      </c>
      <c r="B16" t="s">
        <v>99</v>
      </c>
      <c r="C16" t="s">
        <v>52</v>
      </c>
      <c r="D16" t="s">
        <v>49</v>
      </c>
      <c r="E16">
        <v>2020</v>
      </c>
      <c r="G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3" sqref="B23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109</v>
      </c>
      <c r="B1" t="s">
        <v>110</v>
      </c>
    </row>
    <row r="2" spans="1:2">
      <c r="A2" t="s">
        <v>5</v>
      </c>
      <c r="B2">
        <v>0.2</v>
      </c>
    </row>
    <row r="3" spans="1:2">
      <c r="A3" t="s">
        <v>6</v>
      </c>
      <c r="B3">
        <v>0.25</v>
      </c>
    </row>
    <row r="4" spans="1:2">
      <c r="A4" t="s">
        <v>102</v>
      </c>
      <c r="B4">
        <v>0.25</v>
      </c>
    </row>
    <row r="5" spans="1:2">
      <c r="A5" t="s">
        <v>103</v>
      </c>
      <c r="B5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zoomScalePageLayoutView="115" workbookViewId="0">
      <selection activeCell="H6" sqref="H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10.33203125" bestFit="1" customWidth="1"/>
    <col min="4" max="4" width="17.83203125" bestFit="1" customWidth="1"/>
    <col min="5" max="5" width="16" bestFit="1" customWidth="1"/>
    <col min="6" max="6" width="16.83203125" bestFit="1" customWidth="1"/>
    <col min="7" max="7" width="19.6640625" bestFit="1" customWidth="1"/>
    <col min="8" max="8" width="12.1640625" bestFit="1" customWidth="1"/>
  </cols>
  <sheetData>
    <row r="1" spans="1:10">
      <c r="A1" t="s">
        <v>149</v>
      </c>
    </row>
    <row r="2" spans="1:10">
      <c r="A2" t="s">
        <v>25</v>
      </c>
      <c r="B2" t="s">
        <v>26</v>
      </c>
      <c r="C2" t="s">
        <v>0</v>
      </c>
      <c r="D2" t="s">
        <v>144</v>
      </c>
      <c r="E2" t="s">
        <v>145</v>
      </c>
      <c r="F2" t="s">
        <v>147</v>
      </c>
      <c r="G2" t="s">
        <v>148</v>
      </c>
      <c r="H2" t="s">
        <v>150</v>
      </c>
      <c r="I2" t="s">
        <v>1</v>
      </c>
      <c r="J2" t="s">
        <v>56</v>
      </c>
    </row>
    <row r="3" spans="1:10">
      <c r="A3" t="s">
        <v>98</v>
      </c>
      <c r="B3" t="s">
        <v>106</v>
      </c>
      <c r="C3" t="s">
        <v>106</v>
      </c>
      <c r="D3" t="s">
        <v>98</v>
      </c>
      <c r="E3" t="s">
        <v>146</v>
      </c>
      <c r="F3">
        <v>30</v>
      </c>
      <c r="G3">
        <v>0.05</v>
      </c>
      <c r="H3">
        <v>0.25</v>
      </c>
      <c r="I3" t="s">
        <v>133</v>
      </c>
      <c r="J3" t="s">
        <v>188</v>
      </c>
    </row>
    <row r="4" spans="1:10">
      <c r="A4" t="s">
        <v>98</v>
      </c>
      <c r="B4" t="s">
        <v>107</v>
      </c>
      <c r="C4" t="s">
        <v>126</v>
      </c>
      <c r="D4" t="s">
        <v>98</v>
      </c>
      <c r="E4" t="s">
        <v>146</v>
      </c>
      <c r="F4">
        <v>30</v>
      </c>
      <c r="G4">
        <v>0.05</v>
      </c>
      <c r="H4">
        <v>0.25</v>
      </c>
      <c r="I4" t="s">
        <v>133</v>
      </c>
      <c r="J4" t="s">
        <v>188</v>
      </c>
    </row>
    <row r="5" spans="1:10">
      <c r="A5" t="s">
        <v>98</v>
      </c>
      <c r="B5" t="s">
        <v>107</v>
      </c>
      <c r="C5" t="s">
        <v>128</v>
      </c>
      <c r="D5" t="s">
        <v>98</v>
      </c>
      <c r="E5" t="s">
        <v>146</v>
      </c>
      <c r="F5">
        <v>30</v>
      </c>
      <c r="G5">
        <v>0.05</v>
      </c>
      <c r="H5">
        <v>0.25</v>
      </c>
      <c r="I5" t="s">
        <v>134</v>
      </c>
      <c r="J5" t="s">
        <v>188</v>
      </c>
    </row>
    <row r="6" spans="1:10">
      <c r="A6" t="s">
        <v>34</v>
      </c>
      <c r="B6" t="s">
        <v>99</v>
      </c>
      <c r="C6" t="s">
        <v>99</v>
      </c>
      <c r="D6" t="s">
        <v>98</v>
      </c>
      <c r="E6" t="s">
        <v>146</v>
      </c>
      <c r="F6">
        <v>30</v>
      </c>
      <c r="G6">
        <v>0.05</v>
      </c>
      <c r="H6">
        <v>0.25</v>
      </c>
      <c r="I6" t="s">
        <v>133</v>
      </c>
      <c r="J6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zoomScalePageLayoutView="115" workbookViewId="0">
      <selection activeCell="A22" sqref="A22:C22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5" width="5.1640625" bestFit="1" customWidth="1"/>
    <col min="6" max="6" width="5.1640625" customWidth="1"/>
    <col min="7" max="10" width="5.1640625" bestFit="1" customWidth="1"/>
  </cols>
  <sheetData>
    <row r="1" spans="1:11">
      <c r="A1" t="s">
        <v>153</v>
      </c>
    </row>
    <row r="2" spans="1:11">
      <c r="A2" t="s">
        <v>25</v>
      </c>
      <c r="B2" t="s">
        <v>26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2035</v>
      </c>
      <c r="J2">
        <v>2050</v>
      </c>
      <c r="K2">
        <v>2100</v>
      </c>
    </row>
    <row r="3" spans="1:11">
      <c r="A3" t="s">
        <v>98</v>
      </c>
      <c r="B3" t="s">
        <v>6</v>
      </c>
      <c r="C3" t="s">
        <v>111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98</v>
      </c>
      <c r="B4" t="s">
        <v>6</v>
      </c>
      <c r="C4" t="s">
        <v>112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</row>
    <row r="5" spans="1:11">
      <c r="A5" t="s">
        <v>98</v>
      </c>
      <c r="B5" t="s">
        <v>6</v>
      </c>
      <c r="C5" t="s">
        <v>114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>
      <c r="A6" t="s">
        <v>98</v>
      </c>
      <c r="B6" t="s">
        <v>102</v>
      </c>
      <c r="C6" t="s">
        <v>115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98</v>
      </c>
      <c r="B7" t="s">
        <v>102</v>
      </c>
      <c r="C7" t="s">
        <v>113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98</v>
      </c>
      <c r="B8" t="s">
        <v>102</v>
      </c>
      <c r="C8" t="s">
        <v>116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</row>
    <row r="9" spans="1:11">
      <c r="A9" t="s">
        <v>98</v>
      </c>
      <c r="B9" t="s">
        <v>103</v>
      </c>
      <c r="C9" t="s">
        <v>117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98</v>
      </c>
      <c r="B10" t="s">
        <v>103</v>
      </c>
      <c r="C10" t="s">
        <v>118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 t="s">
        <v>98</v>
      </c>
      <c r="B11" t="s">
        <v>103</v>
      </c>
      <c r="C11" t="s">
        <v>119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98</v>
      </c>
      <c r="B12" t="s">
        <v>5</v>
      </c>
      <c r="C12" t="s">
        <v>120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98</v>
      </c>
      <c r="B13" t="s">
        <v>5</v>
      </c>
      <c r="C13" t="s">
        <v>121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>
      <c r="A14" t="s">
        <v>98</v>
      </c>
      <c r="B14" t="s">
        <v>5</v>
      </c>
      <c r="C14" t="s">
        <v>122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1">
      <c r="A15" t="s">
        <v>98</v>
      </c>
      <c r="B15" t="s">
        <v>104</v>
      </c>
      <c r="C15" t="s">
        <v>123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98</v>
      </c>
      <c r="B16" t="s">
        <v>104</v>
      </c>
      <c r="C16" t="s">
        <v>124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98</v>
      </c>
      <c r="B17" t="s">
        <v>105</v>
      </c>
      <c r="C17" t="s">
        <v>105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98</v>
      </c>
      <c r="B18" t="s">
        <v>106</v>
      </c>
      <c r="C18" t="s">
        <v>106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98</v>
      </c>
      <c r="B19" t="s">
        <v>106</v>
      </c>
      <c r="C19" t="s">
        <v>125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 t="s">
        <v>98</v>
      </c>
      <c r="B20" t="s">
        <v>107</v>
      </c>
      <c r="C20" t="s">
        <v>126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98</v>
      </c>
      <c r="B21" t="s">
        <v>107</v>
      </c>
      <c r="C21" t="s">
        <v>127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>
      <c r="A22" t="s">
        <v>98</v>
      </c>
      <c r="B22" t="s">
        <v>107</v>
      </c>
      <c r="C22" t="s">
        <v>128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98</v>
      </c>
      <c r="B23" t="s">
        <v>107</v>
      </c>
      <c r="C23" t="s">
        <v>129</v>
      </c>
      <c r="D23">
        <v>0</v>
      </c>
      <c r="E23">
        <v>0</v>
      </c>
      <c r="F23">
        <v>0</v>
      </c>
      <c r="G23">
        <v>0</v>
      </c>
      <c r="H23">
        <v>0.1</v>
      </c>
      <c r="I23">
        <v>0.9</v>
      </c>
      <c r="J23">
        <v>1</v>
      </c>
      <c r="K23">
        <v>1</v>
      </c>
    </row>
    <row r="24" spans="1:11">
      <c r="A24" t="s">
        <v>98</v>
      </c>
      <c r="B24" t="s">
        <v>108</v>
      </c>
      <c r="C24" t="s">
        <v>108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34</v>
      </c>
      <c r="B25" t="s">
        <v>99</v>
      </c>
      <c r="C25" t="s">
        <v>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15" zoomScaleNormal="115" zoomScalePageLayoutView="115" workbookViewId="0">
      <selection activeCell="F13" sqref="F13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4" width="16.83203125" bestFit="1" customWidth="1"/>
  </cols>
  <sheetData>
    <row r="1" spans="1:5">
      <c r="A1" t="s">
        <v>153</v>
      </c>
    </row>
    <row r="2" spans="1:5">
      <c r="A2" t="s">
        <v>25</v>
      </c>
      <c r="B2" t="s">
        <v>26</v>
      </c>
      <c r="C2" t="s">
        <v>0</v>
      </c>
      <c r="D2" t="s">
        <v>197</v>
      </c>
      <c r="E2" t="s">
        <v>198</v>
      </c>
    </row>
    <row r="3" spans="1:5">
      <c r="A3" t="s">
        <v>98</v>
      </c>
      <c r="B3" t="s">
        <v>6</v>
      </c>
      <c r="C3" t="s">
        <v>111</v>
      </c>
      <c r="E3">
        <v>1</v>
      </c>
    </row>
    <row r="4" spans="1:5">
      <c r="A4" t="s">
        <v>98</v>
      </c>
      <c r="B4" t="s">
        <v>6</v>
      </c>
      <c r="C4" t="s">
        <v>112</v>
      </c>
      <c r="E4">
        <v>1</v>
      </c>
    </row>
    <row r="5" spans="1:5">
      <c r="A5" t="s">
        <v>98</v>
      </c>
      <c r="B5" t="s">
        <v>6</v>
      </c>
      <c r="C5" t="s">
        <v>114</v>
      </c>
      <c r="E5">
        <v>1</v>
      </c>
    </row>
    <row r="6" spans="1:5">
      <c r="A6" t="s">
        <v>98</v>
      </c>
      <c r="B6" t="s">
        <v>102</v>
      </c>
      <c r="C6" t="s">
        <v>115</v>
      </c>
      <c r="E6">
        <v>1</v>
      </c>
    </row>
    <row r="7" spans="1:5">
      <c r="A7" t="s">
        <v>98</v>
      </c>
      <c r="B7" t="s">
        <v>102</v>
      </c>
      <c r="C7" t="s">
        <v>113</v>
      </c>
      <c r="E7">
        <v>1</v>
      </c>
    </row>
    <row r="8" spans="1:5">
      <c r="A8" t="s">
        <v>98</v>
      </c>
      <c r="B8" t="s">
        <v>102</v>
      </c>
      <c r="C8" t="s">
        <v>116</v>
      </c>
      <c r="E8">
        <v>1</v>
      </c>
    </row>
    <row r="9" spans="1:5">
      <c r="A9" t="s">
        <v>98</v>
      </c>
      <c r="B9" t="s">
        <v>103</v>
      </c>
      <c r="C9" t="s">
        <v>117</v>
      </c>
      <c r="E9">
        <v>1</v>
      </c>
    </row>
    <row r="10" spans="1:5">
      <c r="A10" t="s">
        <v>98</v>
      </c>
      <c r="B10" t="s">
        <v>103</v>
      </c>
      <c r="C10" t="s">
        <v>118</v>
      </c>
      <c r="E10">
        <v>1</v>
      </c>
    </row>
    <row r="11" spans="1:5">
      <c r="A11" t="s">
        <v>98</v>
      </c>
      <c r="B11" t="s">
        <v>103</v>
      </c>
      <c r="C11" t="s">
        <v>119</v>
      </c>
      <c r="E11">
        <v>1</v>
      </c>
    </row>
    <row r="12" spans="1:5">
      <c r="A12" t="s">
        <v>98</v>
      </c>
      <c r="B12" t="s">
        <v>5</v>
      </c>
      <c r="C12" t="s">
        <v>120</v>
      </c>
      <c r="E12">
        <v>1</v>
      </c>
    </row>
    <row r="13" spans="1:5">
      <c r="A13" t="s">
        <v>98</v>
      </c>
      <c r="B13" t="s">
        <v>5</v>
      </c>
      <c r="C13" t="s">
        <v>121</v>
      </c>
      <c r="E13">
        <v>1</v>
      </c>
    </row>
    <row r="14" spans="1:5">
      <c r="A14" t="s">
        <v>98</v>
      </c>
      <c r="B14" t="s">
        <v>5</v>
      </c>
      <c r="C14" t="s">
        <v>122</v>
      </c>
      <c r="E14">
        <v>1</v>
      </c>
    </row>
    <row r="15" spans="1:5">
      <c r="A15" t="s">
        <v>98</v>
      </c>
      <c r="B15" t="s">
        <v>104</v>
      </c>
      <c r="C15" t="s">
        <v>123</v>
      </c>
      <c r="D15" t="s">
        <v>199</v>
      </c>
    </row>
    <row r="16" spans="1:5">
      <c r="A16" t="s">
        <v>98</v>
      </c>
      <c r="B16" t="s">
        <v>104</v>
      </c>
      <c r="C16" t="s">
        <v>124</v>
      </c>
      <c r="D16" t="s">
        <v>199</v>
      </c>
    </row>
    <row r="17" spans="1:4">
      <c r="A17" t="s">
        <v>98</v>
      </c>
      <c r="B17" t="s">
        <v>105</v>
      </c>
      <c r="C17" t="s">
        <v>105</v>
      </c>
      <c r="D17" t="s">
        <v>200</v>
      </c>
    </row>
    <row r="18" spans="1:4">
      <c r="A18" t="s">
        <v>98</v>
      </c>
      <c r="B18" t="s">
        <v>106</v>
      </c>
      <c r="C18" t="s">
        <v>106</v>
      </c>
      <c r="D18" t="s">
        <v>201</v>
      </c>
    </row>
    <row r="19" spans="1:4">
      <c r="A19" t="s">
        <v>98</v>
      </c>
      <c r="B19" t="s">
        <v>106</v>
      </c>
      <c r="C19" t="s">
        <v>125</v>
      </c>
      <c r="D19" t="s">
        <v>201</v>
      </c>
    </row>
    <row r="20" spans="1:4">
      <c r="A20" t="s">
        <v>98</v>
      </c>
      <c r="B20" t="s">
        <v>107</v>
      </c>
      <c r="C20" t="s">
        <v>126</v>
      </c>
      <c r="D20" t="s">
        <v>202</v>
      </c>
    </row>
    <row r="21" spans="1:4">
      <c r="A21" t="s">
        <v>98</v>
      </c>
      <c r="B21" t="s">
        <v>107</v>
      </c>
      <c r="C21" t="s">
        <v>127</v>
      </c>
      <c r="D21" t="s">
        <v>202</v>
      </c>
    </row>
    <row r="22" spans="1:4">
      <c r="A22" t="s">
        <v>98</v>
      </c>
      <c r="B22" t="s">
        <v>107</v>
      </c>
      <c r="C22" t="s">
        <v>128</v>
      </c>
      <c r="D22" t="s">
        <v>202</v>
      </c>
    </row>
    <row r="23" spans="1:4">
      <c r="A23" t="s">
        <v>98</v>
      </c>
      <c r="B23" t="s">
        <v>107</v>
      </c>
      <c r="C23" t="s">
        <v>129</v>
      </c>
      <c r="D23" t="s">
        <v>202</v>
      </c>
    </row>
    <row r="24" spans="1:4">
      <c r="A24" t="s">
        <v>98</v>
      </c>
      <c r="B24" t="s">
        <v>108</v>
      </c>
      <c r="C24" t="s">
        <v>108</v>
      </c>
      <c r="D24" t="s">
        <v>203</v>
      </c>
    </row>
    <row r="25" spans="1:4">
      <c r="A25" t="s">
        <v>34</v>
      </c>
      <c r="B25" t="s">
        <v>99</v>
      </c>
      <c r="C25" t="s">
        <v>99</v>
      </c>
      <c r="D25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5" zoomScaleNormal="115" zoomScalePageLayoutView="115" workbookViewId="0">
      <selection activeCell="F7" sqref="F7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2.33203125" bestFit="1" customWidth="1"/>
    <col min="4" max="4" width="21" bestFit="1" customWidth="1"/>
    <col min="5" max="14" width="6.1640625" bestFit="1" customWidth="1"/>
  </cols>
  <sheetData>
    <row r="1" spans="1:15">
      <c r="A1" t="s">
        <v>132</v>
      </c>
    </row>
    <row r="2" spans="1:15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3</v>
      </c>
      <c r="E3">
        <v>0.3</v>
      </c>
      <c r="F3">
        <v>0.35</v>
      </c>
      <c r="G3">
        <v>0.39100000000000001</v>
      </c>
      <c r="H3">
        <v>0.39100000000000001</v>
      </c>
      <c r="I3">
        <v>0.39100000000000001</v>
      </c>
      <c r="J3">
        <v>0.39100000000000001</v>
      </c>
      <c r="K3">
        <v>0.4</v>
      </c>
      <c r="L3">
        <v>0.40899999999999997</v>
      </c>
      <c r="M3">
        <v>0.41899999999999998</v>
      </c>
      <c r="N3">
        <v>0.42799999999999999</v>
      </c>
      <c r="O3">
        <v>0.438</v>
      </c>
    </row>
    <row r="4" spans="1:15">
      <c r="A4" t="s">
        <v>98</v>
      </c>
      <c r="B4" t="s">
        <v>6</v>
      </c>
      <c r="C4" t="s">
        <v>112</v>
      </c>
      <c r="D4" t="s">
        <v>3</v>
      </c>
      <c r="E4">
        <v>0.42599999999999999</v>
      </c>
      <c r="F4">
        <v>0.42599999999999999</v>
      </c>
      <c r="G4">
        <v>0.42599999999999999</v>
      </c>
      <c r="H4">
        <v>0.42599999999999999</v>
      </c>
      <c r="I4">
        <v>0.42599999999999999</v>
      </c>
      <c r="J4">
        <v>0.42599999999999999</v>
      </c>
      <c r="K4">
        <v>0.44900000000000001</v>
      </c>
      <c r="L4">
        <v>0.47</v>
      </c>
      <c r="M4">
        <v>0.48599999999999999</v>
      </c>
      <c r="N4">
        <v>0.496</v>
      </c>
      <c r="O4">
        <v>0.5</v>
      </c>
    </row>
    <row r="5" spans="1:15">
      <c r="A5" t="s">
        <v>98</v>
      </c>
      <c r="B5" t="s">
        <v>6</v>
      </c>
      <c r="C5" t="s">
        <v>114</v>
      </c>
      <c r="D5" t="s">
        <v>3</v>
      </c>
      <c r="E5">
        <v>0.35632932299999998</v>
      </c>
      <c r="F5">
        <v>0.35632932299999998</v>
      </c>
      <c r="G5">
        <v>0.35632932299999998</v>
      </c>
      <c r="H5">
        <v>0.35632932299999998</v>
      </c>
      <c r="I5">
        <v>0.35632932299999998</v>
      </c>
      <c r="J5">
        <v>0.36428907700000002</v>
      </c>
      <c r="K5">
        <v>0.394133281</v>
      </c>
      <c r="L5">
        <v>0.42094357999999998</v>
      </c>
      <c r="M5">
        <v>0.43725985699999997</v>
      </c>
      <c r="N5">
        <v>0.44773555100000001</v>
      </c>
      <c r="O5">
        <v>0.45134522900000001</v>
      </c>
    </row>
    <row r="6" spans="1:15">
      <c r="A6" t="s">
        <v>98</v>
      </c>
      <c r="B6" t="s">
        <v>102</v>
      </c>
      <c r="C6" t="s">
        <v>115</v>
      </c>
      <c r="D6" t="s">
        <v>16</v>
      </c>
      <c r="E6">
        <v>0.25</v>
      </c>
      <c r="F6">
        <v>0.3</v>
      </c>
      <c r="G6">
        <v>0.33</v>
      </c>
      <c r="H6">
        <v>0.33</v>
      </c>
      <c r="I6">
        <v>0.38400000000000001</v>
      </c>
      <c r="J6">
        <v>0.38400000000000001</v>
      </c>
      <c r="K6">
        <v>0.39300000000000002</v>
      </c>
      <c r="L6">
        <v>0.40200000000000002</v>
      </c>
      <c r="M6">
        <v>0.41099999999999998</v>
      </c>
      <c r="N6">
        <v>0.42099999999999999</v>
      </c>
      <c r="O6">
        <v>0.43</v>
      </c>
    </row>
    <row r="7" spans="1:15">
      <c r="A7" t="s">
        <v>98</v>
      </c>
      <c r="B7" t="s">
        <v>102</v>
      </c>
      <c r="C7" t="s">
        <v>113</v>
      </c>
      <c r="D7" t="s">
        <v>16</v>
      </c>
      <c r="E7">
        <v>0.45</v>
      </c>
      <c r="F7">
        <v>0.45</v>
      </c>
      <c r="G7">
        <v>0.5</v>
      </c>
      <c r="H7">
        <v>0.55000000000000004</v>
      </c>
      <c r="I7">
        <v>0.55400000000000005</v>
      </c>
      <c r="J7">
        <v>0.55400000000000005</v>
      </c>
      <c r="K7">
        <v>0.59899999999999998</v>
      </c>
      <c r="L7">
        <v>0.64</v>
      </c>
      <c r="M7">
        <v>0.67200000000000004</v>
      </c>
      <c r="N7">
        <v>0.69299999999999995</v>
      </c>
      <c r="O7">
        <v>0.7</v>
      </c>
    </row>
    <row r="8" spans="1:15">
      <c r="A8" t="s">
        <v>98</v>
      </c>
      <c r="B8" t="s">
        <v>102</v>
      </c>
      <c r="C8" t="s">
        <v>116</v>
      </c>
      <c r="D8" t="s">
        <v>16</v>
      </c>
      <c r="E8">
        <v>0.48720148200000002</v>
      </c>
      <c r="F8">
        <v>0.48720148200000002</v>
      </c>
      <c r="G8">
        <v>0.48720148200000002</v>
      </c>
      <c r="H8">
        <v>0.48720148200000002</v>
      </c>
      <c r="I8">
        <v>0.48720148200000002</v>
      </c>
      <c r="J8">
        <v>0.49097364900000001</v>
      </c>
      <c r="K8">
        <v>0.53978271600000005</v>
      </c>
      <c r="L8">
        <v>0.58396003900000004</v>
      </c>
      <c r="M8">
        <v>0.61635640599999997</v>
      </c>
      <c r="N8">
        <v>0.63715615400000003</v>
      </c>
      <c r="O8">
        <v>0.64432325899999998</v>
      </c>
    </row>
    <row r="9" spans="1:15">
      <c r="A9" t="s">
        <v>98</v>
      </c>
      <c r="B9" t="s">
        <v>103</v>
      </c>
      <c r="C9" t="s">
        <v>117</v>
      </c>
      <c r="D9" t="s">
        <v>87</v>
      </c>
      <c r="E9">
        <v>0.3</v>
      </c>
      <c r="F9">
        <v>0.35</v>
      </c>
      <c r="G9">
        <v>0.38400000000000001</v>
      </c>
      <c r="H9">
        <v>0.38400000000000001</v>
      </c>
      <c r="I9">
        <v>0.38400000000000001</v>
      </c>
      <c r="J9">
        <v>0.38400000000000001</v>
      </c>
      <c r="K9">
        <v>0.39300000000000002</v>
      </c>
      <c r="L9">
        <v>0.40200000000000002</v>
      </c>
      <c r="M9">
        <v>0.41099999999999998</v>
      </c>
      <c r="N9">
        <v>0.42099999999999999</v>
      </c>
      <c r="O9">
        <v>0.43</v>
      </c>
    </row>
    <row r="10" spans="1:15">
      <c r="A10" t="s">
        <v>98</v>
      </c>
      <c r="B10" t="s">
        <v>103</v>
      </c>
      <c r="C10" t="s">
        <v>118</v>
      </c>
      <c r="D10" t="s">
        <v>87</v>
      </c>
      <c r="E10">
        <v>0.42599999999999999</v>
      </c>
      <c r="F10">
        <v>0.42599999999999999</v>
      </c>
      <c r="G10">
        <v>0.42599999999999999</v>
      </c>
      <c r="H10">
        <v>0.42599999999999999</v>
      </c>
      <c r="I10">
        <v>0.42624803</v>
      </c>
      <c r="J10">
        <v>0.42624803</v>
      </c>
      <c r="K10">
        <v>0.44903864199999999</v>
      </c>
      <c r="L10">
        <v>0.46959835</v>
      </c>
      <c r="M10">
        <v>0.48591462699999999</v>
      </c>
      <c r="N10">
        <v>0.49639032199999999</v>
      </c>
      <c r="O10">
        <v>0.5</v>
      </c>
    </row>
    <row r="11" spans="1:15">
      <c r="A11" t="s">
        <v>98</v>
      </c>
      <c r="B11" t="s">
        <v>103</v>
      </c>
      <c r="C11" t="s">
        <v>119</v>
      </c>
      <c r="D11" t="s">
        <v>87</v>
      </c>
      <c r="E11" s="1">
        <v>0.35983912000000001</v>
      </c>
      <c r="F11" s="1">
        <v>0.35983912000000001</v>
      </c>
      <c r="G11" s="1">
        <v>0.35983912000000001</v>
      </c>
      <c r="H11" s="1">
        <v>0.35983912000000001</v>
      </c>
      <c r="I11" s="1">
        <v>0.35983912000000001</v>
      </c>
      <c r="J11">
        <v>0.363613943</v>
      </c>
      <c r="K11">
        <v>0.38996481</v>
      </c>
      <c r="L11">
        <v>0.41388239999999998</v>
      </c>
      <c r="M11">
        <v>0.43019867699999997</v>
      </c>
      <c r="N11">
        <v>0.44067437199999998</v>
      </c>
      <c r="O11">
        <v>0.44428404999999999</v>
      </c>
    </row>
    <row r="12" spans="1:15">
      <c r="A12" t="s">
        <v>98</v>
      </c>
      <c r="B12" t="s">
        <v>5</v>
      </c>
      <c r="C12" t="s">
        <v>120</v>
      </c>
      <c r="D12" t="s">
        <v>15</v>
      </c>
      <c r="E12">
        <v>0.3</v>
      </c>
      <c r="F12">
        <v>0.35</v>
      </c>
      <c r="G12">
        <v>0.38200000000000001</v>
      </c>
      <c r="H12">
        <v>0.38200000000000001</v>
      </c>
      <c r="I12">
        <v>0.38200000000000001</v>
      </c>
      <c r="J12">
        <v>0.38200000000000001</v>
      </c>
      <c r="K12">
        <v>0.39</v>
      </c>
      <c r="L12">
        <v>0.39900000000000002</v>
      </c>
      <c r="M12">
        <v>0.40799999999999997</v>
      </c>
      <c r="N12">
        <v>0.41799999999999998</v>
      </c>
      <c r="O12">
        <v>0.42699999999999999</v>
      </c>
    </row>
    <row r="13" spans="1:15">
      <c r="A13" t="s">
        <v>98</v>
      </c>
      <c r="B13" t="s">
        <v>5</v>
      </c>
      <c r="C13" t="s">
        <v>121</v>
      </c>
      <c r="D13" t="s">
        <v>15</v>
      </c>
      <c r="E13">
        <v>0.41599999999999998</v>
      </c>
      <c r="F13">
        <v>0.41599999999999998</v>
      </c>
      <c r="G13">
        <v>0.41599999999999998</v>
      </c>
      <c r="H13">
        <v>0.41599999999999998</v>
      </c>
      <c r="I13">
        <v>0.41599999999999998</v>
      </c>
      <c r="J13">
        <v>0.41599999999999998</v>
      </c>
      <c r="K13">
        <v>0.438</v>
      </c>
      <c r="L13">
        <v>0.45800000000000002</v>
      </c>
      <c r="M13">
        <v>0.47399999999999998</v>
      </c>
      <c r="N13">
        <v>0.48399999999999999</v>
      </c>
      <c r="O13">
        <v>0.48799999999999999</v>
      </c>
    </row>
    <row r="14" spans="1:15">
      <c r="A14" t="s">
        <v>98</v>
      </c>
      <c r="B14" t="s">
        <v>5</v>
      </c>
      <c r="C14" t="s">
        <v>122</v>
      </c>
      <c r="D14" t="s">
        <v>15</v>
      </c>
      <c r="E14">
        <v>0.35685245700000001</v>
      </c>
      <c r="F14">
        <v>0.35685245700000001</v>
      </c>
      <c r="G14">
        <v>0.35685245700000001</v>
      </c>
      <c r="H14">
        <v>0.35685245700000001</v>
      </c>
      <c r="I14">
        <v>0.35685245700000001</v>
      </c>
      <c r="J14">
        <v>0.36355847699999999</v>
      </c>
      <c r="K14">
        <v>0.39173081300000001</v>
      </c>
      <c r="L14">
        <v>0.41705062399999998</v>
      </c>
      <c r="M14">
        <v>0.43296536699999999</v>
      </c>
      <c r="N14">
        <v>0.44318326200000002</v>
      </c>
      <c r="O14">
        <v>0.44670410799999999</v>
      </c>
    </row>
    <row r="15" spans="1:15">
      <c r="A15" t="s">
        <v>98</v>
      </c>
      <c r="B15" t="s">
        <v>104</v>
      </c>
      <c r="C15" t="s">
        <v>123</v>
      </c>
      <c r="D15" t="s">
        <v>14</v>
      </c>
      <c r="E15">
        <v>0.33300000000000002</v>
      </c>
      <c r="F15">
        <v>0.33300000000000002</v>
      </c>
      <c r="G15">
        <v>0.33300000000000002</v>
      </c>
      <c r="H15">
        <v>0.33300000000000002</v>
      </c>
      <c r="I15">
        <v>0.33300000000000002</v>
      </c>
      <c r="J15">
        <v>0.33300000000000002</v>
      </c>
      <c r="K15">
        <v>0.33300000000000002</v>
      </c>
      <c r="L15">
        <v>0.33300000000000002</v>
      </c>
      <c r="M15">
        <v>0.33300000000000002</v>
      </c>
      <c r="N15">
        <v>0.33300000000000002</v>
      </c>
      <c r="O15">
        <v>0.33300000000000002</v>
      </c>
    </row>
    <row r="16" spans="1:15">
      <c r="A16" t="s">
        <v>98</v>
      </c>
      <c r="B16" t="s">
        <v>104</v>
      </c>
      <c r="C16" t="s">
        <v>124</v>
      </c>
      <c r="D16" t="s">
        <v>24</v>
      </c>
      <c r="E16">
        <v>0.33300000000000002</v>
      </c>
      <c r="F16">
        <v>0.33300000000000002</v>
      </c>
      <c r="G16">
        <v>0.33300000000000002</v>
      </c>
      <c r="H16">
        <v>0.33300000000000002</v>
      </c>
      <c r="I16">
        <v>0.33300000000000002</v>
      </c>
      <c r="J16">
        <v>0.33300000000000002</v>
      </c>
      <c r="K16">
        <v>0.33300000000000002</v>
      </c>
      <c r="L16">
        <v>0.33300000000000002</v>
      </c>
      <c r="M16">
        <v>0.33300000000000002</v>
      </c>
      <c r="N16">
        <v>0.33300000000000002</v>
      </c>
      <c r="O16">
        <v>0.33300000000000002</v>
      </c>
    </row>
    <row r="17" spans="1:15">
      <c r="A17" t="s">
        <v>98</v>
      </c>
      <c r="B17" t="s">
        <v>106</v>
      </c>
      <c r="C17" t="s">
        <v>106</v>
      </c>
      <c r="D17" t="s">
        <v>130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 t="s">
        <v>98</v>
      </c>
      <c r="B18" t="s">
        <v>106</v>
      </c>
      <c r="C18" t="s">
        <v>125</v>
      </c>
      <c r="D18" t="s">
        <v>130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</row>
    <row r="19" spans="1:15">
      <c r="A19" t="s">
        <v>98</v>
      </c>
      <c r="B19" t="s">
        <v>107</v>
      </c>
      <c r="C19" t="s">
        <v>126</v>
      </c>
      <c r="D19" t="s">
        <v>131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 t="s">
        <v>98</v>
      </c>
      <c r="B20" t="s">
        <v>107</v>
      </c>
      <c r="C20" t="s">
        <v>126</v>
      </c>
      <c r="D20" t="s">
        <v>133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 t="s">
        <v>98</v>
      </c>
      <c r="B21" t="s">
        <v>107</v>
      </c>
      <c r="C21" t="s">
        <v>127</v>
      </c>
      <c r="D21" t="s">
        <v>131</v>
      </c>
      <c r="E21">
        <v>0.96</v>
      </c>
      <c r="F21">
        <v>0.96</v>
      </c>
      <c r="G21">
        <v>0.96</v>
      </c>
      <c r="H21">
        <v>0.96</v>
      </c>
      <c r="I21">
        <v>0.96</v>
      </c>
      <c r="J21">
        <v>0.96</v>
      </c>
      <c r="K21">
        <v>0.96</v>
      </c>
      <c r="L21">
        <v>0.96</v>
      </c>
      <c r="M21">
        <v>0.96</v>
      </c>
      <c r="N21">
        <v>0.96</v>
      </c>
      <c r="O21">
        <v>0.96</v>
      </c>
    </row>
    <row r="22" spans="1:15">
      <c r="A22" t="s">
        <v>98</v>
      </c>
      <c r="B22" t="s">
        <v>107</v>
      </c>
      <c r="C22" t="s">
        <v>128</v>
      </c>
      <c r="D22" t="s">
        <v>131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 t="s">
        <v>107</v>
      </c>
      <c r="C23" t="s">
        <v>128</v>
      </c>
      <c r="D23" t="s">
        <v>134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t="s">
        <v>98</v>
      </c>
      <c r="B24" t="s">
        <v>107</v>
      </c>
      <c r="C24" t="s">
        <v>129</v>
      </c>
      <c r="D24" t="s">
        <v>131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t="s">
        <v>98</v>
      </c>
      <c r="B25" t="s">
        <v>108</v>
      </c>
      <c r="C25" t="s">
        <v>108</v>
      </c>
      <c r="D25" t="s">
        <v>108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</row>
    <row r="26" spans="1:15">
      <c r="A26" t="s">
        <v>34</v>
      </c>
      <c r="B26" t="s">
        <v>99</v>
      </c>
      <c r="C26" t="s">
        <v>99</v>
      </c>
      <c r="D26" t="s">
        <v>136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t="s">
        <v>34</v>
      </c>
      <c r="B27" t="s">
        <v>99</v>
      </c>
      <c r="C27" t="s">
        <v>99</v>
      </c>
      <c r="D27" t="s">
        <v>133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zoomScalePageLayoutView="150" workbookViewId="0">
      <selection activeCell="A10" sqref="A10:B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5.6640625" bestFit="1" customWidth="1"/>
    <col min="4" max="4" width="4.83203125" bestFit="1" customWidth="1"/>
    <col min="5" max="5" width="11.83203125" bestFit="1" customWidth="1"/>
  </cols>
  <sheetData>
    <row r="1" spans="1:6">
      <c r="A1" t="s">
        <v>63</v>
      </c>
    </row>
    <row r="2" spans="1:6">
      <c r="A2" t="s">
        <v>25</v>
      </c>
      <c r="B2" t="s">
        <v>26</v>
      </c>
      <c r="C2" t="s">
        <v>54</v>
      </c>
      <c r="D2" t="s">
        <v>55</v>
      </c>
      <c r="E2" t="s">
        <v>37</v>
      </c>
      <c r="F2" t="s">
        <v>58</v>
      </c>
    </row>
    <row r="3" spans="1:6">
      <c r="A3" t="s">
        <v>15</v>
      </c>
      <c r="B3" t="s">
        <v>15</v>
      </c>
      <c r="C3" t="s">
        <v>48</v>
      </c>
      <c r="E3">
        <v>1</v>
      </c>
      <c r="F3">
        <v>0</v>
      </c>
    </row>
    <row r="4" spans="1:6">
      <c r="A4" t="s">
        <v>3</v>
      </c>
      <c r="B4" t="s">
        <v>3</v>
      </c>
      <c r="C4" t="s">
        <v>48</v>
      </c>
      <c r="E4">
        <v>1</v>
      </c>
      <c r="F4">
        <v>0</v>
      </c>
    </row>
    <row r="5" spans="1:6">
      <c r="A5" t="s">
        <v>2</v>
      </c>
      <c r="B5" t="s">
        <v>2</v>
      </c>
      <c r="C5" t="s">
        <v>48</v>
      </c>
      <c r="E5">
        <v>1</v>
      </c>
      <c r="F5">
        <v>0</v>
      </c>
    </row>
    <row r="6" spans="1:6">
      <c r="A6" t="s">
        <v>21</v>
      </c>
      <c r="B6" t="s">
        <v>21</v>
      </c>
      <c r="C6" t="s">
        <v>48</v>
      </c>
      <c r="E6">
        <v>1</v>
      </c>
      <c r="F6">
        <v>0</v>
      </c>
    </row>
    <row r="7" spans="1:6">
      <c r="A7" t="s">
        <v>4</v>
      </c>
      <c r="B7" t="s">
        <v>7</v>
      </c>
      <c r="C7" t="s">
        <v>48</v>
      </c>
      <c r="E7">
        <v>1</v>
      </c>
      <c r="F7">
        <v>0</v>
      </c>
    </row>
    <row r="8" spans="1:6">
      <c r="A8" t="s">
        <v>4</v>
      </c>
      <c r="B8" t="s">
        <v>17</v>
      </c>
      <c r="C8">
        <v>2050</v>
      </c>
      <c r="E8">
        <v>1</v>
      </c>
      <c r="F8">
        <v>0</v>
      </c>
    </row>
    <row r="9" spans="1:6">
      <c r="A9" t="s">
        <v>20</v>
      </c>
      <c r="B9" t="s">
        <v>17</v>
      </c>
      <c r="C9" t="s">
        <v>53</v>
      </c>
      <c r="E9">
        <v>1</v>
      </c>
      <c r="F9">
        <v>1</v>
      </c>
    </row>
    <row r="10" spans="1:6">
      <c r="A10" t="s">
        <v>82</v>
      </c>
      <c r="B10" t="s">
        <v>82</v>
      </c>
      <c r="C10" t="s">
        <v>48</v>
      </c>
      <c r="E10">
        <v>1</v>
      </c>
      <c r="F10">
        <v>0</v>
      </c>
    </row>
    <row r="11" spans="1:6">
      <c r="A11" t="s">
        <v>84</v>
      </c>
      <c r="B11" t="s">
        <v>84</v>
      </c>
      <c r="C11" t="s">
        <v>48</v>
      </c>
      <c r="E11">
        <v>1</v>
      </c>
      <c r="F11">
        <v>0</v>
      </c>
    </row>
    <row r="12" spans="1:6">
      <c r="A12" t="s">
        <v>83</v>
      </c>
      <c r="B12" t="s">
        <v>83</v>
      </c>
      <c r="C12" t="s">
        <v>48</v>
      </c>
      <c r="E12">
        <v>1</v>
      </c>
      <c r="F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5" zoomScaleNormal="115" zoomScalePageLayoutView="115" workbookViewId="0">
      <selection activeCell="C9" sqref="C9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1.5" bestFit="1" customWidth="1"/>
    <col min="5" max="5" width="15" bestFit="1" customWidth="1"/>
    <col min="6" max="6" width="13.1640625" bestFit="1" customWidth="1"/>
    <col min="7" max="7" width="6.1640625" bestFit="1" customWidth="1"/>
    <col min="8" max="16" width="5.1640625" bestFit="1" customWidth="1"/>
  </cols>
  <sheetData>
    <row r="1" spans="1:16">
      <c r="A1" t="s">
        <v>139</v>
      </c>
    </row>
    <row r="2" spans="1:16">
      <c r="A2" t="s">
        <v>25</v>
      </c>
      <c r="B2" t="s">
        <v>26</v>
      </c>
      <c r="C2" t="s">
        <v>0</v>
      </c>
      <c r="D2" t="s">
        <v>137</v>
      </c>
      <c r="E2" t="s">
        <v>154</v>
      </c>
      <c r="F2" t="s">
        <v>155</v>
      </c>
      <c r="G2">
        <v>1971</v>
      </c>
      <c r="H2">
        <v>1990</v>
      </c>
      <c r="I2">
        <v>2005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2095</v>
      </c>
      <c r="P2">
        <v>2100</v>
      </c>
    </row>
    <row r="3" spans="1:16">
      <c r="A3" t="s">
        <v>98</v>
      </c>
      <c r="B3" t="s">
        <v>6</v>
      </c>
      <c r="C3" t="s">
        <v>111</v>
      </c>
      <c r="D3" t="s">
        <v>138</v>
      </c>
      <c r="E3">
        <v>0.15</v>
      </c>
      <c r="F3">
        <v>0.8</v>
      </c>
      <c r="G3">
        <v>496</v>
      </c>
      <c r="H3">
        <v>496</v>
      </c>
      <c r="I3">
        <v>496</v>
      </c>
      <c r="J3">
        <v>496</v>
      </c>
      <c r="K3">
        <v>467</v>
      </c>
      <c r="L3">
        <v>440</v>
      </c>
      <c r="M3">
        <v>414</v>
      </c>
      <c r="N3">
        <v>390</v>
      </c>
      <c r="O3">
        <v>367</v>
      </c>
      <c r="P3">
        <v>367</v>
      </c>
    </row>
    <row r="4" spans="1:16">
      <c r="A4" t="s">
        <v>98</v>
      </c>
      <c r="B4" t="s">
        <v>6</v>
      </c>
      <c r="C4" t="s">
        <v>112</v>
      </c>
      <c r="D4" t="s">
        <v>138</v>
      </c>
      <c r="E4">
        <v>0.15</v>
      </c>
      <c r="F4">
        <v>0.8</v>
      </c>
      <c r="G4">
        <v>575</v>
      </c>
      <c r="H4">
        <v>575</v>
      </c>
      <c r="I4">
        <v>575</v>
      </c>
      <c r="J4">
        <v>575</v>
      </c>
      <c r="K4">
        <v>517</v>
      </c>
      <c r="L4">
        <v>437</v>
      </c>
      <c r="M4">
        <v>433</v>
      </c>
      <c r="N4">
        <v>410</v>
      </c>
      <c r="O4">
        <v>402</v>
      </c>
      <c r="P4">
        <v>402</v>
      </c>
    </row>
    <row r="5" spans="1:16">
      <c r="A5" t="s">
        <v>98</v>
      </c>
      <c r="B5" t="s">
        <v>6</v>
      </c>
      <c r="C5" t="s">
        <v>114</v>
      </c>
      <c r="D5" t="s">
        <v>138</v>
      </c>
      <c r="E5">
        <v>0.15</v>
      </c>
      <c r="F5">
        <v>0.8</v>
      </c>
      <c r="G5">
        <v>758</v>
      </c>
      <c r="H5">
        <v>758</v>
      </c>
      <c r="I5">
        <v>758</v>
      </c>
      <c r="J5">
        <v>758</v>
      </c>
      <c r="K5">
        <v>666</v>
      </c>
      <c r="L5">
        <v>558</v>
      </c>
      <c r="M5">
        <v>550</v>
      </c>
      <c r="N5">
        <v>522</v>
      </c>
      <c r="O5">
        <v>512</v>
      </c>
      <c r="P5">
        <v>512</v>
      </c>
    </row>
    <row r="6" spans="1:16">
      <c r="A6" t="s">
        <v>98</v>
      </c>
      <c r="B6" t="s">
        <v>102</v>
      </c>
      <c r="C6" t="s">
        <v>115</v>
      </c>
      <c r="D6" t="s">
        <v>138</v>
      </c>
      <c r="E6">
        <v>0.15</v>
      </c>
      <c r="F6">
        <v>0.8</v>
      </c>
      <c r="G6">
        <v>158</v>
      </c>
      <c r="H6">
        <v>158</v>
      </c>
      <c r="I6">
        <v>158</v>
      </c>
      <c r="J6">
        <v>163</v>
      </c>
      <c r="K6">
        <v>154</v>
      </c>
      <c r="L6">
        <v>145</v>
      </c>
      <c r="M6">
        <v>136</v>
      </c>
      <c r="N6">
        <v>128</v>
      </c>
      <c r="O6">
        <v>121</v>
      </c>
      <c r="P6">
        <v>121</v>
      </c>
    </row>
    <row r="7" spans="1:16">
      <c r="A7" t="s">
        <v>98</v>
      </c>
      <c r="B7" t="s">
        <v>102</v>
      </c>
      <c r="C7" t="s">
        <v>113</v>
      </c>
      <c r="D7" t="s">
        <v>138</v>
      </c>
      <c r="E7">
        <v>0.15</v>
      </c>
      <c r="F7">
        <v>0.8</v>
      </c>
      <c r="G7">
        <v>233</v>
      </c>
      <c r="H7">
        <v>233</v>
      </c>
      <c r="I7">
        <v>233</v>
      </c>
      <c r="J7">
        <v>233</v>
      </c>
      <c r="K7">
        <v>203</v>
      </c>
      <c r="L7">
        <v>177</v>
      </c>
      <c r="M7">
        <v>173</v>
      </c>
      <c r="N7">
        <v>166</v>
      </c>
      <c r="O7">
        <v>163</v>
      </c>
      <c r="P7">
        <v>163</v>
      </c>
    </row>
    <row r="8" spans="1:16">
      <c r="A8" t="s">
        <v>98</v>
      </c>
      <c r="B8" t="s">
        <v>102</v>
      </c>
      <c r="C8" t="s">
        <v>116</v>
      </c>
      <c r="D8" t="s">
        <v>138</v>
      </c>
      <c r="E8">
        <v>0.15</v>
      </c>
      <c r="F8">
        <v>0.8</v>
      </c>
      <c r="G8">
        <v>362</v>
      </c>
      <c r="H8">
        <v>362</v>
      </c>
      <c r="I8">
        <v>362</v>
      </c>
      <c r="J8">
        <v>362</v>
      </c>
      <c r="K8">
        <v>313</v>
      </c>
      <c r="L8">
        <v>273</v>
      </c>
      <c r="M8">
        <v>265</v>
      </c>
      <c r="N8">
        <v>254</v>
      </c>
      <c r="O8">
        <v>250</v>
      </c>
      <c r="P8">
        <v>250</v>
      </c>
    </row>
    <row r="9" spans="1:16">
      <c r="A9" t="s">
        <v>98</v>
      </c>
      <c r="B9" t="s">
        <v>103</v>
      </c>
      <c r="C9" t="s">
        <v>117</v>
      </c>
      <c r="D9" t="s">
        <v>138</v>
      </c>
      <c r="E9">
        <v>0.15</v>
      </c>
      <c r="F9">
        <v>0.8</v>
      </c>
      <c r="G9">
        <v>158</v>
      </c>
      <c r="H9">
        <v>158</v>
      </c>
      <c r="I9">
        <v>158</v>
      </c>
      <c r="J9">
        <v>163</v>
      </c>
      <c r="K9">
        <v>154</v>
      </c>
      <c r="L9">
        <v>145</v>
      </c>
      <c r="M9">
        <v>136</v>
      </c>
      <c r="N9">
        <v>128</v>
      </c>
      <c r="O9">
        <v>121</v>
      </c>
      <c r="P9">
        <v>121</v>
      </c>
    </row>
    <row r="10" spans="1:16">
      <c r="A10" t="s">
        <v>98</v>
      </c>
      <c r="B10" t="s">
        <v>103</v>
      </c>
      <c r="C10" t="s">
        <v>118</v>
      </c>
      <c r="D10" t="s">
        <v>138</v>
      </c>
      <c r="E10">
        <v>0.15</v>
      </c>
      <c r="F10">
        <v>0.8</v>
      </c>
      <c r="G10">
        <v>517</v>
      </c>
      <c r="H10">
        <v>517</v>
      </c>
      <c r="I10">
        <v>517</v>
      </c>
      <c r="J10">
        <v>517</v>
      </c>
      <c r="K10">
        <v>451</v>
      </c>
      <c r="L10">
        <v>393</v>
      </c>
      <c r="M10">
        <v>384</v>
      </c>
      <c r="N10">
        <v>368</v>
      </c>
      <c r="O10">
        <v>362</v>
      </c>
      <c r="P10">
        <v>362</v>
      </c>
    </row>
    <row r="11" spans="1:16">
      <c r="A11" t="s">
        <v>98</v>
      </c>
      <c r="B11" t="s">
        <v>103</v>
      </c>
      <c r="C11" t="s">
        <v>119</v>
      </c>
      <c r="D11" t="s">
        <v>138</v>
      </c>
      <c r="E11">
        <v>0.15</v>
      </c>
      <c r="F11">
        <v>0.8</v>
      </c>
      <c r="G11">
        <v>741</v>
      </c>
      <c r="H11">
        <v>741</v>
      </c>
      <c r="I11">
        <v>741</v>
      </c>
      <c r="J11">
        <v>741</v>
      </c>
      <c r="K11">
        <v>641</v>
      </c>
      <c r="L11">
        <v>558</v>
      </c>
      <c r="M11">
        <v>543</v>
      </c>
      <c r="N11">
        <v>521</v>
      </c>
      <c r="O11">
        <v>513</v>
      </c>
      <c r="P11">
        <v>513</v>
      </c>
    </row>
    <row r="12" spans="1:16">
      <c r="A12" t="s">
        <v>98</v>
      </c>
      <c r="B12" t="s">
        <v>5</v>
      </c>
      <c r="C12" t="s">
        <v>120</v>
      </c>
      <c r="D12" t="s">
        <v>138</v>
      </c>
      <c r="E12">
        <v>0.15</v>
      </c>
      <c r="F12">
        <v>0.8</v>
      </c>
      <c r="G12">
        <v>511</v>
      </c>
      <c r="H12">
        <v>511</v>
      </c>
      <c r="I12">
        <v>511</v>
      </c>
      <c r="J12">
        <v>511</v>
      </c>
      <c r="K12">
        <v>481</v>
      </c>
      <c r="L12">
        <v>453</v>
      </c>
      <c r="M12">
        <v>427</v>
      </c>
      <c r="N12">
        <v>402</v>
      </c>
      <c r="O12">
        <v>378</v>
      </c>
      <c r="P12">
        <v>378</v>
      </c>
    </row>
    <row r="13" spans="1:16">
      <c r="A13" t="s">
        <v>98</v>
      </c>
      <c r="B13" t="s">
        <v>5</v>
      </c>
      <c r="C13" t="s">
        <v>121</v>
      </c>
      <c r="D13" t="s">
        <v>138</v>
      </c>
      <c r="E13">
        <v>0.15</v>
      </c>
      <c r="F13">
        <v>0.8</v>
      </c>
      <c r="G13">
        <v>592</v>
      </c>
      <c r="H13">
        <v>592</v>
      </c>
      <c r="I13">
        <v>592</v>
      </c>
      <c r="J13">
        <v>592</v>
      </c>
      <c r="K13">
        <v>533</v>
      </c>
      <c r="L13">
        <v>450</v>
      </c>
      <c r="M13">
        <v>446</v>
      </c>
      <c r="N13">
        <v>423</v>
      </c>
      <c r="O13">
        <v>415</v>
      </c>
      <c r="P13">
        <v>415</v>
      </c>
    </row>
    <row r="14" spans="1:16">
      <c r="A14" t="s">
        <v>98</v>
      </c>
      <c r="B14" t="s">
        <v>5</v>
      </c>
      <c r="C14" t="s">
        <v>122</v>
      </c>
      <c r="D14" t="s">
        <v>138</v>
      </c>
      <c r="E14">
        <v>0.15</v>
      </c>
      <c r="F14">
        <v>0.8</v>
      </c>
      <c r="G14">
        <v>763</v>
      </c>
      <c r="H14">
        <v>763</v>
      </c>
      <c r="I14">
        <v>763</v>
      </c>
      <c r="J14">
        <v>763</v>
      </c>
      <c r="K14">
        <v>673</v>
      </c>
      <c r="L14">
        <v>565</v>
      </c>
      <c r="M14">
        <v>558</v>
      </c>
      <c r="N14">
        <v>529</v>
      </c>
      <c r="O14">
        <v>520</v>
      </c>
      <c r="P14">
        <v>520</v>
      </c>
    </row>
    <row r="15" spans="1:16">
      <c r="A15" t="s">
        <v>98</v>
      </c>
      <c r="B15" t="s">
        <v>104</v>
      </c>
      <c r="C15" t="s">
        <v>123</v>
      </c>
      <c r="D15" t="s">
        <v>138</v>
      </c>
      <c r="E15">
        <v>0.15</v>
      </c>
      <c r="F15">
        <v>0.9</v>
      </c>
      <c r="G15">
        <v>620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</row>
    <row r="16" spans="1:16">
      <c r="A16" t="s">
        <v>98</v>
      </c>
      <c r="B16" t="s">
        <v>104</v>
      </c>
      <c r="C16" t="s">
        <v>124</v>
      </c>
      <c r="D16" t="s">
        <v>138</v>
      </c>
      <c r="E16">
        <v>0.15</v>
      </c>
      <c r="F16">
        <v>0.9</v>
      </c>
      <c r="G16">
        <v>815</v>
      </c>
      <c r="H16">
        <v>815</v>
      </c>
      <c r="I16">
        <v>815</v>
      </c>
      <c r="J16">
        <v>676</v>
      </c>
      <c r="K16">
        <v>664</v>
      </c>
      <c r="L16">
        <v>654</v>
      </c>
      <c r="M16">
        <v>645</v>
      </c>
      <c r="N16">
        <v>636</v>
      </c>
      <c r="O16">
        <v>626</v>
      </c>
      <c r="P16">
        <v>626</v>
      </c>
    </row>
    <row r="17" spans="1:16">
      <c r="A17" t="s">
        <v>98</v>
      </c>
      <c r="B17" t="s">
        <v>106</v>
      </c>
      <c r="C17" t="s">
        <v>106</v>
      </c>
      <c r="D17" t="s">
        <v>138</v>
      </c>
      <c r="E17">
        <v>0.125</v>
      </c>
      <c r="F17">
        <v>0.45</v>
      </c>
      <c r="G17">
        <v>380</v>
      </c>
      <c r="H17">
        <v>380</v>
      </c>
      <c r="I17">
        <v>380</v>
      </c>
      <c r="J17">
        <v>366</v>
      </c>
      <c r="K17">
        <v>353</v>
      </c>
      <c r="L17">
        <v>340</v>
      </c>
      <c r="M17">
        <v>327</v>
      </c>
      <c r="N17">
        <v>315</v>
      </c>
      <c r="O17">
        <v>303</v>
      </c>
      <c r="P17">
        <v>303</v>
      </c>
    </row>
    <row r="18" spans="1:16">
      <c r="A18" t="s">
        <v>98</v>
      </c>
      <c r="B18" t="s">
        <v>106</v>
      </c>
      <c r="C18" t="s">
        <v>125</v>
      </c>
      <c r="D18" t="s">
        <v>138</v>
      </c>
      <c r="E18">
        <v>0.125</v>
      </c>
      <c r="F18">
        <v>0.45</v>
      </c>
      <c r="G18">
        <v>916</v>
      </c>
      <c r="H18">
        <v>916</v>
      </c>
      <c r="I18">
        <v>916</v>
      </c>
      <c r="J18">
        <v>827</v>
      </c>
      <c r="K18">
        <v>764</v>
      </c>
      <c r="L18">
        <v>721</v>
      </c>
      <c r="M18">
        <v>695</v>
      </c>
      <c r="N18">
        <v>669</v>
      </c>
      <c r="O18">
        <v>645</v>
      </c>
      <c r="P18">
        <v>645</v>
      </c>
    </row>
    <row r="19" spans="1:16">
      <c r="A19" t="s">
        <v>98</v>
      </c>
      <c r="B19" t="s">
        <v>107</v>
      </c>
      <c r="C19" t="s">
        <v>126</v>
      </c>
      <c r="D19" t="s">
        <v>138</v>
      </c>
      <c r="E19">
        <v>0.125</v>
      </c>
      <c r="F19">
        <v>0.25</v>
      </c>
      <c r="G19">
        <v>3016</v>
      </c>
      <c r="H19">
        <v>3016</v>
      </c>
      <c r="I19">
        <v>3016</v>
      </c>
      <c r="J19">
        <v>1909</v>
      </c>
      <c r="K19">
        <v>1305</v>
      </c>
      <c r="L19">
        <v>963</v>
      </c>
      <c r="M19">
        <v>767</v>
      </c>
      <c r="N19">
        <v>659</v>
      </c>
      <c r="O19">
        <v>610</v>
      </c>
      <c r="P19">
        <v>610</v>
      </c>
    </row>
    <row r="20" spans="1:16">
      <c r="A20" t="s">
        <v>98</v>
      </c>
      <c r="B20" t="s">
        <v>107</v>
      </c>
      <c r="C20" t="s">
        <v>127</v>
      </c>
      <c r="D20" t="s">
        <v>138</v>
      </c>
      <c r="E20">
        <v>0.125</v>
      </c>
      <c r="F20">
        <v>0.25</v>
      </c>
      <c r="G20">
        <v>3552</v>
      </c>
      <c r="H20">
        <v>3552</v>
      </c>
      <c r="I20">
        <v>3552</v>
      </c>
      <c r="J20">
        <v>2370</v>
      </c>
      <c r="K20">
        <v>1716</v>
      </c>
      <c r="L20">
        <v>1345</v>
      </c>
      <c r="M20">
        <v>1135</v>
      </c>
      <c r="N20">
        <v>1013</v>
      </c>
      <c r="O20">
        <v>951</v>
      </c>
      <c r="P20">
        <v>951</v>
      </c>
    </row>
    <row r="21" spans="1:16">
      <c r="A21" t="s">
        <v>98</v>
      </c>
      <c r="B21" t="s">
        <v>107</v>
      </c>
      <c r="C21" t="s">
        <v>128</v>
      </c>
      <c r="D21" t="s">
        <v>138</v>
      </c>
      <c r="E21">
        <v>0.125</v>
      </c>
      <c r="F21">
        <v>0.31</v>
      </c>
      <c r="G21">
        <v>1073</v>
      </c>
      <c r="H21">
        <v>1073</v>
      </c>
      <c r="I21">
        <v>1073</v>
      </c>
      <c r="J21">
        <v>995</v>
      </c>
      <c r="K21">
        <v>923</v>
      </c>
      <c r="L21">
        <v>856</v>
      </c>
      <c r="M21">
        <v>794</v>
      </c>
      <c r="N21">
        <v>737</v>
      </c>
      <c r="O21">
        <v>683</v>
      </c>
      <c r="P21">
        <v>683</v>
      </c>
    </row>
    <row r="22" spans="1:16">
      <c r="A22" t="s">
        <v>98</v>
      </c>
      <c r="B22" t="s">
        <v>107</v>
      </c>
      <c r="C22" t="s">
        <v>129</v>
      </c>
      <c r="D22" t="s">
        <v>138</v>
      </c>
      <c r="E22">
        <v>0.125</v>
      </c>
      <c r="F22">
        <v>0.73</v>
      </c>
      <c r="G22">
        <v>2146</v>
      </c>
      <c r="H22">
        <v>2146</v>
      </c>
      <c r="I22">
        <v>2146</v>
      </c>
      <c r="J22">
        <v>1991</v>
      </c>
      <c r="K22">
        <v>1846</v>
      </c>
      <c r="L22">
        <v>1713</v>
      </c>
      <c r="M22">
        <v>1589</v>
      </c>
      <c r="N22">
        <v>1474</v>
      </c>
      <c r="O22">
        <v>1367</v>
      </c>
      <c r="P22">
        <v>1367</v>
      </c>
    </row>
    <row r="23" spans="1:16">
      <c r="A23" t="s">
        <v>98</v>
      </c>
      <c r="B23" t="s">
        <v>108</v>
      </c>
      <c r="C23" t="s">
        <v>108</v>
      </c>
      <c r="D23" t="s">
        <v>138</v>
      </c>
      <c r="E23">
        <v>0.125</v>
      </c>
      <c r="F23">
        <v>0.9</v>
      </c>
      <c r="G23" s="2">
        <v>521</v>
      </c>
      <c r="H23" s="2">
        <v>521</v>
      </c>
      <c r="I23" s="2">
        <v>521</v>
      </c>
      <c r="J23" s="2">
        <v>485</v>
      </c>
      <c r="K23" s="2">
        <v>448</v>
      </c>
      <c r="L23" s="2">
        <v>421</v>
      </c>
      <c r="M23" s="2">
        <v>406</v>
      </c>
      <c r="N23" s="2">
        <v>391</v>
      </c>
      <c r="O23" s="2">
        <v>376</v>
      </c>
      <c r="P23" s="2">
        <v>376</v>
      </c>
    </row>
    <row r="24" spans="1:16">
      <c r="A24" t="s">
        <v>34</v>
      </c>
      <c r="B24" t="s">
        <v>99</v>
      </c>
      <c r="C24" t="s">
        <v>99</v>
      </c>
      <c r="D24" t="s">
        <v>138</v>
      </c>
      <c r="E24">
        <v>0.1</v>
      </c>
      <c r="F24">
        <v>0.25</v>
      </c>
      <c r="G24">
        <v>4403</v>
      </c>
      <c r="H24">
        <v>4403</v>
      </c>
      <c r="I24">
        <v>4403</v>
      </c>
      <c r="J24">
        <v>2798</v>
      </c>
      <c r="K24">
        <v>1946</v>
      </c>
      <c r="L24">
        <v>1477</v>
      </c>
      <c r="M24">
        <v>1192</v>
      </c>
      <c r="N24">
        <v>1091</v>
      </c>
      <c r="O24">
        <v>1024</v>
      </c>
      <c r="P24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15" zoomScaleNormal="115" zoomScalePageLayoutView="115" workbookViewId="0">
      <selection activeCell="A3" sqref="A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5" width="13.1640625" bestFit="1" customWidth="1"/>
    <col min="6" max="14" width="6.83203125" customWidth="1"/>
  </cols>
  <sheetData>
    <row r="1" spans="1:15">
      <c r="A1" t="s">
        <v>139</v>
      </c>
    </row>
    <row r="2" spans="1:15">
      <c r="A2" t="s">
        <v>25</v>
      </c>
      <c r="B2" t="s">
        <v>26</v>
      </c>
      <c r="C2" t="s">
        <v>0</v>
      </c>
      <c r="D2" t="s">
        <v>141</v>
      </c>
      <c r="E2" t="s">
        <v>155</v>
      </c>
      <c r="F2">
        <v>1971</v>
      </c>
      <c r="G2">
        <v>1990</v>
      </c>
      <c r="H2">
        <v>2005</v>
      </c>
      <c r="I2">
        <v>2020</v>
      </c>
      <c r="J2">
        <v>2035</v>
      </c>
      <c r="K2">
        <v>2050</v>
      </c>
      <c r="L2">
        <v>2065</v>
      </c>
      <c r="M2">
        <v>2080</v>
      </c>
      <c r="N2">
        <v>2095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140</v>
      </c>
      <c r="E3">
        <v>0.8</v>
      </c>
      <c r="F3" s="3">
        <v>8.83</v>
      </c>
      <c r="G3" s="3">
        <v>8.83</v>
      </c>
      <c r="H3" s="3">
        <v>8.83</v>
      </c>
      <c r="I3" s="3">
        <v>8.83</v>
      </c>
      <c r="J3" s="3">
        <v>8.31</v>
      </c>
      <c r="K3" s="3">
        <v>7.83</v>
      </c>
      <c r="L3" s="3">
        <v>7.37</v>
      </c>
      <c r="M3" s="3">
        <v>6.94</v>
      </c>
      <c r="N3" s="3">
        <v>6.54</v>
      </c>
      <c r="O3" s="3">
        <f>N3</f>
        <v>6.54</v>
      </c>
    </row>
    <row r="4" spans="1:15">
      <c r="A4" t="s">
        <v>98</v>
      </c>
      <c r="B4" t="s">
        <v>6</v>
      </c>
      <c r="C4" t="s">
        <v>112</v>
      </c>
      <c r="D4" t="s">
        <v>140</v>
      </c>
      <c r="E4">
        <v>0.8</v>
      </c>
      <c r="F4" s="3">
        <v>12.4</v>
      </c>
      <c r="G4" s="3">
        <v>12.4</v>
      </c>
      <c r="H4" s="3">
        <v>12.4</v>
      </c>
      <c r="I4" s="3">
        <v>12.4</v>
      </c>
      <c r="J4" s="3">
        <v>11.57</v>
      </c>
      <c r="K4" s="3">
        <v>10.42</v>
      </c>
      <c r="L4" s="3">
        <v>10.36</v>
      </c>
      <c r="M4" s="3">
        <v>10.029999999999999</v>
      </c>
      <c r="N4" s="3">
        <v>9.92</v>
      </c>
      <c r="O4" s="3">
        <f t="shared" ref="O4:O22" si="0">N4</f>
        <v>9.92</v>
      </c>
    </row>
    <row r="5" spans="1:15">
      <c r="A5" t="s">
        <v>98</v>
      </c>
      <c r="B5" t="s">
        <v>6</v>
      </c>
      <c r="C5" t="s">
        <v>114</v>
      </c>
      <c r="D5" t="s">
        <v>140</v>
      </c>
      <c r="E5">
        <v>0.8</v>
      </c>
      <c r="F5" s="3">
        <v>14.22</v>
      </c>
      <c r="G5" s="3">
        <v>14.22</v>
      </c>
      <c r="H5" s="3">
        <v>14.22</v>
      </c>
      <c r="I5" s="3">
        <v>14.22</v>
      </c>
      <c r="J5" s="3">
        <v>13.14</v>
      </c>
      <c r="K5" s="3">
        <v>11.79</v>
      </c>
      <c r="L5" s="3">
        <v>11.69</v>
      </c>
      <c r="M5" s="3">
        <v>11.32</v>
      </c>
      <c r="N5" s="3">
        <v>11.2</v>
      </c>
      <c r="O5" s="3">
        <f t="shared" si="0"/>
        <v>11.2</v>
      </c>
    </row>
    <row r="6" spans="1:15">
      <c r="A6" t="s">
        <v>98</v>
      </c>
      <c r="B6" t="s">
        <v>102</v>
      </c>
      <c r="C6" t="s">
        <v>115</v>
      </c>
      <c r="D6" t="s">
        <v>140</v>
      </c>
      <c r="E6">
        <v>0.8</v>
      </c>
      <c r="F6" s="3">
        <v>3.63</v>
      </c>
      <c r="G6" s="3">
        <v>3.63</v>
      </c>
      <c r="H6" s="3">
        <v>3.63</v>
      </c>
      <c r="I6" s="3">
        <v>3.75</v>
      </c>
      <c r="J6" s="3">
        <v>3.53</v>
      </c>
      <c r="K6" s="3">
        <v>3.33</v>
      </c>
      <c r="L6" s="3">
        <v>3.13</v>
      </c>
      <c r="M6" s="3">
        <v>2.95</v>
      </c>
      <c r="N6" s="3">
        <v>2.78</v>
      </c>
      <c r="O6" s="3">
        <f t="shared" si="0"/>
        <v>2.78</v>
      </c>
    </row>
    <row r="7" spans="1:15">
      <c r="A7" t="s">
        <v>98</v>
      </c>
      <c r="B7" t="s">
        <v>102</v>
      </c>
      <c r="C7" t="s">
        <v>113</v>
      </c>
      <c r="D7" t="s">
        <v>140</v>
      </c>
      <c r="E7">
        <v>0.8</v>
      </c>
      <c r="F7" s="3">
        <v>3.88</v>
      </c>
      <c r="G7" s="3">
        <v>3.88</v>
      </c>
      <c r="H7" s="3">
        <v>3.88</v>
      </c>
      <c r="I7" s="3">
        <v>3.88</v>
      </c>
      <c r="J7" s="3">
        <v>3.54</v>
      </c>
      <c r="K7" s="3">
        <v>3.26</v>
      </c>
      <c r="L7" s="3">
        <v>3.21</v>
      </c>
      <c r="M7" s="3">
        <v>3.13</v>
      </c>
      <c r="N7" s="3">
        <v>3.1</v>
      </c>
      <c r="O7" s="3">
        <f t="shared" si="0"/>
        <v>3.1</v>
      </c>
    </row>
    <row r="8" spans="1:15">
      <c r="A8" t="s">
        <v>98</v>
      </c>
      <c r="B8" t="s">
        <v>102</v>
      </c>
      <c r="C8" t="s">
        <v>116</v>
      </c>
      <c r="D8" t="s">
        <v>140</v>
      </c>
      <c r="E8">
        <v>0.8</v>
      </c>
      <c r="F8" s="3">
        <v>4.29</v>
      </c>
      <c r="G8" s="3">
        <v>4.29</v>
      </c>
      <c r="H8" s="3">
        <v>4.29</v>
      </c>
      <c r="I8" s="3">
        <v>4.29</v>
      </c>
      <c r="J8" s="3">
        <v>3.9</v>
      </c>
      <c r="K8" s="3">
        <v>3.56</v>
      </c>
      <c r="L8" s="3">
        <v>3.5</v>
      </c>
      <c r="M8" s="3">
        <v>3.41</v>
      </c>
      <c r="N8" s="3">
        <v>3.38</v>
      </c>
      <c r="O8" s="3">
        <f t="shared" si="0"/>
        <v>3.38</v>
      </c>
    </row>
    <row r="9" spans="1:15">
      <c r="A9" t="s">
        <v>98</v>
      </c>
      <c r="B9" t="s">
        <v>103</v>
      </c>
      <c r="C9" t="s">
        <v>117</v>
      </c>
      <c r="D9" t="s">
        <v>140</v>
      </c>
      <c r="E9">
        <v>0.8</v>
      </c>
      <c r="F9" s="3">
        <v>3.63</v>
      </c>
      <c r="G9" s="3">
        <v>3.63</v>
      </c>
      <c r="H9" s="3">
        <v>3.63</v>
      </c>
      <c r="I9" s="3">
        <v>3.75</v>
      </c>
      <c r="J9" s="3">
        <v>3.53</v>
      </c>
      <c r="K9" s="3">
        <v>3.33</v>
      </c>
      <c r="L9" s="3">
        <v>3.13</v>
      </c>
      <c r="M9" s="3">
        <v>2.95</v>
      </c>
      <c r="N9" s="3">
        <v>2.78</v>
      </c>
      <c r="O9" s="3">
        <f t="shared" si="0"/>
        <v>2.78</v>
      </c>
    </row>
    <row r="10" spans="1:15">
      <c r="A10" t="s">
        <v>98</v>
      </c>
      <c r="B10" t="s">
        <v>103</v>
      </c>
      <c r="C10" t="s">
        <v>118</v>
      </c>
      <c r="D10" t="s">
        <v>140</v>
      </c>
      <c r="E10">
        <v>0.8</v>
      </c>
      <c r="F10" s="3">
        <v>11.16</v>
      </c>
      <c r="G10" s="3">
        <v>11.16</v>
      </c>
      <c r="H10" s="3">
        <v>11.16</v>
      </c>
      <c r="I10" s="3">
        <v>11.16</v>
      </c>
      <c r="J10" s="3">
        <v>10.199999999999999</v>
      </c>
      <c r="K10" s="3">
        <v>9.3699999999999992</v>
      </c>
      <c r="L10" s="3">
        <v>9.24</v>
      </c>
      <c r="M10" s="3">
        <v>9.01</v>
      </c>
      <c r="N10" s="3">
        <v>8.93</v>
      </c>
      <c r="O10" s="3">
        <f t="shared" si="0"/>
        <v>8.93</v>
      </c>
    </row>
    <row r="11" spans="1:15">
      <c r="A11" t="s">
        <v>98</v>
      </c>
      <c r="B11" t="s">
        <v>103</v>
      </c>
      <c r="C11" t="s">
        <v>119</v>
      </c>
      <c r="D11" t="s">
        <v>140</v>
      </c>
      <c r="E11">
        <v>0.8</v>
      </c>
      <c r="F11" s="3">
        <v>12.02</v>
      </c>
      <c r="G11" s="3">
        <v>12.02</v>
      </c>
      <c r="H11" s="3">
        <v>12.02</v>
      </c>
      <c r="I11" s="3">
        <v>12.02</v>
      </c>
      <c r="J11" s="3">
        <v>10.93</v>
      </c>
      <c r="K11" s="3">
        <v>10.01</v>
      </c>
      <c r="L11" s="3">
        <v>9.86</v>
      </c>
      <c r="M11" s="3">
        <v>9.6</v>
      </c>
      <c r="N11" s="3">
        <v>9.51</v>
      </c>
      <c r="O11" s="3">
        <f t="shared" si="0"/>
        <v>9.51</v>
      </c>
    </row>
    <row r="12" spans="1:15">
      <c r="A12" t="s">
        <v>98</v>
      </c>
      <c r="B12" t="s">
        <v>5</v>
      </c>
      <c r="C12" t="s">
        <v>120</v>
      </c>
      <c r="D12" t="s">
        <v>140</v>
      </c>
      <c r="E12">
        <v>0.8</v>
      </c>
      <c r="F12" s="3">
        <v>9.09</v>
      </c>
      <c r="G12" s="3">
        <v>9.09</v>
      </c>
      <c r="H12" s="3">
        <v>9.09</v>
      </c>
      <c r="I12" s="3">
        <v>9.09</v>
      </c>
      <c r="J12" s="3">
        <v>8.56</v>
      </c>
      <c r="K12" s="3">
        <v>8.06</v>
      </c>
      <c r="L12" s="3">
        <v>7.59</v>
      </c>
      <c r="M12" s="3">
        <v>7.15</v>
      </c>
      <c r="N12" s="3">
        <v>6.73</v>
      </c>
      <c r="O12" s="3">
        <f t="shared" si="0"/>
        <v>6.73</v>
      </c>
    </row>
    <row r="13" spans="1:15">
      <c r="A13" t="s">
        <v>98</v>
      </c>
      <c r="B13" t="s">
        <v>5</v>
      </c>
      <c r="C13" t="s">
        <v>121</v>
      </c>
      <c r="D13" t="s">
        <v>140</v>
      </c>
      <c r="E13">
        <v>0.8</v>
      </c>
      <c r="F13" s="3">
        <v>12.77</v>
      </c>
      <c r="G13" s="3">
        <v>12.77</v>
      </c>
      <c r="H13" s="3">
        <v>12.77</v>
      </c>
      <c r="I13" s="3">
        <v>12.77</v>
      </c>
      <c r="J13" s="3">
        <v>11.91</v>
      </c>
      <c r="K13" s="3">
        <v>10.73</v>
      </c>
      <c r="L13" s="3">
        <v>10.67</v>
      </c>
      <c r="M13" s="3">
        <v>10.33</v>
      </c>
      <c r="N13" s="3">
        <v>10.220000000000001</v>
      </c>
      <c r="O13" s="3">
        <f t="shared" si="0"/>
        <v>10.220000000000001</v>
      </c>
    </row>
    <row r="14" spans="1:15">
      <c r="A14" t="s">
        <v>98</v>
      </c>
      <c r="B14" t="s">
        <v>5</v>
      </c>
      <c r="C14" t="s">
        <v>122</v>
      </c>
      <c r="D14" t="s">
        <v>140</v>
      </c>
      <c r="E14">
        <v>0.8</v>
      </c>
      <c r="F14" s="3">
        <v>14.33</v>
      </c>
      <c r="G14" s="3">
        <v>14.33</v>
      </c>
      <c r="H14" s="3">
        <v>14.33</v>
      </c>
      <c r="I14" s="3">
        <v>14.33</v>
      </c>
      <c r="J14" s="3">
        <v>13.26</v>
      </c>
      <c r="K14" s="3">
        <v>11.9</v>
      </c>
      <c r="L14" s="3">
        <v>11.81</v>
      </c>
      <c r="M14" s="3">
        <v>11.44</v>
      </c>
      <c r="N14" s="3">
        <v>11.31</v>
      </c>
      <c r="O14" s="3">
        <f t="shared" si="0"/>
        <v>11.31</v>
      </c>
    </row>
    <row r="15" spans="1:15">
      <c r="A15" t="s">
        <v>98</v>
      </c>
      <c r="B15" t="s">
        <v>104</v>
      </c>
      <c r="C15" t="s">
        <v>123</v>
      </c>
      <c r="D15" t="s">
        <v>140</v>
      </c>
      <c r="E15">
        <v>0.9</v>
      </c>
      <c r="F15" s="3">
        <v>22.02</v>
      </c>
      <c r="G15" s="3">
        <v>22.02</v>
      </c>
      <c r="H15" s="3">
        <v>22.02</v>
      </c>
      <c r="I15" s="3">
        <v>22.02</v>
      </c>
      <c r="J15" s="3">
        <v>22.02</v>
      </c>
      <c r="K15" s="3">
        <v>22.02</v>
      </c>
      <c r="L15" s="3">
        <v>22.02</v>
      </c>
      <c r="M15" s="3">
        <v>22.02</v>
      </c>
      <c r="N15" s="3">
        <v>22.02</v>
      </c>
      <c r="O15" s="3">
        <v>22.02</v>
      </c>
    </row>
    <row r="16" spans="1:15">
      <c r="A16" t="s">
        <v>98</v>
      </c>
      <c r="B16" t="s">
        <v>104</v>
      </c>
      <c r="C16" t="s">
        <v>124</v>
      </c>
      <c r="D16" t="s">
        <v>140</v>
      </c>
      <c r="E16">
        <v>0.9</v>
      </c>
      <c r="F16" s="3">
        <v>21.77</v>
      </c>
      <c r="G16" s="3">
        <v>21.77</v>
      </c>
      <c r="H16" s="3">
        <v>21.77</v>
      </c>
      <c r="I16" s="3">
        <v>21.77</v>
      </c>
      <c r="J16" s="3">
        <v>21.41</v>
      </c>
      <c r="K16" s="3">
        <v>21.09</v>
      </c>
      <c r="L16" s="3">
        <v>20.77</v>
      </c>
      <c r="M16" s="3">
        <v>20.5</v>
      </c>
      <c r="N16" s="3">
        <v>20.190000000000001</v>
      </c>
      <c r="O16" s="3">
        <f t="shared" si="0"/>
        <v>20.190000000000001</v>
      </c>
    </row>
    <row r="17" spans="1:15">
      <c r="A17" t="s">
        <v>98</v>
      </c>
      <c r="B17" t="s">
        <v>106</v>
      </c>
      <c r="C17" t="s">
        <v>106</v>
      </c>
      <c r="D17" t="s">
        <v>140</v>
      </c>
      <c r="E17">
        <v>0.45</v>
      </c>
      <c r="F17" s="3">
        <v>3.75</v>
      </c>
      <c r="G17" s="3">
        <v>3.75</v>
      </c>
      <c r="H17" s="3">
        <v>3.75</v>
      </c>
      <c r="I17" s="3">
        <v>3.75</v>
      </c>
      <c r="J17" s="3">
        <v>3.61</v>
      </c>
      <c r="K17" s="3">
        <v>3.48</v>
      </c>
      <c r="L17" s="3">
        <v>3.35</v>
      </c>
      <c r="M17" s="3">
        <v>3.22</v>
      </c>
      <c r="N17" s="3">
        <v>3.1</v>
      </c>
      <c r="O17" s="3">
        <f t="shared" si="0"/>
        <v>3.1</v>
      </c>
    </row>
    <row r="18" spans="1:15">
      <c r="A18" t="s">
        <v>98</v>
      </c>
      <c r="B18" t="s">
        <v>106</v>
      </c>
      <c r="C18" t="s">
        <v>125</v>
      </c>
      <c r="D18" t="s">
        <v>140</v>
      </c>
      <c r="E18">
        <v>0.45</v>
      </c>
      <c r="F18" s="3">
        <v>8.6300000000000008</v>
      </c>
      <c r="G18" s="3">
        <v>8.6300000000000008</v>
      </c>
      <c r="H18" s="3">
        <v>8.6300000000000008</v>
      </c>
      <c r="I18" s="3">
        <v>8.6300000000000008</v>
      </c>
      <c r="J18" s="3">
        <v>8.49</v>
      </c>
      <c r="K18" s="3">
        <v>8.36</v>
      </c>
      <c r="L18" s="3">
        <v>8.23</v>
      </c>
      <c r="M18" s="3">
        <v>8.11</v>
      </c>
      <c r="N18" s="3">
        <v>7.99</v>
      </c>
      <c r="O18" s="3">
        <f t="shared" si="0"/>
        <v>7.99</v>
      </c>
    </row>
    <row r="19" spans="1:15">
      <c r="A19" t="s">
        <v>98</v>
      </c>
      <c r="B19" t="s">
        <v>107</v>
      </c>
      <c r="C19" t="s">
        <v>126</v>
      </c>
      <c r="D19" t="s">
        <v>140</v>
      </c>
      <c r="E19">
        <v>0.25</v>
      </c>
      <c r="F19" s="3">
        <v>8.93</v>
      </c>
      <c r="G19" s="3">
        <v>8.93</v>
      </c>
      <c r="H19" s="3">
        <v>8.93</v>
      </c>
      <c r="I19" s="3">
        <v>8.93</v>
      </c>
      <c r="J19" s="3">
        <v>7.14</v>
      </c>
      <c r="K19" s="3">
        <v>6.43</v>
      </c>
      <c r="L19" s="3">
        <v>5.71</v>
      </c>
      <c r="M19" s="3">
        <v>5.36</v>
      </c>
      <c r="N19" s="3">
        <v>5.36</v>
      </c>
      <c r="O19" s="3">
        <f t="shared" si="0"/>
        <v>5.36</v>
      </c>
    </row>
    <row r="20" spans="1:15">
      <c r="A20" t="s">
        <v>98</v>
      </c>
      <c r="B20" t="s">
        <v>107</v>
      </c>
      <c r="C20" t="s">
        <v>127</v>
      </c>
      <c r="D20" t="s">
        <v>140</v>
      </c>
      <c r="E20">
        <v>0.25</v>
      </c>
      <c r="F20" s="3">
        <v>17.420000000000002</v>
      </c>
      <c r="G20" s="3">
        <v>17.420000000000002</v>
      </c>
      <c r="H20" s="3">
        <v>17.420000000000002</v>
      </c>
      <c r="I20" s="3">
        <v>16.23</v>
      </c>
      <c r="J20" s="3">
        <v>13.66</v>
      </c>
      <c r="K20" s="3">
        <v>12.48</v>
      </c>
      <c r="L20" s="3">
        <v>11.54</v>
      </c>
      <c r="M20" s="3">
        <v>10.97</v>
      </c>
      <c r="N20" s="3">
        <v>10.76</v>
      </c>
      <c r="O20" s="3">
        <f t="shared" si="0"/>
        <v>10.76</v>
      </c>
    </row>
    <row r="21" spans="1:15">
      <c r="A21" t="s">
        <v>98</v>
      </c>
      <c r="B21" t="s">
        <v>107</v>
      </c>
      <c r="C21" t="s">
        <v>128</v>
      </c>
      <c r="D21" t="s">
        <v>140</v>
      </c>
      <c r="E21">
        <v>0.31</v>
      </c>
      <c r="F21" s="3">
        <v>16.62</v>
      </c>
      <c r="G21" s="3">
        <v>16.62</v>
      </c>
      <c r="H21" s="3">
        <v>16.62</v>
      </c>
      <c r="I21" s="3">
        <v>15.42</v>
      </c>
      <c r="J21" s="3">
        <v>14.3</v>
      </c>
      <c r="K21" s="3">
        <v>13.26</v>
      </c>
      <c r="L21" s="3">
        <v>12.3</v>
      </c>
      <c r="M21" s="3">
        <v>11.41</v>
      </c>
      <c r="N21" s="3">
        <v>10.59</v>
      </c>
      <c r="O21" s="3">
        <f t="shared" si="0"/>
        <v>10.59</v>
      </c>
    </row>
    <row r="22" spans="1:15">
      <c r="A22" t="s">
        <v>98</v>
      </c>
      <c r="B22" t="s">
        <v>107</v>
      </c>
      <c r="C22" t="s">
        <v>129</v>
      </c>
      <c r="D22" t="s">
        <v>140</v>
      </c>
      <c r="E22">
        <v>0.73</v>
      </c>
      <c r="F22" s="3">
        <v>16.62</v>
      </c>
      <c r="G22" s="3">
        <v>16.62</v>
      </c>
      <c r="H22" s="3">
        <v>16.62</v>
      </c>
      <c r="I22" s="3">
        <v>15.42</v>
      </c>
      <c r="J22" s="3">
        <v>14.3</v>
      </c>
      <c r="K22" s="3">
        <v>13.26</v>
      </c>
      <c r="L22" s="3">
        <v>12.3</v>
      </c>
      <c r="M22" s="3">
        <v>11.41</v>
      </c>
      <c r="N22" s="3">
        <v>10.59</v>
      </c>
      <c r="O22" s="3">
        <f t="shared" si="0"/>
        <v>10.59</v>
      </c>
    </row>
    <row r="23" spans="1:15">
      <c r="A23" t="s">
        <v>98</v>
      </c>
      <c r="B23" t="s">
        <v>108</v>
      </c>
      <c r="C23" t="s">
        <v>108</v>
      </c>
      <c r="D23" t="s">
        <v>140</v>
      </c>
      <c r="E23">
        <v>0.9</v>
      </c>
      <c r="F23" s="3">
        <v>23.54</v>
      </c>
      <c r="G23" s="3">
        <v>23.54</v>
      </c>
      <c r="H23" s="3">
        <v>23.54</v>
      </c>
      <c r="I23" s="3">
        <v>21.91</v>
      </c>
      <c r="J23" s="3">
        <v>20.239999999999998</v>
      </c>
      <c r="K23" s="3">
        <v>19.02</v>
      </c>
      <c r="L23" s="3">
        <v>18.34</v>
      </c>
      <c r="M23" s="3">
        <v>17.670000000000002</v>
      </c>
      <c r="N23" s="3">
        <v>16.989999999999998</v>
      </c>
      <c r="O23" s="3">
        <v>16.989999999999998</v>
      </c>
    </row>
    <row r="24" spans="1:15">
      <c r="A24" t="s">
        <v>34</v>
      </c>
      <c r="B24" t="s">
        <v>99</v>
      </c>
      <c r="C24" t="s">
        <v>99</v>
      </c>
      <c r="D24" t="s">
        <v>140</v>
      </c>
      <c r="E24">
        <v>0.25</v>
      </c>
      <c r="F24" s="3">
        <v>46.77</v>
      </c>
      <c r="G24" s="3">
        <v>46.77</v>
      </c>
      <c r="H24" s="3">
        <v>46.77</v>
      </c>
      <c r="I24" s="3">
        <v>22.49</v>
      </c>
      <c r="J24" s="3">
        <v>17.3</v>
      </c>
      <c r="K24" s="3">
        <v>12.48</v>
      </c>
      <c r="L24" s="3">
        <v>8</v>
      </c>
      <c r="M24" s="3">
        <v>7.69</v>
      </c>
      <c r="N24" s="3">
        <v>7.4</v>
      </c>
      <c r="O24" s="3">
        <v>7.4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2" zoomScale="115" zoomScaleNormal="115" zoomScalePageLayoutView="115" workbookViewId="0">
      <selection activeCell="C6" sqref="C6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14" width="6.83203125" customWidth="1"/>
  </cols>
  <sheetData>
    <row r="1" spans="1:14">
      <c r="A1" t="s">
        <v>139</v>
      </c>
    </row>
    <row r="2" spans="1:14">
      <c r="A2" t="s">
        <v>25</v>
      </c>
      <c r="B2" t="s">
        <v>26</v>
      </c>
      <c r="C2" t="s">
        <v>0</v>
      </c>
      <c r="D2" t="s">
        <v>142</v>
      </c>
      <c r="E2">
        <v>1971</v>
      </c>
      <c r="F2">
        <v>1990</v>
      </c>
      <c r="G2">
        <v>2005</v>
      </c>
      <c r="H2">
        <v>2020</v>
      </c>
      <c r="I2">
        <v>2035</v>
      </c>
      <c r="J2">
        <v>2050</v>
      </c>
      <c r="K2">
        <v>2065</v>
      </c>
      <c r="L2">
        <v>2080</v>
      </c>
      <c r="M2">
        <v>2095</v>
      </c>
      <c r="N2">
        <v>2100</v>
      </c>
    </row>
    <row r="3" spans="1:14">
      <c r="A3" t="s">
        <v>98</v>
      </c>
      <c r="B3" t="s">
        <v>6</v>
      </c>
      <c r="C3" t="s">
        <v>111</v>
      </c>
      <c r="D3" t="s">
        <v>143</v>
      </c>
      <c r="E3" s="3">
        <v>1.472</v>
      </c>
      <c r="F3" s="3">
        <v>1.472</v>
      </c>
      <c r="G3" s="3">
        <v>1.472</v>
      </c>
      <c r="H3" s="3">
        <v>1.472</v>
      </c>
      <c r="I3" s="3">
        <v>1.3859999999999999</v>
      </c>
      <c r="J3" s="3">
        <v>1.3049999999999999</v>
      </c>
      <c r="K3" s="3">
        <v>1.2290000000000001</v>
      </c>
      <c r="L3" s="3">
        <v>1.157</v>
      </c>
      <c r="M3" s="3">
        <v>1.0900000000000001</v>
      </c>
      <c r="N3" s="3">
        <f t="shared" ref="N3:N18" si="0">M3</f>
        <v>1.0900000000000001</v>
      </c>
    </row>
    <row r="4" spans="1:14">
      <c r="A4" t="s">
        <v>98</v>
      </c>
      <c r="B4" t="s">
        <v>6</v>
      </c>
      <c r="C4" t="s">
        <v>112</v>
      </c>
      <c r="D4" t="s">
        <v>143</v>
      </c>
      <c r="E4" s="3">
        <v>0.93700000000000006</v>
      </c>
      <c r="F4" s="3">
        <v>0.93700000000000006</v>
      </c>
      <c r="G4" s="3">
        <v>0.93700000000000006</v>
      </c>
      <c r="H4" s="3">
        <v>0.93700000000000006</v>
      </c>
      <c r="I4" s="3">
        <v>0.874</v>
      </c>
      <c r="J4" s="3">
        <v>0.78700000000000003</v>
      </c>
      <c r="K4" s="3">
        <v>0.78300000000000003</v>
      </c>
      <c r="L4" s="3">
        <v>0.75800000000000001</v>
      </c>
      <c r="M4" s="3">
        <v>0.75</v>
      </c>
      <c r="N4" s="3">
        <f t="shared" si="0"/>
        <v>0.75</v>
      </c>
    </row>
    <row r="5" spans="1:14">
      <c r="A5" t="s">
        <v>98</v>
      </c>
      <c r="B5" t="s">
        <v>6</v>
      </c>
      <c r="C5" t="s">
        <v>114</v>
      </c>
      <c r="D5" t="s">
        <v>143</v>
      </c>
      <c r="E5" s="3">
        <v>1.718</v>
      </c>
      <c r="F5" s="3">
        <v>1.718</v>
      </c>
      <c r="G5" s="3">
        <v>1.718</v>
      </c>
      <c r="H5" s="3">
        <v>1.718</v>
      </c>
      <c r="I5" s="3">
        <v>1.548</v>
      </c>
      <c r="J5" s="3">
        <v>1.3740000000000001</v>
      </c>
      <c r="K5" s="3">
        <v>1.3520000000000001</v>
      </c>
      <c r="L5" s="3">
        <v>1.31</v>
      </c>
      <c r="M5" s="3">
        <v>1.296</v>
      </c>
      <c r="N5" s="3">
        <f t="shared" si="0"/>
        <v>1.296</v>
      </c>
    </row>
    <row r="6" spans="1:14">
      <c r="A6" t="s">
        <v>98</v>
      </c>
      <c r="B6" t="s">
        <v>102</v>
      </c>
      <c r="C6" t="s">
        <v>115</v>
      </c>
      <c r="D6" t="s">
        <v>143</v>
      </c>
      <c r="E6" s="3">
        <v>1.08</v>
      </c>
      <c r="F6" s="3">
        <v>1.08</v>
      </c>
      <c r="G6" s="3">
        <v>1.08</v>
      </c>
      <c r="H6" s="3">
        <v>1.1160000000000001</v>
      </c>
      <c r="I6" s="3">
        <v>1.0509999999999999</v>
      </c>
      <c r="J6" s="3">
        <v>0.99</v>
      </c>
      <c r="K6" s="3">
        <v>0.93200000000000005</v>
      </c>
      <c r="L6" s="3">
        <v>0.878</v>
      </c>
      <c r="M6" s="3">
        <v>0.82699999999999996</v>
      </c>
      <c r="N6" s="3">
        <f t="shared" si="0"/>
        <v>0.82699999999999996</v>
      </c>
    </row>
    <row r="7" spans="1:14">
      <c r="A7" t="s">
        <v>98</v>
      </c>
      <c r="B7" t="s">
        <v>102</v>
      </c>
      <c r="C7" t="s">
        <v>113</v>
      </c>
      <c r="D7" t="s">
        <v>143</v>
      </c>
      <c r="E7" s="3">
        <v>0.65200000000000002</v>
      </c>
      <c r="F7" s="3">
        <v>0.65200000000000002</v>
      </c>
      <c r="G7" s="3">
        <v>0.65200000000000002</v>
      </c>
      <c r="H7" s="3">
        <v>0.65200000000000002</v>
      </c>
      <c r="I7" s="3">
        <v>0.59599999999999997</v>
      </c>
      <c r="J7" s="3">
        <v>0.54800000000000004</v>
      </c>
      <c r="K7" s="3">
        <v>0.54</v>
      </c>
      <c r="L7" s="3">
        <v>0.52600000000000002</v>
      </c>
      <c r="M7" s="3">
        <v>0.52200000000000002</v>
      </c>
      <c r="N7" s="3">
        <f t="shared" si="0"/>
        <v>0.52200000000000002</v>
      </c>
    </row>
    <row r="8" spans="1:14">
      <c r="A8" t="s">
        <v>98</v>
      </c>
      <c r="B8" t="s">
        <v>102</v>
      </c>
      <c r="C8" t="s">
        <v>116</v>
      </c>
      <c r="D8" t="s">
        <v>143</v>
      </c>
      <c r="E8" s="3">
        <v>0.82699999999999996</v>
      </c>
      <c r="F8" s="3">
        <v>0.82699999999999996</v>
      </c>
      <c r="G8" s="3">
        <v>0.82699999999999996</v>
      </c>
      <c r="H8" s="3">
        <v>0.82699999999999996</v>
      </c>
      <c r="I8" s="3">
        <v>0.746</v>
      </c>
      <c r="J8" s="3">
        <v>0.67900000000000005</v>
      </c>
      <c r="K8" s="3">
        <v>0.66500000000000004</v>
      </c>
      <c r="L8" s="3">
        <v>0.64600000000000002</v>
      </c>
      <c r="M8" s="3">
        <v>0.64</v>
      </c>
      <c r="N8" s="3">
        <f t="shared" si="0"/>
        <v>0.64</v>
      </c>
    </row>
    <row r="9" spans="1:14">
      <c r="A9" t="s">
        <v>98</v>
      </c>
      <c r="B9" t="s">
        <v>103</v>
      </c>
      <c r="C9" t="s">
        <v>117</v>
      </c>
      <c r="D9" t="s">
        <v>143</v>
      </c>
      <c r="E9" s="3">
        <v>1.08</v>
      </c>
      <c r="F9" s="3">
        <v>1.08</v>
      </c>
      <c r="G9" s="3">
        <v>1.08</v>
      </c>
      <c r="H9" s="3">
        <v>1.1160000000000001</v>
      </c>
      <c r="I9" s="3">
        <v>1.0509999999999999</v>
      </c>
      <c r="J9" s="3">
        <v>0.99</v>
      </c>
      <c r="K9" s="3">
        <v>0.93200000000000005</v>
      </c>
      <c r="L9" s="3">
        <v>0.878</v>
      </c>
      <c r="M9" s="3">
        <v>0.82699999999999996</v>
      </c>
      <c r="N9" s="3">
        <f t="shared" si="0"/>
        <v>0.82699999999999996</v>
      </c>
    </row>
    <row r="10" spans="1:14">
      <c r="A10" t="s">
        <v>98</v>
      </c>
      <c r="B10" t="s">
        <v>103</v>
      </c>
      <c r="C10" t="s">
        <v>118</v>
      </c>
      <c r="D10" t="s">
        <v>143</v>
      </c>
      <c r="E10" s="3">
        <v>0.84299999999999997</v>
      </c>
      <c r="F10" s="3">
        <v>0.84299999999999997</v>
      </c>
      <c r="G10" s="3">
        <v>0.84299999999999997</v>
      </c>
      <c r="H10" s="3">
        <v>0.84299999999999997</v>
      </c>
      <c r="I10" s="3">
        <v>0.77100000000000002</v>
      </c>
      <c r="J10" s="3">
        <v>0.70799999999999996</v>
      </c>
      <c r="K10" s="3">
        <v>0.69799999999999995</v>
      </c>
      <c r="L10" s="3">
        <v>0.68100000000000005</v>
      </c>
      <c r="M10" s="3">
        <v>0.67500000000000004</v>
      </c>
      <c r="N10" s="3">
        <f t="shared" si="0"/>
        <v>0.67500000000000004</v>
      </c>
    </row>
    <row r="11" spans="1:14">
      <c r="A11" t="s">
        <v>98</v>
      </c>
      <c r="B11" t="s">
        <v>103</v>
      </c>
      <c r="C11" t="s">
        <v>119</v>
      </c>
      <c r="D11" t="s">
        <v>143</v>
      </c>
      <c r="E11" s="3">
        <v>1.212</v>
      </c>
      <c r="F11" s="3">
        <v>1.212</v>
      </c>
      <c r="G11" s="3">
        <v>1.212</v>
      </c>
      <c r="H11" s="3">
        <v>1.212</v>
      </c>
      <c r="I11" s="3">
        <v>1.083</v>
      </c>
      <c r="J11" s="3">
        <v>0.98199999999999998</v>
      </c>
      <c r="K11" s="3">
        <v>0.96099999999999997</v>
      </c>
      <c r="L11" s="3">
        <v>0.93400000000000005</v>
      </c>
      <c r="M11" s="3">
        <v>0.92500000000000004</v>
      </c>
      <c r="N11" s="3">
        <f t="shared" si="0"/>
        <v>0.92500000000000004</v>
      </c>
    </row>
    <row r="12" spans="1:14">
      <c r="A12" t="s">
        <v>98</v>
      </c>
      <c r="B12" t="s">
        <v>5</v>
      </c>
      <c r="C12" t="s">
        <v>120</v>
      </c>
      <c r="D12" t="s">
        <v>143</v>
      </c>
      <c r="E12" s="3">
        <v>1.4930000000000001</v>
      </c>
      <c r="F12" s="3">
        <v>1.4930000000000001</v>
      </c>
      <c r="G12" s="3">
        <v>1.4930000000000001</v>
      </c>
      <c r="H12" s="3">
        <v>1.4930000000000001</v>
      </c>
      <c r="I12" s="3">
        <v>1.4059999999999999</v>
      </c>
      <c r="J12" s="3">
        <v>1.3240000000000001</v>
      </c>
      <c r="K12" s="3">
        <v>1.2470000000000001</v>
      </c>
      <c r="L12" s="3">
        <v>1.1739999999999999</v>
      </c>
      <c r="M12" s="3">
        <v>1.105</v>
      </c>
      <c r="N12" s="3">
        <f t="shared" si="0"/>
        <v>1.105</v>
      </c>
    </row>
    <row r="13" spans="1:14">
      <c r="A13" t="s">
        <v>98</v>
      </c>
      <c r="B13" t="s">
        <v>5</v>
      </c>
      <c r="C13" t="s">
        <v>121</v>
      </c>
      <c r="D13" t="s">
        <v>143</v>
      </c>
      <c r="E13" s="3">
        <v>0.95</v>
      </c>
      <c r="F13" s="3">
        <v>0.95</v>
      </c>
      <c r="G13" s="3">
        <v>0.95</v>
      </c>
      <c r="H13" s="3">
        <v>0.95</v>
      </c>
      <c r="I13" s="3">
        <v>0.88700000000000001</v>
      </c>
      <c r="J13" s="3">
        <v>0.79800000000000004</v>
      </c>
      <c r="K13" s="3">
        <v>0.79400000000000004</v>
      </c>
      <c r="L13" s="3">
        <v>0.76900000000000002</v>
      </c>
      <c r="M13" s="3">
        <v>0.76</v>
      </c>
      <c r="N13" s="3">
        <f t="shared" si="0"/>
        <v>0.76</v>
      </c>
    </row>
    <row r="14" spans="1:14">
      <c r="A14" t="s">
        <v>98</v>
      </c>
      <c r="B14" t="s">
        <v>5</v>
      </c>
      <c r="C14" t="s">
        <v>122</v>
      </c>
      <c r="D14" t="s">
        <v>143</v>
      </c>
      <c r="E14" s="3">
        <v>1.6160000000000001</v>
      </c>
      <c r="F14" s="3">
        <v>1.6160000000000001</v>
      </c>
      <c r="G14" s="3">
        <v>1.6160000000000001</v>
      </c>
      <c r="H14" s="3">
        <v>1.6160000000000001</v>
      </c>
      <c r="I14" s="3">
        <v>1.4630000000000001</v>
      </c>
      <c r="J14" s="3">
        <v>1.3009999999999999</v>
      </c>
      <c r="K14" s="3">
        <v>1.282</v>
      </c>
      <c r="L14" s="3">
        <v>1.242</v>
      </c>
      <c r="M14" s="3">
        <v>1.228</v>
      </c>
      <c r="N14" s="3">
        <f t="shared" si="0"/>
        <v>1.228</v>
      </c>
    </row>
    <row r="15" spans="1:14">
      <c r="A15" t="s">
        <v>98</v>
      </c>
      <c r="B15" t="s">
        <v>104</v>
      </c>
      <c r="C15" t="s">
        <v>123</v>
      </c>
      <c r="D15" t="s">
        <v>143</v>
      </c>
      <c r="E15" s="3">
        <v>4.5999999999999999E-2</v>
      </c>
      <c r="F15" s="3">
        <v>4.5999999999999999E-2</v>
      </c>
      <c r="G15" s="3">
        <v>4.5999999999999999E-2</v>
      </c>
      <c r="H15" s="3">
        <v>4.5999999999999999E-2</v>
      </c>
      <c r="I15" s="3">
        <v>4.5999999999999999E-2</v>
      </c>
      <c r="J15" s="3">
        <v>4.5999999999999999E-2</v>
      </c>
      <c r="K15" s="3">
        <v>4.5999999999999999E-2</v>
      </c>
      <c r="L15" s="3">
        <v>4.5999999999999999E-2</v>
      </c>
      <c r="M15" s="3">
        <v>4.5999999999999999E-2</v>
      </c>
      <c r="N15" s="3">
        <f t="shared" si="0"/>
        <v>4.5999999999999999E-2</v>
      </c>
    </row>
    <row r="16" spans="1:14">
      <c r="A16" t="s">
        <v>98</v>
      </c>
      <c r="B16" t="s">
        <v>104</v>
      </c>
      <c r="C16" t="s">
        <v>124</v>
      </c>
      <c r="D16" t="s">
        <v>143</v>
      </c>
      <c r="E16" s="3">
        <v>0.159</v>
      </c>
      <c r="F16" s="3">
        <v>0.159</v>
      </c>
      <c r="G16" s="3">
        <v>0.159</v>
      </c>
      <c r="H16" s="3">
        <v>0.159</v>
      </c>
      <c r="I16" s="3">
        <v>0.156</v>
      </c>
      <c r="J16" s="3">
        <v>0.154</v>
      </c>
      <c r="K16" s="3">
        <v>0.151</v>
      </c>
      <c r="L16" s="3">
        <v>0.14899999999999999</v>
      </c>
      <c r="M16" s="3">
        <v>0.14699999999999999</v>
      </c>
      <c r="N16" s="3">
        <f t="shared" si="0"/>
        <v>0.14699999999999999</v>
      </c>
    </row>
    <row r="17" spans="1:14">
      <c r="A17" t="s">
        <v>98</v>
      </c>
      <c r="B17" t="s">
        <v>106</v>
      </c>
      <c r="C17" t="s">
        <v>106</v>
      </c>
      <c r="D17" t="s">
        <v>143</v>
      </c>
      <c r="E17" s="3">
        <v>2.2799999999999998</v>
      </c>
      <c r="F17" s="3">
        <v>2.2799999999999998</v>
      </c>
      <c r="G17" s="3">
        <v>2.2799999999999998</v>
      </c>
      <c r="H17" s="3">
        <v>1.498</v>
      </c>
      <c r="I17" s="3">
        <v>1.4430000000000001</v>
      </c>
      <c r="J17" s="3">
        <v>1.39</v>
      </c>
      <c r="K17" s="3">
        <v>1.339</v>
      </c>
      <c r="L17" s="3">
        <v>1.2889999999999999</v>
      </c>
      <c r="M17" s="3">
        <v>1.242</v>
      </c>
      <c r="N17" s="3">
        <f t="shared" si="0"/>
        <v>1.242</v>
      </c>
    </row>
    <row r="18" spans="1:14">
      <c r="A18" t="s">
        <v>98</v>
      </c>
      <c r="B18" t="s">
        <v>106</v>
      </c>
      <c r="C18" t="s">
        <v>125</v>
      </c>
      <c r="D18" t="s">
        <v>143</v>
      </c>
      <c r="E18" s="3">
        <v>3.9089999999999998</v>
      </c>
      <c r="F18" s="3">
        <v>3.9089999999999998</v>
      </c>
      <c r="G18" s="3">
        <v>3.9089999999999998</v>
      </c>
      <c r="H18" s="3">
        <v>3.1269999999999998</v>
      </c>
      <c r="I18" s="3">
        <v>3.0720000000000001</v>
      </c>
      <c r="J18" s="3">
        <v>3.0190000000000001</v>
      </c>
      <c r="K18" s="3">
        <v>2.968</v>
      </c>
      <c r="L18" s="3">
        <v>2.9180000000000001</v>
      </c>
      <c r="M18" s="3">
        <v>2.871</v>
      </c>
      <c r="N18" s="3">
        <f t="shared" si="0"/>
        <v>2.871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zoomScalePageLayoutView="115" workbookViewId="0">
      <selection activeCell="F32" sqref="F3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7.33203125" bestFit="1" customWidth="1"/>
    <col min="8" max="8" width="9.33203125" bestFit="1" customWidth="1"/>
    <col min="9" max="9" width="14.33203125" bestFit="1" customWidth="1"/>
    <col min="10" max="14" width="5.1640625" bestFit="1" customWidth="1"/>
  </cols>
  <sheetData>
    <row r="1" spans="1:9">
      <c r="A1" t="s">
        <v>152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98</v>
      </c>
      <c r="B3" t="s">
        <v>6</v>
      </c>
      <c r="C3" t="s">
        <v>111</v>
      </c>
      <c r="D3" t="s">
        <v>49</v>
      </c>
      <c r="E3">
        <v>75</v>
      </c>
      <c r="G3">
        <v>45</v>
      </c>
      <c r="H3">
        <v>0.1</v>
      </c>
      <c r="I3">
        <v>1</v>
      </c>
    </row>
    <row r="4" spans="1:9">
      <c r="A4" t="s">
        <v>98</v>
      </c>
      <c r="B4" t="s">
        <v>102</v>
      </c>
      <c r="C4" t="s">
        <v>115</v>
      </c>
      <c r="D4" t="s">
        <v>49</v>
      </c>
      <c r="E4">
        <v>60</v>
      </c>
      <c r="G4">
        <v>45</v>
      </c>
      <c r="H4">
        <v>0.1</v>
      </c>
      <c r="I4">
        <v>1</v>
      </c>
    </row>
    <row r="5" spans="1:9">
      <c r="A5" t="s">
        <v>98</v>
      </c>
      <c r="B5" t="s">
        <v>102</v>
      </c>
      <c r="C5" t="s">
        <v>113</v>
      </c>
      <c r="D5" t="s">
        <v>49</v>
      </c>
      <c r="E5">
        <v>60</v>
      </c>
      <c r="G5">
        <v>45</v>
      </c>
      <c r="H5">
        <v>0.1</v>
      </c>
      <c r="I5">
        <v>1</v>
      </c>
    </row>
    <row r="6" spans="1:9">
      <c r="A6" t="s">
        <v>98</v>
      </c>
      <c r="B6" t="s">
        <v>103</v>
      </c>
      <c r="C6" t="s">
        <v>117</v>
      </c>
      <c r="D6" t="s">
        <v>49</v>
      </c>
      <c r="E6">
        <v>60</v>
      </c>
      <c r="G6">
        <v>45</v>
      </c>
      <c r="H6">
        <v>0.1</v>
      </c>
      <c r="I6">
        <v>1</v>
      </c>
    </row>
    <row r="7" spans="1:9">
      <c r="A7" t="s">
        <v>98</v>
      </c>
      <c r="B7" t="s">
        <v>5</v>
      </c>
      <c r="C7" t="s">
        <v>120</v>
      </c>
      <c r="D7" t="s">
        <v>49</v>
      </c>
      <c r="E7">
        <v>75</v>
      </c>
      <c r="G7">
        <v>45</v>
      </c>
      <c r="H7">
        <v>0.1</v>
      </c>
      <c r="I7">
        <v>1</v>
      </c>
    </row>
    <row r="8" spans="1:9">
      <c r="A8" t="s">
        <v>98</v>
      </c>
      <c r="B8" t="s">
        <v>104</v>
      </c>
      <c r="C8" t="s">
        <v>123</v>
      </c>
      <c r="D8" t="s">
        <v>49</v>
      </c>
      <c r="E8">
        <v>75</v>
      </c>
      <c r="G8">
        <v>45</v>
      </c>
      <c r="H8">
        <v>0.1</v>
      </c>
      <c r="I8">
        <v>1</v>
      </c>
    </row>
    <row r="9" spans="1:9">
      <c r="A9" t="s">
        <v>98</v>
      </c>
      <c r="B9" t="s">
        <v>106</v>
      </c>
      <c r="C9" t="s">
        <v>106</v>
      </c>
      <c r="D9" t="s">
        <v>49</v>
      </c>
      <c r="E9">
        <v>30</v>
      </c>
      <c r="I9">
        <v>0</v>
      </c>
    </row>
    <row r="10" spans="1:9">
      <c r="A10" t="s">
        <v>98</v>
      </c>
      <c r="B10" t="s">
        <v>107</v>
      </c>
      <c r="C10" t="s">
        <v>126</v>
      </c>
      <c r="D10" t="s">
        <v>49</v>
      </c>
      <c r="E10">
        <v>30</v>
      </c>
      <c r="I10">
        <v>0</v>
      </c>
    </row>
    <row r="11" spans="1:9">
      <c r="A11" t="s">
        <v>98</v>
      </c>
      <c r="B11" t="s">
        <v>107</v>
      </c>
      <c r="C11" t="s">
        <v>128</v>
      </c>
      <c r="D11" t="s">
        <v>49</v>
      </c>
      <c r="E11">
        <v>30</v>
      </c>
      <c r="I11">
        <v>0</v>
      </c>
    </row>
    <row r="12" spans="1:9">
      <c r="A12" t="s">
        <v>98</v>
      </c>
      <c r="B12" t="s">
        <v>108</v>
      </c>
      <c r="C12" t="s">
        <v>108</v>
      </c>
      <c r="D12" t="s">
        <v>49</v>
      </c>
      <c r="E12">
        <v>30</v>
      </c>
      <c r="I12">
        <v>0</v>
      </c>
    </row>
    <row r="13" spans="1:9">
      <c r="A13" t="s">
        <v>98</v>
      </c>
      <c r="B13" t="s">
        <v>6</v>
      </c>
      <c r="C13" t="s">
        <v>111</v>
      </c>
      <c r="D13" t="s">
        <v>53</v>
      </c>
      <c r="E13">
        <v>60</v>
      </c>
      <c r="I13">
        <v>1</v>
      </c>
    </row>
    <row r="14" spans="1:9">
      <c r="A14" t="s">
        <v>98</v>
      </c>
      <c r="B14" t="s">
        <v>6</v>
      </c>
      <c r="C14" t="s">
        <v>112</v>
      </c>
      <c r="D14" t="s">
        <v>53</v>
      </c>
      <c r="E14">
        <v>60</v>
      </c>
      <c r="I14">
        <v>1</v>
      </c>
    </row>
    <row r="15" spans="1:9">
      <c r="A15" t="s">
        <v>98</v>
      </c>
      <c r="B15" t="s">
        <v>6</v>
      </c>
      <c r="C15" t="s">
        <v>114</v>
      </c>
      <c r="D15" t="s">
        <v>53</v>
      </c>
      <c r="E15">
        <v>60</v>
      </c>
      <c r="I15">
        <v>1</v>
      </c>
    </row>
    <row r="16" spans="1:9">
      <c r="A16" t="s">
        <v>98</v>
      </c>
      <c r="B16" t="s">
        <v>102</v>
      </c>
      <c r="C16" t="s">
        <v>115</v>
      </c>
      <c r="D16" t="s">
        <v>53</v>
      </c>
      <c r="E16">
        <v>45</v>
      </c>
      <c r="I16">
        <v>1</v>
      </c>
    </row>
    <row r="17" spans="1:9">
      <c r="A17" t="s">
        <v>98</v>
      </c>
      <c r="B17" t="s">
        <v>102</v>
      </c>
      <c r="C17" t="s">
        <v>113</v>
      </c>
      <c r="D17" t="s">
        <v>53</v>
      </c>
      <c r="E17">
        <v>45</v>
      </c>
      <c r="I17">
        <v>1</v>
      </c>
    </row>
    <row r="18" spans="1:9">
      <c r="A18" t="s">
        <v>98</v>
      </c>
      <c r="B18" t="s">
        <v>102</v>
      </c>
      <c r="C18" t="s">
        <v>116</v>
      </c>
      <c r="D18" t="s">
        <v>53</v>
      </c>
      <c r="E18">
        <v>45</v>
      </c>
      <c r="I18">
        <v>1</v>
      </c>
    </row>
    <row r="19" spans="1:9">
      <c r="A19" t="s">
        <v>98</v>
      </c>
      <c r="B19" t="s">
        <v>103</v>
      </c>
      <c r="C19" t="s">
        <v>117</v>
      </c>
      <c r="D19" t="s">
        <v>53</v>
      </c>
      <c r="E19">
        <v>45</v>
      </c>
      <c r="I19">
        <v>1</v>
      </c>
    </row>
    <row r="20" spans="1:9">
      <c r="A20" t="s">
        <v>98</v>
      </c>
      <c r="B20" t="s">
        <v>103</v>
      </c>
      <c r="C20" t="s">
        <v>118</v>
      </c>
      <c r="D20" t="s">
        <v>53</v>
      </c>
      <c r="E20">
        <v>45</v>
      </c>
      <c r="I20">
        <v>1</v>
      </c>
    </row>
    <row r="21" spans="1:9">
      <c r="A21" t="s">
        <v>98</v>
      </c>
      <c r="B21" t="s">
        <v>103</v>
      </c>
      <c r="C21" t="s">
        <v>119</v>
      </c>
      <c r="D21" t="s">
        <v>53</v>
      </c>
      <c r="E21">
        <v>45</v>
      </c>
      <c r="I21">
        <v>1</v>
      </c>
    </row>
    <row r="22" spans="1:9">
      <c r="A22" t="s">
        <v>98</v>
      </c>
      <c r="B22" t="s">
        <v>5</v>
      </c>
      <c r="C22" t="s">
        <v>120</v>
      </c>
      <c r="D22" t="s">
        <v>53</v>
      </c>
      <c r="E22">
        <v>60</v>
      </c>
      <c r="I22">
        <v>1</v>
      </c>
    </row>
    <row r="23" spans="1:9">
      <c r="A23" t="s">
        <v>98</v>
      </c>
      <c r="B23" t="s">
        <v>5</v>
      </c>
      <c r="C23" t="s">
        <v>121</v>
      </c>
      <c r="D23" t="s">
        <v>53</v>
      </c>
      <c r="E23">
        <v>60</v>
      </c>
      <c r="I23">
        <v>1</v>
      </c>
    </row>
    <row r="24" spans="1:9">
      <c r="A24" t="s">
        <v>98</v>
      </c>
      <c r="B24" t="s">
        <v>5</v>
      </c>
      <c r="C24" t="s">
        <v>122</v>
      </c>
      <c r="D24" t="s">
        <v>53</v>
      </c>
      <c r="E24">
        <v>60</v>
      </c>
      <c r="I24">
        <v>1</v>
      </c>
    </row>
    <row r="25" spans="1:9">
      <c r="A25" t="s">
        <v>98</v>
      </c>
      <c r="B25" t="s">
        <v>104</v>
      </c>
      <c r="C25" t="s">
        <v>124</v>
      </c>
      <c r="D25" t="s">
        <v>53</v>
      </c>
      <c r="E25">
        <v>60</v>
      </c>
      <c r="I25">
        <v>1</v>
      </c>
    </row>
    <row r="26" spans="1:9">
      <c r="A26" t="s">
        <v>98</v>
      </c>
      <c r="B26" t="s">
        <v>106</v>
      </c>
      <c r="C26" t="s">
        <v>106</v>
      </c>
      <c r="D26" t="s">
        <v>53</v>
      </c>
      <c r="E26">
        <v>30</v>
      </c>
      <c r="I26">
        <v>0</v>
      </c>
    </row>
    <row r="27" spans="1:9">
      <c r="A27" t="s">
        <v>98</v>
      </c>
      <c r="B27" t="s">
        <v>106</v>
      </c>
      <c r="C27" t="s">
        <v>125</v>
      </c>
      <c r="D27" t="s">
        <v>53</v>
      </c>
      <c r="E27">
        <v>30</v>
      </c>
      <c r="I27">
        <v>0</v>
      </c>
    </row>
    <row r="28" spans="1:9">
      <c r="A28" t="s">
        <v>98</v>
      </c>
      <c r="B28" t="s">
        <v>107</v>
      </c>
      <c r="C28" t="s">
        <v>126</v>
      </c>
      <c r="D28" t="s">
        <v>53</v>
      </c>
      <c r="E28">
        <v>30</v>
      </c>
      <c r="I28">
        <v>0</v>
      </c>
    </row>
    <row r="29" spans="1:9">
      <c r="A29" t="s">
        <v>98</v>
      </c>
      <c r="B29" t="s">
        <v>107</v>
      </c>
      <c r="C29" t="s">
        <v>127</v>
      </c>
      <c r="D29" t="s">
        <v>53</v>
      </c>
      <c r="E29">
        <v>30</v>
      </c>
      <c r="I29">
        <v>0</v>
      </c>
    </row>
    <row r="30" spans="1:9">
      <c r="A30" t="s">
        <v>98</v>
      </c>
      <c r="B30" t="s">
        <v>107</v>
      </c>
      <c r="C30" t="s">
        <v>128</v>
      </c>
      <c r="D30" t="s">
        <v>53</v>
      </c>
      <c r="E30">
        <v>30</v>
      </c>
      <c r="I30">
        <v>0</v>
      </c>
    </row>
    <row r="31" spans="1:9">
      <c r="A31" t="s">
        <v>98</v>
      </c>
      <c r="B31" t="s">
        <v>107</v>
      </c>
      <c r="C31" t="s">
        <v>129</v>
      </c>
      <c r="D31" t="s">
        <v>53</v>
      </c>
      <c r="E31">
        <v>30</v>
      </c>
      <c r="I31">
        <v>0</v>
      </c>
    </row>
    <row r="32" spans="1:9">
      <c r="A32" t="s">
        <v>98</v>
      </c>
      <c r="B32" t="s">
        <v>108</v>
      </c>
      <c r="C32" t="s">
        <v>108</v>
      </c>
      <c r="D32" t="s">
        <v>53</v>
      </c>
      <c r="E32">
        <v>30</v>
      </c>
      <c r="I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zoomScalePageLayoutView="115" workbookViewId="0">
      <selection activeCell="D3" sqref="D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151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98</v>
      </c>
      <c r="B3" t="s">
        <v>6</v>
      </c>
      <c r="C3" t="s">
        <v>114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98</v>
      </c>
      <c r="B4" t="s">
        <v>102</v>
      </c>
      <c r="C4" t="s">
        <v>116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98</v>
      </c>
      <c r="B5" t="s">
        <v>103</v>
      </c>
      <c r="C5" t="s">
        <v>119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  <row r="6" spans="1:9">
      <c r="A6" t="s">
        <v>98</v>
      </c>
      <c r="B6" t="s">
        <v>5</v>
      </c>
      <c r="C6" t="s">
        <v>122</v>
      </c>
      <c r="D6">
        <v>0.91</v>
      </c>
      <c r="E6">
        <v>0.91</v>
      </c>
      <c r="F6">
        <v>0.92</v>
      </c>
      <c r="G6">
        <v>0.93</v>
      </c>
      <c r="H6">
        <v>0.94</v>
      </c>
      <c r="I6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zoomScalePageLayoutView="160" workbookViewId="0">
      <selection activeCell="E12" sqref="E1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163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158</v>
      </c>
      <c r="B3" t="s">
        <v>31</v>
      </c>
      <c r="C3" t="s">
        <v>31</v>
      </c>
      <c r="D3" t="s">
        <v>32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161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158</v>
      </c>
      <c r="B3" t="s">
        <v>5</v>
      </c>
      <c r="C3">
        <v>-6</v>
      </c>
    </row>
    <row r="4" spans="1:3">
      <c r="A4" t="s">
        <v>158</v>
      </c>
      <c r="B4" t="s">
        <v>6</v>
      </c>
      <c r="C4">
        <v>-6</v>
      </c>
    </row>
    <row r="5" spans="1:3">
      <c r="A5" t="s">
        <v>158</v>
      </c>
      <c r="B5" t="s">
        <v>102</v>
      </c>
      <c r="C5">
        <v>-6</v>
      </c>
    </row>
    <row r="6" spans="1:3">
      <c r="A6" t="s">
        <v>158</v>
      </c>
      <c r="B6" t="s">
        <v>103</v>
      </c>
      <c r="C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162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158</v>
      </c>
      <c r="B3" t="s">
        <v>5</v>
      </c>
      <c r="C3" t="s">
        <v>48</v>
      </c>
      <c r="E3">
        <v>1</v>
      </c>
    </row>
    <row r="4" spans="1:5">
      <c r="A4" t="s">
        <v>158</v>
      </c>
      <c r="B4" t="s">
        <v>6</v>
      </c>
      <c r="C4" t="s">
        <v>48</v>
      </c>
      <c r="E4">
        <v>1</v>
      </c>
    </row>
    <row r="5" spans="1:5">
      <c r="A5" t="s">
        <v>158</v>
      </c>
      <c r="B5" t="s">
        <v>102</v>
      </c>
      <c r="C5" t="s">
        <v>48</v>
      </c>
      <c r="E5">
        <v>1</v>
      </c>
    </row>
    <row r="6" spans="1:5">
      <c r="A6" t="s">
        <v>158</v>
      </c>
      <c r="B6" t="s">
        <v>103</v>
      </c>
      <c r="C6" t="s">
        <v>48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161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158</v>
      </c>
      <c r="B3" t="s">
        <v>5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158</v>
      </c>
      <c r="B4" t="s">
        <v>6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158</v>
      </c>
      <c r="B5" t="s">
        <v>102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158</v>
      </c>
      <c r="B6" t="s">
        <v>103</v>
      </c>
      <c r="C6" t="s">
        <v>52</v>
      </c>
      <c r="D6" t="s">
        <v>49</v>
      </c>
      <c r="E6" t="s">
        <v>50</v>
      </c>
      <c r="G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13" width="5.83203125" bestFit="1" customWidth="1"/>
  </cols>
  <sheetData>
    <row r="1" spans="1:13">
      <c r="A1" t="s">
        <v>160</v>
      </c>
    </row>
    <row r="2" spans="1:13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158</v>
      </c>
      <c r="B3" t="s">
        <v>5</v>
      </c>
      <c r="C3" t="s">
        <v>5</v>
      </c>
      <c r="D3" t="s">
        <v>57</v>
      </c>
      <c r="E3" s="1">
        <v>1.7094391110222915</v>
      </c>
      <c r="F3" s="1">
        <v>1.7094391110222915</v>
      </c>
      <c r="G3" s="1">
        <v>1.7094391110222915</v>
      </c>
      <c r="H3" s="1">
        <v>1.6096954353251778</v>
      </c>
      <c r="I3" s="1">
        <v>1.5157716807808108</v>
      </c>
      <c r="J3" s="1">
        <v>1.4273282621273939</v>
      </c>
      <c r="K3" s="1">
        <v>1.3440454084866928</v>
      </c>
      <c r="L3" s="1">
        <v>1.2656220072190574</v>
      </c>
      <c r="M3" s="1">
        <v>1.2656220072190574</v>
      </c>
    </row>
    <row r="4" spans="1:13">
      <c r="A4" t="s">
        <v>158</v>
      </c>
      <c r="B4" t="s">
        <v>6</v>
      </c>
      <c r="C4" t="s">
        <v>6</v>
      </c>
      <c r="D4" t="s">
        <v>57</v>
      </c>
      <c r="E4" s="1">
        <v>0.71012653542365767</v>
      </c>
      <c r="F4" s="1">
        <v>0.71012653542365767</v>
      </c>
      <c r="G4" s="1">
        <v>0.73382425458812039</v>
      </c>
      <c r="H4" s="1">
        <v>0.69100650928419927</v>
      </c>
      <c r="I4" s="1">
        <v>0.65068712690770769</v>
      </c>
      <c r="J4" s="1">
        <v>0.61272033104578572</v>
      </c>
      <c r="K4" s="1">
        <v>0.57696885116048546</v>
      </c>
      <c r="L4" s="1">
        <v>0.54330342628140238</v>
      </c>
      <c r="M4" s="1">
        <v>0.54330342628140238</v>
      </c>
    </row>
    <row r="5" spans="1:13">
      <c r="A5" t="s">
        <v>158</v>
      </c>
      <c r="B5" t="s">
        <v>102</v>
      </c>
      <c r="C5" t="s">
        <v>102</v>
      </c>
      <c r="D5" t="s">
        <v>57</v>
      </c>
      <c r="E5" s="1">
        <v>0.66574362695967904</v>
      </c>
      <c r="F5" s="1">
        <v>0.66574362695967904</v>
      </c>
      <c r="G5" s="1">
        <v>0.68796023867636291</v>
      </c>
      <c r="H5" s="1">
        <v>0.64781860245393685</v>
      </c>
      <c r="I5" s="1">
        <v>0.61001918147597589</v>
      </c>
      <c r="J5" s="1">
        <v>0.5744253103554241</v>
      </c>
      <c r="K5" s="1">
        <v>0.54090829796295503</v>
      </c>
      <c r="L5" s="1">
        <v>0.5093469621388147</v>
      </c>
      <c r="M5" s="1">
        <v>0.5093469621388147</v>
      </c>
    </row>
    <row r="6" spans="1:13">
      <c r="A6" t="s">
        <v>158</v>
      </c>
      <c r="B6" t="s">
        <v>103</v>
      </c>
      <c r="C6" t="s">
        <v>103</v>
      </c>
      <c r="D6" t="s">
        <v>57</v>
      </c>
      <c r="E6" s="1">
        <v>2.1292860867575243</v>
      </c>
      <c r="F6" s="1">
        <v>2.1292860867575243</v>
      </c>
      <c r="G6" s="1">
        <v>2.1292860867575243</v>
      </c>
      <c r="H6" s="1">
        <v>2.0050448549204294</v>
      </c>
      <c r="I6" s="1">
        <v>1.8880529465934046</v>
      </c>
      <c r="J6" s="1">
        <v>1.7778873726401037</v>
      </c>
      <c r="K6" s="1">
        <v>1.6741498248215343</v>
      </c>
      <c r="L6" s="1">
        <v>1.5764652356959723</v>
      </c>
      <c r="M6" s="1">
        <v>1.5764652356959723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A11" sqref="A11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8">
      <c r="A1" t="s">
        <v>62</v>
      </c>
    </row>
    <row r="2" spans="1:8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  <c r="H2" t="s">
        <v>58</v>
      </c>
    </row>
    <row r="3" spans="1:8">
      <c r="A3" t="s">
        <v>15</v>
      </c>
      <c r="B3" t="s">
        <v>15</v>
      </c>
      <c r="C3" t="s">
        <v>52</v>
      </c>
      <c r="D3" t="s">
        <v>49</v>
      </c>
      <c r="E3" t="s">
        <v>50</v>
      </c>
      <c r="G3" t="s">
        <v>42</v>
      </c>
      <c r="H3">
        <v>0</v>
      </c>
    </row>
    <row r="4" spans="1:8">
      <c r="A4" t="s">
        <v>3</v>
      </c>
      <c r="B4" t="s">
        <v>3</v>
      </c>
      <c r="C4" t="s">
        <v>52</v>
      </c>
      <c r="D4" t="s">
        <v>49</v>
      </c>
      <c r="E4" t="s">
        <v>50</v>
      </c>
      <c r="G4" t="s">
        <v>42</v>
      </c>
      <c r="H4">
        <v>0</v>
      </c>
    </row>
    <row r="5" spans="1:8">
      <c r="A5" t="s">
        <v>2</v>
      </c>
      <c r="B5" t="s">
        <v>2</v>
      </c>
      <c r="C5" t="s">
        <v>52</v>
      </c>
      <c r="D5" t="s">
        <v>49</v>
      </c>
      <c r="E5" t="s">
        <v>50</v>
      </c>
      <c r="G5" t="s">
        <v>42</v>
      </c>
      <c r="H5">
        <v>0</v>
      </c>
    </row>
    <row r="6" spans="1:8">
      <c r="A6" t="s">
        <v>21</v>
      </c>
      <c r="B6" t="s">
        <v>21</v>
      </c>
      <c r="C6" t="s">
        <v>52</v>
      </c>
      <c r="D6" t="s">
        <v>49</v>
      </c>
      <c r="E6" t="s">
        <v>50</v>
      </c>
      <c r="G6" t="s">
        <v>41</v>
      </c>
      <c r="H6">
        <v>0</v>
      </c>
    </row>
    <row r="7" spans="1:8">
      <c r="A7" t="s">
        <v>4</v>
      </c>
      <c r="B7" t="s">
        <v>7</v>
      </c>
      <c r="C7" t="s">
        <v>52</v>
      </c>
      <c r="D7" t="s">
        <v>49</v>
      </c>
      <c r="E7">
        <v>2050</v>
      </c>
      <c r="G7" t="s">
        <v>42</v>
      </c>
      <c r="H7">
        <v>0</v>
      </c>
    </row>
    <row r="8" spans="1:8">
      <c r="A8" t="s">
        <v>4</v>
      </c>
      <c r="B8" t="s">
        <v>17</v>
      </c>
      <c r="C8" t="s">
        <v>52</v>
      </c>
      <c r="D8" t="s">
        <v>49</v>
      </c>
      <c r="E8">
        <v>2185</v>
      </c>
      <c r="F8">
        <v>2</v>
      </c>
      <c r="G8" t="s">
        <v>59</v>
      </c>
      <c r="H8">
        <v>0</v>
      </c>
    </row>
    <row r="9" spans="1:8">
      <c r="A9" t="s">
        <v>20</v>
      </c>
      <c r="B9" t="s">
        <v>17</v>
      </c>
      <c r="C9" t="s">
        <v>52</v>
      </c>
      <c r="D9" t="s">
        <v>49</v>
      </c>
      <c r="E9">
        <v>2050</v>
      </c>
      <c r="G9" t="s">
        <v>42</v>
      </c>
      <c r="H9">
        <v>1</v>
      </c>
    </row>
    <row r="10" spans="1:8">
      <c r="A10" t="s">
        <v>82</v>
      </c>
      <c r="B10" t="s">
        <v>82</v>
      </c>
      <c r="C10" t="s">
        <v>52</v>
      </c>
      <c r="D10" t="s">
        <v>49</v>
      </c>
      <c r="E10" t="s">
        <v>50</v>
      </c>
      <c r="G10" t="s">
        <v>41</v>
      </c>
      <c r="H10">
        <v>0</v>
      </c>
    </row>
    <row r="11" spans="1:8">
      <c r="A11" t="s">
        <v>84</v>
      </c>
      <c r="B11" t="s">
        <v>84</v>
      </c>
      <c r="C11" t="s">
        <v>52</v>
      </c>
      <c r="D11" t="s">
        <v>49</v>
      </c>
      <c r="E11" t="s">
        <v>50</v>
      </c>
      <c r="G11" t="s">
        <v>41</v>
      </c>
      <c r="H11">
        <v>0</v>
      </c>
    </row>
    <row r="12" spans="1:8">
      <c r="A12" t="s">
        <v>83</v>
      </c>
      <c r="B12" t="s">
        <v>83</v>
      </c>
      <c r="C12" t="s">
        <v>52</v>
      </c>
      <c r="D12" t="s">
        <v>49</v>
      </c>
      <c r="E12" t="s">
        <v>50</v>
      </c>
      <c r="G12" t="s">
        <v>41</v>
      </c>
      <c r="H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12.1640625" customWidth="1"/>
    <col min="2" max="3" width="12.83203125" bestFit="1" customWidth="1"/>
    <col min="4" max="4" width="21" bestFit="1" customWidth="1"/>
    <col min="5" max="5" width="5.83203125" bestFit="1" customWidth="1"/>
  </cols>
  <sheetData>
    <row r="1" spans="1:6">
      <c r="A1" t="s">
        <v>159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158</v>
      </c>
      <c r="B3" t="s">
        <v>5</v>
      </c>
      <c r="C3" t="s">
        <v>5</v>
      </c>
      <c r="D3" t="s">
        <v>8</v>
      </c>
      <c r="E3" s="4">
        <v>1.25</v>
      </c>
      <c r="F3" s="4">
        <v>1.25</v>
      </c>
    </row>
    <row r="4" spans="1:6">
      <c r="A4" t="s">
        <v>158</v>
      </c>
      <c r="B4" t="s">
        <v>6</v>
      </c>
      <c r="C4" t="s">
        <v>6</v>
      </c>
      <c r="D4" t="s">
        <v>9</v>
      </c>
      <c r="E4" s="4">
        <v>1.25</v>
      </c>
      <c r="F4" s="4">
        <v>1.25</v>
      </c>
    </row>
    <row r="5" spans="1:6">
      <c r="A5" t="s">
        <v>158</v>
      </c>
      <c r="B5" t="s">
        <v>102</v>
      </c>
      <c r="C5" t="s">
        <v>102</v>
      </c>
      <c r="D5" t="s">
        <v>16</v>
      </c>
      <c r="E5" s="4">
        <v>1.25</v>
      </c>
      <c r="F5" s="4">
        <v>1.25</v>
      </c>
    </row>
    <row r="6" spans="1:6">
      <c r="A6" t="s">
        <v>158</v>
      </c>
      <c r="B6" t="s">
        <v>103</v>
      </c>
      <c r="C6" t="s">
        <v>103</v>
      </c>
      <c r="D6" t="s">
        <v>87</v>
      </c>
      <c r="E6" s="4">
        <v>1.25</v>
      </c>
      <c r="F6" s="4">
        <v>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157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158</v>
      </c>
      <c r="B3" t="s">
        <v>5</v>
      </c>
      <c r="C3" t="s">
        <v>5</v>
      </c>
      <c r="D3">
        <v>1</v>
      </c>
      <c r="E3">
        <v>1</v>
      </c>
    </row>
    <row r="4" spans="1:5">
      <c r="A4" t="s">
        <v>158</v>
      </c>
      <c r="B4" t="s">
        <v>6</v>
      </c>
      <c r="C4" t="s">
        <v>6</v>
      </c>
      <c r="D4">
        <v>1</v>
      </c>
      <c r="E4">
        <v>1</v>
      </c>
    </row>
    <row r="5" spans="1:5">
      <c r="A5" t="s">
        <v>158</v>
      </c>
      <c r="B5" t="s">
        <v>102</v>
      </c>
      <c r="C5" t="s">
        <v>102</v>
      </c>
      <c r="D5">
        <v>1</v>
      </c>
      <c r="E5">
        <v>1</v>
      </c>
    </row>
    <row r="6" spans="1:5">
      <c r="A6" t="s">
        <v>158</v>
      </c>
      <c r="B6" t="s">
        <v>103</v>
      </c>
      <c r="C6" t="s">
        <v>103</v>
      </c>
      <c r="D6">
        <v>1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168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167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166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165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164</v>
      </c>
      <c r="B6" t="s">
        <v>31</v>
      </c>
      <c r="C6" t="s">
        <v>31</v>
      </c>
      <c r="D6" t="s">
        <v>32</v>
      </c>
      <c r="E6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zoomScalePageLayoutView="175" workbookViewId="0">
      <selection activeCell="B14" sqref="B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169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167</v>
      </c>
      <c r="B3" t="s">
        <v>6</v>
      </c>
      <c r="C3">
        <v>-10</v>
      </c>
    </row>
    <row r="4" spans="1:3">
      <c r="A4" t="s">
        <v>167</v>
      </c>
      <c r="B4" t="s">
        <v>102</v>
      </c>
      <c r="C4">
        <v>-10</v>
      </c>
    </row>
    <row r="5" spans="1:3">
      <c r="A5" t="s">
        <v>167</v>
      </c>
      <c r="B5" t="s">
        <v>5</v>
      </c>
      <c r="C5">
        <v>-10</v>
      </c>
    </row>
    <row r="6" spans="1:3">
      <c r="A6" t="s">
        <v>167</v>
      </c>
      <c r="B6" t="s">
        <v>104</v>
      </c>
      <c r="C6">
        <v>-10</v>
      </c>
    </row>
    <row r="7" spans="1:3">
      <c r="A7" t="s">
        <v>167</v>
      </c>
      <c r="B7" t="s">
        <v>98</v>
      </c>
      <c r="C7">
        <v>-10</v>
      </c>
    </row>
    <row r="8" spans="1:3">
      <c r="A8" t="s">
        <v>167</v>
      </c>
      <c r="B8" t="s">
        <v>106</v>
      </c>
      <c r="C8">
        <v>-10</v>
      </c>
    </row>
    <row r="9" spans="1:3">
      <c r="A9" t="s">
        <v>167</v>
      </c>
      <c r="B9" t="s">
        <v>107</v>
      </c>
      <c r="C9">
        <v>-10</v>
      </c>
    </row>
    <row r="10" spans="1:3">
      <c r="A10" t="s">
        <v>166</v>
      </c>
      <c r="B10" t="s">
        <v>102</v>
      </c>
      <c r="C10">
        <v>-6</v>
      </c>
    </row>
    <row r="11" spans="1:3">
      <c r="A11" t="s">
        <v>166</v>
      </c>
      <c r="B11" t="s">
        <v>98</v>
      </c>
      <c r="C11">
        <v>-6</v>
      </c>
    </row>
    <row r="12" spans="1:3">
      <c r="A12" t="s">
        <v>165</v>
      </c>
      <c r="B12" t="s">
        <v>165</v>
      </c>
      <c r="C12">
        <v>-6</v>
      </c>
    </row>
    <row r="13" spans="1:3">
      <c r="A13" t="s">
        <v>164</v>
      </c>
      <c r="B13" t="s">
        <v>165</v>
      </c>
      <c r="C13">
        <v>-6</v>
      </c>
    </row>
    <row r="14" spans="1:3">
      <c r="A14" t="s">
        <v>164</v>
      </c>
      <c r="B14" t="s">
        <v>166</v>
      </c>
      <c r="C1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45" zoomScaleNormal="145" zoomScalePageLayoutView="145" workbookViewId="0">
      <selection activeCell="D18" sqref="D18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16.83203125" bestFit="1" customWidth="1"/>
    <col min="5" max="5" width="20.6640625" bestFit="1" customWidth="1"/>
  </cols>
  <sheetData>
    <row r="1" spans="1:5">
      <c r="A1" t="s">
        <v>207</v>
      </c>
    </row>
    <row r="2" spans="1:5">
      <c r="A2" t="s">
        <v>25</v>
      </c>
      <c r="B2" t="s">
        <v>26</v>
      </c>
      <c r="C2" t="s">
        <v>0</v>
      </c>
      <c r="D2" s="5" t="s">
        <v>197</v>
      </c>
      <c r="E2" s="5" t="s">
        <v>198</v>
      </c>
    </row>
    <row r="3" spans="1:5">
      <c r="A3" t="s">
        <v>167</v>
      </c>
      <c r="B3" t="s">
        <v>6</v>
      </c>
      <c r="C3" t="s">
        <v>170</v>
      </c>
      <c r="E3">
        <v>1</v>
      </c>
    </row>
    <row r="4" spans="1:5">
      <c r="A4" t="s">
        <v>167</v>
      </c>
      <c r="B4" t="s">
        <v>6</v>
      </c>
      <c r="C4" t="s">
        <v>171</v>
      </c>
      <c r="E4">
        <v>1</v>
      </c>
    </row>
    <row r="5" spans="1:5">
      <c r="A5" t="s">
        <v>167</v>
      </c>
      <c r="B5" t="s">
        <v>102</v>
      </c>
      <c r="C5" t="s">
        <v>172</v>
      </c>
      <c r="E5">
        <v>1</v>
      </c>
    </row>
    <row r="6" spans="1:5">
      <c r="A6" t="s">
        <v>167</v>
      </c>
      <c r="B6" t="s">
        <v>102</v>
      </c>
      <c r="C6" t="s">
        <v>176</v>
      </c>
      <c r="E6">
        <v>1</v>
      </c>
    </row>
    <row r="7" spans="1:5">
      <c r="A7" t="s">
        <v>167</v>
      </c>
      <c r="B7" t="s">
        <v>5</v>
      </c>
      <c r="C7" t="s">
        <v>173</v>
      </c>
      <c r="E7">
        <v>1</v>
      </c>
    </row>
    <row r="8" spans="1:5">
      <c r="A8" t="s">
        <v>167</v>
      </c>
      <c r="B8" t="s">
        <v>5</v>
      </c>
      <c r="C8" t="s">
        <v>177</v>
      </c>
      <c r="E8">
        <v>1</v>
      </c>
    </row>
    <row r="9" spans="1:5">
      <c r="A9" t="s">
        <v>167</v>
      </c>
      <c r="B9" t="s">
        <v>104</v>
      </c>
      <c r="C9" t="s">
        <v>174</v>
      </c>
      <c r="D9" t="s">
        <v>204</v>
      </c>
    </row>
    <row r="10" spans="1:5">
      <c r="A10" t="s">
        <v>167</v>
      </c>
      <c r="B10" t="s">
        <v>106</v>
      </c>
      <c r="C10" t="s">
        <v>175</v>
      </c>
      <c r="D10" t="s">
        <v>205</v>
      </c>
    </row>
    <row r="11" spans="1:5">
      <c r="A11" t="s">
        <v>167</v>
      </c>
      <c r="B11" t="s">
        <v>107</v>
      </c>
      <c r="C11" t="s">
        <v>175</v>
      </c>
      <c r="D11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75" zoomScaleNormal="175" zoomScalePageLayoutView="175" workbookViewId="0">
      <selection activeCell="A14" sqref="A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169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167</v>
      </c>
      <c r="B3" t="s">
        <v>6</v>
      </c>
      <c r="C3" t="s">
        <v>48</v>
      </c>
      <c r="E3">
        <v>0</v>
      </c>
    </row>
    <row r="4" spans="1:5">
      <c r="A4" t="s">
        <v>167</v>
      </c>
      <c r="B4" t="s">
        <v>102</v>
      </c>
      <c r="C4" t="s">
        <v>48</v>
      </c>
      <c r="E4">
        <v>0</v>
      </c>
    </row>
    <row r="5" spans="1:5">
      <c r="A5" t="s">
        <v>167</v>
      </c>
      <c r="B5" t="s">
        <v>5</v>
      </c>
      <c r="C5" t="s">
        <v>48</v>
      </c>
      <c r="E5">
        <v>0</v>
      </c>
    </row>
    <row r="6" spans="1:5">
      <c r="A6" t="s">
        <v>167</v>
      </c>
      <c r="B6" t="s">
        <v>104</v>
      </c>
      <c r="C6" t="s">
        <v>48</v>
      </c>
      <c r="E6">
        <v>0</v>
      </c>
    </row>
    <row r="7" spans="1:5">
      <c r="A7" t="s">
        <v>167</v>
      </c>
      <c r="B7" t="s">
        <v>98</v>
      </c>
      <c r="C7" t="s">
        <v>48</v>
      </c>
      <c r="E7">
        <v>0</v>
      </c>
    </row>
    <row r="8" spans="1:5">
      <c r="A8" t="s">
        <v>167</v>
      </c>
      <c r="B8" t="s">
        <v>106</v>
      </c>
      <c r="C8" t="s">
        <v>48</v>
      </c>
      <c r="E8">
        <v>0</v>
      </c>
    </row>
    <row r="9" spans="1:5">
      <c r="A9" t="s">
        <v>167</v>
      </c>
      <c r="B9" t="s">
        <v>107</v>
      </c>
      <c r="C9" t="s">
        <v>48</v>
      </c>
      <c r="E9">
        <v>0</v>
      </c>
    </row>
    <row r="10" spans="1:5">
      <c r="A10" t="s">
        <v>166</v>
      </c>
      <c r="B10" t="s">
        <v>102</v>
      </c>
      <c r="C10" t="s">
        <v>48</v>
      </c>
      <c r="E10">
        <v>0</v>
      </c>
    </row>
    <row r="11" spans="1:5">
      <c r="A11" t="s">
        <v>166</v>
      </c>
      <c r="B11" t="s">
        <v>98</v>
      </c>
      <c r="C11" t="s">
        <v>48</v>
      </c>
      <c r="E11">
        <v>0</v>
      </c>
    </row>
    <row r="12" spans="1:5">
      <c r="A12" t="s">
        <v>165</v>
      </c>
      <c r="B12" t="s">
        <v>165</v>
      </c>
      <c r="C12" t="s">
        <v>48</v>
      </c>
      <c r="E12">
        <v>0</v>
      </c>
    </row>
    <row r="13" spans="1:5">
      <c r="A13" t="s">
        <v>164</v>
      </c>
      <c r="B13" t="s">
        <v>165</v>
      </c>
      <c r="C13" t="s">
        <v>48</v>
      </c>
      <c r="E13">
        <v>0</v>
      </c>
    </row>
    <row r="14" spans="1:5">
      <c r="A14" t="s">
        <v>164</v>
      </c>
      <c r="B14" t="s">
        <v>166</v>
      </c>
      <c r="C14" t="s">
        <v>48</v>
      </c>
      <c r="E14">
        <v>0</v>
      </c>
    </row>
    <row r="15" spans="1:5">
      <c r="A15" t="s">
        <v>167</v>
      </c>
      <c r="B15" t="s">
        <v>6</v>
      </c>
      <c r="C15">
        <v>2020</v>
      </c>
      <c r="E15">
        <v>1</v>
      </c>
    </row>
    <row r="16" spans="1:5">
      <c r="A16" t="s">
        <v>167</v>
      </c>
      <c r="B16" t="s">
        <v>102</v>
      </c>
      <c r="C16">
        <v>2020</v>
      </c>
      <c r="E16">
        <v>1</v>
      </c>
    </row>
    <row r="17" spans="1:5">
      <c r="A17" t="s">
        <v>167</v>
      </c>
      <c r="B17" t="s">
        <v>5</v>
      </c>
      <c r="C17">
        <v>2020</v>
      </c>
      <c r="E17">
        <v>1</v>
      </c>
    </row>
    <row r="18" spans="1:5">
      <c r="A18" t="s">
        <v>167</v>
      </c>
      <c r="B18" t="s">
        <v>104</v>
      </c>
      <c r="C18">
        <v>2020</v>
      </c>
      <c r="E18">
        <v>1</v>
      </c>
    </row>
    <row r="19" spans="1:5">
      <c r="A19" t="s">
        <v>167</v>
      </c>
      <c r="B19" t="s">
        <v>98</v>
      </c>
      <c r="C19">
        <v>2020</v>
      </c>
      <c r="E19">
        <v>1</v>
      </c>
    </row>
    <row r="20" spans="1:5">
      <c r="A20" t="s">
        <v>167</v>
      </c>
      <c r="B20" t="s">
        <v>106</v>
      </c>
      <c r="C20">
        <v>2020</v>
      </c>
      <c r="E20">
        <v>1</v>
      </c>
    </row>
    <row r="21" spans="1:5">
      <c r="A21" t="s">
        <v>167</v>
      </c>
      <c r="B21" t="s">
        <v>107</v>
      </c>
      <c r="C21">
        <v>2020</v>
      </c>
      <c r="E21">
        <v>1</v>
      </c>
    </row>
    <row r="22" spans="1:5">
      <c r="A22" t="s">
        <v>166</v>
      </c>
      <c r="B22" t="s">
        <v>102</v>
      </c>
      <c r="C22">
        <v>2020</v>
      </c>
      <c r="E22">
        <v>1</v>
      </c>
    </row>
    <row r="23" spans="1:5">
      <c r="A23" t="s">
        <v>166</v>
      </c>
      <c r="B23" t="s">
        <v>98</v>
      </c>
      <c r="C23">
        <v>2020</v>
      </c>
      <c r="E23">
        <v>1</v>
      </c>
    </row>
    <row r="24" spans="1:5">
      <c r="A24" t="s">
        <v>165</v>
      </c>
      <c r="B24" t="s">
        <v>165</v>
      </c>
      <c r="C24">
        <v>2020</v>
      </c>
      <c r="E24">
        <v>1</v>
      </c>
    </row>
    <row r="25" spans="1:5">
      <c r="A25" t="s">
        <v>164</v>
      </c>
      <c r="B25" t="s">
        <v>165</v>
      </c>
      <c r="C25">
        <v>2020</v>
      </c>
      <c r="E25">
        <v>1</v>
      </c>
    </row>
    <row r="26" spans="1:5">
      <c r="A26" t="s">
        <v>164</v>
      </c>
      <c r="B26" t="s">
        <v>166</v>
      </c>
      <c r="C26">
        <v>2020</v>
      </c>
      <c r="E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A8" sqref="A8"/>
    </sheetView>
  </sheetViews>
  <sheetFormatPr baseColWidth="10" defaultRowHeight="15" x14ac:dyDescent="0"/>
  <cols>
    <col min="1" max="1" width="21.6640625" customWidth="1"/>
    <col min="2" max="2" width="13.33203125" bestFit="1" customWidth="1"/>
    <col min="3" max="3" width="27.6640625" bestFit="1" customWidth="1"/>
    <col min="4" max="4" width="22.83203125" bestFit="1" customWidth="1"/>
    <col min="5" max="12" width="5.83203125" bestFit="1" customWidth="1"/>
  </cols>
  <sheetData>
    <row r="1" spans="1:12">
      <c r="A1" t="s">
        <v>160</v>
      </c>
    </row>
    <row r="2" spans="1:12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57</v>
      </c>
      <c r="E3" s="1">
        <v>2.9987769596692626</v>
      </c>
      <c r="F3" s="1">
        <v>2.9987769596692626</v>
      </c>
      <c r="G3" s="1">
        <v>2.7429794964264245</v>
      </c>
      <c r="H3" s="1">
        <v>2.5090017093654011</v>
      </c>
      <c r="I3" s="1">
        <v>2.294982367093811</v>
      </c>
      <c r="J3" s="1">
        <v>2.1295528702910471</v>
      </c>
      <c r="K3" s="1">
        <v>1.9760480482939859</v>
      </c>
      <c r="L3" s="1">
        <v>1.9760480482939859</v>
      </c>
    </row>
    <row r="4" spans="1:12">
      <c r="A4" t="s">
        <v>167</v>
      </c>
      <c r="B4" t="s">
        <v>6</v>
      </c>
      <c r="C4" t="s">
        <v>171</v>
      </c>
      <c r="D4" t="s">
        <v>57</v>
      </c>
      <c r="E4" s="1">
        <v>3.8784556741739284</v>
      </c>
      <c r="F4" s="1">
        <v>3.8784556741739284</v>
      </c>
      <c r="G4" s="1">
        <v>3.5603675004539288</v>
      </c>
      <c r="H4" s="1">
        <v>3.2683670520453894</v>
      </c>
      <c r="I4" s="1">
        <v>3.0003147668138022</v>
      </c>
      <c r="J4" s="1">
        <v>2.784042707716269</v>
      </c>
      <c r="K4" s="1">
        <v>2.5833602141082124</v>
      </c>
      <c r="L4" s="1">
        <v>2.5833602141082124</v>
      </c>
    </row>
    <row r="5" spans="1:12">
      <c r="A5" t="s">
        <v>167</v>
      </c>
      <c r="B5" t="s">
        <v>102</v>
      </c>
      <c r="C5" t="s">
        <v>172</v>
      </c>
      <c r="D5" t="s">
        <v>57</v>
      </c>
      <c r="E5" s="1">
        <f>F5</f>
        <v>1.028633896193955</v>
      </c>
      <c r="F5" s="1">
        <v>1.028633896193955</v>
      </c>
      <c r="G5" s="1">
        <v>0.95489912128989451</v>
      </c>
      <c r="H5" s="1">
        <v>0.88644981972116665</v>
      </c>
      <c r="I5" s="1">
        <v>0.82290711695516638</v>
      </c>
      <c r="J5" s="1">
        <v>0.76358940182792778</v>
      </c>
      <c r="K5" s="1">
        <v>0.70854749287057062</v>
      </c>
      <c r="L5" s="1">
        <v>0.70854749287057062</v>
      </c>
    </row>
    <row r="6" spans="1:12">
      <c r="A6" t="s">
        <v>167</v>
      </c>
      <c r="B6" t="s">
        <v>102</v>
      </c>
      <c r="C6" t="s">
        <v>176</v>
      </c>
      <c r="D6" t="s">
        <v>57</v>
      </c>
      <c r="E6" s="1">
        <f>F6</f>
        <v>1.5794870209317016</v>
      </c>
      <c r="F6" s="1">
        <v>1.5794870209317016</v>
      </c>
      <c r="G6" s="1">
        <v>1.4378511469223008</v>
      </c>
      <c r="H6" s="1">
        <v>1.3089160552178876</v>
      </c>
      <c r="I6" s="1">
        <v>1.1915428403519839</v>
      </c>
      <c r="J6" s="1">
        <v>1.1056527109441585</v>
      </c>
      <c r="K6" s="1">
        <v>1.0259538103196086</v>
      </c>
      <c r="L6" s="1">
        <v>1.0259538103196086</v>
      </c>
    </row>
    <row r="7" spans="1:12">
      <c r="A7" t="s">
        <v>167</v>
      </c>
      <c r="B7" t="s">
        <v>5</v>
      </c>
      <c r="C7" t="s">
        <v>173</v>
      </c>
      <c r="D7" t="s">
        <v>57</v>
      </c>
      <c r="E7" s="1">
        <v>2.9791036337857717</v>
      </c>
      <c r="F7" s="1">
        <v>2.9791036337857717</v>
      </c>
      <c r="G7" s="1">
        <v>2.7249843169747048</v>
      </c>
      <c r="H7" s="1">
        <v>2.4925415294539133</v>
      </c>
      <c r="I7" s="1">
        <v>2.2799262503462416</v>
      </c>
      <c r="J7" s="1">
        <v>2.1155820454625212</v>
      </c>
      <c r="K7" s="1">
        <v>1.9630842841533509</v>
      </c>
      <c r="L7" s="1">
        <v>1.9630842841533509</v>
      </c>
    </row>
    <row r="8" spans="1:12">
      <c r="A8" t="s">
        <v>167</v>
      </c>
      <c r="B8" t="s">
        <v>5</v>
      </c>
      <c r="C8" t="s">
        <v>177</v>
      </c>
      <c r="D8" t="s">
        <v>57</v>
      </c>
      <c r="E8" s="1">
        <v>3.8784556741739284</v>
      </c>
      <c r="F8" s="1">
        <v>3.8784556741739284</v>
      </c>
      <c r="G8" s="1">
        <v>3.5603675004539288</v>
      </c>
      <c r="H8" s="1">
        <v>3.2683670520453894</v>
      </c>
      <c r="I8" s="1">
        <v>3.0003147668138022</v>
      </c>
      <c r="J8" s="1">
        <v>2.784042707716269</v>
      </c>
      <c r="K8" s="1">
        <v>2.5833602141082124</v>
      </c>
      <c r="L8" s="1">
        <v>2.5833602141082124</v>
      </c>
    </row>
    <row r="9" spans="1:12">
      <c r="A9" t="s">
        <v>167</v>
      </c>
      <c r="B9" t="s">
        <v>104</v>
      </c>
      <c r="C9" t="s">
        <v>174</v>
      </c>
      <c r="D9" t="s">
        <v>57</v>
      </c>
      <c r="E9" s="1">
        <v>7</v>
      </c>
      <c r="F9" s="1">
        <v>7</v>
      </c>
      <c r="G9" s="1">
        <v>7</v>
      </c>
      <c r="H9" s="1">
        <v>7</v>
      </c>
      <c r="I9" s="1">
        <v>4.4420000000000002</v>
      </c>
      <c r="J9" s="1">
        <v>4.121806766564216</v>
      </c>
      <c r="K9" s="1">
        <v>3.8246940614350646</v>
      </c>
      <c r="L9" s="1">
        <v>3.8246940614350646</v>
      </c>
    </row>
    <row r="10" spans="1:12">
      <c r="A10" t="s">
        <v>167</v>
      </c>
      <c r="B10" t="s">
        <v>98</v>
      </c>
      <c r="C10" t="s">
        <v>175</v>
      </c>
      <c r="D10" t="s">
        <v>57</v>
      </c>
      <c r="E10" s="1">
        <v>7.3971705321925949</v>
      </c>
      <c r="F10" s="1">
        <v>7.3971705321925949</v>
      </c>
      <c r="G10" s="1">
        <v>6.1108796236130232</v>
      </c>
      <c r="H10" s="1">
        <v>5.0482613063700787</v>
      </c>
      <c r="I10" s="1">
        <v>4.170421246544783</v>
      </c>
      <c r="J10" s="1">
        <v>3.8698042578639034</v>
      </c>
      <c r="K10" s="1">
        <v>3.5908566806263957</v>
      </c>
      <c r="L10" s="1">
        <v>3.5908566806263957</v>
      </c>
    </row>
    <row r="11" spans="1:12">
      <c r="A11" t="s">
        <v>167</v>
      </c>
      <c r="B11" t="s">
        <v>106</v>
      </c>
      <c r="C11" t="s">
        <v>175</v>
      </c>
      <c r="D11" t="s">
        <v>57</v>
      </c>
      <c r="E11" s="1">
        <v>7.3971705321925949</v>
      </c>
      <c r="F11" s="1">
        <v>7.3971705321925949</v>
      </c>
      <c r="G11" s="1">
        <v>7.3971705321925949</v>
      </c>
      <c r="H11" s="1">
        <v>7.3971705321925949</v>
      </c>
      <c r="I11" s="1">
        <v>7.3971705321925949</v>
      </c>
      <c r="J11" s="1">
        <v>6.8639593770870917</v>
      </c>
      <c r="K11" s="1">
        <v>6.3691837473884458</v>
      </c>
      <c r="L11" s="1">
        <v>6.3691837473884458</v>
      </c>
    </row>
    <row r="12" spans="1:12">
      <c r="A12" t="s">
        <v>167</v>
      </c>
      <c r="B12" t="s">
        <v>107</v>
      </c>
      <c r="C12" t="s">
        <v>175</v>
      </c>
      <c r="D12" t="s">
        <v>57</v>
      </c>
      <c r="E12" s="1">
        <v>7.3971705321925949</v>
      </c>
      <c r="F12" s="1">
        <v>7.3971705321925949</v>
      </c>
      <c r="G12" s="1">
        <v>7.3971705321925949</v>
      </c>
      <c r="H12" s="1">
        <v>7.3971705321925949</v>
      </c>
      <c r="I12" s="1">
        <v>7.3971705321925949</v>
      </c>
      <c r="J12" s="1">
        <v>6.8639593770870917</v>
      </c>
      <c r="K12" s="1">
        <v>6.3691837473884458</v>
      </c>
      <c r="L12" s="1">
        <v>6.3691837473884458</v>
      </c>
    </row>
    <row r="13" spans="1:12">
      <c r="A13" t="s">
        <v>166</v>
      </c>
      <c r="B13" t="s">
        <v>102</v>
      </c>
      <c r="C13" t="s">
        <v>172</v>
      </c>
      <c r="D13" t="s">
        <v>57</v>
      </c>
      <c r="E13" s="1">
        <v>6.4640927902898806</v>
      </c>
      <c r="F13" s="1">
        <v>6.4640927902898806</v>
      </c>
      <c r="G13" s="1">
        <v>5.7006884701680267</v>
      </c>
      <c r="H13" s="1">
        <v>5.0274416052201074</v>
      </c>
      <c r="I13" s="1">
        <v>4.4337046702629497</v>
      </c>
      <c r="J13" s="1">
        <v>4.1141093901029251</v>
      </c>
      <c r="K13" s="1">
        <v>3.817551535909864</v>
      </c>
      <c r="L13" s="1">
        <v>3.817551535909864</v>
      </c>
    </row>
    <row r="14" spans="1:12">
      <c r="A14" t="s">
        <v>166</v>
      </c>
      <c r="B14" t="s">
        <v>98</v>
      </c>
      <c r="C14" t="s">
        <v>175</v>
      </c>
      <c r="D14" t="s">
        <v>57</v>
      </c>
      <c r="E14" s="1">
        <v>7.3971705321925949</v>
      </c>
      <c r="F14" s="1">
        <v>7.3971705321925949</v>
      </c>
      <c r="G14" s="1">
        <v>7.3971705321925949</v>
      </c>
      <c r="H14" s="1">
        <v>7.3971705321925949</v>
      </c>
      <c r="I14" s="1">
        <v>7.3971705321925949</v>
      </c>
      <c r="J14" s="1">
        <v>6.8639593770870917</v>
      </c>
      <c r="K14" s="1">
        <v>6.3691837473884458</v>
      </c>
      <c r="L14" s="1">
        <v>6.3691837473884458</v>
      </c>
    </row>
    <row r="15" spans="1:12">
      <c r="A15" t="s">
        <v>165</v>
      </c>
      <c r="B15" t="s">
        <v>165</v>
      </c>
      <c r="C15" t="s">
        <v>165</v>
      </c>
      <c r="D15" t="s">
        <v>57</v>
      </c>
      <c r="E15" s="1">
        <v>6.0706262726200633</v>
      </c>
      <c r="F15" s="1">
        <v>6.0706262726200633</v>
      </c>
      <c r="G15" s="1">
        <v>5.7126780404072157</v>
      </c>
      <c r="H15" s="1">
        <v>5.375835857420654</v>
      </c>
      <c r="I15" s="1">
        <v>5.0588552271833631</v>
      </c>
      <c r="J15" s="1">
        <v>4.6941971423847679</v>
      </c>
      <c r="K15" s="1">
        <v>4.3558247512534773</v>
      </c>
      <c r="L15" s="1">
        <v>4.3558247512534773</v>
      </c>
    </row>
    <row r="16" spans="1:12">
      <c r="A16" t="s">
        <v>164</v>
      </c>
      <c r="B16" t="s">
        <v>165</v>
      </c>
      <c r="C16" t="s">
        <v>165</v>
      </c>
      <c r="D16" t="s">
        <v>57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t="s">
        <v>164</v>
      </c>
      <c r="B17" t="s">
        <v>166</v>
      </c>
      <c r="C17" t="s">
        <v>166</v>
      </c>
      <c r="D17" t="s">
        <v>57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D11" sqref="D11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7.6640625" bestFit="1" customWidth="1"/>
    <col min="4" max="4" width="21" bestFit="1" customWidth="1"/>
    <col min="5" max="5" width="5.83203125" bestFit="1" customWidth="1"/>
  </cols>
  <sheetData>
    <row r="1" spans="1:12">
      <c r="A1" t="s">
        <v>178</v>
      </c>
    </row>
    <row r="2" spans="1:12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3</v>
      </c>
      <c r="E3" s="1">
        <v>0.64</v>
      </c>
      <c r="F3" s="1">
        <v>0.64</v>
      </c>
      <c r="G3" s="1">
        <v>0.65970456262860888</v>
      </c>
      <c r="H3" s="1">
        <v>0.68001579680156909</v>
      </c>
      <c r="I3" s="1">
        <v>0.70095238095238144</v>
      </c>
      <c r="J3" s="1">
        <v>0.71154058655890751</v>
      </c>
      <c r="K3" s="1">
        <v>0.72228873184323839</v>
      </c>
      <c r="L3" s="1">
        <v>0.72228873184323839</v>
      </c>
    </row>
    <row r="4" spans="1:12">
      <c r="A4" t="s">
        <v>167</v>
      </c>
      <c r="B4" t="s">
        <v>6</v>
      </c>
      <c r="C4" t="s">
        <v>171</v>
      </c>
      <c r="D4" t="s">
        <v>3</v>
      </c>
      <c r="E4" s="1">
        <v>0.58632209354139575</v>
      </c>
      <c r="F4" s="1">
        <v>0.58632209354139575</v>
      </c>
      <c r="G4" s="1">
        <v>0.60437400043627632</v>
      </c>
      <c r="H4" s="1">
        <v>0.62298169628424427</v>
      </c>
      <c r="I4" s="1">
        <v>0.64216229292629101</v>
      </c>
      <c r="J4" s="1">
        <v>0.65186244742326782</v>
      </c>
      <c r="K4" s="1">
        <v>0.66170912718076158</v>
      </c>
      <c r="L4" s="1">
        <v>0.66170912718076158</v>
      </c>
    </row>
    <row r="5" spans="1:12">
      <c r="A5" t="s">
        <v>167</v>
      </c>
      <c r="B5" t="s">
        <v>102</v>
      </c>
      <c r="C5" t="s">
        <v>172</v>
      </c>
      <c r="D5" t="s">
        <v>2</v>
      </c>
      <c r="E5" s="1">
        <v>0.70320142516332207</v>
      </c>
      <c r="F5" s="1">
        <v>0.70320142516332207</v>
      </c>
      <c r="G5" s="1">
        <v>0.71548689719143022</v>
      </c>
      <c r="H5" s="1">
        <v>0.72798700590477872</v>
      </c>
      <c r="I5" s="1">
        <v>0.74070550117203737</v>
      </c>
      <c r="J5" s="1">
        <v>0.7518941958015336</v>
      </c>
      <c r="K5" s="1">
        <v>0.76325190076957072</v>
      </c>
      <c r="L5" s="1">
        <v>0.76325190076957072</v>
      </c>
    </row>
    <row r="6" spans="1:12">
      <c r="A6" t="s">
        <v>167</v>
      </c>
      <c r="B6" t="s">
        <v>102</v>
      </c>
      <c r="C6" t="s">
        <v>176</v>
      </c>
      <c r="D6" t="s">
        <v>2</v>
      </c>
      <c r="E6" s="1">
        <v>0.65634580728606018</v>
      </c>
      <c r="F6" s="1">
        <v>0.65634580728606018</v>
      </c>
      <c r="G6" s="1">
        <v>0.67255838797808964</v>
      </c>
      <c r="H6" s="1">
        <v>0.68917144014381126</v>
      </c>
      <c r="I6" s="1">
        <v>0.70619485594069753</v>
      </c>
      <c r="J6" s="1">
        <v>0.71686225152442007</v>
      </c>
      <c r="K6" s="1">
        <v>0.72769078298669276</v>
      </c>
      <c r="L6" s="1">
        <v>0.72769078298669276</v>
      </c>
    </row>
    <row r="7" spans="1:12">
      <c r="A7" t="s">
        <v>167</v>
      </c>
      <c r="B7" t="s">
        <v>5</v>
      </c>
      <c r="C7" t="s">
        <v>173</v>
      </c>
      <c r="D7" t="s">
        <v>15</v>
      </c>
      <c r="E7" s="1">
        <v>0.45139547235273764</v>
      </c>
      <c r="F7" s="1">
        <v>0.45139547235273764</v>
      </c>
      <c r="G7" s="1">
        <v>0.46529320728280799</v>
      </c>
      <c r="H7" s="1">
        <v>0.47961883094463675</v>
      </c>
      <c r="I7" s="1">
        <v>0.494385517338713</v>
      </c>
      <c r="J7" s="1">
        <v>0.50185343619984701</v>
      </c>
      <c r="K7" s="1">
        <v>0.50943416138349762</v>
      </c>
      <c r="L7" s="1">
        <v>0.50943416138349762</v>
      </c>
    </row>
    <row r="8" spans="1:12">
      <c r="A8" t="s">
        <v>167</v>
      </c>
      <c r="B8" t="s">
        <v>5</v>
      </c>
      <c r="C8" t="s">
        <v>177</v>
      </c>
      <c r="D8" t="s">
        <v>15</v>
      </c>
      <c r="E8" s="1">
        <v>0.45139547235273764</v>
      </c>
      <c r="F8" s="1">
        <v>0.45139547235273764</v>
      </c>
      <c r="G8" s="1">
        <v>0.46529320728280799</v>
      </c>
      <c r="H8" s="1">
        <v>0.47961883094463675</v>
      </c>
      <c r="I8" s="1">
        <v>0.494385517338713</v>
      </c>
      <c r="J8" s="1">
        <v>0.50185343619984701</v>
      </c>
      <c r="K8" s="1">
        <v>0.50943416138349762</v>
      </c>
      <c r="L8" s="1">
        <v>0.50943416138349762</v>
      </c>
    </row>
    <row r="9" spans="1:12">
      <c r="A9" t="s">
        <v>167</v>
      </c>
      <c r="B9" t="s">
        <v>104</v>
      </c>
      <c r="C9" t="s">
        <v>174</v>
      </c>
      <c r="D9" t="s">
        <v>24</v>
      </c>
      <c r="E9" s="1">
        <v>0.85</v>
      </c>
      <c r="F9" s="1">
        <v>0.85</v>
      </c>
      <c r="G9" s="1">
        <v>0.85</v>
      </c>
      <c r="H9" s="1">
        <v>0.85</v>
      </c>
      <c r="I9" s="1">
        <v>0.85</v>
      </c>
      <c r="J9" s="1">
        <v>0.86283963791280505</v>
      </c>
      <c r="K9" s="1">
        <v>0.875873224415883</v>
      </c>
      <c r="L9" s="1">
        <v>0.875873224415883</v>
      </c>
    </row>
    <row r="10" spans="1:12">
      <c r="A10" t="s">
        <v>167</v>
      </c>
      <c r="B10" t="s">
        <v>98</v>
      </c>
      <c r="C10" t="s">
        <v>175</v>
      </c>
      <c r="D10" t="s">
        <v>35</v>
      </c>
      <c r="E10" s="1">
        <v>0.626</v>
      </c>
      <c r="F10" s="1">
        <v>0.626</v>
      </c>
      <c r="G10" s="1">
        <v>0.65356843736598569</v>
      </c>
      <c r="H10" s="1">
        <v>0.68235096217414748</v>
      </c>
      <c r="I10" s="1">
        <v>0.71240104166666829</v>
      </c>
      <c r="J10" s="1">
        <v>0.72316218451808612</v>
      </c>
      <c r="K10" s="1">
        <v>0.73408587934331593</v>
      </c>
      <c r="L10" s="1">
        <v>0.73408587934331593</v>
      </c>
    </row>
    <row r="11" spans="1:12">
      <c r="A11" t="s">
        <v>167</v>
      </c>
      <c r="B11" t="s">
        <v>106</v>
      </c>
      <c r="C11" t="s">
        <v>175</v>
      </c>
      <c r="D11" t="s">
        <v>130</v>
      </c>
      <c r="E11" s="1">
        <v>0.626</v>
      </c>
      <c r="F11" s="1">
        <v>0.626</v>
      </c>
      <c r="G11" s="1">
        <v>0.65356843736598569</v>
      </c>
      <c r="H11" s="1">
        <v>0.68235096217414748</v>
      </c>
      <c r="I11" s="1">
        <v>0.71240104166666829</v>
      </c>
      <c r="J11" s="1">
        <v>0.72316218451808612</v>
      </c>
      <c r="K11" s="1">
        <v>0.73408587934331593</v>
      </c>
      <c r="L11" s="1">
        <v>0.73408587934331593</v>
      </c>
    </row>
    <row r="12" spans="1:12">
      <c r="A12" t="s">
        <v>167</v>
      </c>
      <c r="B12" t="s">
        <v>107</v>
      </c>
      <c r="C12" t="s">
        <v>175</v>
      </c>
      <c r="D12" t="s">
        <v>131</v>
      </c>
      <c r="E12" s="1">
        <v>0.626</v>
      </c>
      <c r="F12" s="1">
        <v>0.626</v>
      </c>
      <c r="G12" s="1">
        <v>0.65356843736598569</v>
      </c>
      <c r="H12" s="1">
        <v>0.68235096217414748</v>
      </c>
      <c r="I12" s="1">
        <v>0.71240104166666829</v>
      </c>
      <c r="J12" s="1">
        <v>0.72316218451808612</v>
      </c>
      <c r="K12" s="1">
        <v>0.73408587934331593</v>
      </c>
      <c r="L12" s="1">
        <v>0.73408587934331593</v>
      </c>
    </row>
    <row r="13" spans="1:12">
      <c r="A13" t="s">
        <v>166</v>
      </c>
      <c r="B13" t="s">
        <v>102</v>
      </c>
      <c r="C13" t="s">
        <v>172</v>
      </c>
      <c r="D13" t="s">
        <v>10</v>
      </c>
      <c r="E13" s="1">
        <v>0.56129029594578084</v>
      </c>
      <c r="F13" s="1">
        <v>0.56129029594578084</v>
      </c>
      <c r="G13" s="1">
        <v>0.58737288683313515</v>
      </c>
      <c r="H13" s="1">
        <v>0.61466750927049296</v>
      </c>
      <c r="I13" s="1">
        <v>0.64323048513494652</v>
      </c>
      <c r="J13" s="1">
        <v>0.65294677516272381</v>
      </c>
      <c r="K13" s="1">
        <v>0.66280983418557449</v>
      </c>
      <c r="L13" s="1">
        <v>0.66280983418557449</v>
      </c>
    </row>
    <row r="14" spans="1:12">
      <c r="A14" t="s">
        <v>166</v>
      </c>
      <c r="B14" t="s">
        <v>98</v>
      </c>
      <c r="C14" t="s">
        <v>175</v>
      </c>
      <c r="D14" t="s">
        <v>36</v>
      </c>
      <c r="E14" s="1">
        <v>0.60072521033874338</v>
      </c>
      <c r="F14" s="1">
        <v>0.60072521033874338</v>
      </c>
      <c r="G14" s="1">
        <v>0.62718057029943375</v>
      </c>
      <c r="H14" s="1">
        <v>0.65480099884490195</v>
      </c>
      <c r="I14" s="1">
        <v>0.68363780447404021</v>
      </c>
      <c r="J14" s="1">
        <v>0.69396446550104218</v>
      </c>
      <c r="K14" s="1">
        <v>0.70444711545561478</v>
      </c>
      <c r="L14" s="1">
        <v>0.70444711545561478</v>
      </c>
    </row>
    <row r="15" spans="1:12">
      <c r="A15" t="s">
        <v>165</v>
      </c>
      <c r="B15" t="s">
        <v>165</v>
      </c>
      <c r="C15" t="s">
        <v>165</v>
      </c>
      <c r="D15" t="s">
        <v>167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t="s">
        <v>164</v>
      </c>
      <c r="B16" t="s">
        <v>165</v>
      </c>
      <c r="C16" t="s">
        <v>165</v>
      </c>
      <c r="D16" t="s">
        <v>165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t="s">
        <v>164</v>
      </c>
      <c r="B17" t="s">
        <v>166</v>
      </c>
      <c r="C17" t="s">
        <v>166</v>
      </c>
      <c r="D17" t="s">
        <v>166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B33" sqref="B33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179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167</v>
      </c>
      <c r="B3" t="s">
        <v>6</v>
      </c>
      <c r="C3" t="s">
        <v>170</v>
      </c>
      <c r="D3">
        <v>1</v>
      </c>
      <c r="E3">
        <v>1</v>
      </c>
    </row>
    <row r="4" spans="1:5">
      <c r="A4" t="s">
        <v>167</v>
      </c>
      <c r="B4" t="s">
        <v>6</v>
      </c>
      <c r="C4" t="s">
        <v>171</v>
      </c>
      <c r="D4">
        <v>1</v>
      </c>
      <c r="E4">
        <v>1</v>
      </c>
    </row>
    <row r="5" spans="1:5">
      <c r="A5" t="s">
        <v>167</v>
      </c>
      <c r="B5" t="s">
        <v>102</v>
      </c>
      <c r="C5" t="s">
        <v>172</v>
      </c>
      <c r="D5">
        <v>1</v>
      </c>
      <c r="E5">
        <v>1</v>
      </c>
    </row>
    <row r="6" spans="1:5">
      <c r="A6" t="s">
        <v>167</v>
      </c>
      <c r="B6" t="s">
        <v>102</v>
      </c>
      <c r="C6" t="s">
        <v>176</v>
      </c>
      <c r="D6">
        <v>1</v>
      </c>
      <c r="E6">
        <v>1</v>
      </c>
    </row>
    <row r="7" spans="1:5">
      <c r="A7" t="s">
        <v>167</v>
      </c>
      <c r="B7" t="s">
        <v>5</v>
      </c>
      <c r="C7" t="s">
        <v>173</v>
      </c>
      <c r="D7">
        <v>1</v>
      </c>
      <c r="E7">
        <v>1</v>
      </c>
    </row>
    <row r="8" spans="1:5">
      <c r="A8" t="s">
        <v>167</v>
      </c>
      <c r="B8" t="s">
        <v>5</v>
      </c>
      <c r="C8" t="s">
        <v>177</v>
      </c>
      <c r="D8">
        <v>1</v>
      </c>
      <c r="E8">
        <v>1</v>
      </c>
    </row>
    <row r="9" spans="1:5">
      <c r="A9" t="s">
        <v>167</v>
      </c>
      <c r="B9" t="s">
        <v>104</v>
      </c>
      <c r="C9" t="s">
        <v>174</v>
      </c>
      <c r="D9">
        <v>1</v>
      </c>
      <c r="E9">
        <v>1</v>
      </c>
    </row>
    <row r="10" spans="1:5">
      <c r="A10" t="s">
        <v>167</v>
      </c>
      <c r="B10" t="s">
        <v>98</v>
      </c>
      <c r="C10" t="s">
        <v>175</v>
      </c>
      <c r="D10">
        <v>1</v>
      </c>
      <c r="E10">
        <v>1</v>
      </c>
    </row>
    <row r="11" spans="1:5">
      <c r="A11" t="s">
        <v>167</v>
      </c>
      <c r="B11" t="s">
        <v>106</v>
      </c>
      <c r="C11" t="s">
        <v>175</v>
      </c>
      <c r="D11">
        <v>1</v>
      </c>
      <c r="E11">
        <v>1</v>
      </c>
    </row>
    <row r="12" spans="1:5">
      <c r="A12" t="s">
        <v>167</v>
      </c>
      <c r="B12" t="s">
        <v>107</v>
      </c>
      <c r="C12" t="s">
        <v>175</v>
      </c>
      <c r="D12">
        <v>1</v>
      </c>
      <c r="E12">
        <v>1</v>
      </c>
    </row>
    <row r="13" spans="1:5">
      <c r="A13" t="s">
        <v>166</v>
      </c>
      <c r="B13" t="s">
        <v>102</v>
      </c>
      <c r="C13" t="s">
        <v>172</v>
      </c>
      <c r="D13">
        <v>1</v>
      </c>
      <c r="E13">
        <v>1</v>
      </c>
    </row>
    <row r="14" spans="1:5">
      <c r="A14" t="s">
        <v>166</v>
      </c>
      <c r="B14" t="s">
        <v>98</v>
      </c>
      <c r="C14" t="s">
        <v>175</v>
      </c>
      <c r="D14">
        <v>1</v>
      </c>
      <c r="E14">
        <v>1</v>
      </c>
    </row>
    <row r="15" spans="1:5">
      <c r="A15" t="s">
        <v>165</v>
      </c>
      <c r="B15" t="s">
        <v>165</v>
      </c>
      <c r="C15" t="s">
        <v>165</v>
      </c>
      <c r="D15">
        <v>1</v>
      </c>
      <c r="E15">
        <v>1</v>
      </c>
    </row>
    <row r="16" spans="1:5">
      <c r="A16" t="s">
        <v>164</v>
      </c>
      <c r="B16" t="s">
        <v>165</v>
      </c>
      <c r="C16" t="s">
        <v>165</v>
      </c>
      <c r="D16">
        <v>1</v>
      </c>
      <c r="E16">
        <v>1</v>
      </c>
    </row>
    <row r="17" spans="1:5">
      <c r="A17" t="s">
        <v>164</v>
      </c>
      <c r="B17" t="s">
        <v>166</v>
      </c>
      <c r="C17" t="s">
        <v>166</v>
      </c>
      <c r="D17">
        <v>1</v>
      </c>
      <c r="E1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180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167</v>
      </c>
      <c r="B3" t="s">
        <v>6</v>
      </c>
      <c r="C3" t="s">
        <v>171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167</v>
      </c>
      <c r="B4" t="s">
        <v>102</v>
      </c>
      <c r="C4" t="s">
        <v>176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167</v>
      </c>
      <c r="B5" t="s">
        <v>5</v>
      </c>
      <c r="C5" t="s">
        <v>177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A13" sqref="A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15</v>
      </c>
      <c r="B3" t="s">
        <v>15</v>
      </c>
      <c r="C3" t="s">
        <v>15</v>
      </c>
      <c r="D3" t="s">
        <v>57</v>
      </c>
      <c r="E3">
        <v>0.73699999999999999</v>
      </c>
      <c r="F3">
        <v>0.73699999999999999</v>
      </c>
    </row>
    <row r="4" spans="1:6">
      <c r="A4" t="s">
        <v>3</v>
      </c>
      <c r="B4" t="s">
        <v>3</v>
      </c>
      <c r="C4" t="s">
        <v>3</v>
      </c>
      <c r="D4" t="s">
        <v>57</v>
      </c>
      <c r="E4">
        <v>0.15</v>
      </c>
      <c r="F4">
        <v>0.15</v>
      </c>
    </row>
    <row r="5" spans="1:6">
      <c r="A5" t="s">
        <v>2</v>
      </c>
      <c r="B5" t="s">
        <v>2</v>
      </c>
      <c r="C5" t="s">
        <v>2</v>
      </c>
      <c r="D5" t="s">
        <v>57</v>
      </c>
      <c r="E5">
        <v>0.25</v>
      </c>
      <c r="F5">
        <v>0.25</v>
      </c>
    </row>
    <row r="6" spans="1:6">
      <c r="A6" t="s">
        <v>21</v>
      </c>
      <c r="B6" t="s">
        <v>21</v>
      </c>
      <c r="C6" t="s">
        <v>21</v>
      </c>
      <c r="D6" t="s">
        <v>57</v>
      </c>
      <c r="E6">
        <v>0.15</v>
      </c>
      <c r="F6">
        <v>0.15</v>
      </c>
    </row>
    <row r="7" spans="1:6">
      <c r="A7" t="s">
        <v>4</v>
      </c>
      <c r="B7" t="s">
        <v>7</v>
      </c>
      <c r="C7" t="s">
        <v>7</v>
      </c>
      <c r="D7" t="s">
        <v>57</v>
      </c>
      <c r="E7">
        <v>0.15</v>
      </c>
      <c r="F7">
        <v>0.15</v>
      </c>
    </row>
    <row r="8" spans="1:6">
      <c r="A8" t="s">
        <v>4</v>
      </c>
      <c r="B8" t="s">
        <v>17</v>
      </c>
      <c r="C8" t="s">
        <v>17</v>
      </c>
      <c r="D8" t="s">
        <v>57</v>
      </c>
      <c r="E8">
        <v>0</v>
      </c>
      <c r="F8">
        <v>0</v>
      </c>
    </row>
    <row r="9" spans="1:6">
      <c r="A9" t="s">
        <v>82</v>
      </c>
      <c r="B9" t="s">
        <v>82</v>
      </c>
      <c r="C9" t="s">
        <v>82</v>
      </c>
      <c r="D9" t="s">
        <v>57</v>
      </c>
      <c r="E9">
        <v>0</v>
      </c>
      <c r="F9">
        <v>0</v>
      </c>
    </row>
    <row r="10" spans="1:6">
      <c r="A10" t="s">
        <v>84</v>
      </c>
      <c r="B10" t="s">
        <v>84</v>
      </c>
      <c r="C10" t="s">
        <v>84</v>
      </c>
      <c r="D10" t="s">
        <v>57</v>
      </c>
      <c r="E10">
        <v>0</v>
      </c>
      <c r="F10">
        <v>0</v>
      </c>
    </row>
    <row r="11" spans="1:6">
      <c r="A11" t="s">
        <v>83</v>
      </c>
      <c r="B11" t="s">
        <v>83</v>
      </c>
      <c r="C11" t="s">
        <v>185</v>
      </c>
      <c r="D11" t="s">
        <v>57</v>
      </c>
      <c r="E11">
        <v>0</v>
      </c>
      <c r="F11">
        <v>0</v>
      </c>
    </row>
    <row r="12" spans="1:6">
      <c r="A12" t="s">
        <v>83</v>
      </c>
      <c r="B12" t="s">
        <v>83</v>
      </c>
      <c r="C12" t="s">
        <v>186</v>
      </c>
      <c r="D12" t="s">
        <v>57</v>
      </c>
      <c r="E12">
        <v>0</v>
      </c>
      <c r="F12">
        <v>0</v>
      </c>
    </row>
    <row r="13" spans="1:6">
      <c r="A13" t="s">
        <v>83</v>
      </c>
      <c r="B13" t="s">
        <v>83</v>
      </c>
      <c r="C13" t="s">
        <v>187</v>
      </c>
      <c r="D13" t="s">
        <v>57</v>
      </c>
      <c r="E13">
        <v>0</v>
      </c>
      <c r="F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191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133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134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8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9</v>
      </c>
      <c r="B6" t="s">
        <v>31</v>
      </c>
      <c r="C6" t="s">
        <v>31</v>
      </c>
      <c r="D6" t="s">
        <v>32</v>
      </c>
      <c r="E6">
        <v>-3</v>
      </c>
    </row>
    <row r="7" spans="1:5">
      <c r="A7" t="s">
        <v>33</v>
      </c>
      <c r="B7" t="s">
        <v>31</v>
      </c>
      <c r="C7" t="s">
        <v>31</v>
      </c>
      <c r="D7" t="s">
        <v>32</v>
      </c>
      <c r="E7">
        <v>-3</v>
      </c>
    </row>
    <row r="8" spans="1:5">
      <c r="A8" t="s">
        <v>34</v>
      </c>
      <c r="B8" t="s">
        <v>31</v>
      </c>
      <c r="C8" t="s">
        <v>31</v>
      </c>
      <c r="D8" t="s">
        <v>32</v>
      </c>
      <c r="E8">
        <v>-3</v>
      </c>
    </row>
    <row r="9" spans="1:5">
      <c r="A9" t="s">
        <v>35</v>
      </c>
      <c r="B9" t="s">
        <v>31</v>
      </c>
      <c r="C9" t="s">
        <v>31</v>
      </c>
      <c r="D9" t="s">
        <v>32</v>
      </c>
      <c r="E9">
        <v>-3</v>
      </c>
    </row>
    <row r="10" spans="1:5">
      <c r="A10" t="s">
        <v>36</v>
      </c>
      <c r="B10" t="s">
        <v>31</v>
      </c>
      <c r="C10" t="s">
        <v>31</v>
      </c>
      <c r="D10" t="s">
        <v>32</v>
      </c>
      <c r="E10">
        <v>-3</v>
      </c>
    </row>
    <row r="11" spans="1:5">
      <c r="A11" t="s">
        <v>11</v>
      </c>
      <c r="B11" t="s">
        <v>31</v>
      </c>
      <c r="C11" t="s">
        <v>31</v>
      </c>
      <c r="D11" t="s">
        <v>32</v>
      </c>
      <c r="E11">
        <v>-3</v>
      </c>
    </row>
    <row r="12" spans="1:5">
      <c r="A12" t="s">
        <v>16</v>
      </c>
      <c r="B12" t="s">
        <v>31</v>
      </c>
      <c r="C12" t="s">
        <v>31</v>
      </c>
      <c r="D12" t="s">
        <v>32</v>
      </c>
      <c r="E12">
        <v>-3</v>
      </c>
    </row>
    <row r="13" spans="1:5">
      <c r="A13" t="s">
        <v>10</v>
      </c>
      <c r="B13" t="s">
        <v>31</v>
      </c>
      <c r="C13" t="s">
        <v>31</v>
      </c>
      <c r="D13" t="s">
        <v>32</v>
      </c>
      <c r="E13">
        <v>-3</v>
      </c>
    </row>
    <row r="14" spans="1:5">
      <c r="A14" t="s">
        <v>86</v>
      </c>
      <c r="B14" t="s">
        <v>31</v>
      </c>
      <c r="C14" t="s">
        <v>31</v>
      </c>
      <c r="D14" t="s">
        <v>32</v>
      </c>
      <c r="E14">
        <v>-3</v>
      </c>
    </row>
    <row r="15" spans="1:5">
      <c r="A15" t="s">
        <v>87</v>
      </c>
      <c r="B15" t="s">
        <v>31</v>
      </c>
      <c r="C15" t="s">
        <v>31</v>
      </c>
      <c r="D15" t="s">
        <v>32</v>
      </c>
      <c r="E1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190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133</v>
      </c>
      <c r="B3" t="s">
        <v>102</v>
      </c>
      <c r="C3">
        <v>-6</v>
      </c>
    </row>
    <row r="4" spans="1:3">
      <c r="A4" t="s">
        <v>134</v>
      </c>
      <c r="B4" t="s">
        <v>102</v>
      </c>
      <c r="C4">
        <v>-6</v>
      </c>
    </row>
    <row r="5" spans="1:3">
      <c r="A5" t="s">
        <v>8</v>
      </c>
      <c r="B5" t="s">
        <v>8</v>
      </c>
      <c r="C5">
        <v>-6</v>
      </c>
    </row>
    <row r="6" spans="1:3">
      <c r="A6" t="s">
        <v>9</v>
      </c>
      <c r="B6" t="s">
        <v>9</v>
      </c>
      <c r="C6">
        <v>-6</v>
      </c>
    </row>
    <row r="7" spans="1:3">
      <c r="A7" t="s">
        <v>33</v>
      </c>
      <c r="B7" t="s">
        <v>33</v>
      </c>
      <c r="C7">
        <v>-6</v>
      </c>
    </row>
    <row r="8" spans="1:3">
      <c r="A8" t="s">
        <v>34</v>
      </c>
      <c r="B8" t="s">
        <v>34</v>
      </c>
      <c r="C8">
        <v>-6</v>
      </c>
    </row>
    <row r="9" spans="1:3">
      <c r="A9" t="s">
        <v>35</v>
      </c>
      <c r="B9" t="s">
        <v>35</v>
      </c>
      <c r="C9">
        <v>-6</v>
      </c>
    </row>
    <row r="10" spans="1:3">
      <c r="A10" t="s">
        <v>36</v>
      </c>
      <c r="B10" t="s">
        <v>36</v>
      </c>
      <c r="C10">
        <v>-6</v>
      </c>
    </row>
    <row r="11" spans="1:3">
      <c r="A11" t="s">
        <v>11</v>
      </c>
      <c r="B11" t="s">
        <v>11</v>
      </c>
      <c r="C11">
        <v>-6</v>
      </c>
    </row>
    <row r="12" spans="1:3">
      <c r="A12" t="s">
        <v>16</v>
      </c>
      <c r="B12" t="s">
        <v>16</v>
      </c>
      <c r="C12">
        <v>-6</v>
      </c>
    </row>
    <row r="13" spans="1:3">
      <c r="A13" t="s">
        <v>10</v>
      </c>
      <c r="B13" t="s">
        <v>10</v>
      </c>
      <c r="C13">
        <v>-6</v>
      </c>
    </row>
    <row r="14" spans="1:3">
      <c r="A14" t="s">
        <v>86</v>
      </c>
      <c r="B14" t="s">
        <v>86</v>
      </c>
      <c r="C14">
        <v>-6</v>
      </c>
    </row>
    <row r="15" spans="1:3">
      <c r="A15" t="s">
        <v>87</v>
      </c>
      <c r="B15" t="s">
        <v>87</v>
      </c>
      <c r="C15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75" zoomScaleNormal="175" zoomScalePageLayoutView="175" workbookViewId="0">
      <selection activeCell="A3" sqref="A3:B4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100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133</v>
      </c>
      <c r="B3" t="s">
        <v>102</v>
      </c>
      <c r="C3" t="s">
        <v>48</v>
      </c>
      <c r="E3">
        <v>1</v>
      </c>
    </row>
    <row r="4" spans="1:5">
      <c r="A4" t="s">
        <v>134</v>
      </c>
      <c r="B4" t="s">
        <v>102</v>
      </c>
      <c r="C4" t="s">
        <v>48</v>
      </c>
      <c r="E4">
        <v>1</v>
      </c>
    </row>
    <row r="5" spans="1:5">
      <c r="A5" t="s">
        <v>8</v>
      </c>
      <c r="B5" t="s">
        <v>8</v>
      </c>
      <c r="C5" t="s">
        <v>48</v>
      </c>
      <c r="E5">
        <v>1</v>
      </c>
    </row>
    <row r="6" spans="1:5">
      <c r="A6" t="s">
        <v>9</v>
      </c>
      <c r="B6" t="s">
        <v>9</v>
      </c>
      <c r="C6" t="s">
        <v>48</v>
      </c>
      <c r="E6">
        <v>1</v>
      </c>
    </row>
    <row r="7" spans="1:5">
      <c r="A7" t="s">
        <v>33</v>
      </c>
      <c r="B7" t="s">
        <v>33</v>
      </c>
      <c r="C7" t="s">
        <v>48</v>
      </c>
      <c r="E7">
        <v>1</v>
      </c>
    </row>
    <row r="8" spans="1:5">
      <c r="A8" t="s">
        <v>34</v>
      </c>
      <c r="B8" t="s">
        <v>34</v>
      </c>
      <c r="C8" t="s">
        <v>48</v>
      </c>
      <c r="E8">
        <v>1</v>
      </c>
    </row>
    <row r="9" spans="1:5">
      <c r="A9" t="s">
        <v>35</v>
      </c>
      <c r="B9" t="s">
        <v>35</v>
      </c>
      <c r="C9" t="s">
        <v>48</v>
      </c>
      <c r="E9">
        <v>1</v>
      </c>
    </row>
    <row r="10" spans="1:5">
      <c r="A10" t="s">
        <v>36</v>
      </c>
      <c r="B10" t="s">
        <v>36</v>
      </c>
      <c r="C10" t="s">
        <v>48</v>
      </c>
      <c r="E10">
        <v>1</v>
      </c>
    </row>
    <row r="11" spans="1:5">
      <c r="A11" t="s">
        <v>11</v>
      </c>
      <c r="B11" t="s">
        <v>11</v>
      </c>
      <c r="C11" t="s">
        <v>48</v>
      </c>
      <c r="E11">
        <v>1</v>
      </c>
    </row>
    <row r="12" spans="1:5">
      <c r="A12" t="s">
        <v>16</v>
      </c>
      <c r="B12" t="s">
        <v>16</v>
      </c>
      <c r="C12" t="s">
        <v>48</v>
      </c>
      <c r="E12">
        <v>1</v>
      </c>
    </row>
    <row r="13" spans="1:5">
      <c r="A13" t="s">
        <v>10</v>
      </c>
      <c r="B13" t="s">
        <v>10</v>
      </c>
      <c r="C13" t="s">
        <v>48</v>
      </c>
      <c r="E13">
        <v>1</v>
      </c>
    </row>
    <row r="14" spans="1:5">
      <c r="A14" t="s">
        <v>86</v>
      </c>
      <c r="B14" t="s">
        <v>86</v>
      </c>
      <c r="C14" t="s">
        <v>48</v>
      </c>
      <c r="E14">
        <v>1</v>
      </c>
    </row>
    <row r="15" spans="1:5">
      <c r="A15" t="s">
        <v>87</v>
      </c>
      <c r="B15" t="s">
        <v>87</v>
      </c>
      <c r="C15" t="s">
        <v>48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75" zoomScaleNormal="175" zoomScalePageLayoutView="175" workbookViewId="0">
      <selection activeCell="A3" sqref="A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189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8</v>
      </c>
      <c r="B3" t="s">
        <v>8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9</v>
      </c>
      <c r="B4" t="s">
        <v>9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33</v>
      </c>
      <c r="B5" t="s">
        <v>33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34</v>
      </c>
      <c r="B6" t="s">
        <v>34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35</v>
      </c>
      <c r="B7" t="s">
        <v>35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36</v>
      </c>
      <c r="B8" t="s">
        <v>36</v>
      </c>
      <c r="C8" t="s">
        <v>52</v>
      </c>
      <c r="D8" t="s">
        <v>49</v>
      </c>
      <c r="E8" t="s">
        <v>50</v>
      </c>
      <c r="G8" t="s">
        <v>42</v>
      </c>
    </row>
    <row r="9" spans="1:7">
      <c r="A9" t="s">
        <v>11</v>
      </c>
      <c r="B9" t="s">
        <v>11</v>
      </c>
      <c r="C9" t="s">
        <v>52</v>
      </c>
      <c r="D9" t="s">
        <v>49</v>
      </c>
      <c r="E9" t="s">
        <v>50</v>
      </c>
      <c r="G9" t="s">
        <v>42</v>
      </c>
    </row>
    <row r="10" spans="1:7">
      <c r="A10" t="s">
        <v>16</v>
      </c>
      <c r="B10" t="s">
        <v>16</v>
      </c>
      <c r="C10" t="s">
        <v>52</v>
      </c>
      <c r="D10" t="s">
        <v>49</v>
      </c>
      <c r="E10" t="s">
        <v>50</v>
      </c>
      <c r="G10" t="s">
        <v>42</v>
      </c>
    </row>
    <row r="11" spans="1:7">
      <c r="A11" t="s">
        <v>10</v>
      </c>
      <c r="B11" t="s">
        <v>10</v>
      </c>
      <c r="C11" t="s">
        <v>52</v>
      </c>
      <c r="D11" t="s">
        <v>49</v>
      </c>
      <c r="E11" t="s">
        <v>50</v>
      </c>
      <c r="G11" t="s">
        <v>42</v>
      </c>
    </row>
    <row r="12" spans="1:7">
      <c r="A12" t="s">
        <v>86</v>
      </c>
      <c r="B12" t="s">
        <v>86</v>
      </c>
      <c r="C12" t="s">
        <v>52</v>
      </c>
      <c r="D12" t="s">
        <v>49</v>
      </c>
      <c r="E12" t="s">
        <v>50</v>
      </c>
      <c r="G12" t="s">
        <v>42</v>
      </c>
    </row>
    <row r="13" spans="1:7">
      <c r="A13" t="s">
        <v>87</v>
      </c>
      <c r="B13" t="s">
        <v>87</v>
      </c>
      <c r="C13" t="s">
        <v>52</v>
      </c>
      <c r="D13" t="s">
        <v>49</v>
      </c>
      <c r="E13" t="s">
        <v>50</v>
      </c>
      <c r="G13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45" zoomScaleNormal="145" zoomScalePageLayoutView="145" workbookViewId="0">
      <selection activeCell="A3" sqref="A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8" width="6" customWidth="1"/>
  </cols>
  <sheetData>
    <row r="1" spans="1:8">
      <c r="A1" t="s">
        <v>157</v>
      </c>
    </row>
    <row r="2" spans="1:8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1975</v>
      </c>
      <c r="G2">
        <v>2005</v>
      </c>
      <c r="H2">
        <v>2100</v>
      </c>
    </row>
    <row r="3" spans="1:8">
      <c r="A3" t="s">
        <v>133</v>
      </c>
      <c r="B3" t="s">
        <v>102</v>
      </c>
      <c r="C3" t="s">
        <v>115</v>
      </c>
      <c r="D3" t="s">
        <v>57</v>
      </c>
      <c r="E3">
        <v>1.84</v>
      </c>
      <c r="F3">
        <v>1.84</v>
      </c>
      <c r="G3">
        <v>1.84</v>
      </c>
      <c r="H3">
        <v>1.69</v>
      </c>
    </row>
    <row r="4" spans="1:8">
      <c r="A4" t="s">
        <v>134</v>
      </c>
      <c r="B4" t="s">
        <v>102</v>
      </c>
      <c r="C4" t="s">
        <v>192</v>
      </c>
      <c r="D4" t="s">
        <v>57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8</v>
      </c>
      <c r="C5" t="s">
        <v>8</v>
      </c>
      <c r="D5" t="s">
        <v>57</v>
      </c>
      <c r="E5">
        <v>0.14000000000000001</v>
      </c>
      <c r="F5">
        <v>0.14000000000000001</v>
      </c>
      <c r="G5">
        <v>0.14000000000000001</v>
      </c>
      <c r="H5">
        <v>0.14000000000000001</v>
      </c>
    </row>
    <row r="6" spans="1:8">
      <c r="A6" t="s">
        <v>9</v>
      </c>
      <c r="B6" t="s">
        <v>9</v>
      </c>
      <c r="C6" t="s">
        <v>9</v>
      </c>
      <c r="D6" t="s">
        <v>57</v>
      </c>
      <c r="E6">
        <v>0.14000000000000001</v>
      </c>
      <c r="F6">
        <v>0.14000000000000001</v>
      </c>
      <c r="G6">
        <v>0.14000000000000001</v>
      </c>
      <c r="H6">
        <v>0.14000000000000001</v>
      </c>
    </row>
    <row r="7" spans="1:8">
      <c r="A7" t="s">
        <v>33</v>
      </c>
      <c r="B7" t="s">
        <v>33</v>
      </c>
      <c r="C7" t="s">
        <v>33</v>
      </c>
      <c r="D7" t="s">
        <v>57</v>
      </c>
      <c r="E7">
        <v>1.25</v>
      </c>
      <c r="F7">
        <v>1.25</v>
      </c>
      <c r="G7">
        <v>1.25</v>
      </c>
      <c r="H7">
        <v>1.25</v>
      </c>
    </row>
    <row r="8" spans="1:8">
      <c r="A8" t="s">
        <v>34</v>
      </c>
      <c r="B8" t="s">
        <v>34</v>
      </c>
      <c r="C8" t="s">
        <v>34</v>
      </c>
      <c r="D8" t="s">
        <v>57</v>
      </c>
      <c r="E8">
        <v>3.03</v>
      </c>
      <c r="F8">
        <v>3.03</v>
      </c>
      <c r="G8">
        <v>2.81</v>
      </c>
      <c r="H8">
        <v>1.79</v>
      </c>
    </row>
    <row r="9" spans="1:8">
      <c r="A9" t="s">
        <v>35</v>
      </c>
      <c r="B9" t="s">
        <v>35</v>
      </c>
      <c r="C9" t="s">
        <v>35</v>
      </c>
      <c r="D9" t="s">
        <v>57</v>
      </c>
      <c r="E9">
        <v>0.75</v>
      </c>
      <c r="F9">
        <v>0.75</v>
      </c>
      <c r="G9">
        <v>0.7</v>
      </c>
      <c r="H9">
        <v>0.44</v>
      </c>
    </row>
    <row r="10" spans="1:8">
      <c r="A10" t="s">
        <v>36</v>
      </c>
      <c r="B10" t="s">
        <v>36</v>
      </c>
      <c r="C10" t="s">
        <v>36</v>
      </c>
      <c r="D10" t="s">
        <v>57</v>
      </c>
      <c r="E10">
        <v>3.03</v>
      </c>
      <c r="F10">
        <v>3.03</v>
      </c>
      <c r="G10">
        <v>2.81</v>
      </c>
      <c r="H10">
        <v>1.79</v>
      </c>
    </row>
    <row r="11" spans="1:8">
      <c r="A11" t="s">
        <v>11</v>
      </c>
      <c r="B11" t="s">
        <v>11</v>
      </c>
      <c r="C11" t="s">
        <v>11</v>
      </c>
      <c r="D11" t="s">
        <v>57</v>
      </c>
      <c r="E11">
        <v>0</v>
      </c>
      <c r="F11">
        <v>0</v>
      </c>
      <c r="G11">
        <v>0</v>
      </c>
      <c r="H11">
        <v>0</v>
      </c>
    </row>
    <row r="12" spans="1:8">
      <c r="A12" t="s">
        <v>16</v>
      </c>
      <c r="B12" t="s">
        <v>16</v>
      </c>
      <c r="C12" t="s">
        <v>16</v>
      </c>
      <c r="D12" t="s">
        <v>57</v>
      </c>
      <c r="E12">
        <v>0</v>
      </c>
      <c r="F12">
        <v>0</v>
      </c>
      <c r="G12">
        <v>0</v>
      </c>
      <c r="H12">
        <v>0</v>
      </c>
    </row>
    <row r="13" spans="1:8">
      <c r="A13" t="s">
        <v>10</v>
      </c>
      <c r="B13" t="s">
        <v>10</v>
      </c>
      <c r="C13" t="s">
        <v>10</v>
      </c>
      <c r="D13" t="s">
        <v>57</v>
      </c>
      <c r="E13">
        <v>1.1000000000000001</v>
      </c>
      <c r="F13">
        <v>1.1000000000000001</v>
      </c>
      <c r="G13">
        <v>1.1000000000000001</v>
      </c>
      <c r="H13">
        <v>1.1000000000000001</v>
      </c>
    </row>
    <row r="14" spans="1:8">
      <c r="A14" t="s">
        <v>86</v>
      </c>
      <c r="B14" t="s">
        <v>86</v>
      </c>
      <c r="C14" t="s">
        <v>86</v>
      </c>
      <c r="D14" t="s">
        <v>57</v>
      </c>
      <c r="E14">
        <v>0</v>
      </c>
      <c r="F14">
        <v>0</v>
      </c>
      <c r="G14">
        <v>0</v>
      </c>
      <c r="H14">
        <v>0</v>
      </c>
    </row>
    <row r="15" spans="1:8">
      <c r="A15" t="s">
        <v>87</v>
      </c>
      <c r="B15" t="s">
        <v>87</v>
      </c>
      <c r="C15" t="s">
        <v>87</v>
      </c>
      <c r="D15" t="s">
        <v>57</v>
      </c>
      <c r="E15">
        <v>0</v>
      </c>
      <c r="F15">
        <v>0</v>
      </c>
      <c r="G15">
        <v>0</v>
      </c>
      <c r="H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zoomScalePageLayoutView="145" workbookViewId="0">
      <selection activeCell="A2" sqref="A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5" width="9.83203125" bestFit="1" customWidth="1"/>
    <col min="6" max="6" width="9.83203125" customWidth="1"/>
    <col min="7" max="7" width="11.1640625" bestFit="1" customWidth="1"/>
  </cols>
  <sheetData>
    <row r="1" spans="1:7">
      <c r="A1" t="s">
        <v>193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7">
      <c r="A3" t="s">
        <v>133</v>
      </c>
      <c r="B3" t="s">
        <v>102</v>
      </c>
      <c r="C3" t="s">
        <v>115</v>
      </c>
      <c r="D3" t="s">
        <v>16</v>
      </c>
      <c r="E3">
        <v>0.377</v>
      </c>
      <c r="F3">
        <v>0.377</v>
      </c>
      <c r="G3">
        <v>0.42799999999999999</v>
      </c>
    </row>
    <row r="4" spans="1:7">
      <c r="A4" t="s">
        <v>134</v>
      </c>
      <c r="B4" t="s">
        <v>102</v>
      </c>
      <c r="C4" t="s">
        <v>192</v>
      </c>
      <c r="D4" t="s">
        <v>16</v>
      </c>
      <c r="E4">
        <v>0.307</v>
      </c>
      <c r="F4">
        <v>0.307</v>
      </c>
      <c r="G4">
        <v>0.35799999999999998</v>
      </c>
    </row>
    <row r="5" spans="1:7">
      <c r="A5" t="s">
        <v>8</v>
      </c>
      <c r="B5" t="s">
        <v>8</v>
      </c>
      <c r="C5" t="s">
        <v>8</v>
      </c>
      <c r="D5" t="s">
        <v>15</v>
      </c>
      <c r="E5">
        <v>1</v>
      </c>
      <c r="F5">
        <v>1</v>
      </c>
      <c r="G5">
        <v>1</v>
      </c>
    </row>
    <row r="6" spans="1:7">
      <c r="A6" t="s">
        <v>9</v>
      </c>
      <c r="B6" t="s">
        <v>9</v>
      </c>
      <c r="C6" t="s">
        <v>9</v>
      </c>
      <c r="D6" t="s">
        <v>3</v>
      </c>
      <c r="E6">
        <v>1</v>
      </c>
      <c r="F6">
        <v>1</v>
      </c>
      <c r="G6">
        <v>1</v>
      </c>
    </row>
    <row r="7" spans="1:7">
      <c r="A7" t="s">
        <v>33</v>
      </c>
      <c r="B7" t="s">
        <v>33</v>
      </c>
      <c r="C7" t="s">
        <v>33</v>
      </c>
      <c r="D7" t="s">
        <v>98</v>
      </c>
      <c r="E7">
        <v>1</v>
      </c>
      <c r="F7">
        <v>1</v>
      </c>
      <c r="G7">
        <v>1</v>
      </c>
    </row>
    <row r="8" spans="1:7">
      <c r="A8" t="s">
        <v>34</v>
      </c>
      <c r="B8" t="s">
        <v>34</v>
      </c>
      <c r="C8" t="s">
        <v>34</v>
      </c>
      <c r="D8" t="s">
        <v>33</v>
      </c>
      <c r="E8">
        <v>1</v>
      </c>
      <c r="F8">
        <v>1</v>
      </c>
      <c r="G8">
        <v>1</v>
      </c>
    </row>
    <row r="9" spans="1:7">
      <c r="A9" t="s">
        <v>35</v>
      </c>
      <c r="B9" t="s">
        <v>35</v>
      </c>
      <c r="C9" t="s">
        <v>35</v>
      </c>
      <c r="D9" t="s">
        <v>33</v>
      </c>
      <c r="E9">
        <v>1</v>
      </c>
      <c r="F9">
        <v>1</v>
      </c>
      <c r="G9">
        <v>1</v>
      </c>
    </row>
    <row r="10" spans="1:7">
      <c r="A10" t="s">
        <v>36</v>
      </c>
      <c r="B10" t="s">
        <v>36</v>
      </c>
      <c r="C10" t="s">
        <v>36</v>
      </c>
      <c r="D10" t="s">
        <v>33</v>
      </c>
      <c r="E10">
        <v>1</v>
      </c>
      <c r="F10">
        <v>1</v>
      </c>
      <c r="G10">
        <v>1</v>
      </c>
    </row>
    <row r="11" spans="1:7">
      <c r="A11" t="s">
        <v>11</v>
      </c>
      <c r="B11" t="s">
        <v>11</v>
      </c>
      <c r="C11" t="s">
        <v>11</v>
      </c>
      <c r="D11" t="s">
        <v>12</v>
      </c>
      <c r="E11">
        <v>1</v>
      </c>
      <c r="F11">
        <v>1</v>
      </c>
      <c r="G11">
        <v>1</v>
      </c>
    </row>
    <row r="12" spans="1:7">
      <c r="A12" t="s">
        <v>16</v>
      </c>
      <c r="B12" t="s">
        <v>16</v>
      </c>
      <c r="C12" t="s">
        <v>16</v>
      </c>
      <c r="D12" t="s">
        <v>11</v>
      </c>
      <c r="E12">
        <v>1</v>
      </c>
      <c r="F12">
        <v>1</v>
      </c>
      <c r="G12">
        <v>1</v>
      </c>
    </row>
    <row r="13" spans="1:7">
      <c r="A13" t="s">
        <v>10</v>
      </c>
      <c r="B13" t="s">
        <v>10</v>
      </c>
      <c r="C13" t="s">
        <v>10</v>
      </c>
      <c r="D13" t="s">
        <v>11</v>
      </c>
      <c r="E13">
        <v>1</v>
      </c>
      <c r="F13">
        <v>1</v>
      </c>
      <c r="G13">
        <v>1</v>
      </c>
    </row>
    <row r="14" spans="1:7">
      <c r="A14" t="s">
        <v>86</v>
      </c>
      <c r="B14" t="s">
        <v>86</v>
      </c>
      <c r="C14" t="s">
        <v>86</v>
      </c>
      <c r="D14" t="s">
        <v>80</v>
      </c>
      <c r="E14">
        <v>1</v>
      </c>
      <c r="F14">
        <v>1</v>
      </c>
      <c r="G14">
        <v>1</v>
      </c>
    </row>
    <row r="15" spans="1:7">
      <c r="A15" t="s">
        <v>87</v>
      </c>
      <c r="B15" t="s">
        <v>87</v>
      </c>
      <c r="C15" t="s">
        <v>87</v>
      </c>
      <c r="D15" t="s">
        <v>80</v>
      </c>
      <c r="E15">
        <v>1</v>
      </c>
      <c r="F15">
        <v>1</v>
      </c>
      <c r="G15">
        <v>1</v>
      </c>
    </row>
  </sheetData>
  <sortState ref="A3:G13">
    <sortCondition ref="A3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0" zoomScaleNormal="190" zoomScalePageLayoutView="190" workbookViewId="0">
      <selection activeCell="A3" sqref="A3"/>
    </sheetView>
  </sheetViews>
  <sheetFormatPr baseColWidth="10" defaultRowHeight="15" x14ac:dyDescent="0"/>
  <cols>
    <col min="1" max="1" width="21.1640625" customWidth="1"/>
    <col min="2" max="3" width="21" bestFit="1" customWidth="1"/>
    <col min="4" max="5" width="5.1640625" bestFit="1" customWidth="1"/>
  </cols>
  <sheetData>
    <row r="1" spans="1:5">
      <c r="A1" t="s">
        <v>156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133</v>
      </c>
      <c r="B3" t="s">
        <v>102</v>
      </c>
      <c r="C3" t="s">
        <v>115</v>
      </c>
      <c r="D3">
        <v>1</v>
      </c>
      <c r="E3">
        <v>1</v>
      </c>
    </row>
    <row r="4" spans="1:5">
      <c r="A4" t="s">
        <v>134</v>
      </c>
      <c r="B4" t="s">
        <v>102</v>
      </c>
      <c r="C4" t="s">
        <v>192</v>
      </c>
      <c r="D4">
        <v>1</v>
      </c>
      <c r="E4">
        <v>1</v>
      </c>
    </row>
    <row r="5" spans="1:5">
      <c r="A5" t="s">
        <v>8</v>
      </c>
      <c r="B5" t="s">
        <v>8</v>
      </c>
      <c r="C5" t="s">
        <v>8</v>
      </c>
      <c r="D5">
        <v>1</v>
      </c>
      <c r="E5">
        <v>1</v>
      </c>
    </row>
    <row r="6" spans="1:5">
      <c r="A6" t="s">
        <v>9</v>
      </c>
      <c r="B6" t="s">
        <v>9</v>
      </c>
      <c r="C6" t="s">
        <v>9</v>
      </c>
      <c r="D6">
        <v>1</v>
      </c>
      <c r="E6">
        <v>1</v>
      </c>
    </row>
    <row r="7" spans="1:5">
      <c r="A7" t="s">
        <v>33</v>
      </c>
      <c r="B7" t="s">
        <v>33</v>
      </c>
      <c r="C7" t="s">
        <v>33</v>
      </c>
      <c r="D7">
        <v>1</v>
      </c>
      <c r="E7">
        <v>1</v>
      </c>
    </row>
    <row r="8" spans="1:5">
      <c r="A8" t="s">
        <v>34</v>
      </c>
      <c r="B8" t="s">
        <v>34</v>
      </c>
      <c r="C8" t="s">
        <v>34</v>
      </c>
      <c r="D8">
        <v>1</v>
      </c>
      <c r="E8">
        <v>1</v>
      </c>
    </row>
    <row r="9" spans="1:5">
      <c r="A9" t="s">
        <v>35</v>
      </c>
      <c r="B9" t="s">
        <v>35</v>
      </c>
      <c r="C9" t="s">
        <v>35</v>
      </c>
      <c r="D9">
        <v>1</v>
      </c>
      <c r="E9">
        <v>1</v>
      </c>
    </row>
    <row r="10" spans="1:5">
      <c r="A10" t="s">
        <v>36</v>
      </c>
      <c r="B10" t="s">
        <v>36</v>
      </c>
      <c r="C10" t="s">
        <v>36</v>
      </c>
      <c r="D10">
        <v>1</v>
      </c>
      <c r="E10">
        <v>1</v>
      </c>
    </row>
    <row r="11" spans="1:5">
      <c r="A11" t="s">
        <v>11</v>
      </c>
      <c r="B11" t="s">
        <v>11</v>
      </c>
      <c r="C11" t="s">
        <v>11</v>
      </c>
      <c r="D11">
        <v>1</v>
      </c>
      <c r="E11">
        <v>1</v>
      </c>
    </row>
    <row r="12" spans="1:5">
      <c r="A12" t="s">
        <v>16</v>
      </c>
      <c r="B12" t="s">
        <v>16</v>
      </c>
      <c r="C12" t="s">
        <v>16</v>
      </c>
      <c r="D12">
        <v>1</v>
      </c>
      <c r="E12">
        <v>1</v>
      </c>
    </row>
    <row r="13" spans="1:5">
      <c r="A13" t="s">
        <v>10</v>
      </c>
      <c r="B13" t="s">
        <v>10</v>
      </c>
      <c r="C13" t="s">
        <v>10</v>
      </c>
      <c r="D13">
        <v>1</v>
      </c>
      <c r="E13">
        <v>1</v>
      </c>
    </row>
    <row r="14" spans="1:5">
      <c r="A14" t="s">
        <v>86</v>
      </c>
      <c r="B14" t="s">
        <v>86</v>
      </c>
      <c r="C14" t="s">
        <v>86</v>
      </c>
      <c r="D14">
        <v>1</v>
      </c>
      <c r="E14">
        <v>1</v>
      </c>
    </row>
    <row r="15" spans="1:5">
      <c r="A15" t="s">
        <v>87</v>
      </c>
      <c r="B15" t="s">
        <v>87</v>
      </c>
      <c r="C15" t="s">
        <v>87</v>
      </c>
      <c r="D15">
        <v>1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C3" sqref="C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57</v>
      </c>
      <c r="E3">
        <v>0</v>
      </c>
      <c r="F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A12" sqref="A12:C14"/>
    </sheetView>
  </sheetViews>
  <sheetFormatPr baseColWidth="10" defaultRowHeight="15" x14ac:dyDescent="0"/>
  <cols>
    <col min="1" max="1" width="27" customWidth="1"/>
    <col min="2" max="4" width="25.83203125" bestFit="1" customWidth="1"/>
    <col min="5" max="7" width="6.83203125" bestFit="1" customWidth="1"/>
  </cols>
  <sheetData>
    <row r="1" spans="1:7">
      <c r="A1" t="s">
        <v>60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2010</v>
      </c>
      <c r="G2">
        <v>2100</v>
      </c>
    </row>
    <row r="3" spans="1:7">
      <c r="A3" t="s">
        <v>15</v>
      </c>
      <c r="B3" t="s">
        <v>15</v>
      </c>
      <c r="C3" t="s">
        <v>15</v>
      </c>
      <c r="D3" t="s">
        <v>5</v>
      </c>
      <c r="E3">
        <v>1</v>
      </c>
      <c r="F3">
        <v>1</v>
      </c>
      <c r="G3">
        <v>1</v>
      </c>
    </row>
    <row r="4" spans="1:7">
      <c r="A4" t="s">
        <v>3</v>
      </c>
      <c r="B4" t="s">
        <v>3</v>
      </c>
      <c r="C4" t="s">
        <v>3</v>
      </c>
      <c r="D4" t="s">
        <v>6</v>
      </c>
      <c r="E4">
        <v>1</v>
      </c>
      <c r="F4">
        <v>1</v>
      </c>
      <c r="G4">
        <v>1</v>
      </c>
    </row>
    <row r="5" spans="1:7">
      <c r="A5" t="s">
        <v>2</v>
      </c>
      <c r="B5" t="s">
        <v>2</v>
      </c>
      <c r="C5" t="s">
        <v>2</v>
      </c>
      <c r="D5" t="s">
        <v>13</v>
      </c>
      <c r="E5">
        <v>1</v>
      </c>
      <c r="F5">
        <v>1</v>
      </c>
      <c r="G5">
        <v>1</v>
      </c>
    </row>
    <row r="6" spans="1:7">
      <c r="A6" t="s">
        <v>21</v>
      </c>
      <c r="B6" t="s">
        <v>21</v>
      </c>
      <c r="C6" t="s">
        <v>21</v>
      </c>
      <c r="D6" t="s">
        <v>17</v>
      </c>
      <c r="E6">
        <v>1</v>
      </c>
      <c r="F6">
        <v>1</v>
      </c>
      <c r="G6">
        <v>1</v>
      </c>
    </row>
    <row r="7" spans="1:7">
      <c r="A7" t="s">
        <v>21</v>
      </c>
      <c r="B7" t="s">
        <v>21</v>
      </c>
      <c r="C7" t="s">
        <v>21</v>
      </c>
      <c r="D7" t="s">
        <v>2</v>
      </c>
      <c r="E7">
        <v>0.124</v>
      </c>
      <c r="F7">
        <v>0.124</v>
      </c>
      <c r="G7">
        <v>0.10199999999999999</v>
      </c>
    </row>
    <row r="8" spans="1:7">
      <c r="A8" t="s">
        <v>4</v>
      </c>
      <c r="B8" t="s">
        <v>7</v>
      </c>
      <c r="C8" t="s">
        <v>7</v>
      </c>
      <c r="D8" t="s">
        <v>7</v>
      </c>
      <c r="E8">
        <v>1</v>
      </c>
      <c r="F8">
        <v>1</v>
      </c>
      <c r="G8">
        <v>1</v>
      </c>
    </row>
    <row r="9" spans="1:7">
      <c r="A9" t="s">
        <v>4</v>
      </c>
      <c r="B9" t="s">
        <v>17</v>
      </c>
      <c r="C9" t="s">
        <v>17</v>
      </c>
      <c r="D9" t="s">
        <v>20</v>
      </c>
      <c r="E9">
        <v>1</v>
      </c>
      <c r="F9">
        <v>1</v>
      </c>
      <c r="G9">
        <v>1</v>
      </c>
    </row>
    <row r="10" spans="1:7">
      <c r="A10" t="s">
        <v>82</v>
      </c>
      <c r="B10" t="s">
        <v>82</v>
      </c>
      <c r="C10" t="s">
        <v>82</v>
      </c>
      <c r="D10" t="s">
        <v>183</v>
      </c>
      <c r="E10" s="3">
        <v>111.78730206783794</v>
      </c>
      <c r="F10" s="3">
        <v>111.78730206783794</v>
      </c>
      <c r="G10" s="3">
        <v>111.78730206783794</v>
      </c>
    </row>
    <row r="11" spans="1:7">
      <c r="A11" t="s">
        <v>84</v>
      </c>
      <c r="B11" t="s">
        <v>84</v>
      </c>
      <c r="C11" t="s">
        <v>84</v>
      </c>
      <c r="D11" t="s">
        <v>184</v>
      </c>
      <c r="E11" s="3">
        <v>582.47719635002909</v>
      </c>
      <c r="F11" s="3">
        <v>582.47719635002909</v>
      </c>
      <c r="G11" s="3">
        <v>582.47719635002909</v>
      </c>
    </row>
    <row r="12" spans="1:7">
      <c r="A12" t="s">
        <v>83</v>
      </c>
      <c r="B12" t="s">
        <v>83</v>
      </c>
      <c r="C12" t="s">
        <v>185</v>
      </c>
      <c r="D12" t="s">
        <v>185</v>
      </c>
      <c r="E12">
        <v>1</v>
      </c>
      <c r="F12">
        <v>1</v>
      </c>
      <c r="G12">
        <v>1</v>
      </c>
    </row>
    <row r="13" spans="1:7">
      <c r="A13" t="s">
        <v>83</v>
      </c>
      <c r="B13" t="s">
        <v>83</v>
      </c>
      <c r="C13" t="s">
        <v>186</v>
      </c>
      <c r="D13" t="s">
        <v>186</v>
      </c>
      <c r="E13" s="3">
        <v>142.57460317460317</v>
      </c>
      <c r="F13" s="3">
        <v>142.57460317460317</v>
      </c>
      <c r="G13" s="3">
        <v>142.57460317460317</v>
      </c>
    </row>
    <row r="14" spans="1:7">
      <c r="A14" t="s">
        <v>83</v>
      </c>
      <c r="B14" t="s">
        <v>83</v>
      </c>
      <c r="C14" t="s">
        <v>187</v>
      </c>
      <c r="D14" t="s">
        <v>187</v>
      </c>
      <c r="E14" s="3">
        <v>128</v>
      </c>
      <c r="F14" s="3">
        <v>128</v>
      </c>
      <c r="G14" s="3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F2" sqref="F2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zoomScalePageLayoutView="160" workbookViewId="0">
      <selection activeCell="C11" sqref="C11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5.1640625" bestFit="1" customWidth="1"/>
  </cols>
  <sheetData>
    <row r="1" spans="1:5">
      <c r="A1" t="s">
        <v>66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</v>
      </c>
      <c r="B3" t="s">
        <v>15</v>
      </c>
      <c r="C3" t="s">
        <v>15</v>
      </c>
      <c r="D3">
        <v>1</v>
      </c>
      <c r="E3">
        <v>1</v>
      </c>
    </row>
    <row r="4" spans="1:5">
      <c r="A4" t="s">
        <v>3</v>
      </c>
      <c r="B4" t="s">
        <v>3</v>
      </c>
      <c r="C4" t="s">
        <v>3</v>
      </c>
      <c r="D4">
        <v>1</v>
      </c>
      <c r="E4">
        <v>1</v>
      </c>
    </row>
    <row r="5" spans="1:5">
      <c r="A5" t="s">
        <v>2</v>
      </c>
      <c r="B5" t="s">
        <v>2</v>
      </c>
      <c r="C5" t="s">
        <v>2</v>
      </c>
      <c r="D5">
        <v>1</v>
      </c>
      <c r="E5">
        <v>1</v>
      </c>
    </row>
    <row r="6" spans="1:5">
      <c r="A6" t="s">
        <v>21</v>
      </c>
      <c r="B6" t="s">
        <v>21</v>
      </c>
      <c r="C6" t="s">
        <v>21</v>
      </c>
      <c r="D6">
        <v>1</v>
      </c>
      <c r="E6">
        <v>1</v>
      </c>
    </row>
    <row r="7" spans="1:5">
      <c r="A7" t="s">
        <v>4</v>
      </c>
      <c r="B7" t="s">
        <v>7</v>
      </c>
      <c r="C7" t="s">
        <v>7</v>
      </c>
      <c r="D7">
        <v>1</v>
      </c>
      <c r="E7">
        <v>1</v>
      </c>
    </row>
    <row r="8" spans="1:5">
      <c r="A8" t="s">
        <v>4</v>
      </c>
      <c r="B8" t="s">
        <v>17</v>
      </c>
      <c r="C8" t="s">
        <v>17</v>
      </c>
      <c r="D8">
        <v>1</v>
      </c>
      <c r="E8">
        <v>1</v>
      </c>
    </row>
    <row r="9" spans="1:5">
      <c r="A9" t="s">
        <v>82</v>
      </c>
      <c r="B9" t="s">
        <v>82</v>
      </c>
      <c r="C9" t="s">
        <v>82</v>
      </c>
      <c r="D9">
        <v>1</v>
      </c>
      <c r="E9">
        <v>1</v>
      </c>
    </row>
    <row r="10" spans="1:5">
      <c r="A10" t="s">
        <v>84</v>
      </c>
      <c r="B10" t="s">
        <v>84</v>
      </c>
      <c r="C10" t="s">
        <v>84</v>
      </c>
      <c r="D10">
        <v>1</v>
      </c>
      <c r="E10">
        <v>1</v>
      </c>
    </row>
    <row r="11" spans="1:5">
      <c r="A11" t="s">
        <v>83</v>
      </c>
      <c r="B11" t="s">
        <v>83</v>
      </c>
      <c r="C11" t="s">
        <v>185</v>
      </c>
      <c r="D11">
        <v>0</v>
      </c>
      <c r="E11">
        <v>0</v>
      </c>
    </row>
    <row r="12" spans="1:5">
      <c r="A12" t="s">
        <v>83</v>
      </c>
      <c r="B12" t="s">
        <v>83</v>
      </c>
      <c r="C12" t="s">
        <v>186</v>
      </c>
      <c r="D12">
        <v>0</v>
      </c>
      <c r="E12">
        <v>0</v>
      </c>
    </row>
    <row r="13" spans="1:5">
      <c r="A13" t="s">
        <v>83</v>
      </c>
      <c r="B13" t="s">
        <v>83</v>
      </c>
      <c r="C13" t="s">
        <v>187</v>
      </c>
      <c r="D13">
        <v>0</v>
      </c>
      <c r="E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A21.sector.csv</vt:lpstr>
      <vt:lpstr>A21.subsector_logit.csv</vt:lpstr>
      <vt:lpstr>A21.subsector_shrwt.csv</vt:lpstr>
      <vt:lpstr>A21.subsector_interp.csv</vt:lpstr>
      <vt:lpstr>A21.globaltech_cost.csv</vt:lpstr>
      <vt:lpstr>A21.tradedtech_cost.csv</vt:lpstr>
      <vt:lpstr>A21.globaltech_coef.csv</vt:lpstr>
      <vt:lpstr>A21.tradedtech_coef.csv</vt:lpstr>
      <vt:lpstr>A21.globaltech_shrwt.csv</vt:lpstr>
      <vt:lpstr>A21.globaltech_keyword.csv</vt:lpstr>
      <vt:lpstr>A21.tradedtech_shrwt.csv</vt:lpstr>
      <vt:lpstr>A22.sector.csv</vt:lpstr>
      <vt:lpstr>A22.subsector_logit.csv</vt:lpstr>
      <vt:lpstr>A22.subsector_shrwt.csv</vt:lpstr>
      <vt:lpstr>A22.subsector_interp.csv</vt:lpstr>
      <vt:lpstr>A22.globaltech_cost.csv</vt:lpstr>
      <vt:lpstr>A22.globaltech_coef.csv</vt:lpstr>
      <vt:lpstr>A22.globaltech_shrwt.csv</vt:lpstr>
      <vt:lpstr>A22.globaltech_retirement.csv</vt:lpstr>
      <vt:lpstr>A22.globaltech_co2capture.csv</vt:lpstr>
      <vt:lpstr>A23.sector.csv</vt:lpstr>
      <vt:lpstr>A23.subsector_logit.csv</vt:lpstr>
      <vt:lpstr>A23.subsector_shrwt.csv</vt:lpstr>
      <vt:lpstr>A23.subsector_interp.csv</vt:lpstr>
      <vt:lpstr>A23.chp_elecratio.csv</vt:lpstr>
      <vt:lpstr>A23.globalinttech.csv</vt:lpstr>
      <vt:lpstr>A23.globaltech_shrwt.csv</vt:lpstr>
      <vt:lpstr>A23.globaltech_keyword.csv</vt:lpstr>
      <vt:lpstr>A23.globaltech_eff.csv</vt:lpstr>
      <vt:lpstr>A23.globaltech_capital.csv</vt:lpstr>
      <vt:lpstr>A23.globaltech_OMfixed.csv</vt:lpstr>
      <vt:lpstr>A23.globaltech_OMvar.csv</vt:lpstr>
      <vt:lpstr>A23.globaltech_retirement.csv</vt:lpstr>
      <vt:lpstr>A23.globaltech_co2capture.csv</vt:lpstr>
      <vt:lpstr>A24.sector.csv</vt:lpstr>
      <vt:lpstr>A24.subsector_logit.csv</vt:lpstr>
      <vt:lpstr>A24.subsector_shrwt.csv</vt:lpstr>
      <vt:lpstr>A24.subsector_interp.csv</vt:lpstr>
      <vt:lpstr>A24.globaltech_cost.csv</vt:lpstr>
      <vt:lpstr>A24.globaltech_coef.csv</vt:lpstr>
      <vt:lpstr>A24.globaltech_shrwt.csv</vt:lpstr>
      <vt:lpstr>A25.sector.csv</vt:lpstr>
      <vt:lpstr>A25.subsector_logit.csv</vt:lpstr>
      <vt:lpstr>A25.globaltech_keyword.csv</vt:lpstr>
      <vt:lpstr>A25.subsector_shrwt.csv</vt:lpstr>
      <vt:lpstr>A25.globaltech_cost.csv</vt:lpstr>
      <vt:lpstr>A25.globaltech_eff.csv</vt:lpstr>
      <vt:lpstr>A25.globaltech_shrwt.csv</vt:lpstr>
      <vt:lpstr>A25.globaltech_co2capture.csv</vt:lpstr>
      <vt:lpstr>A26.sector.csv</vt:lpstr>
      <vt:lpstr>A26.subsector_logit.csv</vt:lpstr>
      <vt:lpstr>A26.subsector_shrwt.csv</vt:lpstr>
      <vt:lpstr>A26.subsector_interp.csv</vt:lpstr>
      <vt:lpstr>A26.globaltech_cost.csv</vt:lpstr>
      <vt:lpstr>A26.globaltech_eff.csv</vt:lpstr>
      <vt:lpstr>A26.globaltech_shrwt.csv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2013-09-08T16:19:53Z</dcterms:modified>
</cp:coreProperties>
</file>