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40" yWindow="240" windowWidth="25360" windowHeight="15720" activeTab="1"/>
  </bookViews>
  <sheets>
    <sheet name="Legend" sheetId="18" r:id="rId1"/>
    <sheet name="A10.rsrc_info.csv" sheetId="15" r:id="rId2"/>
    <sheet name="A10.subrsrc_info.csv" sheetId="20" r:id="rId3"/>
    <sheet name="A10.TechChange.csv" sheetId="16" r:id="rId4"/>
    <sheet name="A11.fos_curves.csv" sheetId="13" r:id="rId5"/>
    <sheet name="A12.U_curves.csv" sheetId="14" r:id="rId6"/>
    <sheet name="A13.MSW_curves.csv" sheetId="12" r:id="rId7"/>
    <sheet name="A14.wind_curves.csv" sheetId="2" r:id="rId8"/>
    <sheet name="A15.roofPV_curves.csv" sheetId="9" r:id="rId9"/>
    <sheet name="A15.roofPV_TechChange.csv" sheetId="19" r:id="rId10"/>
    <sheet name="A16.geo_curves.csv" sheetId="10" r:id="rId11"/>
    <sheet name="A16.EGS_curves.csv" sheetId="17" r:id="rId12"/>
    <sheet name="A17.tradbio_curves.csv" sheetId="21" r:id="rId1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5" l="1"/>
  <c r="C28" i="10"/>
  <c r="C14" i="10"/>
  <c r="B4" i="21"/>
  <c r="B3" i="21"/>
  <c r="B2" i="21"/>
  <c r="C29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3" i="10"/>
  <c r="C12" i="10"/>
  <c r="C11" i="10"/>
  <c r="C10" i="10"/>
  <c r="C9" i="10"/>
  <c r="C8" i="10"/>
  <c r="C7" i="10"/>
  <c r="C6" i="10"/>
  <c r="C5" i="10"/>
  <c r="C4" i="10"/>
  <c r="C3" i="10"/>
  <c r="C2" i="10"/>
  <c r="D13" i="20"/>
  <c r="C13" i="20"/>
  <c r="D12" i="20"/>
  <c r="C12" i="20"/>
  <c r="D11" i="20"/>
  <c r="C11" i="20"/>
  <c r="D10" i="20"/>
  <c r="C10" i="20"/>
  <c r="D9" i="20"/>
  <c r="C9" i="20"/>
  <c r="D8" i="20"/>
  <c r="C8" i="20"/>
  <c r="D7" i="20"/>
  <c r="C7" i="20"/>
  <c r="D6" i="20"/>
  <c r="C6" i="20"/>
  <c r="D5" i="20"/>
  <c r="C5" i="20"/>
  <c r="D4" i="20"/>
  <c r="C4" i="20"/>
  <c r="B13" i="20"/>
  <c r="A13" i="20"/>
  <c r="B12" i="20"/>
  <c r="A12" i="20"/>
  <c r="B11" i="20"/>
  <c r="A11" i="20"/>
  <c r="B10" i="20"/>
  <c r="A10" i="20"/>
  <c r="B9" i="20"/>
  <c r="A9" i="20"/>
  <c r="B8" i="20"/>
  <c r="A8" i="20"/>
  <c r="B7" i="20"/>
  <c r="A7" i="20"/>
  <c r="B6" i="20"/>
  <c r="A6" i="20"/>
  <c r="B5" i="20"/>
  <c r="A5" i="20"/>
  <c r="B4" i="20"/>
  <c r="A4" i="20"/>
  <c r="B2" i="1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9" i="14"/>
  <c r="C8" i="14"/>
  <c r="C7" i="14"/>
  <c r="C6" i="14"/>
  <c r="C5" i="14"/>
  <c r="C4" i="14"/>
  <c r="C3" i="14"/>
  <c r="C2" i="14"/>
  <c r="C7" i="18"/>
  <c r="C365" i="13"/>
  <c r="C364" i="13"/>
  <c r="C363" i="13"/>
  <c r="C362" i="13"/>
  <c r="C361" i="13"/>
  <c r="C360" i="13"/>
  <c r="C359" i="13"/>
  <c r="C358" i="13"/>
  <c r="C357" i="13"/>
  <c r="C356" i="13"/>
  <c r="C355" i="13"/>
  <c r="C354" i="13"/>
  <c r="C353" i="13"/>
  <c r="C352" i="13"/>
  <c r="C351" i="13"/>
  <c r="C350" i="13"/>
  <c r="C349" i="13"/>
  <c r="C348" i="13"/>
  <c r="C347" i="13"/>
  <c r="C346" i="13"/>
  <c r="C345" i="13"/>
  <c r="C344" i="13"/>
  <c r="C343" i="13"/>
  <c r="C342" i="13"/>
  <c r="C341" i="13"/>
  <c r="C340" i="13"/>
  <c r="C339" i="13"/>
  <c r="C338" i="13"/>
  <c r="C337" i="13"/>
  <c r="C336" i="13"/>
  <c r="C335" i="13"/>
  <c r="C334" i="13"/>
  <c r="C333" i="13"/>
  <c r="C332" i="13"/>
  <c r="C331" i="13"/>
  <c r="C330" i="13"/>
  <c r="C329" i="13"/>
  <c r="C328" i="13"/>
  <c r="C327" i="13"/>
  <c r="C326" i="13"/>
  <c r="C325" i="13"/>
  <c r="C324" i="13"/>
  <c r="C323" i="13"/>
  <c r="C322" i="13"/>
  <c r="C321" i="13"/>
  <c r="C320" i="13"/>
  <c r="C319" i="13"/>
  <c r="C318" i="13"/>
  <c r="C317" i="13"/>
  <c r="C316" i="13"/>
  <c r="C315" i="13"/>
  <c r="C314" i="13"/>
  <c r="C313" i="13"/>
  <c r="C312" i="13"/>
  <c r="C311" i="13"/>
  <c r="C310" i="13"/>
  <c r="C6" i="18"/>
  <c r="C309" i="13"/>
  <c r="C308" i="13"/>
  <c r="C307" i="13"/>
  <c r="C306" i="13"/>
  <c r="C305" i="13"/>
  <c r="C304" i="13"/>
  <c r="C303" i="13"/>
  <c r="C302" i="13"/>
  <c r="C301" i="13"/>
  <c r="C300" i="13"/>
  <c r="C299" i="13"/>
  <c r="C298" i="13"/>
  <c r="C297" i="13"/>
  <c r="C296" i="13"/>
  <c r="C295" i="13"/>
  <c r="C294" i="13"/>
  <c r="C293" i="13"/>
  <c r="C292" i="13"/>
  <c r="C291" i="13"/>
  <c r="C290" i="13"/>
  <c r="C289" i="13"/>
  <c r="C288" i="13"/>
  <c r="C287" i="13"/>
  <c r="C286" i="13"/>
  <c r="C285" i="13"/>
  <c r="C284" i="13"/>
  <c r="C283" i="13"/>
  <c r="C282" i="13"/>
  <c r="C281" i="13"/>
  <c r="C280" i="13"/>
  <c r="C279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5" i="13"/>
  <c r="C264" i="13"/>
  <c r="C263" i="13"/>
  <c r="C262" i="13"/>
  <c r="C261" i="13"/>
  <c r="C260" i="13"/>
  <c r="C259" i="13"/>
  <c r="C258" i="13"/>
  <c r="C257" i="13"/>
  <c r="C256" i="13"/>
  <c r="C255" i="13"/>
  <c r="C254" i="13"/>
  <c r="C253" i="13"/>
  <c r="C252" i="13"/>
  <c r="C251" i="13"/>
  <c r="C250" i="13"/>
  <c r="C249" i="13"/>
  <c r="C248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10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5" i="18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B7" i="16"/>
  <c r="A7" i="16"/>
  <c r="C8" i="18"/>
  <c r="B6" i="16"/>
  <c r="A6" i="16"/>
  <c r="B5" i="16"/>
  <c r="A5" i="16"/>
  <c r="B4" i="16"/>
  <c r="A4" i="16"/>
  <c r="B3" i="16"/>
  <c r="A3" i="16"/>
  <c r="B14" i="15"/>
  <c r="B13" i="15"/>
  <c r="B12" i="15"/>
  <c r="B11" i="15"/>
  <c r="B10" i="15"/>
  <c r="B9" i="15"/>
  <c r="B8" i="15"/>
  <c r="B7" i="15"/>
  <c r="B6" i="15"/>
  <c r="B5" i="15"/>
  <c r="B4" i="15"/>
  <c r="A14" i="15"/>
  <c r="A13" i="15"/>
  <c r="A12" i="15"/>
  <c r="A11" i="15"/>
  <c r="A10" i="15"/>
  <c r="A9" i="15"/>
  <c r="A8" i="15"/>
  <c r="A7" i="15"/>
  <c r="A6" i="15"/>
  <c r="A5" i="15"/>
  <c r="A4" i="15"/>
  <c r="C13" i="18"/>
  <c r="C12" i="18"/>
  <c r="C10" i="18"/>
  <c r="C4" i="18"/>
</calcChain>
</file>

<file path=xl/sharedStrings.xml><?xml version="1.0" encoding="utf-8"?>
<sst xmlns="http://schemas.openxmlformats.org/spreadsheetml/2006/main" count="1548" uniqueCount="69">
  <si>
    <t>Africa</t>
  </si>
  <si>
    <t>Australia_NZ</t>
  </si>
  <si>
    <t>Canada</t>
  </si>
  <si>
    <t>China</t>
  </si>
  <si>
    <t>Eastern Europe</t>
  </si>
  <si>
    <t>Former Soviet Union</t>
  </si>
  <si>
    <t>India</t>
  </si>
  <si>
    <t>Japan</t>
  </si>
  <si>
    <t>Korea</t>
  </si>
  <si>
    <t>Latin America</t>
  </si>
  <si>
    <t>Middle East</t>
  </si>
  <si>
    <t>Southeast Asia</t>
  </si>
  <si>
    <t>USA</t>
  </si>
  <si>
    <t>Western Europe</t>
  </si>
  <si>
    <t>mid-price</t>
  </si>
  <si>
    <t>curve-exponent</t>
  </si>
  <si>
    <t>renewresource</t>
  </si>
  <si>
    <t>sub-renewable-resource</t>
  </si>
  <si>
    <t>maxSubResource</t>
  </si>
  <si>
    <t>available</t>
  </si>
  <si>
    <t>geothermal</t>
  </si>
  <si>
    <t>hydrothermal</t>
  </si>
  <si>
    <t>EGS</t>
  </si>
  <si>
    <t>resource</t>
  </si>
  <si>
    <t>subresource</t>
  </si>
  <si>
    <t>grade</t>
  </si>
  <si>
    <t>coal</t>
  </si>
  <si>
    <t>grade 1</t>
  </si>
  <si>
    <t>grade 2</t>
  </si>
  <si>
    <t>grade 3</t>
  </si>
  <si>
    <t>grade 4</t>
  </si>
  <si>
    <t>grade 5</t>
  </si>
  <si>
    <t>grade 6</t>
  </si>
  <si>
    <t>grade 7</t>
  </si>
  <si>
    <t>crude oil</t>
  </si>
  <si>
    <t>natural gas</t>
  </si>
  <si>
    <t>grade 8</t>
  </si>
  <si>
    <t>unconventional oil</t>
  </si>
  <si>
    <t>uranium</t>
  </si>
  <si>
    <t>grade 0</t>
  </si>
  <si>
    <t>extractioncost</t>
  </si>
  <si>
    <t># Information about resources in each region</t>
  </si>
  <si>
    <t>market</t>
  </si>
  <si>
    <t>output-unit</t>
  </si>
  <si>
    <t>price-unit</t>
  </si>
  <si>
    <t>depresource</t>
  </si>
  <si>
    <t>global</t>
  </si>
  <si>
    <t>EJ</t>
  </si>
  <si>
    <t>1975$/GJ</t>
  </si>
  <si>
    <t>regional</t>
  </si>
  <si>
    <t>Mt</t>
  </si>
  <si>
    <t>1975$/kg</t>
  </si>
  <si>
    <t>biomass</t>
  </si>
  <si>
    <t>distributed_solar</t>
  </si>
  <si>
    <t>traditional biomass</t>
  </si>
  <si>
    <t>global solar resource</t>
  </si>
  <si>
    <t>unlimited-resource</t>
  </si>
  <si>
    <t>resource_type</t>
  </si>
  <si>
    <t>subresource_type</t>
  </si>
  <si>
    <t>onshore wind resource</t>
  </si>
  <si>
    <t>smooth-renewable-subresource</t>
  </si>
  <si>
    <t>This workbook reads in the resource assumptions in GCAM</t>
  </si>
  <si>
    <t>generic waste biomass</t>
  </si>
  <si>
    <t>Color indicates cell with formula</t>
  </si>
  <si>
    <t># This table has techChange only for resources whose techchange not specified elsewhere</t>
  </si>
  <si>
    <r>
      <t># Price</t>
    </r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 xml:space="preserve"> from GCAM 3.1 model input. 2010 estimated.</t>
    </r>
  </si>
  <si>
    <t>region_GCAM3</t>
  </si>
  <si>
    <t>capacity.factor</t>
  </si>
  <si>
    <t>limestone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</si>
</sst>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8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11"/>
    <xf numFmtId="0" fontId="3" fillId="0" borderId="0" xfId="11" applyFont="1"/>
    <xf numFmtId="0" fontId="0" fillId="2" borderId="0" xfId="0" applyFill="1"/>
    <xf numFmtId="0" fontId="4" fillId="2" borderId="0" xfId="11" applyFill="1"/>
    <xf numFmtId="0" fontId="2" fillId="0" borderId="0" xfId="11" applyFont="1"/>
    <xf numFmtId="0" fontId="1" fillId="2" borderId="0" xfId="11" applyFont="1" applyFill="1"/>
  </cellXfs>
  <cellStyles count="18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Normal" xfId="0" builtinId="0"/>
    <cellStyle name="Normal 2" xfId="11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15" sqref="A15:B15"/>
    </sheetView>
  </sheetViews>
  <sheetFormatPr baseColWidth="10" defaultRowHeight="14" x14ac:dyDescent="0"/>
  <cols>
    <col min="1" max="1" width="31.5" customWidth="1"/>
    <col min="2" max="2" width="25.5" customWidth="1"/>
    <col min="3" max="3" width="18.5" bestFit="1" customWidth="1"/>
    <col min="4" max="4" width="25.1640625" bestFit="1" customWidth="1"/>
  </cols>
  <sheetData>
    <row r="1" spans="1:4">
      <c r="A1" t="s">
        <v>61</v>
      </c>
    </row>
    <row r="2" spans="1:4">
      <c r="A2" s="3" t="s">
        <v>63</v>
      </c>
    </row>
    <row r="3" spans="1:4" ht="15">
      <c r="A3" s="1" t="s">
        <v>23</v>
      </c>
      <c r="B3" s="2" t="s">
        <v>57</v>
      </c>
      <c r="C3" t="s">
        <v>24</v>
      </c>
      <c r="D3" t="s">
        <v>58</v>
      </c>
    </row>
    <row r="4" spans="1:4" ht="15">
      <c r="A4" s="1" t="s">
        <v>26</v>
      </c>
      <c r="B4" s="1" t="s">
        <v>45</v>
      </c>
      <c r="C4" s="3" t="str">
        <f>A4</f>
        <v>coal</v>
      </c>
      <c r="D4" t="s">
        <v>24</v>
      </c>
    </row>
    <row r="5" spans="1:4" ht="15">
      <c r="A5" s="1" t="s">
        <v>34</v>
      </c>
      <c r="B5" s="1" t="s">
        <v>45</v>
      </c>
      <c r="C5" s="3" t="str">
        <f t="shared" ref="C5:C13" si="0">A5</f>
        <v>crude oil</v>
      </c>
      <c r="D5" t="s">
        <v>24</v>
      </c>
    </row>
    <row r="6" spans="1:4" ht="15">
      <c r="A6" s="1" t="s">
        <v>35</v>
      </c>
      <c r="B6" s="1" t="s">
        <v>45</v>
      </c>
      <c r="C6" s="3" t="str">
        <f t="shared" si="0"/>
        <v>natural gas</v>
      </c>
      <c r="D6" t="s">
        <v>24</v>
      </c>
    </row>
    <row r="7" spans="1:4" ht="15">
      <c r="A7" s="1" t="s">
        <v>37</v>
      </c>
      <c r="B7" s="1" t="s">
        <v>45</v>
      </c>
      <c r="C7" s="3" t="str">
        <f t="shared" si="0"/>
        <v>unconventional oil</v>
      </c>
      <c r="D7" t="s">
        <v>24</v>
      </c>
    </row>
    <row r="8" spans="1:4" ht="15">
      <c r="A8" s="1" t="s">
        <v>38</v>
      </c>
      <c r="B8" s="1" t="s">
        <v>45</v>
      </c>
      <c r="C8" s="3" t="str">
        <f t="shared" si="0"/>
        <v>uranium</v>
      </c>
      <c r="D8" t="s">
        <v>24</v>
      </c>
    </row>
    <row r="9" spans="1:4" ht="15">
      <c r="A9" s="1" t="s">
        <v>52</v>
      </c>
      <c r="B9" s="1" t="s">
        <v>16</v>
      </c>
      <c r="C9" t="s">
        <v>62</v>
      </c>
      <c r="D9" t="s">
        <v>60</v>
      </c>
    </row>
    <row r="10" spans="1:4" ht="15">
      <c r="A10" s="1" t="s">
        <v>53</v>
      </c>
      <c r="B10" s="1" t="s">
        <v>16</v>
      </c>
      <c r="C10" s="3" t="str">
        <f t="shared" si="0"/>
        <v>distributed_solar</v>
      </c>
      <c r="D10" t="s">
        <v>60</v>
      </c>
    </row>
    <row r="11" spans="1:4" ht="15">
      <c r="A11" s="1" t="s">
        <v>20</v>
      </c>
      <c r="B11" s="1" t="s">
        <v>16</v>
      </c>
      <c r="C11" t="s">
        <v>21</v>
      </c>
      <c r="D11" t="s">
        <v>17</v>
      </c>
    </row>
    <row r="12" spans="1:4" ht="15">
      <c r="A12" s="2" t="s">
        <v>59</v>
      </c>
      <c r="B12" s="1" t="s">
        <v>16</v>
      </c>
      <c r="C12" s="3" t="str">
        <f t="shared" si="0"/>
        <v>onshore wind resource</v>
      </c>
      <c r="D12" t="s">
        <v>60</v>
      </c>
    </row>
    <row r="13" spans="1:4" ht="15">
      <c r="A13" s="1" t="s">
        <v>54</v>
      </c>
      <c r="B13" s="1" t="s">
        <v>16</v>
      </c>
      <c r="C13" s="3" t="str">
        <f t="shared" si="0"/>
        <v>traditional biomass</v>
      </c>
      <c r="D13" t="s">
        <v>17</v>
      </c>
    </row>
    <row r="14" spans="1:4" ht="15">
      <c r="A14" s="1" t="s">
        <v>55</v>
      </c>
      <c r="B14" s="1" t="s">
        <v>56</v>
      </c>
    </row>
    <row r="15" spans="1:4" ht="15">
      <c r="A15" s="1" t="s">
        <v>55</v>
      </c>
      <c r="B15" s="1" t="s">
        <v>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baseColWidth="10" defaultColWidth="8.83203125" defaultRowHeight="14" x14ac:dyDescent="0"/>
  <cols>
    <col min="1" max="2" width="14" bestFit="1" customWidth="1"/>
  </cols>
  <sheetData>
    <row r="1" spans="1:8">
      <c r="A1" t="s">
        <v>23</v>
      </c>
      <c r="B1" t="s">
        <v>24</v>
      </c>
      <c r="C1">
        <v>2010</v>
      </c>
      <c r="D1">
        <v>2025</v>
      </c>
      <c r="E1">
        <v>2040</v>
      </c>
      <c r="F1">
        <v>2055</v>
      </c>
      <c r="G1">
        <v>2070</v>
      </c>
      <c r="H1">
        <v>2085</v>
      </c>
    </row>
    <row r="2" spans="1:8">
      <c r="A2" t="s">
        <v>53</v>
      </c>
      <c r="B2" s="3" t="str">
        <f>VLOOKUP($A2,Legend!$A$3:$D$14,MATCH(B$1,Legend!$A$3:$D$3,0),FALSE)</f>
        <v>distributed_solar</v>
      </c>
      <c r="C2">
        <v>3.0800000000000001E-2</v>
      </c>
      <c r="D2">
        <v>2.3400000000000001E-2</v>
      </c>
      <c r="E2">
        <v>1.83E-2</v>
      </c>
      <c r="F2">
        <v>1.49E-2</v>
      </c>
      <c r="G2">
        <v>5.5999999999999999E-3</v>
      </c>
      <c r="H2">
        <v>4.0000000000000001E-3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A29" sqref="A29"/>
    </sheetView>
  </sheetViews>
  <sheetFormatPr baseColWidth="10" defaultColWidth="8.83203125" defaultRowHeight="14" x14ac:dyDescent="0"/>
  <cols>
    <col min="1" max="1" width="16.6640625" bestFit="1" customWidth="1"/>
    <col min="2" max="2" width="10" bestFit="1" customWidth="1"/>
    <col min="3" max="3" width="11.5" bestFit="1" customWidth="1"/>
    <col min="4" max="4" width="14.1640625" bestFit="1" customWidth="1"/>
    <col min="5" max="5" width="12.1640625" bestFit="1" customWidth="1"/>
  </cols>
  <sheetData>
    <row r="1" spans="1:6">
      <c r="A1" t="s">
        <v>66</v>
      </c>
      <c r="B1" t="s">
        <v>23</v>
      </c>
      <c r="C1" t="s">
        <v>24</v>
      </c>
      <c r="D1" t="s">
        <v>25</v>
      </c>
      <c r="E1" t="s">
        <v>19</v>
      </c>
      <c r="F1" t="s">
        <v>40</v>
      </c>
    </row>
    <row r="2" spans="1:6">
      <c r="A2" t="s">
        <v>12</v>
      </c>
      <c r="B2" t="s">
        <v>20</v>
      </c>
      <c r="C2" s="3" t="str">
        <f>VLOOKUP($B2,Legend!$A$3:$D$14,MATCH(C$1,Legend!$A$3:$D$3,0),FALSE)</f>
        <v>hydrothermal</v>
      </c>
      <c r="D2" t="s">
        <v>27</v>
      </c>
      <c r="E2">
        <v>0</v>
      </c>
      <c r="F2">
        <v>6.4000000000000001E-2</v>
      </c>
    </row>
    <row r="3" spans="1:6">
      <c r="A3" t="s">
        <v>2</v>
      </c>
      <c r="B3" t="s">
        <v>20</v>
      </c>
      <c r="C3" s="3" t="str">
        <f>VLOOKUP($B3,Legend!$A$3:$D$14,MATCH(C$1,Legend!$A$3:$D$3,0),FALSE)</f>
        <v>hydrothermal</v>
      </c>
      <c r="D3" t="s">
        <v>27</v>
      </c>
      <c r="E3">
        <v>0</v>
      </c>
      <c r="F3">
        <v>6.4000000000000001E-2</v>
      </c>
    </row>
    <row r="4" spans="1:6">
      <c r="A4" t="s">
        <v>13</v>
      </c>
      <c r="B4" t="s">
        <v>20</v>
      </c>
      <c r="C4" s="3" t="str">
        <f>VLOOKUP($B4,Legend!$A$3:$D$14,MATCH(C$1,Legend!$A$3:$D$3,0),FALSE)</f>
        <v>hydrothermal</v>
      </c>
      <c r="D4" t="s">
        <v>27</v>
      </c>
      <c r="E4">
        <v>0</v>
      </c>
      <c r="F4">
        <v>6.4000000000000001E-2</v>
      </c>
    </row>
    <row r="5" spans="1:6">
      <c r="A5" t="s">
        <v>7</v>
      </c>
      <c r="B5" t="s">
        <v>20</v>
      </c>
      <c r="C5" s="3" t="str">
        <f>VLOOKUP($B5,Legend!$A$3:$D$14,MATCH(C$1,Legend!$A$3:$D$3,0),FALSE)</f>
        <v>hydrothermal</v>
      </c>
      <c r="D5" t="s">
        <v>27</v>
      </c>
      <c r="E5">
        <v>0</v>
      </c>
      <c r="F5">
        <v>6.4000000000000001E-2</v>
      </c>
    </row>
    <row r="6" spans="1:6">
      <c r="A6" t="s">
        <v>1</v>
      </c>
      <c r="B6" t="s">
        <v>20</v>
      </c>
      <c r="C6" s="3" t="str">
        <f>VLOOKUP($B6,Legend!$A$3:$D$14,MATCH(C$1,Legend!$A$3:$D$3,0),FALSE)</f>
        <v>hydrothermal</v>
      </c>
      <c r="D6" t="s">
        <v>27</v>
      </c>
      <c r="E6">
        <v>0</v>
      </c>
      <c r="F6">
        <v>6.4000000000000001E-2</v>
      </c>
    </row>
    <row r="7" spans="1:6">
      <c r="A7" t="s">
        <v>5</v>
      </c>
      <c r="B7" t="s">
        <v>20</v>
      </c>
      <c r="C7" s="3" t="str">
        <f>VLOOKUP($B7,Legend!$A$3:$D$14,MATCH(C$1,Legend!$A$3:$D$3,0),FALSE)</f>
        <v>hydrothermal</v>
      </c>
      <c r="D7" t="s">
        <v>27</v>
      </c>
      <c r="E7">
        <v>0</v>
      </c>
      <c r="F7">
        <v>6.4000000000000001E-2</v>
      </c>
    </row>
    <row r="8" spans="1:6">
      <c r="A8" t="s">
        <v>3</v>
      </c>
      <c r="B8" t="s">
        <v>20</v>
      </c>
      <c r="C8" s="3" t="str">
        <f>VLOOKUP($B8,Legend!$A$3:$D$14,MATCH(C$1,Legend!$A$3:$D$3,0),FALSE)</f>
        <v>hydrothermal</v>
      </c>
      <c r="D8" t="s">
        <v>27</v>
      </c>
      <c r="E8">
        <v>0</v>
      </c>
      <c r="F8">
        <v>6.4000000000000001E-2</v>
      </c>
    </row>
    <row r="9" spans="1:6">
      <c r="A9" t="s">
        <v>10</v>
      </c>
      <c r="B9" t="s">
        <v>20</v>
      </c>
      <c r="C9" s="3" t="str">
        <f>VLOOKUP($B9,Legend!$A$3:$D$14,MATCH(C$1,Legend!$A$3:$D$3,0),FALSE)</f>
        <v>hydrothermal</v>
      </c>
      <c r="D9" t="s">
        <v>27</v>
      </c>
      <c r="E9">
        <v>0</v>
      </c>
      <c r="F9">
        <v>6.4000000000000001E-2</v>
      </c>
    </row>
    <row r="10" spans="1:6">
      <c r="A10" t="s">
        <v>0</v>
      </c>
      <c r="B10" t="s">
        <v>20</v>
      </c>
      <c r="C10" s="3" t="str">
        <f>VLOOKUP($B10,Legend!$A$3:$D$14,MATCH(C$1,Legend!$A$3:$D$3,0),FALSE)</f>
        <v>hydrothermal</v>
      </c>
      <c r="D10" t="s">
        <v>27</v>
      </c>
      <c r="E10">
        <v>0</v>
      </c>
      <c r="F10">
        <v>6.4000000000000001E-2</v>
      </c>
    </row>
    <row r="11" spans="1:6">
      <c r="A11" t="s">
        <v>9</v>
      </c>
      <c r="B11" t="s">
        <v>20</v>
      </c>
      <c r="C11" s="3" t="str">
        <f>VLOOKUP($B11,Legend!$A$3:$D$14,MATCH(C$1,Legend!$A$3:$D$3,0),FALSE)</f>
        <v>hydrothermal</v>
      </c>
      <c r="D11" t="s">
        <v>27</v>
      </c>
      <c r="E11">
        <v>0</v>
      </c>
      <c r="F11">
        <v>6.4000000000000001E-2</v>
      </c>
    </row>
    <row r="12" spans="1:6">
      <c r="A12" t="s">
        <v>11</v>
      </c>
      <c r="B12" t="s">
        <v>20</v>
      </c>
      <c r="C12" s="3" t="str">
        <f>VLOOKUP($B12,Legend!$A$3:$D$14,MATCH(C$1,Legend!$A$3:$D$3,0),FALSE)</f>
        <v>hydrothermal</v>
      </c>
      <c r="D12" t="s">
        <v>27</v>
      </c>
      <c r="E12">
        <v>0</v>
      </c>
      <c r="F12">
        <v>6.4000000000000001E-2</v>
      </c>
    </row>
    <row r="13" spans="1:6">
      <c r="A13" t="s">
        <v>4</v>
      </c>
      <c r="B13" t="s">
        <v>20</v>
      </c>
      <c r="C13" s="3" t="str">
        <f>VLOOKUP($B13,Legend!$A$3:$D$14,MATCH(C$1,Legend!$A$3:$D$3,0),FALSE)</f>
        <v>hydrothermal</v>
      </c>
      <c r="D13" t="s">
        <v>27</v>
      </c>
      <c r="E13">
        <v>0</v>
      </c>
      <c r="F13">
        <v>6.4000000000000001E-2</v>
      </c>
    </row>
    <row r="14" spans="1:6">
      <c r="A14" t="s">
        <v>8</v>
      </c>
      <c r="B14" t="s">
        <v>20</v>
      </c>
      <c r="C14" s="3" t="str">
        <f>VLOOKUP($B14,Legend!$A$3:$D$14,MATCH(C$1,Legend!$A$3:$D$3,0),FALSE)</f>
        <v>hydrothermal</v>
      </c>
      <c r="D14" t="s">
        <v>27</v>
      </c>
      <c r="E14">
        <v>0</v>
      </c>
      <c r="F14">
        <v>6.4000000000000001E-2</v>
      </c>
    </row>
    <row r="15" spans="1:6">
      <c r="A15" t="s">
        <v>6</v>
      </c>
      <c r="B15" t="s">
        <v>20</v>
      </c>
      <c r="C15" s="3" t="str">
        <f>VLOOKUP($B15,Legend!$A$3:$D$14,MATCH(C$1,Legend!$A$3:$D$3,0),FALSE)</f>
        <v>hydrothermal</v>
      </c>
      <c r="D15" t="s">
        <v>27</v>
      </c>
      <c r="E15">
        <v>0</v>
      </c>
      <c r="F15">
        <v>6.4000000000000001E-2</v>
      </c>
    </row>
    <row r="16" spans="1:6">
      <c r="A16" t="s">
        <v>12</v>
      </c>
      <c r="B16" t="s">
        <v>20</v>
      </c>
      <c r="C16" s="3" t="str">
        <f>VLOOKUP($B16,Legend!$A$3:$D$14,MATCH(C$1,Legend!$A$3:$D$3,0),FALSE)</f>
        <v>hydrothermal</v>
      </c>
      <c r="D16" t="s">
        <v>28</v>
      </c>
      <c r="E16">
        <v>7.9475899999999999</v>
      </c>
      <c r="F16">
        <v>0.56899999999999995</v>
      </c>
    </row>
    <row r="17" spans="1:6">
      <c r="A17" t="s">
        <v>2</v>
      </c>
      <c r="B17" t="s">
        <v>20</v>
      </c>
      <c r="C17" s="3" t="str">
        <f>VLOOKUP($B17,Legend!$A$3:$D$14,MATCH(C$1,Legend!$A$3:$D$3,0),FALSE)</f>
        <v>hydrothermal</v>
      </c>
      <c r="D17" t="s">
        <v>28</v>
      </c>
      <c r="E17">
        <v>0.13231000000000001</v>
      </c>
      <c r="F17">
        <v>0.56899999999999995</v>
      </c>
    </row>
    <row r="18" spans="1:6">
      <c r="A18" t="s">
        <v>13</v>
      </c>
      <c r="B18" t="s">
        <v>20</v>
      </c>
      <c r="C18" s="3" t="str">
        <f>VLOOKUP($B18,Legend!$A$3:$D$14,MATCH(C$1,Legend!$A$3:$D$3,0),FALSE)</f>
        <v>hydrothermal</v>
      </c>
      <c r="D18" t="s">
        <v>28</v>
      </c>
      <c r="E18">
        <v>3.5461800000000001</v>
      </c>
      <c r="F18">
        <v>0.56899999999999995</v>
      </c>
    </row>
    <row r="19" spans="1:6">
      <c r="A19" t="s">
        <v>7</v>
      </c>
      <c r="B19" t="s">
        <v>20</v>
      </c>
      <c r="C19" s="3" t="str">
        <f>VLOOKUP($B19,Legend!$A$3:$D$14,MATCH(C$1,Legend!$A$3:$D$3,0),FALSE)</f>
        <v>hydrothermal</v>
      </c>
      <c r="D19" t="s">
        <v>28</v>
      </c>
      <c r="E19">
        <v>0.56581999999999999</v>
      </c>
      <c r="F19">
        <v>0.56899999999999995</v>
      </c>
    </row>
    <row r="20" spans="1:6">
      <c r="A20" t="s">
        <v>1</v>
      </c>
      <c r="B20" t="s">
        <v>20</v>
      </c>
      <c r="C20" s="3" t="str">
        <f>VLOOKUP($B20,Legend!$A$3:$D$14,MATCH(C$1,Legend!$A$3:$D$3,0),FALSE)</f>
        <v>hydrothermal</v>
      </c>
      <c r="D20" t="s">
        <v>28</v>
      </c>
      <c r="E20">
        <v>2.4239700000000002</v>
      </c>
      <c r="F20">
        <v>0.56899999999999995</v>
      </c>
    </row>
    <row r="21" spans="1:6">
      <c r="A21" t="s">
        <v>5</v>
      </c>
      <c r="B21" t="s">
        <v>20</v>
      </c>
      <c r="C21" s="3" t="str">
        <f>VLOOKUP($B21,Legend!$A$3:$D$14,MATCH(C$1,Legend!$A$3:$D$3,0),FALSE)</f>
        <v>hydrothermal</v>
      </c>
      <c r="D21" t="s">
        <v>28</v>
      </c>
      <c r="E21">
        <v>2.5448300000000001</v>
      </c>
      <c r="F21">
        <v>0.56899999999999995</v>
      </c>
    </row>
    <row r="22" spans="1:6">
      <c r="A22" t="s">
        <v>3</v>
      </c>
      <c r="B22" t="s">
        <v>20</v>
      </c>
      <c r="C22" s="3" t="str">
        <f>VLOOKUP($B22,Legend!$A$3:$D$14,MATCH(C$1,Legend!$A$3:$D$3,0),FALSE)</f>
        <v>hydrothermal</v>
      </c>
      <c r="D22" t="s">
        <v>28</v>
      </c>
      <c r="E22">
        <v>1.4140900000000001</v>
      </c>
      <c r="F22">
        <v>0.56899999999999995</v>
      </c>
    </row>
    <row r="23" spans="1:6">
      <c r="A23" t="s">
        <v>10</v>
      </c>
      <c r="B23" t="s">
        <v>20</v>
      </c>
      <c r="C23" s="3" t="str">
        <f>VLOOKUP($B23,Legend!$A$3:$D$14,MATCH(C$1,Legend!$A$3:$D$3,0),FALSE)</f>
        <v>hydrothermal</v>
      </c>
      <c r="D23" t="s">
        <v>28</v>
      </c>
      <c r="E23">
        <v>0.56581999999999999</v>
      </c>
      <c r="F23">
        <v>0.56899999999999995</v>
      </c>
    </row>
    <row r="24" spans="1:6">
      <c r="A24" t="s">
        <v>0</v>
      </c>
      <c r="B24" t="s">
        <v>20</v>
      </c>
      <c r="C24" s="3" t="str">
        <f>VLOOKUP($B24,Legend!$A$3:$D$14,MATCH(C$1,Legend!$A$3:$D$3,0),FALSE)</f>
        <v>hydrothermal</v>
      </c>
      <c r="D24" t="s">
        <v>28</v>
      </c>
      <c r="E24">
        <v>3.7706200000000001</v>
      </c>
      <c r="F24">
        <v>0.56899999999999995</v>
      </c>
    </row>
    <row r="25" spans="1:6">
      <c r="A25" t="s">
        <v>9</v>
      </c>
      <c r="B25" t="s">
        <v>20</v>
      </c>
      <c r="C25" s="3" t="str">
        <f>VLOOKUP($B25,Legend!$A$3:$D$14,MATCH(C$1,Legend!$A$3:$D$3,0),FALSE)</f>
        <v>hydrothermal</v>
      </c>
      <c r="D25" t="s">
        <v>28</v>
      </c>
      <c r="E25">
        <v>10.234540000000001</v>
      </c>
      <c r="F25">
        <v>0.56899999999999995</v>
      </c>
    </row>
    <row r="26" spans="1:6">
      <c r="A26" t="s">
        <v>11</v>
      </c>
      <c r="B26" t="s">
        <v>20</v>
      </c>
      <c r="C26" s="3" t="str">
        <f>VLOOKUP($B26,Legend!$A$3:$D$14,MATCH(C$1,Legend!$A$3:$D$3,0),FALSE)</f>
        <v>hydrothermal</v>
      </c>
      <c r="D26" t="s">
        <v>28</v>
      </c>
      <c r="E26">
        <v>5.6554799999999998</v>
      </c>
      <c r="F26">
        <v>0.56899999999999995</v>
      </c>
    </row>
    <row r="27" spans="1:6">
      <c r="A27" t="s">
        <v>4</v>
      </c>
      <c r="B27" t="s">
        <v>20</v>
      </c>
      <c r="C27" s="3" t="str">
        <f>VLOOKUP($B27,Legend!$A$3:$D$14,MATCH(C$1,Legend!$A$3:$D$3,0),FALSE)</f>
        <v>hydrothermal</v>
      </c>
      <c r="D27" t="s">
        <v>28</v>
      </c>
      <c r="E27">
        <v>0.70923999999999998</v>
      </c>
      <c r="F27">
        <v>0.56899999999999995</v>
      </c>
    </row>
    <row r="28" spans="1:6">
      <c r="A28" t="s">
        <v>8</v>
      </c>
      <c r="B28" t="s">
        <v>20</v>
      </c>
      <c r="C28" s="3" t="str">
        <f>VLOOKUP($B28,Legend!$A$3:$D$14,MATCH(C$1,Legend!$A$3:$D$3,0),FALSE)</f>
        <v>hydrothermal</v>
      </c>
      <c r="D28" t="s">
        <v>28</v>
      </c>
      <c r="E28">
        <v>1E-3</v>
      </c>
      <c r="F28">
        <v>0.56899999999999995</v>
      </c>
    </row>
    <row r="29" spans="1:6">
      <c r="A29" t="s">
        <v>6</v>
      </c>
      <c r="B29" t="s">
        <v>20</v>
      </c>
      <c r="C29" s="3" t="str">
        <f>VLOOKUP($B29,Legend!$A$3:$D$14,MATCH(C$1,Legend!$A$3:$D$3,0),FALSE)</f>
        <v>hydrothermal</v>
      </c>
      <c r="D29" t="s">
        <v>28</v>
      </c>
      <c r="E29">
        <v>0.56581999999999999</v>
      </c>
      <c r="F29">
        <v>0.56899999999999995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E29" sqref="E29"/>
    </sheetView>
  </sheetViews>
  <sheetFormatPr baseColWidth="10" defaultRowHeight="14" x14ac:dyDescent="0"/>
  <cols>
    <col min="1" max="1" width="16.6640625" bestFit="1" customWidth="1"/>
    <col min="2" max="2" width="12.5" bestFit="1" customWidth="1"/>
    <col min="3" max="3" width="10.5" bestFit="1" customWidth="1"/>
    <col min="4" max="4" width="14.1640625" bestFit="1" customWidth="1"/>
    <col min="5" max="5" width="12.1640625" bestFit="1" customWidth="1"/>
  </cols>
  <sheetData>
    <row r="1" spans="1:6">
      <c r="A1" t="s">
        <v>66</v>
      </c>
      <c r="B1" t="s">
        <v>23</v>
      </c>
      <c r="C1" t="s">
        <v>24</v>
      </c>
      <c r="D1" t="s">
        <v>25</v>
      </c>
      <c r="E1" t="s">
        <v>19</v>
      </c>
      <c r="F1" t="s">
        <v>40</v>
      </c>
    </row>
    <row r="2" spans="1:6">
      <c r="A2" t="s">
        <v>12</v>
      </c>
      <c r="B2" t="s">
        <v>20</v>
      </c>
      <c r="C2" t="s">
        <v>22</v>
      </c>
      <c r="D2" t="s">
        <v>27</v>
      </c>
      <c r="E2">
        <v>0</v>
      </c>
      <c r="F2">
        <v>0.56899999999999995</v>
      </c>
    </row>
    <row r="3" spans="1:6">
      <c r="A3" t="s">
        <v>2</v>
      </c>
      <c r="B3" t="s">
        <v>20</v>
      </c>
      <c r="C3" t="s">
        <v>22</v>
      </c>
      <c r="D3" t="s">
        <v>27</v>
      </c>
      <c r="E3">
        <v>0</v>
      </c>
      <c r="F3">
        <v>0.56899999999999995</v>
      </c>
    </row>
    <row r="4" spans="1:6">
      <c r="A4" t="s">
        <v>13</v>
      </c>
      <c r="B4" t="s">
        <v>20</v>
      </c>
      <c r="C4" t="s">
        <v>22</v>
      </c>
      <c r="D4" t="s">
        <v>27</v>
      </c>
      <c r="E4">
        <v>0</v>
      </c>
      <c r="F4">
        <v>0.56899999999999995</v>
      </c>
    </row>
    <row r="5" spans="1:6">
      <c r="A5" t="s">
        <v>7</v>
      </c>
      <c r="B5" t="s">
        <v>20</v>
      </c>
      <c r="C5" t="s">
        <v>22</v>
      </c>
      <c r="D5" t="s">
        <v>27</v>
      </c>
      <c r="E5">
        <v>0</v>
      </c>
      <c r="F5">
        <v>0.56899999999999995</v>
      </c>
    </row>
    <row r="6" spans="1:6">
      <c r="A6" t="s">
        <v>1</v>
      </c>
      <c r="B6" t="s">
        <v>20</v>
      </c>
      <c r="C6" t="s">
        <v>22</v>
      </c>
      <c r="D6" t="s">
        <v>27</v>
      </c>
      <c r="E6">
        <v>0</v>
      </c>
      <c r="F6">
        <v>0.56899999999999995</v>
      </c>
    </row>
    <row r="7" spans="1:6">
      <c r="A7" t="s">
        <v>5</v>
      </c>
      <c r="B7" t="s">
        <v>20</v>
      </c>
      <c r="C7" t="s">
        <v>22</v>
      </c>
      <c r="D7" t="s">
        <v>27</v>
      </c>
      <c r="E7">
        <v>0</v>
      </c>
      <c r="F7">
        <v>0.56899999999999995</v>
      </c>
    </row>
    <row r="8" spans="1:6">
      <c r="A8" t="s">
        <v>3</v>
      </c>
      <c r="B8" t="s">
        <v>20</v>
      </c>
      <c r="C8" t="s">
        <v>22</v>
      </c>
      <c r="D8" t="s">
        <v>27</v>
      </c>
      <c r="E8">
        <v>0</v>
      </c>
      <c r="F8">
        <v>0.56899999999999995</v>
      </c>
    </row>
    <row r="9" spans="1:6">
      <c r="A9" t="s">
        <v>10</v>
      </c>
      <c r="B9" t="s">
        <v>20</v>
      </c>
      <c r="C9" t="s">
        <v>22</v>
      </c>
      <c r="D9" t="s">
        <v>27</v>
      </c>
      <c r="E9">
        <v>0</v>
      </c>
      <c r="F9">
        <v>0.56899999999999995</v>
      </c>
    </row>
    <row r="10" spans="1:6">
      <c r="A10" t="s">
        <v>0</v>
      </c>
      <c r="B10" t="s">
        <v>20</v>
      </c>
      <c r="C10" t="s">
        <v>22</v>
      </c>
      <c r="D10" t="s">
        <v>27</v>
      </c>
      <c r="E10">
        <v>0</v>
      </c>
      <c r="F10">
        <v>0.56899999999999995</v>
      </c>
    </row>
    <row r="11" spans="1:6">
      <c r="A11" t="s">
        <v>9</v>
      </c>
      <c r="B11" t="s">
        <v>20</v>
      </c>
      <c r="C11" t="s">
        <v>22</v>
      </c>
      <c r="D11" t="s">
        <v>27</v>
      </c>
      <c r="E11">
        <v>0</v>
      </c>
      <c r="F11">
        <v>0.56899999999999995</v>
      </c>
    </row>
    <row r="12" spans="1:6">
      <c r="A12" t="s">
        <v>11</v>
      </c>
      <c r="B12" t="s">
        <v>20</v>
      </c>
      <c r="C12" t="s">
        <v>22</v>
      </c>
      <c r="D12" t="s">
        <v>27</v>
      </c>
      <c r="E12">
        <v>0</v>
      </c>
      <c r="F12">
        <v>0.56899999999999995</v>
      </c>
    </row>
    <row r="13" spans="1:6">
      <c r="A13" t="s">
        <v>4</v>
      </c>
      <c r="B13" t="s">
        <v>20</v>
      </c>
      <c r="C13" t="s">
        <v>22</v>
      </c>
      <c r="D13" t="s">
        <v>27</v>
      </c>
      <c r="E13">
        <v>0</v>
      </c>
      <c r="F13">
        <v>0.56899999999999995</v>
      </c>
    </row>
    <row r="14" spans="1:6">
      <c r="A14" t="s">
        <v>8</v>
      </c>
      <c r="B14" t="s">
        <v>20</v>
      </c>
      <c r="C14" t="s">
        <v>22</v>
      </c>
      <c r="D14" t="s">
        <v>27</v>
      </c>
      <c r="E14">
        <v>0</v>
      </c>
      <c r="F14">
        <v>0.56899999999999995</v>
      </c>
    </row>
    <row r="15" spans="1:6">
      <c r="A15" t="s">
        <v>6</v>
      </c>
      <c r="B15" t="s">
        <v>20</v>
      </c>
      <c r="C15" t="s">
        <v>22</v>
      </c>
      <c r="D15" t="s">
        <v>27</v>
      </c>
      <c r="E15">
        <v>0</v>
      </c>
      <c r="F15">
        <v>0.56899999999999995</v>
      </c>
    </row>
    <row r="16" spans="1:6">
      <c r="A16" t="s">
        <v>12</v>
      </c>
      <c r="B16" t="s">
        <v>20</v>
      </c>
      <c r="C16" t="s">
        <v>22</v>
      </c>
      <c r="D16" t="s">
        <v>28</v>
      </c>
      <c r="E16">
        <v>78.460819999999998</v>
      </c>
      <c r="F16">
        <v>1.3520000000000001</v>
      </c>
    </row>
    <row r="17" spans="1:6">
      <c r="A17" t="s">
        <v>2</v>
      </c>
      <c r="B17" t="s">
        <v>20</v>
      </c>
      <c r="C17" t="s">
        <v>22</v>
      </c>
      <c r="D17" t="s">
        <v>28</v>
      </c>
      <c r="E17">
        <v>3.01769</v>
      </c>
      <c r="F17">
        <v>1.3520000000000001</v>
      </c>
    </row>
    <row r="18" spans="1:6">
      <c r="A18" t="s">
        <v>13</v>
      </c>
      <c r="B18" t="s">
        <v>20</v>
      </c>
      <c r="C18" t="s">
        <v>22</v>
      </c>
      <c r="D18" t="s">
        <v>28</v>
      </c>
      <c r="E18">
        <v>43.753819999999997</v>
      </c>
      <c r="F18">
        <v>1.3520000000000001</v>
      </c>
    </row>
    <row r="19" spans="1:6">
      <c r="A19" t="s">
        <v>7</v>
      </c>
      <c r="B19" t="s">
        <v>20</v>
      </c>
      <c r="C19" t="s">
        <v>22</v>
      </c>
      <c r="D19" t="s">
        <v>28</v>
      </c>
      <c r="E19">
        <v>5.7441800000000001</v>
      </c>
      <c r="F19">
        <v>1.3520000000000001</v>
      </c>
    </row>
    <row r="20" spans="1:6">
      <c r="A20" t="s">
        <v>1</v>
      </c>
      <c r="B20" t="s">
        <v>20</v>
      </c>
      <c r="C20" t="s">
        <v>22</v>
      </c>
      <c r="D20" t="s">
        <v>28</v>
      </c>
      <c r="E20">
        <v>7.0360300000000002</v>
      </c>
      <c r="F20">
        <v>1.3520000000000001</v>
      </c>
    </row>
    <row r="21" spans="1:6">
      <c r="A21" t="s">
        <v>5</v>
      </c>
      <c r="B21" t="s">
        <v>20</v>
      </c>
      <c r="C21" t="s">
        <v>22</v>
      </c>
      <c r="D21" t="s">
        <v>28</v>
      </c>
      <c r="E21">
        <v>25.835170000000002</v>
      </c>
      <c r="F21">
        <v>1.3520000000000001</v>
      </c>
    </row>
    <row r="22" spans="1:6">
      <c r="A22" t="s">
        <v>3</v>
      </c>
      <c r="B22" t="s">
        <v>20</v>
      </c>
      <c r="C22" t="s">
        <v>22</v>
      </c>
      <c r="D22" t="s">
        <v>28</v>
      </c>
      <c r="E22">
        <v>14.35591</v>
      </c>
      <c r="F22">
        <v>1.3520000000000001</v>
      </c>
    </row>
    <row r="23" spans="1:6">
      <c r="A23" t="s">
        <v>10</v>
      </c>
      <c r="B23" t="s">
        <v>20</v>
      </c>
      <c r="C23" t="s">
        <v>22</v>
      </c>
      <c r="D23" t="s">
        <v>28</v>
      </c>
      <c r="E23">
        <v>5.7441800000000001</v>
      </c>
      <c r="F23">
        <v>1.3520000000000001</v>
      </c>
    </row>
    <row r="24" spans="1:6">
      <c r="A24" t="s">
        <v>0</v>
      </c>
      <c r="B24" t="s">
        <v>20</v>
      </c>
      <c r="C24" t="s">
        <v>22</v>
      </c>
      <c r="D24" t="s">
        <v>28</v>
      </c>
      <c r="E24">
        <v>5.6893799999999999</v>
      </c>
      <c r="F24">
        <v>1.3520000000000001</v>
      </c>
    </row>
    <row r="25" spans="1:6">
      <c r="A25" t="s">
        <v>9</v>
      </c>
      <c r="B25" t="s">
        <v>20</v>
      </c>
      <c r="C25" t="s">
        <v>22</v>
      </c>
      <c r="D25" t="s">
        <v>28</v>
      </c>
      <c r="E25">
        <v>37.065460000000002</v>
      </c>
      <c r="F25">
        <v>1.3520000000000001</v>
      </c>
    </row>
    <row r="26" spans="1:6">
      <c r="A26" t="s">
        <v>11</v>
      </c>
      <c r="B26" t="s">
        <v>20</v>
      </c>
      <c r="C26" t="s">
        <v>22</v>
      </c>
      <c r="D26" t="s">
        <v>28</v>
      </c>
      <c r="E26">
        <v>57.414520000000003</v>
      </c>
      <c r="F26">
        <v>1.3520000000000001</v>
      </c>
    </row>
    <row r="27" spans="1:6">
      <c r="A27" t="s">
        <v>4</v>
      </c>
      <c r="B27" t="s">
        <v>20</v>
      </c>
      <c r="C27" t="s">
        <v>22</v>
      </c>
      <c r="D27" t="s">
        <v>28</v>
      </c>
      <c r="E27">
        <v>8.7507599999999996</v>
      </c>
      <c r="F27">
        <v>1.3520000000000001</v>
      </c>
    </row>
    <row r="28" spans="1:6">
      <c r="A28" t="s">
        <v>8</v>
      </c>
      <c r="B28" t="s">
        <v>20</v>
      </c>
      <c r="C28" t="s">
        <v>22</v>
      </c>
      <c r="D28" t="s">
        <v>28</v>
      </c>
      <c r="E28">
        <v>1E-3</v>
      </c>
      <c r="F28">
        <v>1.3520000000000001</v>
      </c>
    </row>
    <row r="29" spans="1:6">
      <c r="A29" t="s">
        <v>6</v>
      </c>
      <c r="B29" t="s">
        <v>20</v>
      </c>
      <c r="C29" t="s">
        <v>22</v>
      </c>
      <c r="D29" t="s">
        <v>28</v>
      </c>
      <c r="E29">
        <v>5.7441800000000001</v>
      </c>
      <c r="F29">
        <v>1.3520000000000001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5" sqref="D5"/>
    </sheetView>
  </sheetViews>
  <sheetFormatPr baseColWidth="10" defaultColWidth="8.83203125" defaultRowHeight="14" x14ac:dyDescent="0"/>
  <cols>
    <col min="1" max="1" width="15.6640625" bestFit="1" customWidth="1"/>
    <col min="2" max="2" width="12.1640625" bestFit="1" customWidth="1"/>
  </cols>
  <sheetData>
    <row r="1" spans="1:5">
      <c r="A1" t="s">
        <v>23</v>
      </c>
      <c r="B1" t="s">
        <v>24</v>
      </c>
      <c r="C1" t="s">
        <v>25</v>
      </c>
      <c r="D1" t="s">
        <v>19</v>
      </c>
      <c r="E1" t="s">
        <v>40</v>
      </c>
    </row>
    <row r="2" spans="1:5">
      <c r="A2" t="s">
        <v>54</v>
      </c>
      <c r="B2" s="3" t="str">
        <f>VLOOKUP($A2,Legend!$A$3:$D$14,MATCH(B$1,Legend!$A$3:$D$3,0),FALSE)</f>
        <v>traditional biomass</v>
      </c>
      <c r="C2" t="s">
        <v>27</v>
      </c>
      <c r="D2">
        <v>0</v>
      </c>
      <c r="E2">
        <v>1.25</v>
      </c>
    </row>
    <row r="3" spans="1:5">
      <c r="A3" t="s">
        <v>54</v>
      </c>
      <c r="B3" s="3" t="str">
        <f>VLOOKUP($A3,Legend!$A$3:$D$14,MATCH(B$1,Legend!$A$3:$D$3,0),FALSE)</f>
        <v>traditional biomass</v>
      </c>
      <c r="C3" t="s">
        <v>28</v>
      </c>
      <c r="D3">
        <v>1</v>
      </c>
      <c r="E3">
        <v>1.5</v>
      </c>
    </row>
    <row r="4" spans="1:5">
      <c r="A4" t="s">
        <v>54</v>
      </c>
      <c r="B4" s="3" t="str">
        <f>VLOOKUP($A4,Legend!$A$3:$D$14,MATCH(B$1,Legend!$A$3:$D$3,0),FALSE)</f>
        <v>traditional biomass</v>
      </c>
      <c r="C4" t="s">
        <v>29</v>
      </c>
      <c r="D4">
        <v>5</v>
      </c>
      <c r="E4">
        <v>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G4" sqref="G4"/>
    </sheetView>
  </sheetViews>
  <sheetFormatPr baseColWidth="10" defaultRowHeight="15" x14ac:dyDescent="0"/>
  <cols>
    <col min="1" max="1" width="22.83203125" style="1" customWidth="1"/>
    <col min="2" max="2" width="18.33203125" style="1" customWidth="1"/>
    <col min="3" max="16384" width="10.83203125" style="1"/>
  </cols>
  <sheetData>
    <row r="1" spans="1:10">
      <c r="A1" s="1" t="s">
        <v>41</v>
      </c>
    </row>
    <row r="2" spans="1:10">
      <c r="A2" s="2" t="s">
        <v>65</v>
      </c>
    </row>
    <row r="3" spans="1:10">
      <c r="A3" s="1" t="s">
        <v>23</v>
      </c>
      <c r="B3" s="2" t="s">
        <v>57</v>
      </c>
      <c r="C3" s="1" t="s">
        <v>42</v>
      </c>
      <c r="D3" s="1" t="s">
        <v>43</v>
      </c>
      <c r="E3" s="1" t="s">
        <v>44</v>
      </c>
      <c r="F3" s="5" t="s">
        <v>67</v>
      </c>
      <c r="G3" s="1">
        <v>1971</v>
      </c>
      <c r="H3" s="1">
        <v>1990</v>
      </c>
      <c r="I3" s="1">
        <v>2005</v>
      </c>
      <c r="J3" s="1">
        <v>2010</v>
      </c>
    </row>
    <row r="4" spans="1:10">
      <c r="A4" s="4" t="str">
        <f>Legend!A4</f>
        <v>coal</v>
      </c>
      <c r="B4" s="4" t="str">
        <f>Legend!B4</f>
        <v>depresource</v>
      </c>
      <c r="C4" s="1" t="s">
        <v>46</v>
      </c>
      <c r="D4" s="1" t="s">
        <v>47</v>
      </c>
      <c r="E4" s="1" t="s">
        <v>48</v>
      </c>
      <c r="G4" s="1">
        <v>0.4</v>
      </c>
      <c r="H4" s="1">
        <v>0.435</v>
      </c>
      <c r="I4" s="1">
        <v>0.438</v>
      </c>
      <c r="J4" s="1">
        <v>0.5</v>
      </c>
    </row>
    <row r="5" spans="1:10">
      <c r="A5" s="4" t="str">
        <f>Legend!A5</f>
        <v>crude oil</v>
      </c>
      <c r="B5" s="4" t="str">
        <f>Legend!B5</f>
        <v>depresource</v>
      </c>
      <c r="C5" s="1" t="s">
        <v>46</v>
      </c>
      <c r="D5" s="1" t="s">
        <v>47</v>
      </c>
      <c r="E5" s="1" t="s">
        <v>48</v>
      </c>
      <c r="G5" s="1">
        <v>1.84</v>
      </c>
      <c r="H5" s="1">
        <v>1.37</v>
      </c>
      <c r="I5" s="1">
        <v>1.639</v>
      </c>
      <c r="J5" s="1">
        <v>3.278</v>
      </c>
    </row>
    <row r="6" spans="1:10">
      <c r="A6" s="4" t="str">
        <f>Legend!A6</f>
        <v>natural gas</v>
      </c>
      <c r="B6" s="4" t="str">
        <f>Legend!B6</f>
        <v>depresource</v>
      </c>
      <c r="C6" s="1" t="s">
        <v>46</v>
      </c>
      <c r="D6" s="1" t="s">
        <v>47</v>
      </c>
      <c r="E6" s="1" t="s">
        <v>48</v>
      </c>
      <c r="G6" s="1">
        <v>0.65</v>
      </c>
      <c r="H6" s="1">
        <v>0.81200000000000006</v>
      </c>
      <c r="I6" s="1">
        <v>0.98</v>
      </c>
      <c r="J6" s="1">
        <v>1.5</v>
      </c>
    </row>
    <row r="7" spans="1:10">
      <c r="A7" s="4" t="str">
        <f>Legend!A7</f>
        <v>unconventional oil</v>
      </c>
      <c r="B7" s="4" t="str">
        <f>Legend!B7</f>
        <v>depresource</v>
      </c>
      <c r="C7" s="1" t="s">
        <v>49</v>
      </c>
      <c r="D7" s="1" t="s">
        <v>47</v>
      </c>
      <c r="E7" s="1" t="s">
        <v>48</v>
      </c>
      <c r="G7" s="1">
        <v>1.81</v>
      </c>
      <c r="H7" s="1">
        <v>1.81</v>
      </c>
      <c r="I7" s="1">
        <v>1.81</v>
      </c>
      <c r="J7" s="1">
        <v>1.81</v>
      </c>
    </row>
    <row r="8" spans="1:10">
      <c r="A8" s="4" t="str">
        <f>Legend!A8</f>
        <v>uranium</v>
      </c>
      <c r="B8" s="4" t="str">
        <f>Legend!B8</f>
        <v>depresource</v>
      </c>
      <c r="C8" s="1" t="s">
        <v>46</v>
      </c>
      <c r="D8" s="1" t="s">
        <v>50</v>
      </c>
      <c r="E8" s="1" t="s">
        <v>51</v>
      </c>
      <c r="G8" s="1">
        <v>20</v>
      </c>
      <c r="H8" s="1">
        <v>25</v>
      </c>
      <c r="I8" s="1">
        <v>35</v>
      </c>
      <c r="J8" s="1">
        <v>35</v>
      </c>
    </row>
    <row r="9" spans="1:10">
      <c r="A9" s="4" t="str">
        <f>Legend!A9</f>
        <v>biomass</v>
      </c>
      <c r="B9" s="4" t="str">
        <f>Legend!B9</f>
        <v>renewresource</v>
      </c>
      <c r="C9" s="1" t="s">
        <v>46</v>
      </c>
      <c r="D9" s="1" t="s">
        <v>47</v>
      </c>
      <c r="E9" s="1" t="s">
        <v>48</v>
      </c>
      <c r="G9" s="1">
        <v>1</v>
      </c>
      <c r="H9" s="1">
        <v>1</v>
      </c>
      <c r="I9" s="1">
        <v>1.25</v>
      </c>
      <c r="J9" s="1">
        <v>1.25</v>
      </c>
    </row>
    <row r="10" spans="1:10">
      <c r="A10" s="4" t="str">
        <f>Legend!A10</f>
        <v>distributed_solar</v>
      </c>
      <c r="B10" s="4" t="str">
        <f>Legend!B10</f>
        <v>renewresource</v>
      </c>
      <c r="C10" s="1" t="s">
        <v>49</v>
      </c>
      <c r="D10" s="1" t="s">
        <v>47</v>
      </c>
      <c r="E10" s="1" t="s">
        <v>48</v>
      </c>
      <c r="G10" s="1">
        <v>6</v>
      </c>
      <c r="H10" s="1">
        <v>6</v>
      </c>
      <c r="I10" s="1">
        <v>6</v>
      </c>
      <c r="J10" s="1">
        <v>6</v>
      </c>
    </row>
    <row r="11" spans="1:10">
      <c r="A11" s="4" t="str">
        <f>Legend!A11</f>
        <v>geothermal</v>
      </c>
      <c r="B11" s="4" t="str">
        <f>Legend!B11</f>
        <v>renewresource</v>
      </c>
      <c r="C11" s="1" t="s">
        <v>49</v>
      </c>
      <c r="D11" s="1" t="s">
        <v>47</v>
      </c>
      <c r="E11" s="1" t="s">
        <v>48</v>
      </c>
      <c r="G11" s="1">
        <v>0.1</v>
      </c>
      <c r="H11" s="1">
        <v>0.1</v>
      </c>
      <c r="I11" s="1">
        <v>0.1</v>
      </c>
      <c r="J11" s="1">
        <v>0.1</v>
      </c>
    </row>
    <row r="12" spans="1:10">
      <c r="A12" s="4" t="str">
        <f>Legend!A12</f>
        <v>onshore wind resource</v>
      </c>
      <c r="B12" s="4" t="str">
        <f>Legend!B12</f>
        <v>renewresource</v>
      </c>
      <c r="C12" s="1" t="s">
        <v>49</v>
      </c>
      <c r="D12" s="1" t="s">
        <v>47</v>
      </c>
      <c r="E12" s="1" t="s">
        <v>48</v>
      </c>
      <c r="G12" s="1">
        <v>0.05</v>
      </c>
      <c r="H12" s="1">
        <v>0.05</v>
      </c>
      <c r="I12" s="1">
        <v>0.05</v>
      </c>
      <c r="J12" s="1">
        <v>0.05</v>
      </c>
    </row>
    <row r="13" spans="1:10">
      <c r="A13" s="4" t="str">
        <f>Legend!A13</f>
        <v>traditional biomass</v>
      </c>
      <c r="B13" s="4" t="str">
        <f>Legend!B13</f>
        <v>renewresource</v>
      </c>
      <c r="C13" s="1" t="s">
        <v>49</v>
      </c>
      <c r="D13" s="1" t="s">
        <v>47</v>
      </c>
      <c r="E13" s="1" t="s">
        <v>48</v>
      </c>
      <c r="G13" s="1">
        <v>1.5</v>
      </c>
      <c r="H13" s="1">
        <v>1.5</v>
      </c>
      <c r="I13" s="1">
        <v>1.5</v>
      </c>
      <c r="J13" s="1">
        <v>1.5</v>
      </c>
    </row>
    <row r="14" spans="1:10">
      <c r="A14" s="4" t="str">
        <f>Legend!A14</f>
        <v>global solar resource</v>
      </c>
      <c r="B14" s="4" t="str">
        <f>Legend!B14</f>
        <v>unlimited-resource</v>
      </c>
      <c r="C14" s="1" t="s">
        <v>46</v>
      </c>
      <c r="D14" s="1" t="s">
        <v>47</v>
      </c>
      <c r="E14" s="1" t="s">
        <v>48</v>
      </c>
      <c r="F14" s="1">
        <v>0.3</v>
      </c>
      <c r="G14" s="1">
        <v>1E-3</v>
      </c>
      <c r="H14" s="1">
        <v>1E-3</v>
      </c>
      <c r="I14" s="1">
        <v>1E-3</v>
      </c>
      <c r="J14" s="1">
        <v>1E-3</v>
      </c>
    </row>
    <row r="15" spans="1:10">
      <c r="A15" s="6" t="s">
        <v>68</v>
      </c>
      <c r="B15" s="4" t="str">
        <f>Legend!B15</f>
        <v>unlimited-resource</v>
      </c>
      <c r="C15" t="s">
        <v>46</v>
      </c>
      <c r="D15" t="s">
        <v>50</v>
      </c>
      <c r="E15" t="s">
        <v>51</v>
      </c>
      <c r="F15">
        <v>0</v>
      </c>
      <c r="G15">
        <v>1E-3</v>
      </c>
      <c r="H15">
        <v>1E-3</v>
      </c>
      <c r="I15">
        <v>1E-3</v>
      </c>
      <c r="J15">
        <v>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3" sqref="D13"/>
    </sheetView>
  </sheetViews>
  <sheetFormatPr baseColWidth="10" defaultRowHeight="15" x14ac:dyDescent="0"/>
  <cols>
    <col min="1" max="1" width="20.1640625" style="1" customWidth="1"/>
    <col min="2" max="2" width="13.5" style="1" bestFit="1" customWidth="1"/>
    <col min="3" max="3" width="20" style="1" bestFit="1" customWidth="1"/>
    <col min="4" max="4" width="27.33203125" style="1" bestFit="1" customWidth="1"/>
    <col min="5" max="16384" width="10.83203125" style="1"/>
  </cols>
  <sheetData>
    <row r="1" spans="1:4">
      <c r="A1" s="1" t="s">
        <v>41</v>
      </c>
    </row>
    <row r="2" spans="1:4">
      <c r="A2" s="2" t="s">
        <v>65</v>
      </c>
    </row>
    <row r="3" spans="1:4">
      <c r="A3" s="1" t="s">
        <v>23</v>
      </c>
      <c r="B3" s="2" t="s">
        <v>57</v>
      </c>
      <c r="C3" t="s">
        <v>24</v>
      </c>
      <c r="D3" t="s">
        <v>58</v>
      </c>
    </row>
    <row r="4" spans="1:4">
      <c r="A4" s="4" t="str">
        <f>Legend!A4</f>
        <v>coal</v>
      </c>
      <c r="B4" s="4" t="str">
        <f>Legend!B4</f>
        <v>depresource</v>
      </c>
      <c r="C4" s="4" t="str">
        <f>Legend!C4</f>
        <v>coal</v>
      </c>
      <c r="D4" s="4" t="str">
        <f>Legend!D4</f>
        <v>subresource</v>
      </c>
    </row>
    <row r="5" spans="1:4">
      <c r="A5" s="4" t="str">
        <f>Legend!A5</f>
        <v>crude oil</v>
      </c>
      <c r="B5" s="4" t="str">
        <f>Legend!B5</f>
        <v>depresource</v>
      </c>
      <c r="C5" s="4" t="str">
        <f>Legend!C5</f>
        <v>crude oil</v>
      </c>
      <c r="D5" s="4" t="str">
        <f>Legend!D5</f>
        <v>subresource</v>
      </c>
    </row>
    <row r="6" spans="1:4">
      <c r="A6" s="4" t="str">
        <f>Legend!A6</f>
        <v>natural gas</v>
      </c>
      <c r="B6" s="4" t="str">
        <f>Legend!B6</f>
        <v>depresource</v>
      </c>
      <c r="C6" s="4" t="str">
        <f>Legend!C6</f>
        <v>natural gas</v>
      </c>
      <c r="D6" s="4" t="str">
        <f>Legend!D6</f>
        <v>subresource</v>
      </c>
    </row>
    <row r="7" spans="1:4">
      <c r="A7" s="4" t="str">
        <f>Legend!A7</f>
        <v>unconventional oil</v>
      </c>
      <c r="B7" s="4" t="str">
        <f>Legend!B7</f>
        <v>depresource</v>
      </c>
      <c r="C7" s="4" t="str">
        <f>Legend!C7</f>
        <v>unconventional oil</v>
      </c>
      <c r="D7" s="4" t="str">
        <f>Legend!D7</f>
        <v>subresource</v>
      </c>
    </row>
    <row r="8" spans="1:4">
      <c r="A8" s="4" t="str">
        <f>Legend!A8</f>
        <v>uranium</v>
      </c>
      <c r="B8" s="4" t="str">
        <f>Legend!B8</f>
        <v>depresource</v>
      </c>
      <c r="C8" s="4" t="str">
        <f>Legend!C8</f>
        <v>uranium</v>
      </c>
      <c r="D8" s="4" t="str">
        <f>Legend!D8</f>
        <v>subresource</v>
      </c>
    </row>
    <row r="9" spans="1:4">
      <c r="A9" s="4" t="str">
        <f>Legend!A9</f>
        <v>biomass</v>
      </c>
      <c r="B9" s="4" t="str">
        <f>Legend!B9</f>
        <v>renewresource</v>
      </c>
      <c r="C9" s="4" t="str">
        <f>Legend!C9</f>
        <v>generic waste biomass</v>
      </c>
      <c r="D9" s="4" t="str">
        <f>Legend!D9</f>
        <v>smooth-renewable-subresource</v>
      </c>
    </row>
    <row r="10" spans="1:4">
      <c r="A10" s="4" t="str">
        <f>Legend!A10</f>
        <v>distributed_solar</v>
      </c>
      <c r="B10" s="4" t="str">
        <f>Legend!B10</f>
        <v>renewresource</v>
      </c>
      <c r="C10" s="4" t="str">
        <f>Legend!C10</f>
        <v>distributed_solar</v>
      </c>
      <c r="D10" s="4" t="str">
        <f>Legend!D10</f>
        <v>smooth-renewable-subresource</v>
      </c>
    </row>
    <row r="11" spans="1:4">
      <c r="A11" s="4" t="str">
        <f>Legend!A11</f>
        <v>geothermal</v>
      </c>
      <c r="B11" s="4" t="str">
        <f>Legend!B11</f>
        <v>renewresource</v>
      </c>
      <c r="C11" s="4" t="str">
        <f>Legend!C11</f>
        <v>hydrothermal</v>
      </c>
      <c r="D11" s="4" t="str">
        <f>Legend!D11</f>
        <v>sub-renewable-resource</v>
      </c>
    </row>
    <row r="12" spans="1:4">
      <c r="A12" s="4" t="str">
        <f>Legend!A12</f>
        <v>onshore wind resource</v>
      </c>
      <c r="B12" s="4" t="str">
        <f>Legend!B12</f>
        <v>renewresource</v>
      </c>
      <c r="C12" s="4" t="str">
        <f>Legend!C12</f>
        <v>onshore wind resource</v>
      </c>
      <c r="D12" s="4" t="str">
        <f>Legend!D12</f>
        <v>smooth-renewable-subresource</v>
      </c>
    </row>
    <row r="13" spans="1:4">
      <c r="A13" s="4" t="str">
        <f>Legend!A13</f>
        <v>traditional biomass</v>
      </c>
      <c r="B13" s="4" t="str">
        <f>Legend!B13</f>
        <v>renewresource</v>
      </c>
      <c r="C13" s="4" t="str">
        <f>Legend!C13</f>
        <v>traditional biomass</v>
      </c>
      <c r="D13" s="4" t="str">
        <f>Legend!D13</f>
        <v>sub-renewable-resource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baseColWidth="10" defaultRowHeight="14" x14ac:dyDescent="0"/>
  <cols>
    <col min="1" max="1" width="16.83203125" customWidth="1"/>
    <col min="2" max="2" width="19.6640625" bestFit="1" customWidth="1"/>
    <col min="3" max="3" width="14.33203125" bestFit="1" customWidth="1"/>
  </cols>
  <sheetData>
    <row r="1" spans="1:4">
      <c r="A1" t="s">
        <v>64</v>
      </c>
    </row>
    <row r="2" spans="1:4" ht="15">
      <c r="A2" s="1" t="s">
        <v>23</v>
      </c>
      <c r="B2" t="s">
        <v>24</v>
      </c>
      <c r="C2">
        <v>1975</v>
      </c>
      <c r="D2">
        <v>2005</v>
      </c>
    </row>
    <row r="3" spans="1:4" ht="15">
      <c r="A3" s="4" t="str">
        <f>Legend!A4</f>
        <v>coal</v>
      </c>
      <c r="B3" s="4" t="str">
        <f>Legend!C4</f>
        <v>coal</v>
      </c>
      <c r="C3">
        <v>5.0000000000000001E-3</v>
      </c>
      <c r="D3">
        <v>7.4999999999999997E-3</v>
      </c>
    </row>
    <row r="4" spans="1:4" ht="15">
      <c r="A4" s="4" t="str">
        <f>Legend!A5</f>
        <v>crude oil</v>
      </c>
      <c r="B4" s="4" t="str">
        <f>Legend!C5</f>
        <v>crude oil</v>
      </c>
      <c r="C4">
        <v>5.0000000000000001E-3</v>
      </c>
      <c r="D4">
        <v>7.4999999999999997E-3</v>
      </c>
    </row>
    <row r="5" spans="1:4" ht="15">
      <c r="A5" s="4" t="str">
        <f>Legend!A6</f>
        <v>natural gas</v>
      </c>
      <c r="B5" s="4" t="str">
        <f>Legend!C6</f>
        <v>natural gas</v>
      </c>
      <c r="C5">
        <v>5.0000000000000001E-3</v>
      </c>
      <c r="D5">
        <v>7.4999999999999997E-3</v>
      </c>
    </row>
    <row r="6" spans="1:4" ht="15">
      <c r="A6" s="4" t="str">
        <f>Legend!A7</f>
        <v>unconventional oil</v>
      </c>
      <c r="B6" s="4" t="str">
        <f>Legend!C7</f>
        <v>unconventional oil</v>
      </c>
      <c r="C6">
        <v>0</v>
      </c>
      <c r="D6">
        <v>0</v>
      </c>
    </row>
    <row r="7" spans="1:4" ht="15">
      <c r="A7" s="4" t="str">
        <f>Legend!A9</f>
        <v>biomass</v>
      </c>
      <c r="B7" s="4" t="str">
        <f>Legend!C9</f>
        <v>generic waste biomass</v>
      </c>
      <c r="C7">
        <v>0</v>
      </c>
      <c r="D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"/>
  <sheetViews>
    <sheetView zoomScale="160" zoomScaleNormal="160" zoomScalePageLayoutView="160" workbookViewId="0">
      <selection activeCell="E10" sqref="E10"/>
    </sheetView>
  </sheetViews>
  <sheetFormatPr baseColWidth="10" defaultColWidth="8.83203125" defaultRowHeight="14" x14ac:dyDescent="0"/>
  <cols>
    <col min="1" max="1" width="16.6640625" bestFit="1" customWidth="1"/>
    <col min="2" max="3" width="15.1640625" bestFit="1" customWidth="1"/>
    <col min="4" max="4" width="6.83203125" bestFit="1" customWidth="1"/>
    <col min="5" max="5" width="7.83203125" bestFit="1" customWidth="1"/>
    <col min="6" max="6" width="12" bestFit="1" customWidth="1"/>
  </cols>
  <sheetData>
    <row r="1" spans="1:6">
      <c r="A1" t="s">
        <v>66</v>
      </c>
      <c r="B1" t="s">
        <v>23</v>
      </c>
      <c r="C1" t="s">
        <v>24</v>
      </c>
      <c r="D1" t="s">
        <v>25</v>
      </c>
      <c r="E1" t="s">
        <v>19</v>
      </c>
      <c r="F1" t="s">
        <v>40</v>
      </c>
    </row>
    <row r="2" spans="1:6">
      <c r="A2" t="s">
        <v>0</v>
      </c>
      <c r="B2" t="s">
        <v>26</v>
      </c>
      <c r="C2" s="3" t="str">
        <f>VLOOKUP($B2,Legend!$A$3:$D$14,MATCH(C$1,Legend!$A$3:$D$3,0),FALSE)</f>
        <v>coal</v>
      </c>
      <c r="D2" t="s">
        <v>27</v>
      </c>
      <c r="E2">
        <v>56</v>
      </c>
      <c r="F2">
        <v>0.34</v>
      </c>
    </row>
    <row r="3" spans="1:6">
      <c r="A3" t="s">
        <v>0</v>
      </c>
      <c r="B3" t="s">
        <v>26</v>
      </c>
      <c r="C3" s="3" t="str">
        <f>VLOOKUP($B3,Legend!$A$3:$D$14,MATCH(C$1,Legend!$A$3:$D$3,0),FALSE)</f>
        <v>coal</v>
      </c>
      <c r="D3" t="s">
        <v>28</v>
      </c>
      <c r="E3">
        <v>1059</v>
      </c>
      <c r="F3">
        <v>0.37</v>
      </c>
    </row>
    <row r="4" spans="1:6">
      <c r="A4" t="s">
        <v>0</v>
      </c>
      <c r="B4" t="s">
        <v>26</v>
      </c>
      <c r="C4" s="3" t="str">
        <f>VLOOKUP($B4,Legend!$A$3:$D$14,MATCH(C$1,Legend!$A$3:$D$3,0),FALSE)</f>
        <v>coal</v>
      </c>
      <c r="D4" t="s">
        <v>29</v>
      </c>
      <c r="E4">
        <v>723</v>
      </c>
      <c r="F4">
        <v>1.2</v>
      </c>
    </row>
    <row r="5" spans="1:6">
      <c r="A5" t="s">
        <v>0</v>
      </c>
      <c r="B5" t="s">
        <v>26</v>
      </c>
      <c r="C5" s="3" t="str">
        <f>VLOOKUP($B5,Legend!$A$3:$D$14,MATCH(C$1,Legend!$A$3:$D$3,0),FALSE)</f>
        <v>coal</v>
      </c>
      <c r="D5" t="s">
        <v>30</v>
      </c>
      <c r="E5">
        <v>1026</v>
      </c>
      <c r="F5">
        <v>1.7</v>
      </c>
    </row>
    <row r="6" spans="1:6">
      <c r="A6" t="s">
        <v>0</v>
      </c>
      <c r="B6" t="s">
        <v>26</v>
      </c>
      <c r="C6" s="3" t="str">
        <f>VLOOKUP($B6,Legend!$A$3:$D$14,MATCH(C$1,Legend!$A$3:$D$3,0),FALSE)</f>
        <v>coal</v>
      </c>
      <c r="D6" t="s">
        <v>31</v>
      </c>
      <c r="E6">
        <v>1406</v>
      </c>
      <c r="F6">
        <v>2</v>
      </c>
    </row>
    <row r="7" spans="1:6">
      <c r="A7" t="s">
        <v>0</v>
      </c>
      <c r="B7" t="s">
        <v>26</v>
      </c>
      <c r="C7" s="3" t="str">
        <f>VLOOKUP($B7,Legend!$A$3:$D$14,MATCH(C$1,Legend!$A$3:$D$3,0),FALSE)</f>
        <v>coal</v>
      </c>
      <c r="D7" t="s">
        <v>32</v>
      </c>
      <c r="E7">
        <v>1406</v>
      </c>
      <c r="F7">
        <v>2.2999999999999998</v>
      </c>
    </row>
    <row r="8" spans="1:6">
      <c r="A8" t="s">
        <v>0</v>
      </c>
      <c r="B8" t="s">
        <v>26</v>
      </c>
      <c r="C8" s="3" t="str">
        <f>VLOOKUP($B8,Legend!$A$3:$D$14,MATCH(C$1,Legend!$A$3:$D$3,0),FALSE)</f>
        <v>coal</v>
      </c>
      <c r="D8" t="s">
        <v>33</v>
      </c>
      <c r="E8">
        <v>0</v>
      </c>
      <c r="F8">
        <v>2.6</v>
      </c>
    </row>
    <row r="9" spans="1:6">
      <c r="A9" t="s">
        <v>1</v>
      </c>
      <c r="B9" t="s">
        <v>26</v>
      </c>
      <c r="C9" s="3" t="str">
        <f>VLOOKUP($B9,Legend!$A$3:$D$14,MATCH(C$1,Legend!$A$3:$D$3,0),FALSE)</f>
        <v>coal</v>
      </c>
      <c r="D9" t="s">
        <v>27</v>
      </c>
      <c r="E9">
        <v>57</v>
      </c>
      <c r="F9">
        <v>0.34</v>
      </c>
    </row>
    <row r="10" spans="1:6">
      <c r="A10" t="s">
        <v>1</v>
      </c>
      <c r="B10" t="s">
        <v>26</v>
      </c>
      <c r="C10" s="3" t="str">
        <f>VLOOKUP($B10,Legend!$A$3:$D$14,MATCH(C$1,Legend!$A$3:$D$3,0),FALSE)</f>
        <v>coal</v>
      </c>
      <c r="D10" t="s">
        <v>28</v>
      </c>
      <c r="E10">
        <v>1186</v>
      </c>
      <c r="F10">
        <v>0.37</v>
      </c>
    </row>
    <row r="11" spans="1:6">
      <c r="A11" t="s">
        <v>1</v>
      </c>
      <c r="B11" t="s">
        <v>26</v>
      </c>
      <c r="C11" s="3" t="str">
        <f>VLOOKUP($B11,Legend!$A$3:$D$14,MATCH(C$1,Legend!$A$3:$D$3,0),FALSE)</f>
        <v>coal</v>
      </c>
      <c r="D11" t="s">
        <v>29</v>
      </c>
      <c r="E11">
        <v>1753</v>
      </c>
      <c r="F11">
        <v>1.2</v>
      </c>
    </row>
    <row r="12" spans="1:6">
      <c r="A12" t="s">
        <v>1</v>
      </c>
      <c r="B12" t="s">
        <v>26</v>
      </c>
      <c r="C12" s="3" t="str">
        <f>VLOOKUP($B12,Legend!$A$3:$D$14,MATCH(C$1,Legend!$A$3:$D$3,0),FALSE)</f>
        <v>coal</v>
      </c>
      <c r="D12" t="s">
        <v>30</v>
      </c>
      <c r="E12">
        <v>2491</v>
      </c>
      <c r="F12">
        <v>1.7</v>
      </c>
    </row>
    <row r="13" spans="1:6">
      <c r="A13" t="s">
        <v>1</v>
      </c>
      <c r="B13" t="s">
        <v>26</v>
      </c>
      <c r="C13" s="3" t="str">
        <f>VLOOKUP($B13,Legend!$A$3:$D$14,MATCH(C$1,Legend!$A$3:$D$3,0),FALSE)</f>
        <v>coal</v>
      </c>
      <c r="D13" t="s">
        <v>31</v>
      </c>
      <c r="E13">
        <v>3414</v>
      </c>
      <c r="F13">
        <v>2</v>
      </c>
    </row>
    <row r="14" spans="1:6">
      <c r="A14" t="s">
        <v>1</v>
      </c>
      <c r="B14" t="s">
        <v>26</v>
      </c>
      <c r="C14" s="3" t="str">
        <f>VLOOKUP($B14,Legend!$A$3:$D$14,MATCH(C$1,Legend!$A$3:$D$3,0),FALSE)</f>
        <v>coal</v>
      </c>
      <c r="D14" t="s">
        <v>32</v>
      </c>
      <c r="E14">
        <v>3414</v>
      </c>
      <c r="F14">
        <v>2.2999999999999998</v>
      </c>
    </row>
    <row r="15" spans="1:6">
      <c r="A15" t="s">
        <v>1</v>
      </c>
      <c r="B15" t="s">
        <v>26</v>
      </c>
      <c r="C15" s="3" t="str">
        <f>VLOOKUP($B15,Legend!$A$3:$D$14,MATCH(C$1,Legend!$A$3:$D$3,0),FALSE)</f>
        <v>coal</v>
      </c>
      <c r="D15" t="s">
        <v>33</v>
      </c>
      <c r="E15">
        <v>0</v>
      </c>
      <c r="F15">
        <v>2.6</v>
      </c>
    </row>
    <row r="16" spans="1:6">
      <c r="A16" t="s">
        <v>2</v>
      </c>
      <c r="B16" t="s">
        <v>26</v>
      </c>
      <c r="C16" s="3" t="str">
        <f>VLOOKUP($B16,Legend!$A$3:$D$14,MATCH(C$1,Legend!$A$3:$D$3,0),FALSE)</f>
        <v>coal</v>
      </c>
      <c r="D16" t="s">
        <v>27</v>
      </c>
      <c r="E16">
        <v>20</v>
      </c>
      <c r="F16">
        <v>0.34</v>
      </c>
    </row>
    <row r="17" spans="1:6">
      <c r="A17" t="s">
        <v>2</v>
      </c>
      <c r="B17" t="s">
        <v>26</v>
      </c>
      <c r="C17" s="3" t="str">
        <f>VLOOKUP($B17,Legend!$A$3:$D$14,MATCH(C$1,Legend!$A$3:$D$3,0),FALSE)</f>
        <v>coal</v>
      </c>
      <c r="D17" t="s">
        <v>28</v>
      </c>
      <c r="E17">
        <v>293</v>
      </c>
      <c r="F17">
        <v>0.37</v>
      </c>
    </row>
    <row r="18" spans="1:6">
      <c r="A18" t="s">
        <v>2</v>
      </c>
      <c r="B18" t="s">
        <v>26</v>
      </c>
      <c r="C18" s="3" t="str">
        <f>VLOOKUP($B18,Legend!$A$3:$D$14,MATCH(C$1,Legend!$A$3:$D$3,0),FALSE)</f>
        <v>coal</v>
      </c>
      <c r="D18" t="s">
        <v>29</v>
      </c>
      <c r="E18">
        <v>293</v>
      </c>
      <c r="F18">
        <v>1.2</v>
      </c>
    </row>
    <row r="19" spans="1:6">
      <c r="A19" t="s">
        <v>2</v>
      </c>
      <c r="B19" t="s">
        <v>26</v>
      </c>
      <c r="C19" s="3" t="str">
        <f>VLOOKUP($B19,Legend!$A$3:$D$14,MATCH(C$1,Legend!$A$3:$D$3,0),FALSE)</f>
        <v>coal</v>
      </c>
      <c r="D19" t="s">
        <v>30</v>
      </c>
      <c r="E19">
        <v>415</v>
      </c>
      <c r="F19">
        <v>1.7</v>
      </c>
    </row>
    <row r="20" spans="1:6">
      <c r="A20" t="s">
        <v>2</v>
      </c>
      <c r="B20" t="s">
        <v>26</v>
      </c>
      <c r="C20" s="3" t="str">
        <f>VLOOKUP($B20,Legend!$A$3:$D$14,MATCH(C$1,Legend!$A$3:$D$3,0),FALSE)</f>
        <v>coal</v>
      </c>
      <c r="D20" t="s">
        <v>31</v>
      </c>
      <c r="E20">
        <v>569</v>
      </c>
      <c r="F20">
        <v>2</v>
      </c>
    </row>
    <row r="21" spans="1:6">
      <c r="A21" t="s">
        <v>2</v>
      </c>
      <c r="B21" t="s">
        <v>26</v>
      </c>
      <c r="C21" s="3" t="str">
        <f>VLOOKUP($B21,Legend!$A$3:$D$14,MATCH(C$1,Legend!$A$3:$D$3,0),FALSE)</f>
        <v>coal</v>
      </c>
      <c r="D21" t="s">
        <v>32</v>
      </c>
      <c r="E21">
        <v>569</v>
      </c>
      <c r="F21">
        <v>2.2999999999999998</v>
      </c>
    </row>
    <row r="22" spans="1:6">
      <c r="A22" t="s">
        <v>2</v>
      </c>
      <c r="B22" t="s">
        <v>26</v>
      </c>
      <c r="C22" s="3" t="str">
        <f>VLOOKUP($B22,Legend!$A$3:$D$14,MATCH(C$1,Legend!$A$3:$D$3,0),FALSE)</f>
        <v>coal</v>
      </c>
      <c r="D22" t="s">
        <v>33</v>
      </c>
      <c r="E22">
        <v>0</v>
      </c>
      <c r="F22">
        <v>2.6</v>
      </c>
    </row>
    <row r="23" spans="1:6">
      <c r="A23" t="s">
        <v>3</v>
      </c>
      <c r="B23" t="s">
        <v>26</v>
      </c>
      <c r="C23" s="3" t="str">
        <f>VLOOKUP($B23,Legend!$A$3:$D$14,MATCH(C$1,Legend!$A$3:$D$3,0),FALSE)</f>
        <v>coal</v>
      </c>
      <c r="D23" t="s">
        <v>27</v>
      </c>
      <c r="E23">
        <v>295</v>
      </c>
      <c r="F23">
        <v>0.34</v>
      </c>
    </row>
    <row r="24" spans="1:6">
      <c r="A24" t="s">
        <v>3</v>
      </c>
      <c r="B24" t="s">
        <v>26</v>
      </c>
      <c r="C24" s="3" t="str">
        <f>VLOOKUP($B24,Legend!$A$3:$D$14,MATCH(C$1,Legend!$A$3:$D$3,0),FALSE)</f>
        <v>coal</v>
      </c>
      <c r="D24" t="s">
        <v>28</v>
      </c>
      <c r="E24">
        <v>7032</v>
      </c>
      <c r="F24">
        <v>0.37</v>
      </c>
    </row>
    <row r="25" spans="1:6">
      <c r="A25" t="s">
        <v>3</v>
      </c>
      <c r="B25" t="s">
        <v>26</v>
      </c>
      <c r="C25" s="3" t="str">
        <f>VLOOKUP($B25,Legend!$A$3:$D$14,MATCH(C$1,Legend!$A$3:$D$3,0),FALSE)</f>
        <v>coal</v>
      </c>
      <c r="D25" t="s">
        <v>29</v>
      </c>
      <c r="E25">
        <v>4820</v>
      </c>
      <c r="F25">
        <v>1.2</v>
      </c>
    </row>
    <row r="26" spans="1:6">
      <c r="A26" t="s">
        <v>3</v>
      </c>
      <c r="B26" t="s">
        <v>26</v>
      </c>
      <c r="C26" s="3" t="str">
        <f>VLOOKUP($B26,Legend!$A$3:$D$14,MATCH(C$1,Legend!$A$3:$D$3,0),FALSE)</f>
        <v>coal</v>
      </c>
      <c r="D26" t="s">
        <v>30</v>
      </c>
      <c r="E26">
        <v>6849</v>
      </c>
      <c r="F26">
        <v>1.7</v>
      </c>
    </row>
    <row r="27" spans="1:6">
      <c r="A27" t="s">
        <v>3</v>
      </c>
      <c r="B27" t="s">
        <v>26</v>
      </c>
      <c r="C27" s="3" t="str">
        <f>VLOOKUP($B27,Legend!$A$3:$D$14,MATCH(C$1,Legend!$A$3:$D$3,0),FALSE)</f>
        <v>coal</v>
      </c>
      <c r="D27" t="s">
        <v>31</v>
      </c>
      <c r="E27">
        <v>9387</v>
      </c>
      <c r="F27">
        <v>2</v>
      </c>
    </row>
    <row r="28" spans="1:6">
      <c r="A28" t="s">
        <v>3</v>
      </c>
      <c r="B28" t="s">
        <v>26</v>
      </c>
      <c r="C28" s="3" t="str">
        <f>VLOOKUP($B28,Legend!$A$3:$D$14,MATCH(C$1,Legend!$A$3:$D$3,0),FALSE)</f>
        <v>coal</v>
      </c>
      <c r="D28" t="s">
        <v>32</v>
      </c>
      <c r="E28">
        <v>9387</v>
      </c>
      <c r="F28">
        <v>2.2999999999999998</v>
      </c>
    </row>
    <row r="29" spans="1:6">
      <c r="A29" t="s">
        <v>3</v>
      </c>
      <c r="B29" t="s">
        <v>26</v>
      </c>
      <c r="C29" s="3" t="str">
        <f>VLOOKUP($B29,Legend!$A$3:$D$14,MATCH(C$1,Legend!$A$3:$D$3,0),FALSE)</f>
        <v>coal</v>
      </c>
      <c r="D29" t="s">
        <v>33</v>
      </c>
      <c r="E29">
        <v>0</v>
      </c>
      <c r="F29">
        <v>2.6</v>
      </c>
    </row>
    <row r="30" spans="1:6">
      <c r="A30" t="s">
        <v>4</v>
      </c>
      <c r="B30" t="s">
        <v>26</v>
      </c>
      <c r="C30" s="3" t="str">
        <f>VLOOKUP($B30,Legend!$A$3:$D$14,MATCH(C$1,Legend!$A$3:$D$3,0),FALSE)</f>
        <v>coal</v>
      </c>
      <c r="D30" t="s">
        <v>27</v>
      </c>
      <c r="E30">
        <v>86</v>
      </c>
      <c r="F30">
        <v>0.34</v>
      </c>
    </row>
    <row r="31" spans="1:6">
      <c r="A31" t="s">
        <v>4</v>
      </c>
      <c r="B31" t="s">
        <v>26</v>
      </c>
      <c r="C31" s="3" t="str">
        <f>VLOOKUP($B31,Legend!$A$3:$D$14,MATCH(C$1,Legend!$A$3:$D$3,0),FALSE)</f>
        <v>coal</v>
      </c>
      <c r="D31" t="s">
        <v>28</v>
      </c>
      <c r="E31">
        <v>390</v>
      </c>
      <c r="F31">
        <v>0.37</v>
      </c>
    </row>
    <row r="32" spans="1:6">
      <c r="A32" t="s">
        <v>4</v>
      </c>
      <c r="B32" t="s">
        <v>26</v>
      </c>
      <c r="C32" s="3" t="str">
        <f>VLOOKUP($B32,Legend!$A$3:$D$14,MATCH(C$1,Legend!$A$3:$D$3,0),FALSE)</f>
        <v>coal</v>
      </c>
      <c r="D32" t="s">
        <v>29</v>
      </c>
      <c r="E32">
        <v>689</v>
      </c>
      <c r="F32">
        <v>1.2</v>
      </c>
    </row>
    <row r="33" spans="1:6">
      <c r="A33" t="s">
        <v>4</v>
      </c>
      <c r="B33" t="s">
        <v>26</v>
      </c>
      <c r="C33" s="3" t="str">
        <f>VLOOKUP($B33,Legend!$A$3:$D$14,MATCH(C$1,Legend!$A$3:$D$3,0),FALSE)</f>
        <v>coal</v>
      </c>
      <c r="D33" t="s">
        <v>30</v>
      </c>
      <c r="E33">
        <v>979</v>
      </c>
      <c r="F33">
        <v>1.7</v>
      </c>
    </row>
    <row r="34" spans="1:6">
      <c r="A34" t="s">
        <v>4</v>
      </c>
      <c r="B34" t="s">
        <v>26</v>
      </c>
      <c r="C34" s="3" t="str">
        <f>VLOOKUP($B34,Legend!$A$3:$D$14,MATCH(C$1,Legend!$A$3:$D$3,0),FALSE)</f>
        <v>coal</v>
      </c>
      <c r="D34" t="s">
        <v>31</v>
      </c>
      <c r="E34">
        <v>1341</v>
      </c>
      <c r="F34">
        <v>2</v>
      </c>
    </row>
    <row r="35" spans="1:6">
      <c r="A35" t="s">
        <v>4</v>
      </c>
      <c r="B35" t="s">
        <v>26</v>
      </c>
      <c r="C35" s="3" t="str">
        <f>VLOOKUP($B35,Legend!$A$3:$D$14,MATCH(C$1,Legend!$A$3:$D$3,0),FALSE)</f>
        <v>coal</v>
      </c>
      <c r="D35" t="s">
        <v>32</v>
      </c>
      <c r="E35">
        <v>1341</v>
      </c>
      <c r="F35">
        <v>2.2999999999999998</v>
      </c>
    </row>
    <row r="36" spans="1:6">
      <c r="A36" t="s">
        <v>4</v>
      </c>
      <c r="B36" t="s">
        <v>26</v>
      </c>
      <c r="C36" s="3" t="str">
        <f>VLOOKUP($B36,Legend!$A$3:$D$14,MATCH(C$1,Legend!$A$3:$D$3,0),FALSE)</f>
        <v>coal</v>
      </c>
      <c r="D36" t="s">
        <v>33</v>
      </c>
      <c r="E36">
        <v>0</v>
      </c>
      <c r="F36">
        <v>2.6</v>
      </c>
    </row>
    <row r="37" spans="1:6">
      <c r="A37" t="s">
        <v>5</v>
      </c>
      <c r="B37" t="s">
        <v>26</v>
      </c>
      <c r="C37" s="3" t="str">
        <f>VLOOKUP($B37,Legend!$A$3:$D$14,MATCH(C$1,Legend!$A$3:$D$3,0),FALSE)</f>
        <v>coal</v>
      </c>
      <c r="D37" t="s">
        <v>27</v>
      </c>
      <c r="E37">
        <v>158</v>
      </c>
      <c r="F37">
        <v>0.34</v>
      </c>
    </row>
    <row r="38" spans="1:6">
      <c r="A38" t="s">
        <v>5</v>
      </c>
      <c r="B38" t="s">
        <v>26</v>
      </c>
      <c r="C38" s="3" t="str">
        <f>VLOOKUP($B38,Legend!$A$3:$D$14,MATCH(C$1,Legend!$A$3:$D$3,0),FALSE)</f>
        <v>coal</v>
      </c>
      <c r="D38" t="s">
        <v>28</v>
      </c>
      <c r="E38">
        <v>8728</v>
      </c>
      <c r="F38">
        <v>0.37</v>
      </c>
    </row>
    <row r="39" spans="1:6">
      <c r="A39" t="s">
        <v>5</v>
      </c>
      <c r="B39" t="s">
        <v>26</v>
      </c>
      <c r="C39" s="3" t="str">
        <f>VLOOKUP($B39,Legend!$A$3:$D$14,MATCH(C$1,Legend!$A$3:$D$3,0),FALSE)</f>
        <v>coal</v>
      </c>
      <c r="D39" t="s">
        <v>29</v>
      </c>
      <c r="E39">
        <v>15404</v>
      </c>
      <c r="F39">
        <v>1.2</v>
      </c>
    </row>
    <row r="40" spans="1:6">
      <c r="A40" t="s">
        <v>5</v>
      </c>
      <c r="B40" t="s">
        <v>26</v>
      </c>
      <c r="C40" s="3" t="str">
        <f>VLOOKUP($B40,Legend!$A$3:$D$14,MATCH(C$1,Legend!$A$3:$D$3,0),FALSE)</f>
        <v>coal</v>
      </c>
      <c r="D40" t="s">
        <v>30</v>
      </c>
      <c r="E40">
        <v>21890</v>
      </c>
      <c r="F40">
        <v>1.7</v>
      </c>
    </row>
    <row r="41" spans="1:6">
      <c r="A41" t="s">
        <v>5</v>
      </c>
      <c r="B41" t="s">
        <v>26</v>
      </c>
      <c r="C41" s="3" t="str">
        <f>VLOOKUP($B41,Legend!$A$3:$D$14,MATCH(C$1,Legend!$A$3:$D$3,0),FALSE)</f>
        <v>coal</v>
      </c>
      <c r="D41" t="s">
        <v>31</v>
      </c>
      <c r="E41">
        <v>29997</v>
      </c>
      <c r="F41">
        <v>2</v>
      </c>
    </row>
    <row r="42" spans="1:6">
      <c r="A42" t="s">
        <v>5</v>
      </c>
      <c r="B42" t="s">
        <v>26</v>
      </c>
      <c r="C42" s="3" t="str">
        <f>VLOOKUP($B42,Legend!$A$3:$D$14,MATCH(C$1,Legend!$A$3:$D$3,0),FALSE)</f>
        <v>coal</v>
      </c>
      <c r="D42" t="s">
        <v>32</v>
      </c>
      <c r="E42">
        <v>29997</v>
      </c>
      <c r="F42">
        <v>2.2999999999999998</v>
      </c>
    </row>
    <row r="43" spans="1:6">
      <c r="A43" t="s">
        <v>5</v>
      </c>
      <c r="B43" t="s">
        <v>26</v>
      </c>
      <c r="C43" s="3" t="str">
        <f>VLOOKUP($B43,Legend!$A$3:$D$14,MATCH(C$1,Legend!$A$3:$D$3,0),FALSE)</f>
        <v>coal</v>
      </c>
      <c r="D43" t="s">
        <v>33</v>
      </c>
      <c r="E43">
        <v>0</v>
      </c>
      <c r="F43">
        <v>2.6</v>
      </c>
    </row>
    <row r="44" spans="1:6">
      <c r="A44" t="s">
        <v>6</v>
      </c>
      <c r="B44" t="s">
        <v>26</v>
      </c>
      <c r="C44" s="3" t="str">
        <f>VLOOKUP($B44,Legend!$A$3:$D$14,MATCH(C$1,Legend!$A$3:$D$3,0),FALSE)</f>
        <v>coal</v>
      </c>
      <c r="D44" t="s">
        <v>27</v>
      </c>
      <c r="E44">
        <v>55</v>
      </c>
      <c r="F44">
        <v>0.34</v>
      </c>
    </row>
    <row r="45" spans="1:6">
      <c r="A45" t="s">
        <v>6</v>
      </c>
      <c r="B45" t="s">
        <v>26</v>
      </c>
      <c r="C45" s="3" t="str">
        <f>VLOOKUP($B45,Legend!$A$3:$D$14,MATCH(C$1,Legend!$A$3:$D$3,0),FALSE)</f>
        <v>coal</v>
      </c>
      <c r="D45" t="s">
        <v>28</v>
      </c>
      <c r="E45">
        <v>1018</v>
      </c>
      <c r="F45">
        <v>0.37</v>
      </c>
    </row>
    <row r="46" spans="1:6">
      <c r="A46" t="s">
        <v>6</v>
      </c>
      <c r="B46" t="s">
        <v>26</v>
      </c>
      <c r="C46" s="3" t="str">
        <f>VLOOKUP($B46,Legend!$A$3:$D$14,MATCH(C$1,Legend!$A$3:$D$3,0),FALSE)</f>
        <v>coal</v>
      </c>
      <c r="D46" t="s">
        <v>29</v>
      </c>
      <c r="E46">
        <v>434</v>
      </c>
      <c r="F46">
        <v>1.2</v>
      </c>
    </row>
    <row r="47" spans="1:6">
      <c r="A47" t="s">
        <v>6</v>
      </c>
      <c r="B47" t="s">
        <v>26</v>
      </c>
      <c r="C47" s="3" t="str">
        <f>VLOOKUP($B47,Legend!$A$3:$D$14,MATCH(C$1,Legend!$A$3:$D$3,0),FALSE)</f>
        <v>coal</v>
      </c>
      <c r="D47" t="s">
        <v>30</v>
      </c>
      <c r="E47">
        <v>616</v>
      </c>
      <c r="F47">
        <v>1.7</v>
      </c>
    </row>
    <row r="48" spans="1:6">
      <c r="A48" t="s">
        <v>6</v>
      </c>
      <c r="B48" t="s">
        <v>26</v>
      </c>
      <c r="C48" s="3" t="str">
        <f>VLOOKUP($B48,Legend!$A$3:$D$14,MATCH(C$1,Legend!$A$3:$D$3,0),FALSE)</f>
        <v>coal</v>
      </c>
      <c r="D48" t="s">
        <v>31</v>
      </c>
      <c r="E48">
        <v>845</v>
      </c>
      <c r="F48">
        <v>2</v>
      </c>
    </row>
    <row r="49" spans="1:6">
      <c r="A49" t="s">
        <v>6</v>
      </c>
      <c r="B49" t="s">
        <v>26</v>
      </c>
      <c r="C49" s="3" t="str">
        <f>VLOOKUP($B49,Legend!$A$3:$D$14,MATCH(C$1,Legend!$A$3:$D$3,0),FALSE)</f>
        <v>coal</v>
      </c>
      <c r="D49" t="s">
        <v>32</v>
      </c>
      <c r="E49">
        <v>845</v>
      </c>
      <c r="F49">
        <v>2.2999999999999998</v>
      </c>
    </row>
    <row r="50" spans="1:6">
      <c r="A50" t="s">
        <v>6</v>
      </c>
      <c r="B50" t="s">
        <v>26</v>
      </c>
      <c r="C50" s="3" t="str">
        <f>VLOOKUP($B50,Legend!$A$3:$D$14,MATCH(C$1,Legend!$A$3:$D$3,0),FALSE)</f>
        <v>coal</v>
      </c>
      <c r="D50" t="s">
        <v>33</v>
      </c>
      <c r="E50">
        <v>0</v>
      </c>
      <c r="F50">
        <v>2.6</v>
      </c>
    </row>
    <row r="51" spans="1:6">
      <c r="A51" t="s">
        <v>7</v>
      </c>
      <c r="B51" t="s">
        <v>26</v>
      </c>
      <c r="C51" s="3" t="str">
        <f>VLOOKUP($B51,Legend!$A$3:$D$14,MATCH(C$1,Legend!$A$3:$D$3,0),FALSE)</f>
        <v>coal</v>
      </c>
      <c r="D51" t="s">
        <v>27</v>
      </c>
      <c r="E51">
        <v>2</v>
      </c>
      <c r="F51">
        <v>0.34</v>
      </c>
    </row>
    <row r="52" spans="1:6">
      <c r="A52" t="s">
        <v>7</v>
      </c>
      <c r="B52" t="s">
        <v>26</v>
      </c>
      <c r="C52" s="3" t="str">
        <f>VLOOKUP($B52,Legend!$A$3:$D$14,MATCH(C$1,Legend!$A$3:$D$3,0),FALSE)</f>
        <v>coal</v>
      </c>
      <c r="D52" t="s">
        <v>28</v>
      </c>
      <c r="E52">
        <v>336</v>
      </c>
      <c r="F52">
        <v>0.37</v>
      </c>
    </row>
    <row r="53" spans="1:6">
      <c r="A53" t="s">
        <v>7</v>
      </c>
      <c r="B53" t="s">
        <v>26</v>
      </c>
      <c r="C53" s="3" t="str">
        <f>VLOOKUP($B53,Legend!$A$3:$D$14,MATCH(C$1,Legend!$A$3:$D$3,0),FALSE)</f>
        <v>coal</v>
      </c>
      <c r="D53" t="s">
        <v>29</v>
      </c>
      <c r="E53">
        <v>496</v>
      </c>
      <c r="F53">
        <v>1.2</v>
      </c>
    </row>
    <row r="54" spans="1:6">
      <c r="A54" t="s">
        <v>7</v>
      </c>
      <c r="B54" t="s">
        <v>26</v>
      </c>
      <c r="C54" s="3" t="str">
        <f>VLOOKUP($B54,Legend!$A$3:$D$14,MATCH(C$1,Legend!$A$3:$D$3,0),FALSE)</f>
        <v>coal</v>
      </c>
      <c r="D54" t="s">
        <v>30</v>
      </c>
      <c r="E54">
        <v>704</v>
      </c>
      <c r="F54">
        <v>1.7</v>
      </c>
    </row>
    <row r="55" spans="1:6">
      <c r="A55" t="s">
        <v>7</v>
      </c>
      <c r="B55" t="s">
        <v>26</v>
      </c>
      <c r="C55" s="3" t="str">
        <f>VLOOKUP($B55,Legend!$A$3:$D$14,MATCH(C$1,Legend!$A$3:$D$3,0),FALSE)</f>
        <v>coal</v>
      </c>
      <c r="D55" t="s">
        <v>31</v>
      </c>
      <c r="E55">
        <v>965</v>
      </c>
      <c r="F55">
        <v>2</v>
      </c>
    </row>
    <row r="56" spans="1:6">
      <c r="A56" t="s">
        <v>7</v>
      </c>
      <c r="B56" t="s">
        <v>26</v>
      </c>
      <c r="C56" s="3" t="str">
        <f>VLOOKUP($B56,Legend!$A$3:$D$14,MATCH(C$1,Legend!$A$3:$D$3,0),FALSE)</f>
        <v>coal</v>
      </c>
      <c r="D56" t="s">
        <v>32</v>
      </c>
      <c r="E56">
        <v>965</v>
      </c>
      <c r="F56">
        <v>2.2999999999999998</v>
      </c>
    </row>
    <row r="57" spans="1:6">
      <c r="A57" t="s">
        <v>7</v>
      </c>
      <c r="B57" t="s">
        <v>26</v>
      </c>
      <c r="C57" s="3" t="str">
        <f>VLOOKUP($B57,Legend!$A$3:$D$14,MATCH(C$1,Legend!$A$3:$D$3,0),FALSE)</f>
        <v>coal</v>
      </c>
      <c r="D57" t="s">
        <v>33</v>
      </c>
      <c r="E57">
        <v>0</v>
      </c>
      <c r="F57">
        <v>2.6</v>
      </c>
    </row>
    <row r="58" spans="1:6">
      <c r="A58" t="s">
        <v>8</v>
      </c>
      <c r="B58" t="s">
        <v>26</v>
      </c>
      <c r="C58" s="3" t="str">
        <f>VLOOKUP($B58,Legend!$A$3:$D$14,MATCH(C$1,Legend!$A$3:$D$3,0),FALSE)</f>
        <v>coal</v>
      </c>
      <c r="D58" t="s">
        <v>27</v>
      </c>
      <c r="E58">
        <v>4</v>
      </c>
      <c r="F58">
        <v>0.34</v>
      </c>
    </row>
    <row r="59" spans="1:6">
      <c r="A59" t="s">
        <v>8</v>
      </c>
      <c r="B59" t="s">
        <v>26</v>
      </c>
      <c r="C59" s="3" t="str">
        <f>VLOOKUP($B59,Legend!$A$3:$D$14,MATCH(C$1,Legend!$A$3:$D$3,0),FALSE)</f>
        <v>coal</v>
      </c>
      <c r="D59" t="s">
        <v>28</v>
      </c>
      <c r="E59">
        <v>17</v>
      </c>
      <c r="F59">
        <v>0.37</v>
      </c>
    </row>
    <row r="60" spans="1:6">
      <c r="A60" t="s">
        <v>8</v>
      </c>
      <c r="B60" t="s">
        <v>26</v>
      </c>
      <c r="C60" s="3" t="str">
        <f>VLOOKUP($B60,Legend!$A$3:$D$14,MATCH(C$1,Legend!$A$3:$D$3,0),FALSE)</f>
        <v>coal</v>
      </c>
      <c r="D60" t="s">
        <v>29</v>
      </c>
      <c r="E60">
        <v>0</v>
      </c>
      <c r="F60">
        <v>1.2</v>
      </c>
    </row>
    <row r="61" spans="1:6">
      <c r="A61" t="s">
        <v>8</v>
      </c>
      <c r="B61" t="s">
        <v>26</v>
      </c>
      <c r="C61" s="3" t="str">
        <f>VLOOKUP($B61,Legend!$A$3:$D$14,MATCH(C$1,Legend!$A$3:$D$3,0),FALSE)</f>
        <v>coal</v>
      </c>
      <c r="D61" t="s">
        <v>30</v>
      </c>
      <c r="E61">
        <v>0</v>
      </c>
      <c r="F61">
        <v>1.7</v>
      </c>
    </row>
    <row r="62" spans="1:6">
      <c r="A62" t="s">
        <v>8</v>
      </c>
      <c r="B62" t="s">
        <v>26</v>
      </c>
      <c r="C62" s="3" t="str">
        <f>VLOOKUP($B62,Legend!$A$3:$D$14,MATCH(C$1,Legend!$A$3:$D$3,0),FALSE)</f>
        <v>coal</v>
      </c>
      <c r="D62" t="s">
        <v>31</v>
      </c>
      <c r="E62">
        <v>0</v>
      </c>
      <c r="F62">
        <v>2</v>
      </c>
    </row>
    <row r="63" spans="1:6">
      <c r="A63" t="s">
        <v>8</v>
      </c>
      <c r="B63" t="s">
        <v>26</v>
      </c>
      <c r="C63" s="3" t="str">
        <f>VLOOKUP($B63,Legend!$A$3:$D$14,MATCH(C$1,Legend!$A$3:$D$3,0),FALSE)</f>
        <v>coal</v>
      </c>
      <c r="D63" t="s">
        <v>32</v>
      </c>
      <c r="E63">
        <v>0</v>
      </c>
      <c r="F63">
        <v>2.2999999999999998</v>
      </c>
    </row>
    <row r="64" spans="1:6">
      <c r="A64" t="s">
        <v>8</v>
      </c>
      <c r="B64" t="s">
        <v>26</v>
      </c>
      <c r="C64" s="3" t="str">
        <f>VLOOKUP($B64,Legend!$A$3:$D$14,MATCH(C$1,Legend!$A$3:$D$3,0),FALSE)</f>
        <v>coal</v>
      </c>
      <c r="D64" t="s">
        <v>33</v>
      </c>
      <c r="E64">
        <v>0</v>
      </c>
      <c r="F64">
        <v>2.6</v>
      </c>
    </row>
    <row r="65" spans="1:6">
      <c r="A65" t="s">
        <v>9</v>
      </c>
      <c r="B65" t="s">
        <v>26</v>
      </c>
      <c r="C65" s="3" t="str">
        <f>VLOOKUP($B65,Legend!$A$3:$D$14,MATCH(C$1,Legend!$A$3:$D$3,0),FALSE)</f>
        <v>coal</v>
      </c>
      <c r="D65" t="s">
        <v>27</v>
      </c>
      <c r="E65">
        <v>11</v>
      </c>
      <c r="F65">
        <v>0.34</v>
      </c>
    </row>
    <row r="66" spans="1:6">
      <c r="A66" t="s">
        <v>9</v>
      </c>
      <c r="B66" t="s">
        <v>26</v>
      </c>
      <c r="C66" s="3" t="str">
        <f>VLOOKUP($B66,Legend!$A$3:$D$14,MATCH(C$1,Legend!$A$3:$D$3,0),FALSE)</f>
        <v>coal</v>
      </c>
      <c r="D66" t="s">
        <v>28</v>
      </c>
      <c r="E66">
        <v>116</v>
      </c>
      <c r="F66">
        <v>0.37</v>
      </c>
    </row>
    <row r="67" spans="1:6">
      <c r="A67" t="s">
        <v>9</v>
      </c>
      <c r="B67" t="s">
        <v>26</v>
      </c>
      <c r="C67" s="3" t="str">
        <f>VLOOKUP($B67,Legend!$A$3:$D$14,MATCH(C$1,Legend!$A$3:$D$3,0),FALSE)</f>
        <v>coal</v>
      </c>
      <c r="D67" t="s">
        <v>29</v>
      </c>
      <c r="E67">
        <v>144</v>
      </c>
      <c r="F67">
        <v>1.2</v>
      </c>
    </row>
    <row r="68" spans="1:6">
      <c r="A68" t="s">
        <v>9</v>
      </c>
      <c r="B68" t="s">
        <v>26</v>
      </c>
      <c r="C68" s="3" t="str">
        <f>VLOOKUP($B68,Legend!$A$3:$D$14,MATCH(C$1,Legend!$A$3:$D$3,0),FALSE)</f>
        <v>coal</v>
      </c>
      <c r="D68" t="s">
        <v>30</v>
      </c>
      <c r="E68">
        <v>205</v>
      </c>
      <c r="F68">
        <v>1.7</v>
      </c>
    </row>
    <row r="69" spans="1:6">
      <c r="A69" t="s">
        <v>9</v>
      </c>
      <c r="B69" t="s">
        <v>26</v>
      </c>
      <c r="C69" s="3" t="str">
        <f>VLOOKUP($B69,Legend!$A$3:$D$14,MATCH(C$1,Legend!$A$3:$D$3,0),FALSE)</f>
        <v>coal</v>
      </c>
      <c r="D69" t="s">
        <v>31</v>
      </c>
      <c r="E69">
        <v>280</v>
      </c>
      <c r="F69">
        <v>2</v>
      </c>
    </row>
    <row r="70" spans="1:6">
      <c r="A70" t="s">
        <v>9</v>
      </c>
      <c r="B70" t="s">
        <v>26</v>
      </c>
      <c r="C70" s="3" t="str">
        <f>VLOOKUP($B70,Legend!$A$3:$D$14,MATCH(C$1,Legend!$A$3:$D$3,0),FALSE)</f>
        <v>coal</v>
      </c>
      <c r="D70" t="s">
        <v>32</v>
      </c>
      <c r="E70">
        <v>280</v>
      </c>
      <c r="F70">
        <v>2.2999999999999998</v>
      </c>
    </row>
    <row r="71" spans="1:6">
      <c r="A71" t="s">
        <v>9</v>
      </c>
      <c r="B71" t="s">
        <v>26</v>
      </c>
      <c r="C71" s="3" t="str">
        <f>VLOOKUP($B71,Legend!$A$3:$D$14,MATCH(C$1,Legend!$A$3:$D$3,0),FALSE)</f>
        <v>coal</v>
      </c>
      <c r="D71" t="s">
        <v>33</v>
      </c>
      <c r="E71">
        <v>0</v>
      </c>
      <c r="F71">
        <v>2.6</v>
      </c>
    </row>
    <row r="72" spans="1:6">
      <c r="A72" t="s">
        <v>10</v>
      </c>
      <c r="B72" t="s">
        <v>26</v>
      </c>
      <c r="C72" s="3" t="str">
        <f>VLOOKUP($B72,Legend!$A$3:$D$14,MATCH(C$1,Legend!$A$3:$D$3,0),FALSE)</f>
        <v>coal</v>
      </c>
      <c r="D72" t="s">
        <v>27</v>
      </c>
      <c r="E72">
        <v>0</v>
      </c>
      <c r="F72">
        <v>0.34</v>
      </c>
    </row>
    <row r="73" spans="1:6">
      <c r="A73" t="s">
        <v>10</v>
      </c>
      <c r="B73" t="s">
        <v>26</v>
      </c>
      <c r="C73" s="3" t="str">
        <f>VLOOKUP($B73,Legend!$A$3:$D$14,MATCH(C$1,Legend!$A$3:$D$3,0),FALSE)</f>
        <v>coal</v>
      </c>
      <c r="D73" t="s">
        <v>28</v>
      </c>
      <c r="E73">
        <v>2</v>
      </c>
      <c r="F73">
        <v>0.37</v>
      </c>
    </row>
    <row r="74" spans="1:6">
      <c r="A74" t="s">
        <v>10</v>
      </c>
      <c r="B74" t="s">
        <v>26</v>
      </c>
      <c r="C74" s="3" t="str">
        <f>VLOOKUP($B74,Legend!$A$3:$D$14,MATCH(C$1,Legend!$A$3:$D$3,0),FALSE)</f>
        <v>coal</v>
      </c>
      <c r="D74" t="s">
        <v>29</v>
      </c>
      <c r="E74">
        <v>2</v>
      </c>
      <c r="F74">
        <v>1.2</v>
      </c>
    </row>
    <row r="75" spans="1:6">
      <c r="A75" t="s">
        <v>10</v>
      </c>
      <c r="B75" t="s">
        <v>26</v>
      </c>
      <c r="C75" s="3" t="str">
        <f>VLOOKUP($B75,Legend!$A$3:$D$14,MATCH(C$1,Legend!$A$3:$D$3,0),FALSE)</f>
        <v>coal</v>
      </c>
      <c r="D75" t="s">
        <v>30</v>
      </c>
      <c r="E75">
        <v>3</v>
      </c>
      <c r="F75">
        <v>1.7</v>
      </c>
    </row>
    <row r="76" spans="1:6">
      <c r="A76" t="s">
        <v>10</v>
      </c>
      <c r="B76" t="s">
        <v>26</v>
      </c>
      <c r="C76" s="3" t="str">
        <f>VLOOKUP($B76,Legend!$A$3:$D$14,MATCH(C$1,Legend!$A$3:$D$3,0),FALSE)</f>
        <v>coal</v>
      </c>
      <c r="D76" t="s">
        <v>31</v>
      </c>
      <c r="E76">
        <v>4</v>
      </c>
      <c r="F76">
        <v>2</v>
      </c>
    </row>
    <row r="77" spans="1:6">
      <c r="A77" t="s">
        <v>10</v>
      </c>
      <c r="B77" t="s">
        <v>26</v>
      </c>
      <c r="C77" s="3" t="str">
        <f>VLOOKUP($B77,Legend!$A$3:$D$14,MATCH(C$1,Legend!$A$3:$D$3,0),FALSE)</f>
        <v>coal</v>
      </c>
      <c r="D77" t="s">
        <v>32</v>
      </c>
      <c r="E77">
        <v>4</v>
      </c>
      <c r="F77">
        <v>2.2999999999999998</v>
      </c>
    </row>
    <row r="78" spans="1:6">
      <c r="A78" t="s">
        <v>10</v>
      </c>
      <c r="B78" t="s">
        <v>26</v>
      </c>
      <c r="C78" s="3" t="str">
        <f>VLOOKUP($B78,Legend!$A$3:$D$14,MATCH(C$1,Legend!$A$3:$D$3,0),FALSE)</f>
        <v>coal</v>
      </c>
      <c r="D78" t="s">
        <v>33</v>
      </c>
      <c r="E78">
        <v>0</v>
      </c>
      <c r="F78">
        <v>2.6</v>
      </c>
    </row>
    <row r="79" spans="1:6">
      <c r="A79" t="s">
        <v>11</v>
      </c>
      <c r="B79" t="s">
        <v>26</v>
      </c>
      <c r="C79" s="3" t="str">
        <f>VLOOKUP($B79,Legend!$A$3:$D$14,MATCH(C$1,Legend!$A$3:$D$3,0),FALSE)</f>
        <v>coal</v>
      </c>
      <c r="D79" t="s">
        <v>27</v>
      </c>
      <c r="E79">
        <v>6</v>
      </c>
      <c r="F79">
        <v>0.34</v>
      </c>
    </row>
    <row r="80" spans="1:6">
      <c r="A80" t="s">
        <v>11</v>
      </c>
      <c r="B80" t="s">
        <v>26</v>
      </c>
      <c r="C80" s="3" t="str">
        <f>VLOOKUP($B80,Legend!$A$3:$D$14,MATCH(C$1,Legend!$A$3:$D$3,0),FALSE)</f>
        <v>coal</v>
      </c>
      <c r="D80" t="s">
        <v>28</v>
      </c>
      <c r="E80">
        <v>1018</v>
      </c>
      <c r="F80">
        <v>0.37</v>
      </c>
    </row>
    <row r="81" spans="1:6">
      <c r="A81" t="s">
        <v>11</v>
      </c>
      <c r="B81" t="s">
        <v>26</v>
      </c>
      <c r="C81" s="3" t="str">
        <f>VLOOKUP($B81,Legend!$A$3:$D$14,MATCH(C$1,Legend!$A$3:$D$3,0),FALSE)</f>
        <v>coal</v>
      </c>
      <c r="D81" t="s">
        <v>29</v>
      </c>
      <c r="E81">
        <v>434</v>
      </c>
      <c r="F81">
        <v>1.2</v>
      </c>
    </row>
    <row r="82" spans="1:6">
      <c r="A82" t="s">
        <v>11</v>
      </c>
      <c r="B82" t="s">
        <v>26</v>
      </c>
      <c r="C82" s="3" t="str">
        <f>VLOOKUP($B82,Legend!$A$3:$D$14,MATCH(C$1,Legend!$A$3:$D$3,0),FALSE)</f>
        <v>coal</v>
      </c>
      <c r="D82" t="s">
        <v>30</v>
      </c>
      <c r="E82">
        <v>616</v>
      </c>
      <c r="F82">
        <v>1.7</v>
      </c>
    </row>
    <row r="83" spans="1:6">
      <c r="A83" t="s">
        <v>11</v>
      </c>
      <c r="B83" t="s">
        <v>26</v>
      </c>
      <c r="C83" s="3" t="str">
        <f>VLOOKUP($B83,Legend!$A$3:$D$14,MATCH(C$1,Legend!$A$3:$D$3,0),FALSE)</f>
        <v>coal</v>
      </c>
      <c r="D83" t="s">
        <v>31</v>
      </c>
      <c r="E83">
        <v>845</v>
      </c>
      <c r="F83">
        <v>2</v>
      </c>
    </row>
    <row r="84" spans="1:6">
      <c r="A84" t="s">
        <v>11</v>
      </c>
      <c r="B84" t="s">
        <v>26</v>
      </c>
      <c r="C84" s="3" t="str">
        <f>VLOOKUP($B84,Legend!$A$3:$D$14,MATCH(C$1,Legend!$A$3:$D$3,0),FALSE)</f>
        <v>coal</v>
      </c>
      <c r="D84" t="s">
        <v>32</v>
      </c>
      <c r="E84">
        <v>845</v>
      </c>
      <c r="F84">
        <v>2.2999999999999998</v>
      </c>
    </row>
    <row r="85" spans="1:6">
      <c r="A85" t="s">
        <v>11</v>
      </c>
      <c r="B85" t="s">
        <v>26</v>
      </c>
      <c r="C85" s="3" t="str">
        <f>VLOOKUP($B85,Legend!$A$3:$D$14,MATCH(C$1,Legend!$A$3:$D$3,0),FALSE)</f>
        <v>coal</v>
      </c>
      <c r="D85" t="s">
        <v>33</v>
      </c>
      <c r="E85">
        <v>0</v>
      </c>
      <c r="F85">
        <v>2.6</v>
      </c>
    </row>
    <row r="86" spans="1:6">
      <c r="A86" t="s">
        <v>12</v>
      </c>
      <c r="B86" t="s">
        <v>26</v>
      </c>
      <c r="C86" s="3" t="str">
        <f>VLOOKUP($B86,Legend!$A$3:$D$14,MATCH(C$1,Legend!$A$3:$D$3,0),FALSE)</f>
        <v>coal</v>
      </c>
      <c r="D86" t="s">
        <v>27</v>
      </c>
      <c r="E86">
        <v>284</v>
      </c>
      <c r="F86">
        <v>0.34</v>
      </c>
    </row>
    <row r="87" spans="1:6">
      <c r="A87" t="s">
        <v>12</v>
      </c>
      <c r="B87" t="s">
        <v>26</v>
      </c>
      <c r="C87" s="3" t="str">
        <f>VLOOKUP($B87,Legend!$A$3:$D$14,MATCH(C$1,Legend!$A$3:$D$3,0),FALSE)</f>
        <v>coal</v>
      </c>
      <c r="D87" t="s">
        <v>28</v>
      </c>
      <c r="E87">
        <v>6851</v>
      </c>
      <c r="F87">
        <v>0.37</v>
      </c>
    </row>
    <row r="88" spans="1:6">
      <c r="A88" t="s">
        <v>12</v>
      </c>
      <c r="B88" t="s">
        <v>26</v>
      </c>
      <c r="C88" s="3" t="str">
        <f>VLOOKUP($B88,Legend!$A$3:$D$14,MATCH(C$1,Legend!$A$3:$D$3,0),FALSE)</f>
        <v>coal</v>
      </c>
      <c r="D88" t="s">
        <v>29</v>
      </c>
      <c r="E88">
        <v>9469</v>
      </c>
      <c r="F88">
        <v>1.2</v>
      </c>
    </row>
    <row r="89" spans="1:6">
      <c r="A89" t="s">
        <v>12</v>
      </c>
      <c r="B89" t="s">
        <v>26</v>
      </c>
      <c r="C89" s="3" t="str">
        <f>VLOOKUP($B89,Legend!$A$3:$D$14,MATCH(C$1,Legend!$A$3:$D$3,0),FALSE)</f>
        <v>coal</v>
      </c>
      <c r="D89" t="s">
        <v>30</v>
      </c>
      <c r="E89">
        <v>13456</v>
      </c>
      <c r="F89">
        <v>1.7</v>
      </c>
    </row>
    <row r="90" spans="1:6">
      <c r="A90" t="s">
        <v>12</v>
      </c>
      <c r="B90" t="s">
        <v>26</v>
      </c>
      <c r="C90" s="3" t="str">
        <f>VLOOKUP($B90,Legend!$A$3:$D$14,MATCH(C$1,Legend!$A$3:$D$3,0),FALSE)</f>
        <v>coal</v>
      </c>
      <c r="D90" t="s">
        <v>31</v>
      </c>
      <c r="E90">
        <v>18440</v>
      </c>
      <c r="F90">
        <v>2</v>
      </c>
    </row>
    <row r="91" spans="1:6">
      <c r="A91" t="s">
        <v>12</v>
      </c>
      <c r="B91" t="s">
        <v>26</v>
      </c>
      <c r="C91" s="3" t="str">
        <f>VLOOKUP($B91,Legend!$A$3:$D$14,MATCH(C$1,Legend!$A$3:$D$3,0),FALSE)</f>
        <v>coal</v>
      </c>
      <c r="D91" t="s">
        <v>32</v>
      </c>
      <c r="E91">
        <v>18440</v>
      </c>
      <c r="F91">
        <v>2.2999999999999998</v>
      </c>
    </row>
    <row r="92" spans="1:6">
      <c r="A92" t="s">
        <v>12</v>
      </c>
      <c r="B92" t="s">
        <v>26</v>
      </c>
      <c r="C92" s="3" t="str">
        <f>VLOOKUP($B92,Legend!$A$3:$D$14,MATCH(C$1,Legend!$A$3:$D$3,0),FALSE)</f>
        <v>coal</v>
      </c>
      <c r="D92" t="s">
        <v>33</v>
      </c>
      <c r="E92">
        <v>0</v>
      </c>
      <c r="F92">
        <v>2.6</v>
      </c>
    </row>
    <row r="93" spans="1:6">
      <c r="A93" t="s">
        <v>13</v>
      </c>
      <c r="B93" t="s">
        <v>26</v>
      </c>
      <c r="C93" s="3" t="str">
        <f>VLOOKUP($B93,Legend!$A$3:$D$14,MATCH(C$1,Legend!$A$3:$D$3,0),FALSE)</f>
        <v>coal</v>
      </c>
      <c r="D93" t="s">
        <v>27</v>
      </c>
      <c r="E93">
        <v>117</v>
      </c>
      <c r="F93">
        <v>0.34</v>
      </c>
    </row>
    <row r="94" spans="1:6">
      <c r="A94" t="s">
        <v>13</v>
      </c>
      <c r="B94" t="s">
        <v>26</v>
      </c>
      <c r="C94" s="3" t="str">
        <f>VLOOKUP($B94,Legend!$A$3:$D$14,MATCH(C$1,Legend!$A$3:$D$3,0),FALSE)</f>
        <v>coal</v>
      </c>
      <c r="D94" t="s">
        <v>28</v>
      </c>
      <c r="E94">
        <v>2633</v>
      </c>
      <c r="F94">
        <v>0.37</v>
      </c>
    </row>
    <row r="95" spans="1:6">
      <c r="A95" t="s">
        <v>13</v>
      </c>
      <c r="B95" t="s">
        <v>26</v>
      </c>
      <c r="C95" s="3" t="str">
        <f>VLOOKUP($B95,Legend!$A$3:$D$14,MATCH(C$1,Legend!$A$3:$D$3,0),FALSE)</f>
        <v>coal</v>
      </c>
      <c r="D95" t="s">
        <v>29</v>
      </c>
      <c r="E95">
        <v>2632</v>
      </c>
      <c r="F95">
        <v>1.2</v>
      </c>
    </row>
    <row r="96" spans="1:6">
      <c r="A96" t="s">
        <v>13</v>
      </c>
      <c r="B96" t="s">
        <v>26</v>
      </c>
      <c r="C96" s="3" t="str">
        <f>VLOOKUP($B96,Legend!$A$3:$D$14,MATCH(C$1,Legend!$A$3:$D$3,0),FALSE)</f>
        <v>coal</v>
      </c>
      <c r="D96" t="s">
        <v>30</v>
      </c>
      <c r="E96">
        <v>3740</v>
      </c>
      <c r="F96">
        <v>1.7</v>
      </c>
    </row>
    <row r="97" spans="1:6">
      <c r="A97" t="s">
        <v>13</v>
      </c>
      <c r="B97" t="s">
        <v>26</v>
      </c>
      <c r="C97" s="3" t="str">
        <f>VLOOKUP($B97,Legend!$A$3:$D$14,MATCH(C$1,Legend!$A$3:$D$3,0),FALSE)</f>
        <v>coal</v>
      </c>
      <c r="D97" t="s">
        <v>31</v>
      </c>
      <c r="E97">
        <v>5125</v>
      </c>
      <c r="F97">
        <v>2</v>
      </c>
    </row>
    <row r="98" spans="1:6">
      <c r="A98" t="s">
        <v>13</v>
      </c>
      <c r="B98" t="s">
        <v>26</v>
      </c>
      <c r="C98" s="3" t="str">
        <f>VLOOKUP($B98,Legend!$A$3:$D$14,MATCH(C$1,Legend!$A$3:$D$3,0),FALSE)</f>
        <v>coal</v>
      </c>
      <c r="D98" t="s">
        <v>32</v>
      </c>
      <c r="E98">
        <v>5125</v>
      </c>
      <c r="F98">
        <v>2.2999999999999998</v>
      </c>
    </row>
    <row r="99" spans="1:6">
      <c r="A99" t="s">
        <v>13</v>
      </c>
      <c r="B99" t="s">
        <v>26</v>
      </c>
      <c r="C99" s="3" t="str">
        <f>VLOOKUP($B99,Legend!$A$3:$D$14,MATCH(C$1,Legend!$A$3:$D$3,0),FALSE)</f>
        <v>coal</v>
      </c>
      <c r="D99" t="s">
        <v>33</v>
      </c>
      <c r="E99">
        <v>0</v>
      </c>
      <c r="F99">
        <v>2.6</v>
      </c>
    </row>
    <row r="100" spans="1:6">
      <c r="A100" t="s">
        <v>0</v>
      </c>
      <c r="B100" t="s">
        <v>34</v>
      </c>
      <c r="C100" s="3" t="str">
        <f>VLOOKUP($B100,Legend!$A$3:$D$14,MATCH(C$1,Legend!$A$3:$D$3,0),FALSE)</f>
        <v>crude oil</v>
      </c>
      <c r="D100" t="s">
        <v>27</v>
      </c>
      <c r="E100">
        <v>188</v>
      </c>
      <c r="F100">
        <v>0.5</v>
      </c>
    </row>
    <row r="101" spans="1:6">
      <c r="A101" t="s">
        <v>0</v>
      </c>
      <c r="B101" t="s">
        <v>34</v>
      </c>
      <c r="C101" s="3" t="str">
        <f>VLOOKUP($B101,Legend!$A$3:$D$14,MATCH(C$1,Legend!$A$3:$D$3,0),FALSE)</f>
        <v>crude oil</v>
      </c>
      <c r="D101" t="s">
        <v>28</v>
      </c>
      <c r="E101">
        <v>200</v>
      </c>
      <c r="F101">
        <v>0.55000000000000004</v>
      </c>
    </row>
    <row r="102" spans="1:6">
      <c r="A102" t="s">
        <v>0</v>
      </c>
      <c r="B102" t="s">
        <v>34</v>
      </c>
      <c r="C102" s="3" t="str">
        <f>VLOOKUP($B102,Legend!$A$3:$D$14,MATCH(C$1,Legend!$A$3:$D$3,0),FALSE)</f>
        <v>crude oil</v>
      </c>
      <c r="D102" t="s">
        <v>29</v>
      </c>
      <c r="E102">
        <v>343</v>
      </c>
      <c r="F102">
        <v>0.92</v>
      </c>
    </row>
    <row r="103" spans="1:6">
      <c r="A103" t="s">
        <v>0</v>
      </c>
      <c r="B103" t="s">
        <v>34</v>
      </c>
      <c r="C103" s="3" t="str">
        <f>VLOOKUP($B103,Legend!$A$3:$D$14,MATCH(C$1,Legend!$A$3:$D$3,0),FALSE)</f>
        <v>crude oil</v>
      </c>
      <c r="D103" t="s">
        <v>30</v>
      </c>
      <c r="E103">
        <v>394</v>
      </c>
      <c r="F103">
        <v>1.3</v>
      </c>
    </row>
    <row r="104" spans="1:6">
      <c r="A104" t="s">
        <v>0</v>
      </c>
      <c r="B104" t="s">
        <v>34</v>
      </c>
      <c r="C104" s="3" t="str">
        <f>VLOOKUP($B104,Legend!$A$3:$D$14,MATCH(C$1,Legend!$A$3:$D$3,0),FALSE)</f>
        <v>crude oil</v>
      </c>
      <c r="D104" t="s">
        <v>31</v>
      </c>
      <c r="E104">
        <v>393</v>
      </c>
      <c r="F104">
        <v>2.1</v>
      </c>
    </row>
    <row r="105" spans="1:6">
      <c r="A105" t="s">
        <v>0</v>
      </c>
      <c r="B105" t="s">
        <v>34</v>
      </c>
      <c r="C105" s="3" t="str">
        <f>VLOOKUP($B105,Legend!$A$3:$D$14,MATCH(C$1,Legend!$A$3:$D$3,0),FALSE)</f>
        <v>crude oil</v>
      </c>
      <c r="D105" t="s">
        <v>32</v>
      </c>
      <c r="E105">
        <v>1298</v>
      </c>
      <c r="F105">
        <v>2.7</v>
      </c>
    </row>
    <row r="106" spans="1:6">
      <c r="A106" t="s">
        <v>0</v>
      </c>
      <c r="B106" t="s">
        <v>34</v>
      </c>
      <c r="C106" s="3" t="str">
        <f>VLOOKUP($B106,Legend!$A$3:$D$14,MATCH(C$1,Legend!$A$3:$D$3,0),FALSE)</f>
        <v>crude oil</v>
      </c>
      <c r="D106" t="s">
        <v>33</v>
      </c>
      <c r="E106">
        <v>0</v>
      </c>
      <c r="F106">
        <v>3.5</v>
      </c>
    </row>
    <row r="107" spans="1:6">
      <c r="A107" t="s">
        <v>1</v>
      </c>
      <c r="B107" t="s">
        <v>34</v>
      </c>
      <c r="C107" s="3" t="str">
        <f>VLOOKUP($B107,Legend!$A$3:$D$14,MATCH(C$1,Legend!$A$3:$D$3,0),FALSE)</f>
        <v>crude oil</v>
      </c>
      <c r="D107" t="s">
        <v>27</v>
      </c>
      <c r="E107">
        <v>18</v>
      </c>
      <c r="F107">
        <v>0.5</v>
      </c>
    </row>
    <row r="108" spans="1:6">
      <c r="A108" t="s">
        <v>1</v>
      </c>
      <c r="B108" t="s">
        <v>34</v>
      </c>
      <c r="C108" s="3" t="str">
        <f>VLOOKUP($B108,Legend!$A$3:$D$14,MATCH(C$1,Legend!$A$3:$D$3,0),FALSE)</f>
        <v>crude oil</v>
      </c>
      <c r="D108" t="s">
        <v>28</v>
      </c>
      <c r="E108">
        <v>5</v>
      </c>
      <c r="F108">
        <v>0.55000000000000004</v>
      </c>
    </row>
    <row r="109" spans="1:6">
      <c r="A109" t="s">
        <v>1</v>
      </c>
      <c r="B109" t="s">
        <v>34</v>
      </c>
      <c r="C109" s="3" t="str">
        <f>VLOOKUP($B109,Legend!$A$3:$D$14,MATCH(C$1,Legend!$A$3:$D$3,0),FALSE)</f>
        <v>crude oil</v>
      </c>
      <c r="D109" t="s">
        <v>29</v>
      </c>
      <c r="E109">
        <v>15</v>
      </c>
      <c r="F109">
        <v>0.92</v>
      </c>
    </row>
    <row r="110" spans="1:6">
      <c r="A110" t="s">
        <v>1</v>
      </c>
      <c r="B110" t="s">
        <v>34</v>
      </c>
      <c r="C110" s="3" t="str">
        <f>VLOOKUP($B110,Legend!$A$3:$D$14,MATCH(C$1,Legend!$A$3:$D$3,0),FALSE)</f>
        <v>crude oil</v>
      </c>
      <c r="D110" t="s">
        <v>30</v>
      </c>
      <c r="E110">
        <v>16</v>
      </c>
      <c r="F110">
        <v>1.3</v>
      </c>
    </row>
    <row r="111" spans="1:6">
      <c r="A111" t="s">
        <v>1</v>
      </c>
      <c r="B111" t="s">
        <v>34</v>
      </c>
      <c r="C111" s="3" t="str">
        <f>VLOOKUP($B111,Legend!$A$3:$D$14,MATCH(C$1,Legend!$A$3:$D$3,0),FALSE)</f>
        <v>crude oil</v>
      </c>
      <c r="D111" t="s">
        <v>31</v>
      </c>
      <c r="E111">
        <v>9</v>
      </c>
      <c r="F111">
        <v>2.1</v>
      </c>
    </row>
    <row r="112" spans="1:6">
      <c r="A112" t="s">
        <v>1</v>
      </c>
      <c r="B112" t="s">
        <v>34</v>
      </c>
      <c r="C112" s="3" t="str">
        <f>VLOOKUP($B112,Legend!$A$3:$D$14,MATCH(C$1,Legend!$A$3:$D$3,0),FALSE)</f>
        <v>crude oil</v>
      </c>
      <c r="D112" t="s">
        <v>32</v>
      </c>
      <c r="E112">
        <v>12</v>
      </c>
      <c r="F112">
        <v>2.7</v>
      </c>
    </row>
    <row r="113" spans="1:6">
      <c r="A113" t="s">
        <v>1</v>
      </c>
      <c r="B113" t="s">
        <v>34</v>
      </c>
      <c r="C113" s="3" t="str">
        <f>VLOOKUP($B113,Legend!$A$3:$D$14,MATCH(C$1,Legend!$A$3:$D$3,0),FALSE)</f>
        <v>crude oil</v>
      </c>
      <c r="D113" t="s">
        <v>33</v>
      </c>
      <c r="E113">
        <v>0</v>
      </c>
      <c r="F113">
        <v>3.5</v>
      </c>
    </row>
    <row r="114" spans="1:6">
      <c r="A114" t="s">
        <v>2</v>
      </c>
      <c r="B114" t="s">
        <v>34</v>
      </c>
      <c r="C114" s="3" t="str">
        <f>VLOOKUP($B114,Legend!$A$3:$D$14,MATCH(C$1,Legend!$A$3:$D$3,0),FALSE)</f>
        <v>crude oil</v>
      </c>
      <c r="D114" t="s">
        <v>27</v>
      </c>
      <c r="E114">
        <v>55</v>
      </c>
      <c r="F114">
        <v>0.5</v>
      </c>
    </row>
    <row r="115" spans="1:6">
      <c r="A115" t="s">
        <v>2</v>
      </c>
      <c r="B115" t="s">
        <v>34</v>
      </c>
      <c r="C115" s="3" t="str">
        <f>VLOOKUP($B115,Legend!$A$3:$D$14,MATCH(C$1,Legend!$A$3:$D$3,0),FALSE)</f>
        <v>crude oil</v>
      </c>
      <c r="D115" t="s">
        <v>28</v>
      </c>
      <c r="E115">
        <v>115</v>
      </c>
      <c r="F115">
        <v>0.55000000000000004</v>
      </c>
    </row>
    <row r="116" spans="1:6">
      <c r="A116" t="s">
        <v>2</v>
      </c>
      <c r="B116" t="s">
        <v>34</v>
      </c>
      <c r="C116" s="3" t="str">
        <f>VLOOKUP($B116,Legend!$A$3:$D$14,MATCH(C$1,Legend!$A$3:$D$3,0),FALSE)</f>
        <v>crude oil</v>
      </c>
      <c r="D116" t="s">
        <v>29</v>
      </c>
      <c r="E116">
        <v>226.5</v>
      </c>
      <c r="F116">
        <v>0.92</v>
      </c>
    </row>
    <row r="117" spans="1:6">
      <c r="A117" t="s">
        <v>2</v>
      </c>
      <c r="B117" t="s">
        <v>34</v>
      </c>
      <c r="C117" s="3" t="str">
        <f>VLOOKUP($B117,Legend!$A$3:$D$14,MATCH(C$1,Legend!$A$3:$D$3,0),FALSE)</f>
        <v>crude oil</v>
      </c>
      <c r="D117" t="s">
        <v>30</v>
      </c>
      <c r="E117">
        <v>235.5</v>
      </c>
      <c r="F117">
        <v>1.3</v>
      </c>
    </row>
    <row r="118" spans="1:6">
      <c r="A118" t="s">
        <v>2</v>
      </c>
      <c r="B118" t="s">
        <v>34</v>
      </c>
      <c r="C118" s="3" t="str">
        <f>VLOOKUP($B118,Legend!$A$3:$D$14,MATCH(C$1,Legend!$A$3:$D$3,0),FALSE)</f>
        <v>crude oil</v>
      </c>
      <c r="D118" t="s">
        <v>31</v>
      </c>
      <c r="E118">
        <v>216</v>
      </c>
      <c r="F118">
        <v>2.1</v>
      </c>
    </row>
    <row r="119" spans="1:6">
      <c r="A119" t="s">
        <v>2</v>
      </c>
      <c r="B119" t="s">
        <v>34</v>
      </c>
      <c r="C119" s="3" t="str">
        <f>VLOOKUP($B119,Legend!$A$3:$D$14,MATCH(C$1,Legend!$A$3:$D$3,0),FALSE)</f>
        <v>crude oil</v>
      </c>
      <c r="D119" t="s">
        <v>32</v>
      </c>
      <c r="E119">
        <v>314</v>
      </c>
      <c r="F119">
        <v>2.7</v>
      </c>
    </row>
    <row r="120" spans="1:6">
      <c r="A120" t="s">
        <v>2</v>
      </c>
      <c r="B120" t="s">
        <v>34</v>
      </c>
      <c r="C120" s="3" t="str">
        <f>VLOOKUP($B120,Legend!$A$3:$D$14,MATCH(C$1,Legend!$A$3:$D$3,0),FALSE)</f>
        <v>crude oil</v>
      </c>
      <c r="D120" t="s">
        <v>33</v>
      </c>
      <c r="E120">
        <v>0</v>
      </c>
      <c r="F120">
        <v>3.5</v>
      </c>
    </row>
    <row r="121" spans="1:6">
      <c r="A121" t="s">
        <v>3</v>
      </c>
      <c r="B121" t="s">
        <v>34</v>
      </c>
      <c r="C121" s="3" t="str">
        <f>VLOOKUP($B121,Legend!$A$3:$D$14,MATCH(C$1,Legend!$A$3:$D$3,0),FALSE)</f>
        <v>crude oil</v>
      </c>
      <c r="D121" t="s">
        <v>27</v>
      </c>
      <c r="E121">
        <v>83</v>
      </c>
      <c r="F121">
        <v>0.5</v>
      </c>
    </row>
    <row r="122" spans="1:6">
      <c r="A122" t="s">
        <v>3</v>
      </c>
      <c r="B122" t="s">
        <v>34</v>
      </c>
      <c r="C122" s="3" t="str">
        <f>VLOOKUP($B122,Legend!$A$3:$D$14,MATCH(C$1,Legend!$A$3:$D$3,0),FALSE)</f>
        <v>crude oil</v>
      </c>
      <c r="D122" t="s">
        <v>28</v>
      </c>
      <c r="E122">
        <v>102</v>
      </c>
      <c r="F122">
        <v>0.55000000000000004</v>
      </c>
    </row>
    <row r="123" spans="1:6">
      <c r="A123" t="s">
        <v>3</v>
      </c>
      <c r="B123" t="s">
        <v>34</v>
      </c>
      <c r="C123" s="3" t="str">
        <f>VLOOKUP($B123,Legend!$A$3:$D$14,MATCH(C$1,Legend!$A$3:$D$3,0),FALSE)</f>
        <v>crude oil</v>
      </c>
      <c r="D123" t="s">
        <v>29</v>
      </c>
      <c r="E123">
        <v>139.5</v>
      </c>
      <c r="F123">
        <v>0.92</v>
      </c>
    </row>
    <row r="124" spans="1:6">
      <c r="A124" t="s">
        <v>3</v>
      </c>
      <c r="B124" t="s">
        <v>34</v>
      </c>
      <c r="C124" s="3" t="str">
        <f>VLOOKUP($B124,Legend!$A$3:$D$14,MATCH(C$1,Legend!$A$3:$D$3,0),FALSE)</f>
        <v>crude oil</v>
      </c>
      <c r="D124" t="s">
        <v>30</v>
      </c>
      <c r="E124">
        <v>178.5</v>
      </c>
      <c r="F124">
        <v>1.3</v>
      </c>
    </row>
    <row r="125" spans="1:6">
      <c r="A125" t="s">
        <v>3</v>
      </c>
      <c r="B125" t="s">
        <v>34</v>
      </c>
      <c r="C125" s="3" t="str">
        <f>VLOOKUP($B125,Legend!$A$3:$D$14,MATCH(C$1,Legend!$A$3:$D$3,0),FALSE)</f>
        <v>crude oil</v>
      </c>
      <c r="D125" t="s">
        <v>31</v>
      </c>
      <c r="E125">
        <v>136</v>
      </c>
      <c r="F125">
        <v>2.1</v>
      </c>
    </row>
    <row r="126" spans="1:6">
      <c r="A126" t="s">
        <v>3</v>
      </c>
      <c r="B126" t="s">
        <v>34</v>
      </c>
      <c r="C126" s="3" t="str">
        <f>VLOOKUP($B126,Legend!$A$3:$D$14,MATCH(C$1,Legend!$A$3:$D$3,0),FALSE)</f>
        <v>crude oil</v>
      </c>
      <c r="D126" t="s">
        <v>32</v>
      </c>
      <c r="E126">
        <v>187</v>
      </c>
      <c r="F126">
        <v>2.7</v>
      </c>
    </row>
    <row r="127" spans="1:6">
      <c r="A127" t="s">
        <v>3</v>
      </c>
      <c r="B127" t="s">
        <v>34</v>
      </c>
      <c r="C127" s="3" t="str">
        <f>VLOOKUP($B127,Legend!$A$3:$D$14,MATCH(C$1,Legend!$A$3:$D$3,0),FALSE)</f>
        <v>crude oil</v>
      </c>
      <c r="D127" t="s">
        <v>33</v>
      </c>
      <c r="E127">
        <v>0</v>
      </c>
      <c r="F127">
        <v>3.5</v>
      </c>
    </row>
    <row r="128" spans="1:6">
      <c r="A128" t="s">
        <v>4</v>
      </c>
      <c r="B128" t="s">
        <v>34</v>
      </c>
      <c r="C128" s="3" t="str">
        <f>VLOOKUP($B128,Legend!$A$3:$D$14,MATCH(C$1,Legend!$A$3:$D$3,0),FALSE)</f>
        <v>crude oil</v>
      </c>
      <c r="D128" t="s">
        <v>27</v>
      </c>
      <c r="E128">
        <v>8</v>
      </c>
      <c r="F128">
        <v>0.5</v>
      </c>
    </row>
    <row r="129" spans="1:6">
      <c r="A129" t="s">
        <v>4</v>
      </c>
      <c r="B129" t="s">
        <v>34</v>
      </c>
      <c r="C129" s="3" t="str">
        <f>VLOOKUP($B129,Legend!$A$3:$D$14,MATCH(C$1,Legend!$A$3:$D$3,0),FALSE)</f>
        <v>crude oil</v>
      </c>
      <c r="D129" t="s">
        <v>28</v>
      </c>
      <c r="E129">
        <v>7</v>
      </c>
      <c r="F129">
        <v>0.55000000000000004</v>
      </c>
    </row>
    <row r="130" spans="1:6">
      <c r="A130" t="s">
        <v>4</v>
      </c>
      <c r="B130" t="s">
        <v>34</v>
      </c>
      <c r="C130" s="3" t="str">
        <f>VLOOKUP($B130,Legend!$A$3:$D$14,MATCH(C$1,Legend!$A$3:$D$3,0),FALSE)</f>
        <v>crude oil</v>
      </c>
      <c r="D130" t="s">
        <v>29</v>
      </c>
      <c r="E130">
        <v>17</v>
      </c>
      <c r="F130">
        <v>0.92</v>
      </c>
    </row>
    <row r="131" spans="1:6">
      <c r="A131" t="s">
        <v>4</v>
      </c>
      <c r="B131" t="s">
        <v>34</v>
      </c>
      <c r="C131" s="3" t="str">
        <f>VLOOKUP($B131,Legend!$A$3:$D$14,MATCH(C$1,Legend!$A$3:$D$3,0),FALSE)</f>
        <v>crude oil</v>
      </c>
      <c r="D131" t="s">
        <v>30</v>
      </c>
      <c r="E131">
        <v>16</v>
      </c>
      <c r="F131">
        <v>1.3</v>
      </c>
    </row>
    <row r="132" spans="1:6">
      <c r="A132" t="s">
        <v>4</v>
      </c>
      <c r="B132" t="s">
        <v>34</v>
      </c>
      <c r="C132" s="3" t="str">
        <f>VLOOKUP($B132,Legend!$A$3:$D$14,MATCH(C$1,Legend!$A$3:$D$3,0),FALSE)</f>
        <v>crude oil</v>
      </c>
      <c r="D132" t="s">
        <v>31</v>
      </c>
      <c r="E132">
        <v>13</v>
      </c>
      <c r="F132">
        <v>2.1</v>
      </c>
    </row>
    <row r="133" spans="1:6">
      <c r="A133" t="s">
        <v>4</v>
      </c>
      <c r="B133" t="s">
        <v>34</v>
      </c>
      <c r="C133" s="3" t="str">
        <f>VLOOKUP($B133,Legend!$A$3:$D$14,MATCH(C$1,Legend!$A$3:$D$3,0),FALSE)</f>
        <v>crude oil</v>
      </c>
      <c r="D133" t="s">
        <v>32</v>
      </c>
      <c r="E133">
        <v>12</v>
      </c>
      <c r="F133">
        <v>2.7</v>
      </c>
    </row>
    <row r="134" spans="1:6">
      <c r="A134" t="s">
        <v>4</v>
      </c>
      <c r="B134" t="s">
        <v>34</v>
      </c>
      <c r="C134" s="3" t="str">
        <f>VLOOKUP($B134,Legend!$A$3:$D$14,MATCH(C$1,Legend!$A$3:$D$3,0),FALSE)</f>
        <v>crude oil</v>
      </c>
      <c r="D134" t="s">
        <v>33</v>
      </c>
      <c r="E134">
        <v>0</v>
      </c>
      <c r="F134">
        <v>3.5</v>
      </c>
    </row>
    <row r="135" spans="1:6">
      <c r="A135" t="s">
        <v>5</v>
      </c>
      <c r="B135" t="s">
        <v>34</v>
      </c>
      <c r="C135" s="3" t="str">
        <f>VLOOKUP($B135,Legend!$A$3:$D$14,MATCH(C$1,Legend!$A$3:$D$3,0),FALSE)</f>
        <v>crude oil</v>
      </c>
      <c r="D135" t="s">
        <v>27</v>
      </c>
      <c r="E135">
        <v>303</v>
      </c>
      <c r="F135">
        <v>0.5</v>
      </c>
    </row>
    <row r="136" spans="1:6">
      <c r="A136" t="s">
        <v>5</v>
      </c>
      <c r="B136" t="s">
        <v>34</v>
      </c>
      <c r="C136" s="3" t="str">
        <f>VLOOKUP($B136,Legend!$A$3:$D$14,MATCH(C$1,Legend!$A$3:$D$3,0),FALSE)</f>
        <v>crude oil</v>
      </c>
      <c r="D136" t="s">
        <v>28</v>
      </c>
      <c r="E136">
        <v>355</v>
      </c>
      <c r="F136">
        <v>0.55000000000000004</v>
      </c>
    </row>
    <row r="137" spans="1:6">
      <c r="A137" t="s">
        <v>5</v>
      </c>
      <c r="B137" t="s">
        <v>34</v>
      </c>
      <c r="C137" s="3" t="str">
        <f>VLOOKUP($B137,Legend!$A$3:$D$14,MATCH(C$1,Legend!$A$3:$D$3,0),FALSE)</f>
        <v>crude oil</v>
      </c>
      <c r="D137" t="s">
        <v>29</v>
      </c>
      <c r="E137">
        <v>720.5</v>
      </c>
      <c r="F137">
        <v>0.92</v>
      </c>
    </row>
    <row r="138" spans="1:6">
      <c r="A138" t="s">
        <v>5</v>
      </c>
      <c r="B138" t="s">
        <v>34</v>
      </c>
      <c r="C138" s="3" t="str">
        <f>VLOOKUP($B138,Legend!$A$3:$D$14,MATCH(C$1,Legend!$A$3:$D$3,0),FALSE)</f>
        <v>crude oil</v>
      </c>
      <c r="D138" t="s">
        <v>30</v>
      </c>
      <c r="E138">
        <v>702.5</v>
      </c>
      <c r="F138">
        <v>1.3</v>
      </c>
    </row>
    <row r="139" spans="1:6">
      <c r="A139" t="s">
        <v>5</v>
      </c>
      <c r="B139" t="s">
        <v>34</v>
      </c>
      <c r="C139" s="3" t="str">
        <f>VLOOKUP($B139,Legend!$A$3:$D$14,MATCH(C$1,Legend!$A$3:$D$3,0),FALSE)</f>
        <v>crude oil</v>
      </c>
      <c r="D139" t="s">
        <v>31</v>
      </c>
      <c r="E139">
        <v>572</v>
      </c>
      <c r="F139">
        <v>2.1</v>
      </c>
    </row>
    <row r="140" spans="1:6">
      <c r="A140" t="s">
        <v>5</v>
      </c>
      <c r="B140" t="s">
        <v>34</v>
      </c>
      <c r="C140" s="3" t="str">
        <f>VLOOKUP($B140,Legend!$A$3:$D$14,MATCH(C$1,Legend!$A$3:$D$3,0),FALSE)</f>
        <v>crude oil</v>
      </c>
      <c r="D140" t="s">
        <v>32</v>
      </c>
      <c r="E140">
        <v>556</v>
      </c>
      <c r="F140">
        <v>2.7</v>
      </c>
    </row>
    <row r="141" spans="1:6">
      <c r="A141" t="s">
        <v>5</v>
      </c>
      <c r="B141" t="s">
        <v>34</v>
      </c>
      <c r="C141" s="3" t="str">
        <f>VLOOKUP($B141,Legend!$A$3:$D$14,MATCH(C$1,Legend!$A$3:$D$3,0),FALSE)</f>
        <v>crude oil</v>
      </c>
      <c r="D141" t="s">
        <v>33</v>
      </c>
      <c r="E141">
        <v>0</v>
      </c>
      <c r="F141">
        <v>3.5</v>
      </c>
    </row>
    <row r="142" spans="1:6">
      <c r="A142" t="s">
        <v>6</v>
      </c>
      <c r="B142" t="s">
        <v>34</v>
      </c>
      <c r="C142" s="3" t="str">
        <f>VLOOKUP($B142,Legend!$A$3:$D$14,MATCH(C$1,Legend!$A$3:$D$3,0),FALSE)</f>
        <v>crude oil</v>
      </c>
      <c r="D142" t="s">
        <v>27</v>
      </c>
      <c r="E142">
        <v>21</v>
      </c>
      <c r="F142">
        <v>0.5</v>
      </c>
    </row>
    <row r="143" spans="1:6">
      <c r="A143" t="s">
        <v>6</v>
      </c>
      <c r="B143" t="s">
        <v>34</v>
      </c>
      <c r="C143" s="3" t="str">
        <f>VLOOKUP($B143,Legend!$A$3:$D$14,MATCH(C$1,Legend!$A$3:$D$3,0),FALSE)</f>
        <v>crude oil</v>
      </c>
      <c r="D143" t="s">
        <v>28</v>
      </c>
      <c r="E143">
        <v>48</v>
      </c>
      <c r="F143">
        <v>0.55000000000000004</v>
      </c>
    </row>
    <row r="144" spans="1:6">
      <c r="A144" t="s">
        <v>6</v>
      </c>
      <c r="B144" t="s">
        <v>34</v>
      </c>
      <c r="C144" s="3" t="str">
        <f>VLOOKUP($B144,Legend!$A$3:$D$14,MATCH(C$1,Legend!$A$3:$D$3,0),FALSE)</f>
        <v>crude oil</v>
      </c>
      <c r="D144" t="s">
        <v>29</v>
      </c>
      <c r="E144">
        <v>120.5</v>
      </c>
      <c r="F144">
        <v>0.92</v>
      </c>
    </row>
    <row r="145" spans="1:6">
      <c r="A145" t="s">
        <v>6</v>
      </c>
      <c r="B145" t="s">
        <v>34</v>
      </c>
      <c r="C145" s="3" t="str">
        <f>VLOOKUP($B145,Legend!$A$3:$D$14,MATCH(C$1,Legend!$A$3:$D$3,0),FALSE)</f>
        <v>crude oil</v>
      </c>
      <c r="D145" t="s">
        <v>30</v>
      </c>
      <c r="E145">
        <v>73.5</v>
      </c>
      <c r="F145">
        <v>1.3</v>
      </c>
    </row>
    <row r="146" spans="1:6">
      <c r="A146" t="s">
        <v>6</v>
      </c>
      <c r="B146" t="s">
        <v>34</v>
      </c>
      <c r="C146" s="3" t="str">
        <f>VLOOKUP($B146,Legend!$A$3:$D$14,MATCH(C$1,Legend!$A$3:$D$3,0),FALSE)</f>
        <v>crude oil</v>
      </c>
      <c r="D146" t="s">
        <v>31</v>
      </c>
      <c r="E146">
        <v>63</v>
      </c>
      <c r="F146">
        <v>2.1</v>
      </c>
    </row>
    <row r="147" spans="1:6">
      <c r="A147" t="s">
        <v>6</v>
      </c>
      <c r="B147" t="s">
        <v>34</v>
      </c>
      <c r="C147" s="3" t="str">
        <f>VLOOKUP($B147,Legend!$A$3:$D$14,MATCH(C$1,Legend!$A$3:$D$3,0),FALSE)</f>
        <v>crude oil</v>
      </c>
      <c r="D147" t="s">
        <v>32</v>
      </c>
      <c r="E147">
        <v>314</v>
      </c>
      <c r="F147">
        <v>2.7</v>
      </c>
    </row>
    <row r="148" spans="1:6">
      <c r="A148" t="s">
        <v>6</v>
      </c>
      <c r="B148" t="s">
        <v>34</v>
      </c>
      <c r="C148" s="3" t="str">
        <f>VLOOKUP($B148,Legend!$A$3:$D$14,MATCH(C$1,Legend!$A$3:$D$3,0),FALSE)</f>
        <v>crude oil</v>
      </c>
      <c r="D148" t="s">
        <v>33</v>
      </c>
      <c r="E148">
        <v>0</v>
      </c>
      <c r="F148">
        <v>3.5</v>
      </c>
    </row>
    <row r="149" spans="1:6">
      <c r="A149" t="s">
        <v>7</v>
      </c>
      <c r="B149" t="s">
        <v>34</v>
      </c>
      <c r="C149" s="3" t="str">
        <f>VLOOKUP($B149,Legend!$A$3:$D$14,MATCH(C$1,Legend!$A$3:$D$3,0),FALSE)</f>
        <v>crude oil</v>
      </c>
      <c r="D149" t="s">
        <v>27</v>
      </c>
      <c r="E149">
        <v>0.2</v>
      </c>
      <c r="F149">
        <v>0.5</v>
      </c>
    </row>
    <row r="150" spans="1:6">
      <c r="A150" t="s">
        <v>7</v>
      </c>
      <c r="B150" t="s">
        <v>34</v>
      </c>
      <c r="C150" s="3" t="str">
        <f>VLOOKUP($B150,Legend!$A$3:$D$14,MATCH(C$1,Legend!$A$3:$D$3,0),FALSE)</f>
        <v>crude oil</v>
      </c>
      <c r="D150" t="s">
        <v>28</v>
      </c>
      <c r="E150">
        <v>0.2</v>
      </c>
      <c r="F150">
        <v>0.55000000000000004</v>
      </c>
    </row>
    <row r="151" spans="1:6">
      <c r="A151" t="s">
        <v>7</v>
      </c>
      <c r="B151" t="s">
        <v>34</v>
      </c>
      <c r="C151" s="3" t="str">
        <f>VLOOKUP($B151,Legend!$A$3:$D$14,MATCH(C$1,Legend!$A$3:$D$3,0),FALSE)</f>
        <v>crude oil</v>
      </c>
      <c r="D151" t="s">
        <v>29</v>
      </c>
      <c r="E151">
        <v>0.2</v>
      </c>
      <c r="F151">
        <v>0.92</v>
      </c>
    </row>
    <row r="152" spans="1:6">
      <c r="A152" t="s">
        <v>7</v>
      </c>
      <c r="B152" t="s">
        <v>34</v>
      </c>
      <c r="C152" s="3" t="str">
        <f>VLOOKUP($B152,Legend!$A$3:$D$14,MATCH(C$1,Legend!$A$3:$D$3,0),FALSE)</f>
        <v>crude oil</v>
      </c>
      <c r="D152" t="s">
        <v>30</v>
      </c>
      <c r="E152">
        <v>0.2</v>
      </c>
      <c r="F152">
        <v>1.3</v>
      </c>
    </row>
    <row r="153" spans="1:6">
      <c r="A153" t="s">
        <v>7</v>
      </c>
      <c r="B153" t="s">
        <v>34</v>
      </c>
      <c r="C153" s="3" t="str">
        <f>VLOOKUP($B153,Legend!$A$3:$D$14,MATCH(C$1,Legend!$A$3:$D$3,0),FALSE)</f>
        <v>crude oil</v>
      </c>
      <c r="D153" t="s">
        <v>31</v>
      </c>
      <c r="E153">
        <v>0.2</v>
      </c>
      <c r="F153">
        <v>2.1</v>
      </c>
    </row>
    <row r="154" spans="1:6">
      <c r="A154" t="s">
        <v>7</v>
      </c>
      <c r="B154" t="s">
        <v>34</v>
      </c>
      <c r="C154" s="3" t="str">
        <f>VLOOKUP($B154,Legend!$A$3:$D$14,MATCH(C$1,Legend!$A$3:$D$3,0),FALSE)</f>
        <v>crude oil</v>
      </c>
      <c r="D154" t="s">
        <v>32</v>
      </c>
      <c r="E154">
        <v>0.2</v>
      </c>
      <c r="F154">
        <v>2.7</v>
      </c>
    </row>
    <row r="155" spans="1:6">
      <c r="A155" t="s">
        <v>7</v>
      </c>
      <c r="B155" t="s">
        <v>34</v>
      </c>
      <c r="C155" s="3" t="str">
        <f>VLOOKUP($B155,Legend!$A$3:$D$14,MATCH(C$1,Legend!$A$3:$D$3,0),FALSE)</f>
        <v>crude oil</v>
      </c>
      <c r="D155" t="s">
        <v>33</v>
      </c>
      <c r="E155">
        <v>0.2</v>
      </c>
      <c r="F155">
        <v>3.5</v>
      </c>
    </row>
    <row r="156" spans="1:6">
      <c r="A156" t="s">
        <v>8</v>
      </c>
      <c r="B156" t="s">
        <v>34</v>
      </c>
      <c r="C156" s="3" t="str">
        <f>VLOOKUP($B156,Legend!$A$3:$D$14,MATCH(C$1,Legend!$A$3:$D$3,0),FALSE)</f>
        <v>crude oil</v>
      </c>
      <c r="D156" t="s">
        <v>27</v>
      </c>
      <c r="E156">
        <v>0.1</v>
      </c>
      <c r="F156">
        <v>0.5</v>
      </c>
    </row>
    <row r="157" spans="1:6">
      <c r="A157" t="s">
        <v>8</v>
      </c>
      <c r="B157" t="s">
        <v>34</v>
      </c>
      <c r="C157" s="3" t="str">
        <f>VLOOKUP($B157,Legend!$A$3:$D$14,MATCH(C$1,Legend!$A$3:$D$3,0),FALSE)</f>
        <v>crude oil</v>
      </c>
      <c r="D157" t="s">
        <v>28</v>
      </c>
      <c r="E157">
        <v>0.1</v>
      </c>
      <c r="F157">
        <v>0.55000000000000004</v>
      </c>
    </row>
    <row r="158" spans="1:6">
      <c r="A158" t="s">
        <v>8</v>
      </c>
      <c r="B158" t="s">
        <v>34</v>
      </c>
      <c r="C158" s="3" t="str">
        <f>VLOOKUP($B158,Legend!$A$3:$D$14,MATCH(C$1,Legend!$A$3:$D$3,0),FALSE)</f>
        <v>crude oil</v>
      </c>
      <c r="D158" t="s">
        <v>29</v>
      </c>
      <c r="E158">
        <v>0.1</v>
      </c>
      <c r="F158">
        <v>0.92</v>
      </c>
    </row>
    <row r="159" spans="1:6">
      <c r="A159" t="s">
        <v>8</v>
      </c>
      <c r="B159" t="s">
        <v>34</v>
      </c>
      <c r="C159" s="3" t="str">
        <f>VLOOKUP($B159,Legend!$A$3:$D$14,MATCH(C$1,Legend!$A$3:$D$3,0),FALSE)</f>
        <v>crude oil</v>
      </c>
      <c r="D159" t="s">
        <v>30</v>
      </c>
      <c r="E159">
        <v>0.1</v>
      </c>
      <c r="F159">
        <v>1.3</v>
      </c>
    </row>
    <row r="160" spans="1:6">
      <c r="A160" t="s">
        <v>8</v>
      </c>
      <c r="B160" t="s">
        <v>34</v>
      </c>
      <c r="C160" s="3" t="str">
        <f>VLOOKUP($B160,Legend!$A$3:$D$14,MATCH(C$1,Legend!$A$3:$D$3,0),FALSE)</f>
        <v>crude oil</v>
      </c>
      <c r="D160" t="s">
        <v>31</v>
      </c>
      <c r="E160">
        <v>0.1</v>
      </c>
      <c r="F160">
        <v>2.1</v>
      </c>
    </row>
    <row r="161" spans="1:6">
      <c r="A161" t="s">
        <v>8</v>
      </c>
      <c r="B161" t="s">
        <v>34</v>
      </c>
      <c r="C161" s="3" t="str">
        <f>VLOOKUP($B161,Legend!$A$3:$D$14,MATCH(C$1,Legend!$A$3:$D$3,0),FALSE)</f>
        <v>crude oil</v>
      </c>
      <c r="D161" t="s">
        <v>32</v>
      </c>
      <c r="E161">
        <v>0.1</v>
      </c>
      <c r="F161">
        <v>2.7</v>
      </c>
    </row>
    <row r="162" spans="1:6">
      <c r="A162" t="s">
        <v>8</v>
      </c>
      <c r="B162" t="s">
        <v>34</v>
      </c>
      <c r="C162" s="3" t="str">
        <f>VLOOKUP($B162,Legend!$A$3:$D$14,MATCH(C$1,Legend!$A$3:$D$3,0),FALSE)</f>
        <v>crude oil</v>
      </c>
      <c r="D162" t="s">
        <v>33</v>
      </c>
      <c r="E162">
        <v>0.1</v>
      </c>
      <c r="F162">
        <v>3.5</v>
      </c>
    </row>
    <row r="163" spans="1:6">
      <c r="A163" t="s">
        <v>9</v>
      </c>
      <c r="B163" t="s">
        <v>34</v>
      </c>
      <c r="C163" s="3" t="str">
        <f>VLOOKUP($B163,Legend!$A$3:$D$14,MATCH(C$1,Legend!$A$3:$D$3,0),FALSE)</f>
        <v>crude oil</v>
      </c>
      <c r="D163" t="s">
        <v>27</v>
      </c>
      <c r="E163">
        <v>222</v>
      </c>
      <c r="F163">
        <v>0.5</v>
      </c>
    </row>
    <row r="164" spans="1:6">
      <c r="A164" t="s">
        <v>9</v>
      </c>
      <c r="B164" t="s">
        <v>34</v>
      </c>
      <c r="C164" s="3" t="str">
        <f>VLOOKUP($B164,Legend!$A$3:$D$14,MATCH(C$1,Legend!$A$3:$D$3,0),FALSE)</f>
        <v>crude oil</v>
      </c>
      <c r="D164" t="s">
        <v>28</v>
      </c>
      <c r="E164">
        <v>281</v>
      </c>
      <c r="F164">
        <v>0.55000000000000004</v>
      </c>
    </row>
    <row r="165" spans="1:6">
      <c r="A165" t="s">
        <v>9</v>
      </c>
      <c r="B165" t="s">
        <v>34</v>
      </c>
      <c r="C165" s="3" t="str">
        <f>VLOOKUP($B165,Legend!$A$3:$D$14,MATCH(C$1,Legend!$A$3:$D$3,0),FALSE)</f>
        <v>crude oil</v>
      </c>
      <c r="D165" t="s">
        <v>29</v>
      </c>
      <c r="E165">
        <v>230</v>
      </c>
      <c r="F165">
        <v>0.92</v>
      </c>
    </row>
    <row r="166" spans="1:6">
      <c r="A166" t="s">
        <v>9</v>
      </c>
      <c r="B166" t="s">
        <v>34</v>
      </c>
      <c r="C166" s="3" t="str">
        <f>VLOOKUP($B166,Legend!$A$3:$D$14,MATCH(C$1,Legend!$A$3:$D$3,0),FALSE)</f>
        <v>crude oil</v>
      </c>
      <c r="D166" t="s">
        <v>30</v>
      </c>
      <c r="E166">
        <v>459</v>
      </c>
      <c r="F166">
        <v>1.3</v>
      </c>
    </row>
    <row r="167" spans="1:6">
      <c r="A167" t="s">
        <v>9</v>
      </c>
      <c r="B167" t="s">
        <v>34</v>
      </c>
      <c r="C167" s="3" t="str">
        <f>VLOOKUP($B167,Legend!$A$3:$D$14,MATCH(C$1,Legend!$A$3:$D$3,0),FALSE)</f>
        <v>crude oil</v>
      </c>
      <c r="D167" t="s">
        <v>31</v>
      </c>
      <c r="E167">
        <v>346</v>
      </c>
      <c r="F167">
        <v>2.1</v>
      </c>
    </row>
    <row r="168" spans="1:6">
      <c r="A168" t="s">
        <v>9</v>
      </c>
      <c r="B168" t="s">
        <v>34</v>
      </c>
      <c r="C168" s="3" t="str">
        <f>VLOOKUP($B168,Legend!$A$3:$D$14,MATCH(C$1,Legend!$A$3:$D$3,0),FALSE)</f>
        <v>crude oil</v>
      </c>
      <c r="D168" t="s">
        <v>32</v>
      </c>
      <c r="E168">
        <v>475</v>
      </c>
      <c r="F168">
        <v>2.7</v>
      </c>
    </row>
    <row r="169" spans="1:6">
      <c r="A169" t="s">
        <v>9</v>
      </c>
      <c r="B169" t="s">
        <v>34</v>
      </c>
      <c r="C169" s="3" t="str">
        <f>VLOOKUP($B169,Legend!$A$3:$D$14,MATCH(C$1,Legend!$A$3:$D$3,0),FALSE)</f>
        <v>crude oil</v>
      </c>
      <c r="D169" t="s">
        <v>33</v>
      </c>
      <c r="E169">
        <v>0</v>
      </c>
      <c r="F169">
        <v>3.5</v>
      </c>
    </row>
    <row r="170" spans="1:6">
      <c r="A170" t="s">
        <v>10</v>
      </c>
      <c r="B170" t="s">
        <v>34</v>
      </c>
      <c r="C170" s="3" t="str">
        <f>VLOOKUP($B170,Legend!$A$3:$D$14,MATCH(C$1,Legend!$A$3:$D$3,0),FALSE)</f>
        <v>crude oil</v>
      </c>
      <c r="D170" t="s">
        <v>27</v>
      </c>
      <c r="E170">
        <v>601</v>
      </c>
      <c r="F170">
        <v>0.5</v>
      </c>
    </row>
    <row r="171" spans="1:6">
      <c r="A171" t="s">
        <v>10</v>
      </c>
      <c r="B171" t="s">
        <v>34</v>
      </c>
      <c r="C171" s="3" t="str">
        <f>VLOOKUP($B171,Legend!$A$3:$D$14,MATCH(C$1,Legend!$A$3:$D$3,0),FALSE)</f>
        <v>crude oil</v>
      </c>
      <c r="D171" t="s">
        <v>28</v>
      </c>
      <c r="E171">
        <v>557</v>
      </c>
      <c r="F171">
        <v>0.55000000000000004</v>
      </c>
    </row>
    <row r="172" spans="1:6">
      <c r="A172" t="s">
        <v>10</v>
      </c>
      <c r="B172" t="s">
        <v>34</v>
      </c>
      <c r="C172" s="3" t="str">
        <f>VLOOKUP($B172,Legend!$A$3:$D$14,MATCH(C$1,Legend!$A$3:$D$3,0),FALSE)</f>
        <v>crude oil</v>
      </c>
      <c r="D172" t="s">
        <v>29</v>
      </c>
      <c r="E172">
        <v>785.5</v>
      </c>
      <c r="F172">
        <v>0.92</v>
      </c>
    </row>
    <row r="173" spans="1:6">
      <c r="A173" t="s">
        <v>10</v>
      </c>
      <c r="B173" t="s">
        <v>34</v>
      </c>
      <c r="C173" s="3" t="str">
        <f>VLOOKUP($B173,Legend!$A$3:$D$14,MATCH(C$1,Legend!$A$3:$D$3,0),FALSE)</f>
        <v>crude oil</v>
      </c>
      <c r="D173" t="s">
        <v>30</v>
      </c>
      <c r="E173">
        <v>752.5</v>
      </c>
      <c r="F173">
        <v>1.3</v>
      </c>
    </row>
    <row r="174" spans="1:6">
      <c r="A174" t="s">
        <v>10</v>
      </c>
      <c r="B174" t="s">
        <v>34</v>
      </c>
      <c r="C174" s="3" t="str">
        <f>VLOOKUP($B174,Legend!$A$3:$D$14,MATCH(C$1,Legend!$A$3:$D$3,0),FALSE)</f>
        <v>crude oil</v>
      </c>
      <c r="D174" t="s">
        <v>31</v>
      </c>
      <c r="E174">
        <v>1380</v>
      </c>
      <c r="F174">
        <v>2.1</v>
      </c>
    </row>
    <row r="175" spans="1:6">
      <c r="A175" t="s">
        <v>10</v>
      </c>
      <c r="B175" t="s">
        <v>34</v>
      </c>
      <c r="C175" s="3" t="str">
        <f>VLOOKUP($B175,Legend!$A$3:$D$14,MATCH(C$1,Legend!$A$3:$D$3,0),FALSE)</f>
        <v>crude oil</v>
      </c>
      <c r="D175" t="s">
        <v>32</v>
      </c>
      <c r="E175">
        <v>1820</v>
      </c>
      <c r="F175">
        <v>2.7</v>
      </c>
    </row>
    <row r="176" spans="1:6">
      <c r="A176" t="s">
        <v>10</v>
      </c>
      <c r="B176" t="s">
        <v>34</v>
      </c>
      <c r="C176" s="3" t="str">
        <f>VLOOKUP($B176,Legend!$A$3:$D$14,MATCH(C$1,Legend!$A$3:$D$3,0),FALSE)</f>
        <v>crude oil</v>
      </c>
      <c r="D176" t="s">
        <v>33</v>
      </c>
      <c r="E176">
        <v>0</v>
      </c>
      <c r="F176">
        <v>3.5</v>
      </c>
    </row>
    <row r="177" spans="1:6">
      <c r="A177" t="s">
        <v>11</v>
      </c>
      <c r="B177" t="s">
        <v>34</v>
      </c>
      <c r="C177" s="3" t="str">
        <f>VLOOKUP($B177,Legend!$A$3:$D$14,MATCH(C$1,Legend!$A$3:$D$3,0),FALSE)</f>
        <v>crude oil</v>
      </c>
      <c r="D177" t="s">
        <v>27</v>
      </c>
      <c r="E177">
        <v>73</v>
      </c>
      <c r="F177">
        <v>0.5</v>
      </c>
    </row>
    <row r="178" spans="1:6">
      <c r="A178" t="s">
        <v>11</v>
      </c>
      <c r="B178" t="s">
        <v>34</v>
      </c>
      <c r="C178" s="3" t="str">
        <f>VLOOKUP($B178,Legend!$A$3:$D$14,MATCH(C$1,Legend!$A$3:$D$3,0),FALSE)</f>
        <v>crude oil</v>
      </c>
      <c r="D178" t="s">
        <v>28</v>
      </c>
      <c r="E178">
        <v>48</v>
      </c>
      <c r="F178">
        <v>0.55000000000000004</v>
      </c>
    </row>
    <row r="179" spans="1:6">
      <c r="A179" t="s">
        <v>11</v>
      </c>
      <c r="B179" t="s">
        <v>34</v>
      </c>
      <c r="C179" s="3" t="str">
        <f>VLOOKUP($B179,Legend!$A$3:$D$14,MATCH(C$1,Legend!$A$3:$D$3,0),FALSE)</f>
        <v>crude oil</v>
      </c>
      <c r="D179" t="s">
        <v>29</v>
      </c>
      <c r="E179">
        <v>146.5</v>
      </c>
      <c r="F179">
        <v>0.92</v>
      </c>
    </row>
    <row r="180" spans="1:6">
      <c r="A180" t="s">
        <v>11</v>
      </c>
      <c r="B180" t="s">
        <v>34</v>
      </c>
      <c r="C180" s="3" t="str">
        <f>VLOOKUP($B180,Legend!$A$3:$D$14,MATCH(C$1,Legend!$A$3:$D$3,0),FALSE)</f>
        <v>crude oil</v>
      </c>
      <c r="D180" t="s">
        <v>30</v>
      </c>
      <c r="E180">
        <v>99.5</v>
      </c>
      <c r="F180">
        <v>1.3</v>
      </c>
    </row>
    <row r="181" spans="1:6">
      <c r="A181" t="s">
        <v>11</v>
      </c>
      <c r="B181" t="s">
        <v>34</v>
      </c>
      <c r="C181" s="3" t="str">
        <f>VLOOKUP($B181,Legend!$A$3:$D$14,MATCH(C$1,Legend!$A$3:$D$3,0),FALSE)</f>
        <v>crude oil</v>
      </c>
      <c r="D181" t="s">
        <v>31</v>
      </c>
      <c r="E181">
        <v>63</v>
      </c>
      <c r="F181">
        <v>2.1</v>
      </c>
    </row>
    <row r="182" spans="1:6">
      <c r="A182" t="s">
        <v>11</v>
      </c>
      <c r="B182" t="s">
        <v>34</v>
      </c>
      <c r="C182" s="3" t="str">
        <f>VLOOKUP($B182,Legend!$A$3:$D$14,MATCH(C$1,Legend!$A$3:$D$3,0),FALSE)</f>
        <v>crude oil</v>
      </c>
      <c r="D182" t="s">
        <v>32</v>
      </c>
      <c r="E182">
        <v>314</v>
      </c>
      <c r="F182">
        <v>2.7</v>
      </c>
    </row>
    <row r="183" spans="1:6">
      <c r="A183" t="s">
        <v>11</v>
      </c>
      <c r="B183" t="s">
        <v>34</v>
      </c>
      <c r="C183" s="3" t="str">
        <f>VLOOKUP($B183,Legend!$A$3:$D$14,MATCH(C$1,Legend!$A$3:$D$3,0),FALSE)</f>
        <v>crude oil</v>
      </c>
      <c r="D183" t="s">
        <v>33</v>
      </c>
      <c r="E183">
        <v>0</v>
      </c>
      <c r="F183">
        <v>3.5</v>
      </c>
    </row>
    <row r="184" spans="1:6">
      <c r="A184" t="s">
        <v>12</v>
      </c>
      <c r="B184" t="s">
        <v>34</v>
      </c>
      <c r="C184" s="3" t="str">
        <f>VLOOKUP($B184,Legend!$A$3:$D$14,MATCH(C$1,Legend!$A$3:$D$3,0),FALSE)</f>
        <v>crude oil</v>
      </c>
      <c r="D184" t="s">
        <v>27</v>
      </c>
      <c r="E184">
        <v>297</v>
      </c>
      <c r="F184">
        <v>0.5</v>
      </c>
    </row>
    <row r="185" spans="1:6">
      <c r="A185" t="s">
        <v>12</v>
      </c>
      <c r="B185" t="s">
        <v>34</v>
      </c>
      <c r="C185" s="3" t="str">
        <f>VLOOKUP($B185,Legend!$A$3:$D$14,MATCH(C$1,Legend!$A$3:$D$3,0),FALSE)</f>
        <v>crude oil</v>
      </c>
      <c r="D185" t="s">
        <v>28</v>
      </c>
      <c r="E185">
        <v>262</v>
      </c>
      <c r="F185">
        <v>0.55000000000000004</v>
      </c>
    </row>
    <row r="186" spans="1:6">
      <c r="A186" t="s">
        <v>12</v>
      </c>
      <c r="B186" t="s">
        <v>34</v>
      </c>
      <c r="C186" s="3" t="str">
        <f>VLOOKUP($B186,Legend!$A$3:$D$14,MATCH(C$1,Legend!$A$3:$D$3,0),FALSE)</f>
        <v>crude oil</v>
      </c>
      <c r="D186" t="s">
        <v>29</v>
      </c>
      <c r="E186">
        <v>504.5</v>
      </c>
      <c r="F186">
        <v>0.92</v>
      </c>
    </row>
    <row r="187" spans="1:6">
      <c r="A187" t="s">
        <v>12</v>
      </c>
      <c r="B187" t="s">
        <v>34</v>
      </c>
      <c r="C187" s="3" t="str">
        <f>VLOOKUP($B187,Legend!$A$3:$D$14,MATCH(C$1,Legend!$A$3:$D$3,0),FALSE)</f>
        <v>crude oil</v>
      </c>
      <c r="D187" t="s">
        <v>30</v>
      </c>
      <c r="E187">
        <v>374.5</v>
      </c>
      <c r="F187">
        <v>1.3</v>
      </c>
    </row>
    <row r="188" spans="1:6">
      <c r="A188" t="s">
        <v>12</v>
      </c>
      <c r="B188" t="s">
        <v>34</v>
      </c>
      <c r="C188" s="3" t="str">
        <f>VLOOKUP($B188,Legend!$A$3:$D$14,MATCH(C$1,Legend!$A$3:$D$3,0),FALSE)</f>
        <v>crude oil</v>
      </c>
      <c r="D188" t="s">
        <v>31</v>
      </c>
      <c r="E188">
        <v>236</v>
      </c>
      <c r="F188">
        <v>2.1</v>
      </c>
    </row>
    <row r="189" spans="1:6">
      <c r="A189" t="s">
        <v>12</v>
      </c>
      <c r="B189" t="s">
        <v>34</v>
      </c>
      <c r="C189" s="3" t="str">
        <f>VLOOKUP($B189,Legend!$A$3:$D$14,MATCH(C$1,Legend!$A$3:$D$3,0),FALSE)</f>
        <v>crude oil</v>
      </c>
      <c r="D189" t="s">
        <v>32</v>
      </c>
      <c r="E189">
        <v>343</v>
      </c>
      <c r="F189">
        <v>2.7</v>
      </c>
    </row>
    <row r="190" spans="1:6">
      <c r="A190" t="s">
        <v>12</v>
      </c>
      <c r="B190" t="s">
        <v>34</v>
      </c>
      <c r="C190" s="3" t="str">
        <f>VLOOKUP($B190,Legend!$A$3:$D$14,MATCH(C$1,Legend!$A$3:$D$3,0),FALSE)</f>
        <v>crude oil</v>
      </c>
      <c r="D190" t="s">
        <v>33</v>
      </c>
      <c r="E190">
        <v>0</v>
      </c>
      <c r="F190">
        <v>3.5</v>
      </c>
    </row>
    <row r="191" spans="1:6">
      <c r="A191" t="s">
        <v>13</v>
      </c>
      <c r="B191" t="s">
        <v>34</v>
      </c>
      <c r="C191" s="3" t="str">
        <f>VLOOKUP($B191,Legend!$A$3:$D$14,MATCH(C$1,Legend!$A$3:$D$3,0),FALSE)</f>
        <v>crude oil</v>
      </c>
      <c r="D191" t="s">
        <v>27</v>
      </c>
      <c r="E191">
        <v>80</v>
      </c>
      <c r="F191">
        <v>0.5</v>
      </c>
    </row>
    <row r="192" spans="1:6">
      <c r="A192" t="s">
        <v>13</v>
      </c>
      <c r="B192" t="s">
        <v>34</v>
      </c>
      <c r="C192" s="3" t="str">
        <f>VLOOKUP($B192,Legend!$A$3:$D$14,MATCH(C$1,Legend!$A$3:$D$3,0),FALSE)</f>
        <v>crude oil</v>
      </c>
      <c r="D192" t="s">
        <v>28</v>
      </c>
      <c r="E192">
        <v>90</v>
      </c>
      <c r="F192">
        <v>0.55000000000000004</v>
      </c>
    </row>
    <row r="193" spans="1:6">
      <c r="A193" t="s">
        <v>13</v>
      </c>
      <c r="B193" t="s">
        <v>34</v>
      </c>
      <c r="C193" s="3" t="str">
        <f>VLOOKUP($B193,Legend!$A$3:$D$14,MATCH(C$1,Legend!$A$3:$D$3,0),FALSE)</f>
        <v>crude oil</v>
      </c>
      <c r="D193" t="s">
        <v>29</v>
      </c>
      <c r="E193">
        <v>125</v>
      </c>
      <c r="F193">
        <v>0.92</v>
      </c>
    </row>
    <row r="194" spans="1:6">
      <c r="A194" t="s">
        <v>13</v>
      </c>
      <c r="B194" t="s">
        <v>34</v>
      </c>
      <c r="C194" s="3" t="str">
        <f>VLOOKUP($B194,Legend!$A$3:$D$14,MATCH(C$1,Legend!$A$3:$D$3,0),FALSE)</f>
        <v>crude oil</v>
      </c>
      <c r="D194" t="s">
        <v>30</v>
      </c>
      <c r="E194">
        <v>129</v>
      </c>
      <c r="F194">
        <v>1.3</v>
      </c>
    </row>
    <row r="195" spans="1:6">
      <c r="A195" t="s">
        <v>13</v>
      </c>
      <c r="B195" t="s">
        <v>34</v>
      </c>
      <c r="C195" s="3" t="str">
        <f>VLOOKUP($B195,Legend!$A$3:$D$14,MATCH(C$1,Legend!$A$3:$D$3,0),FALSE)</f>
        <v>crude oil</v>
      </c>
      <c r="D195" t="s">
        <v>31</v>
      </c>
      <c r="E195">
        <v>92</v>
      </c>
      <c r="F195">
        <v>2.1</v>
      </c>
    </row>
    <row r="196" spans="1:6">
      <c r="A196" t="s">
        <v>13</v>
      </c>
      <c r="B196" t="s">
        <v>34</v>
      </c>
      <c r="C196" s="3" t="str">
        <f>VLOOKUP($B196,Legend!$A$3:$D$14,MATCH(C$1,Legend!$A$3:$D$3,0),FALSE)</f>
        <v>crude oil</v>
      </c>
      <c r="D196" t="s">
        <v>32</v>
      </c>
      <c r="E196">
        <v>134</v>
      </c>
      <c r="F196">
        <v>2.7</v>
      </c>
    </row>
    <row r="197" spans="1:6">
      <c r="A197" t="s">
        <v>13</v>
      </c>
      <c r="B197" t="s">
        <v>34</v>
      </c>
      <c r="C197" s="3" t="str">
        <f>VLOOKUP($B197,Legend!$A$3:$D$14,MATCH(C$1,Legend!$A$3:$D$3,0),FALSE)</f>
        <v>crude oil</v>
      </c>
      <c r="D197" t="s">
        <v>33</v>
      </c>
      <c r="E197">
        <v>0</v>
      </c>
      <c r="F197">
        <v>3.5</v>
      </c>
    </row>
    <row r="198" spans="1:6">
      <c r="A198" t="s">
        <v>0</v>
      </c>
      <c r="B198" t="s">
        <v>35</v>
      </c>
      <c r="C198" s="3" t="str">
        <f>VLOOKUP($B198,Legend!$A$3:$D$14,MATCH(C$1,Legend!$A$3:$D$3,0),FALSE)</f>
        <v>natural gas</v>
      </c>
      <c r="D198" t="s">
        <v>27</v>
      </c>
      <c r="E198">
        <v>30</v>
      </c>
      <c r="F198">
        <v>0.62</v>
      </c>
    </row>
    <row r="199" spans="1:6">
      <c r="A199" t="s">
        <v>0</v>
      </c>
      <c r="B199" t="s">
        <v>35</v>
      </c>
      <c r="C199" s="3" t="str">
        <f>VLOOKUP($B199,Legend!$A$3:$D$14,MATCH(C$1,Legend!$A$3:$D$3,0),FALSE)</f>
        <v>natural gas</v>
      </c>
      <c r="D199" t="s">
        <v>28</v>
      </c>
      <c r="E199">
        <v>194</v>
      </c>
      <c r="F199">
        <v>0.68</v>
      </c>
    </row>
    <row r="200" spans="1:6">
      <c r="A200" t="s">
        <v>0</v>
      </c>
      <c r="B200" t="s">
        <v>35</v>
      </c>
      <c r="C200" s="3" t="str">
        <f>VLOOKUP($B200,Legend!$A$3:$D$14,MATCH(C$1,Legend!$A$3:$D$3,0),FALSE)</f>
        <v>natural gas</v>
      </c>
      <c r="D200" t="s">
        <v>29</v>
      </c>
      <c r="E200">
        <v>335</v>
      </c>
      <c r="F200">
        <v>1.1000000000000001</v>
      </c>
    </row>
    <row r="201" spans="1:6">
      <c r="A201" t="s">
        <v>0</v>
      </c>
      <c r="B201" t="s">
        <v>35</v>
      </c>
      <c r="C201" s="3" t="str">
        <f>VLOOKUP($B201,Legend!$A$3:$D$14,MATCH(C$1,Legend!$A$3:$D$3,0),FALSE)</f>
        <v>natural gas</v>
      </c>
      <c r="D201" t="s">
        <v>30</v>
      </c>
      <c r="E201">
        <v>739</v>
      </c>
      <c r="F201">
        <v>1.7</v>
      </c>
    </row>
    <row r="202" spans="1:6">
      <c r="A202" t="s">
        <v>0</v>
      </c>
      <c r="B202" t="s">
        <v>35</v>
      </c>
      <c r="C202" s="3" t="str">
        <f>VLOOKUP($B202,Legend!$A$3:$D$14,MATCH(C$1,Legend!$A$3:$D$3,0),FALSE)</f>
        <v>natural gas</v>
      </c>
      <c r="D202" t="s">
        <v>31</v>
      </c>
      <c r="E202">
        <v>716</v>
      </c>
      <c r="F202">
        <v>3.1</v>
      </c>
    </row>
    <row r="203" spans="1:6">
      <c r="A203" t="s">
        <v>0</v>
      </c>
      <c r="B203" t="s">
        <v>35</v>
      </c>
      <c r="C203" s="3" t="str">
        <f>VLOOKUP($B203,Legend!$A$3:$D$14,MATCH(C$1,Legend!$A$3:$D$3,0),FALSE)</f>
        <v>natural gas</v>
      </c>
      <c r="D203" t="s">
        <v>32</v>
      </c>
      <c r="E203">
        <v>1339</v>
      </c>
      <c r="F203">
        <v>3.7</v>
      </c>
    </row>
    <row r="204" spans="1:6">
      <c r="A204" t="s">
        <v>0</v>
      </c>
      <c r="B204" t="s">
        <v>35</v>
      </c>
      <c r="C204" s="3" t="str">
        <f>VLOOKUP($B204,Legend!$A$3:$D$14,MATCH(C$1,Legend!$A$3:$D$3,0),FALSE)</f>
        <v>natural gas</v>
      </c>
      <c r="D204" t="s">
        <v>33</v>
      </c>
      <c r="E204">
        <v>4286</v>
      </c>
      <c r="F204">
        <v>6.5</v>
      </c>
    </row>
    <row r="205" spans="1:6">
      <c r="A205" t="s">
        <v>0</v>
      </c>
      <c r="B205" t="s">
        <v>35</v>
      </c>
      <c r="C205" s="3" t="str">
        <f>VLOOKUP($B205,Legend!$A$3:$D$14,MATCH(C$1,Legend!$A$3:$D$3,0),FALSE)</f>
        <v>natural gas</v>
      </c>
      <c r="D205" t="s">
        <v>36</v>
      </c>
      <c r="E205">
        <v>0</v>
      </c>
      <c r="F205">
        <v>6.6</v>
      </c>
    </row>
    <row r="206" spans="1:6">
      <c r="A206" t="s">
        <v>1</v>
      </c>
      <c r="B206" t="s">
        <v>35</v>
      </c>
      <c r="C206" s="3" t="str">
        <f>VLOOKUP($B206,Legend!$A$3:$D$14,MATCH(C$1,Legend!$A$3:$D$3,0),FALSE)</f>
        <v>natural gas</v>
      </c>
      <c r="D206" t="s">
        <v>27</v>
      </c>
      <c r="E206">
        <v>10</v>
      </c>
      <c r="F206">
        <v>0.62</v>
      </c>
    </row>
    <row r="207" spans="1:6">
      <c r="A207" t="s">
        <v>1</v>
      </c>
      <c r="B207" t="s">
        <v>35</v>
      </c>
      <c r="C207" s="3" t="str">
        <f>VLOOKUP($B207,Legend!$A$3:$D$14,MATCH(C$1,Legend!$A$3:$D$3,0),FALSE)</f>
        <v>natural gas</v>
      </c>
      <c r="D207" t="s">
        <v>28</v>
      </c>
      <c r="E207">
        <v>67</v>
      </c>
      <c r="F207">
        <v>0.68</v>
      </c>
    </row>
    <row r="208" spans="1:6">
      <c r="A208" t="s">
        <v>1</v>
      </c>
      <c r="B208" t="s">
        <v>35</v>
      </c>
      <c r="C208" s="3" t="str">
        <f>VLOOKUP($B208,Legend!$A$3:$D$14,MATCH(C$1,Legend!$A$3:$D$3,0),FALSE)</f>
        <v>natural gas</v>
      </c>
      <c r="D208" t="s">
        <v>29</v>
      </c>
      <c r="E208">
        <v>46</v>
      </c>
      <c r="F208">
        <v>1.1000000000000001</v>
      </c>
    </row>
    <row r="209" spans="1:6">
      <c r="A209" t="s">
        <v>1</v>
      </c>
      <c r="B209" t="s">
        <v>35</v>
      </c>
      <c r="C209" s="3" t="str">
        <f>VLOOKUP($B209,Legend!$A$3:$D$14,MATCH(C$1,Legend!$A$3:$D$3,0),FALSE)</f>
        <v>natural gas</v>
      </c>
      <c r="D209" t="s">
        <v>30</v>
      </c>
      <c r="E209">
        <v>99</v>
      </c>
      <c r="F209">
        <v>1.7</v>
      </c>
    </row>
    <row r="210" spans="1:6">
      <c r="A210" t="s">
        <v>1</v>
      </c>
      <c r="B210" t="s">
        <v>35</v>
      </c>
      <c r="C210" s="3" t="str">
        <f>VLOOKUP($B210,Legend!$A$3:$D$14,MATCH(C$1,Legend!$A$3:$D$3,0),FALSE)</f>
        <v>natural gas</v>
      </c>
      <c r="D210" t="s">
        <v>31</v>
      </c>
      <c r="E210">
        <v>478</v>
      </c>
      <c r="F210">
        <v>3.1</v>
      </c>
    </row>
    <row r="211" spans="1:6">
      <c r="A211" t="s">
        <v>1</v>
      </c>
      <c r="B211" t="s">
        <v>35</v>
      </c>
      <c r="C211" s="3" t="str">
        <f>VLOOKUP($B211,Legend!$A$3:$D$14,MATCH(C$1,Legend!$A$3:$D$3,0),FALSE)</f>
        <v>natural gas</v>
      </c>
      <c r="D211" t="s">
        <v>32</v>
      </c>
      <c r="E211">
        <v>893</v>
      </c>
      <c r="F211">
        <v>3.7</v>
      </c>
    </row>
    <row r="212" spans="1:6">
      <c r="A212" t="s">
        <v>1</v>
      </c>
      <c r="B212" t="s">
        <v>35</v>
      </c>
      <c r="C212" s="3" t="str">
        <f>VLOOKUP($B212,Legend!$A$3:$D$14,MATCH(C$1,Legend!$A$3:$D$3,0),FALSE)</f>
        <v>natural gas</v>
      </c>
      <c r="D212" t="s">
        <v>33</v>
      </c>
      <c r="E212">
        <v>11508</v>
      </c>
      <c r="F212">
        <v>6.5</v>
      </c>
    </row>
    <row r="213" spans="1:6">
      <c r="A213" t="s">
        <v>1</v>
      </c>
      <c r="B213" t="s">
        <v>35</v>
      </c>
      <c r="C213" s="3" t="str">
        <f>VLOOKUP($B213,Legend!$A$3:$D$14,MATCH(C$1,Legend!$A$3:$D$3,0),FALSE)</f>
        <v>natural gas</v>
      </c>
      <c r="D213" t="s">
        <v>36</v>
      </c>
      <c r="E213">
        <v>0</v>
      </c>
      <c r="F213">
        <v>6.6</v>
      </c>
    </row>
    <row r="214" spans="1:6">
      <c r="A214" t="s">
        <v>2</v>
      </c>
      <c r="B214" t="s">
        <v>35</v>
      </c>
      <c r="C214" s="3" t="str">
        <f>VLOOKUP($B214,Legend!$A$3:$D$14,MATCH(C$1,Legend!$A$3:$D$3,0),FALSE)</f>
        <v>natural gas</v>
      </c>
      <c r="D214" t="s">
        <v>27</v>
      </c>
      <c r="E214">
        <v>44</v>
      </c>
      <c r="F214">
        <v>0.62</v>
      </c>
    </row>
    <row r="215" spans="1:6">
      <c r="A215" t="s">
        <v>2</v>
      </c>
      <c r="B215" t="s">
        <v>35</v>
      </c>
      <c r="C215" s="3" t="str">
        <f>VLOOKUP($B215,Legend!$A$3:$D$14,MATCH(C$1,Legend!$A$3:$D$3,0),FALSE)</f>
        <v>natural gas</v>
      </c>
      <c r="D215" t="s">
        <v>28</v>
      </c>
      <c r="E215">
        <v>279</v>
      </c>
      <c r="F215">
        <v>0.68</v>
      </c>
    </row>
    <row r="216" spans="1:6">
      <c r="A216" t="s">
        <v>2</v>
      </c>
      <c r="B216" t="s">
        <v>35</v>
      </c>
      <c r="C216" s="3" t="str">
        <f>VLOOKUP($B216,Legend!$A$3:$D$14,MATCH(C$1,Legend!$A$3:$D$3,0),FALSE)</f>
        <v>natural gas</v>
      </c>
      <c r="D216" t="s">
        <v>29</v>
      </c>
      <c r="E216">
        <v>119</v>
      </c>
      <c r="F216">
        <v>1.1000000000000001</v>
      </c>
    </row>
    <row r="217" spans="1:6">
      <c r="A217" t="s">
        <v>2</v>
      </c>
      <c r="B217" t="s">
        <v>35</v>
      </c>
      <c r="C217" s="3" t="str">
        <f>VLOOKUP($B217,Legend!$A$3:$D$14,MATCH(C$1,Legend!$A$3:$D$3,0),FALSE)</f>
        <v>natural gas</v>
      </c>
      <c r="D217" t="s">
        <v>30</v>
      </c>
      <c r="E217">
        <v>279</v>
      </c>
      <c r="F217">
        <v>1.7</v>
      </c>
    </row>
    <row r="218" spans="1:6">
      <c r="A218" t="s">
        <v>2</v>
      </c>
      <c r="B218" t="s">
        <v>35</v>
      </c>
      <c r="C218" s="3" t="str">
        <f>VLOOKUP($B218,Legend!$A$3:$D$14,MATCH(C$1,Legend!$A$3:$D$3,0),FALSE)</f>
        <v>natural gas</v>
      </c>
      <c r="D218" t="s">
        <v>31</v>
      </c>
      <c r="E218">
        <v>478</v>
      </c>
      <c r="F218">
        <v>3.1</v>
      </c>
    </row>
    <row r="219" spans="1:6">
      <c r="A219" t="s">
        <v>2</v>
      </c>
      <c r="B219" t="s">
        <v>35</v>
      </c>
      <c r="C219" s="3" t="str">
        <f>VLOOKUP($B219,Legend!$A$3:$D$14,MATCH(C$1,Legend!$A$3:$D$3,0),FALSE)</f>
        <v>natural gas</v>
      </c>
      <c r="D219" t="s">
        <v>32</v>
      </c>
      <c r="E219">
        <v>893</v>
      </c>
      <c r="F219">
        <v>3.7</v>
      </c>
    </row>
    <row r="220" spans="1:6">
      <c r="A220" t="s">
        <v>2</v>
      </c>
      <c r="B220" t="s">
        <v>35</v>
      </c>
      <c r="C220" s="3" t="str">
        <f>VLOOKUP($B220,Legend!$A$3:$D$14,MATCH(C$1,Legend!$A$3:$D$3,0),FALSE)</f>
        <v>natural gas</v>
      </c>
      <c r="D220" t="s">
        <v>33</v>
      </c>
      <c r="E220">
        <v>20005</v>
      </c>
      <c r="F220">
        <v>6.5</v>
      </c>
    </row>
    <row r="221" spans="1:6">
      <c r="A221" t="s">
        <v>2</v>
      </c>
      <c r="B221" t="s">
        <v>35</v>
      </c>
      <c r="C221" s="3" t="str">
        <f>VLOOKUP($B221,Legend!$A$3:$D$14,MATCH(C$1,Legend!$A$3:$D$3,0),FALSE)</f>
        <v>natural gas</v>
      </c>
      <c r="D221" t="s">
        <v>36</v>
      </c>
      <c r="E221">
        <v>0</v>
      </c>
      <c r="F221">
        <v>6.6</v>
      </c>
    </row>
    <row r="222" spans="1:6">
      <c r="A222" t="s">
        <v>3</v>
      </c>
      <c r="B222" t="s">
        <v>35</v>
      </c>
      <c r="C222" s="3" t="str">
        <f>VLOOKUP($B222,Legend!$A$3:$D$14,MATCH(C$1,Legend!$A$3:$D$3,0),FALSE)</f>
        <v>natural gas</v>
      </c>
      <c r="D222" t="s">
        <v>27</v>
      </c>
      <c r="E222">
        <v>6</v>
      </c>
      <c r="F222">
        <v>0.62</v>
      </c>
    </row>
    <row r="223" spans="1:6">
      <c r="A223" t="s">
        <v>3</v>
      </c>
      <c r="B223" t="s">
        <v>35</v>
      </c>
      <c r="C223" s="3" t="str">
        <f>VLOOKUP($B223,Legend!$A$3:$D$14,MATCH(C$1,Legend!$A$3:$D$3,0),FALSE)</f>
        <v>natural gas</v>
      </c>
      <c r="D223" t="s">
        <v>28</v>
      </c>
      <c r="E223">
        <v>40</v>
      </c>
      <c r="F223">
        <v>0.68</v>
      </c>
    </row>
    <row r="224" spans="1:6">
      <c r="A224" t="s">
        <v>3</v>
      </c>
      <c r="B224" t="s">
        <v>35</v>
      </c>
      <c r="C224" s="3" t="str">
        <f>VLOOKUP($B224,Legend!$A$3:$D$14,MATCH(C$1,Legend!$A$3:$D$3,0),FALSE)</f>
        <v>natural gas</v>
      </c>
      <c r="D224" t="s">
        <v>29</v>
      </c>
      <c r="E224">
        <v>171</v>
      </c>
      <c r="F224">
        <v>1.1000000000000001</v>
      </c>
    </row>
    <row r="225" spans="1:6">
      <c r="A225" t="s">
        <v>3</v>
      </c>
      <c r="B225" t="s">
        <v>35</v>
      </c>
      <c r="C225" s="3" t="str">
        <f>VLOOKUP($B225,Legend!$A$3:$D$14,MATCH(C$1,Legend!$A$3:$D$3,0),FALSE)</f>
        <v>natural gas</v>
      </c>
      <c r="D225" t="s">
        <v>30</v>
      </c>
      <c r="E225">
        <v>379</v>
      </c>
      <c r="F225">
        <v>1.7</v>
      </c>
    </row>
    <row r="226" spans="1:6">
      <c r="A226" t="s">
        <v>3</v>
      </c>
      <c r="B226" t="s">
        <v>35</v>
      </c>
      <c r="C226" s="3" t="str">
        <f>VLOOKUP($B226,Legend!$A$3:$D$14,MATCH(C$1,Legend!$A$3:$D$3,0),FALSE)</f>
        <v>natural gas</v>
      </c>
      <c r="D226" t="s">
        <v>31</v>
      </c>
      <c r="E226">
        <v>239</v>
      </c>
      <c r="F226">
        <v>3.1</v>
      </c>
    </row>
    <row r="227" spans="1:6">
      <c r="A227" t="s">
        <v>3</v>
      </c>
      <c r="B227" t="s">
        <v>35</v>
      </c>
      <c r="C227" s="3" t="str">
        <f>VLOOKUP($B227,Legend!$A$3:$D$14,MATCH(C$1,Legend!$A$3:$D$3,0),FALSE)</f>
        <v>natural gas</v>
      </c>
      <c r="D227" t="s">
        <v>32</v>
      </c>
      <c r="E227">
        <v>446</v>
      </c>
      <c r="F227">
        <v>3.7</v>
      </c>
    </row>
    <row r="228" spans="1:6">
      <c r="A228" t="s">
        <v>3</v>
      </c>
      <c r="B228" t="s">
        <v>35</v>
      </c>
      <c r="C228" s="3" t="str">
        <f>VLOOKUP($B228,Legend!$A$3:$D$14,MATCH(C$1,Legend!$A$3:$D$3,0),FALSE)</f>
        <v>natural gas</v>
      </c>
      <c r="D228" t="s">
        <v>33</v>
      </c>
      <c r="E228">
        <v>3386</v>
      </c>
      <c r="F228">
        <v>6.5</v>
      </c>
    </row>
    <row r="229" spans="1:6">
      <c r="A229" t="s">
        <v>3</v>
      </c>
      <c r="B229" t="s">
        <v>35</v>
      </c>
      <c r="C229" s="3" t="str">
        <f>VLOOKUP($B229,Legend!$A$3:$D$14,MATCH(C$1,Legend!$A$3:$D$3,0),FALSE)</f>
        <v>natural gas</v>
      </c>
      <c r="D229" t="s">
        <v>36</v>
      </c>
      <c r="E229">
        <v>0</v>
      </c>
      <c r="F229">
        <v>6.6</v>
      </c>
    </row>
    <row r="230" spans="1:6">
      <c r="A230" t="s">
        <v>4</v>
      </c>
      <c r="B230" t="s">
        <v>35</v>
      </c>
      <c r="C230" s="3" t="str">
        <f>VLOOKUP($B230,Legend!$A$3:$D$14,MATCH(C$1,Legend!$A$3:$D$3,0),FALSE)</f>
        <v>natural gas</v>
      </c>
      <c r="D230" t="s">
        <v>27</v>
      </c>
      <c r="E230">
        <v>16</v>
      </c>
      <c r="F230">
        <v>0.62</v>
      </c>
    </row>
    <row r="231" spans="1:6">
      <c r="A231" t="s">
        <v>4</v>
      </c>
      <c r="B231" t="s">
        <v>35</v>
      </c>
      <c r="C231" s="3" t="str">
        <f>VLOOKUP($B231,Legend!$A$3:$D$14,MATCH(C$1,Legend!$A$3:$D$3,0),FALSE)</f>
        <v>natural gas</v>
      </c>
      <c r="D231" t="s">
        <v>28</v>
      </c>
      <c r="E231">
        <v>101</v>
      </c>
      <c r="F231">
        <v>0.68</v>
      </c>
    </row>
    <row r="232" spans="1:6">
      <c r="A232" t="s">
        <v>4</v>
      </c>
      <c r="B232" t="s">
        <v>35</v>
      </c>
      <c r="C232" s="3" t="str">
        <f>VLOOKUP($B232,Legend!$A$3:$D$14,MATCH(C$1,Legend!$A$3:$D$3,0),FALSE)</f>
        <v>natural gas</v>
      </c>
      <c r="D232" t="s">
        <v>29</v>
      </c>
      <c r="E232">
        <v>25</v>
      </c>
      <c r="F232">
        <v>1.1000000000000001</v>
      </c>
    </row>
    <row r="233" spans="1:6">
      <c r="A233" t="s">
        <v>4</v>
      </c>
      <c r="B233" t="s">
        <v>35</v>
      </c>
      <c r="C233" s="3" t="str">
        <f>VLOOKUP($B233,Legend!$A$3:$D$14,MATCH(C$1,Legend!$A$3:$D$3,0),FALSE)</f>
        <v>natural gas</v>
      </c>
      <c r="D233" t="s">
        <v>30</v>
      </c>
      <c r="E233">
        <v>24</v>
      </c>
      <c r="F233">
        <v>1.7</v>
      </c>
    </row>
    <row r="234" spans="1:6">
      <c r="A234" t="s">
        <v>4</v>
      </c>
      <c r="B234" t="s">
        <v>35</v>
      </c>
      <c r="C234" s="3" t="str">
        <f>VLOOKUP($B234,Legend!$A$3:$D$14,MATCH(C$1,Legend!$A$3:$D$3,0),FALSE)</f>
        <v>natural gas</v>
      </c>
      <c r="D234" t="s">
        <v>31</v>
      </c>
      <c r="E234">
        <v>48</v>
      </c>
      <c r="F234">
        <v>3.1</v>
      </c>
    </row>
    <row r="235" spans="1:6">
      <c r="A235" t="s">
        <v>4</v>
      </c>
      <c r="B235" t="s">
        <v>35</v>
      </c>
      <c r="C235" s="3" t="str">
        <f>VLOOKUP($B235,Legend!$A$3:$D$14,MATCH(C$1,Legend!$A$3:$D$3,0),FALSE)</f>
        <v>natural gas</v>
      </c>
      <c r="D235" t="s">
        <v>32</v>
      </c>
      <c r="E235">
        <v>89</v>
      </c>
      <c r="F235">
        <v>3.7</v>
      </c>
    </row>
    <row r="236" spans="1:6">
      <c r="A236" t="s">
        <v>4</v>
      </c>
      <c r="B236" t="s">
        <v>35</v>
      </c>
      <c r="C236" s="3" t="str">
        <f>VLOOKUP($B236,Legend!$A$3:$D$14,MATCH(C$1,Legend!$A$3:$D$3,0),FALSE)</f>
        <v>natural gas</v>
      </c>
      <c r="D236" t="s">
        <v>33</v>
      </c>
      <c r="E236">
        <v>11</v>
      </c>
      <c r="F236">
        <v>6.5</v>
      </c>
    </row>
    <row r="237" spans="1:6">
      <c r="A237" t="s">
        <v>4</v>
      </c>
      <c r="B237" t="s">
        <v>35</v>
      </c>
      <c r="C237" s="3" t="str">
        <f>VLOOKUP($B237,Legend!$A$3:$D$14,MATCH(C$1,Legend!$A$3:$D$3,0),FALSE)</f>
        <v>natural gas</v>
      </c>
      <c r="D237" t="s">
        <v>36</v>
      </c>
      <c r="E237">
        <v>0</v>
      </c>
      <c r="F237">
        <v>6.6</v>
      </c>
    </row>
    <row r="238" spans="1:6">
      <c r="A238" t="s">
        <v>5</v>
      </c>
      <c r="B238" t="s">
        <v>35</v>
      </c>
      <c r="C238" s="3" t="str">
        <f>VLOOKUP($B238,Legend!$A$3:$D$14,MATCH(C$1,Legend!$A$3:$D$3,0),FALSE)</f>
        <v>natural gas</v>
      </c>
      <c r="D238" t="s">
        <v>27</v>
      </c>
      <c r="E238">
        <v>325</v>
      </c>
      <c r="F238">
        <v>0.62</v>
      </c>
    </row>
    <row r="239" spans="1:6">
      <c r="A239" t="s">
        <v>5</v>
      </c>
      <c r="B239" t="s">
        <v>35</v>
      </c>
      <c r="C239" s="3" t="str">
        <f>VLOOKUP($B239,Legend!$A$3:$D$14,MATCH(C$1,Legend!$A$3:$D$3,0),FALSE)</f>
        <v>natural gas</v>
      </c>
      <c r="D239" t="s">
        <v>28</v>
      </c>
      <c r="E239">
        <v>2074</v>
      </c>
      <c r="F239">
        <v>0.68</v>
      </c>
    </row>
    <row r="240" spans="1:6">
      <c r="A240" t="s">
        <v>5</v>
      </c>
      <c r="B240" t="s">
        <v>35</v>
      </c>
      <c r="C240" s="3" t="str">
        <f>VLOOKUP($B240,Legend!$A$3:$D$14,MATCH(C$1,Legend!$A$3:$D$3,0),FALSE)</f>
        <v>natural gas</v>
      </c>
      <c r="D240" t="s">
        <v>29</v>
      </c>
      <c r="E240">
        <v>1409</v>
      </c>
      <c r="F240">
        <v>1.1000000000000001</v>
      </c>
    </row>
    <row r="241" spans="1:6">
      <c r="A241" t="s">
        <v>5</v>
      </c>
      <c r="B241" t="s">
        <v>35</v>
      </c>
      <c r="C241" s="3" t="str">
        <f>VLOOKUP($B241,Legend!$A$3:$D$14,MATCH(C$1,Legend!$A$3:$D$3,0),FALSE)</f>
        <v>natural gas</v>
      </c>
      <c r="D241" t="s">
        <v>30</v>
      </c>
      <c r="E241">
        <v>1389</v>
      </c>
      <c r="F241">
        <v>1.7</v>
      </c>
    </row>
    <row r="242" spans="1:6">
      <c r="A242" t="s">
        <v>5</v>
      </c>
      <c r="B242" t="s">
        <v>35</v>
      </c>
      <c r="C242" s="3" t="str">
        <f>VLOOKUP($B242,Legend!$A$3:$D$14,MATCH(C$1,Legend!$A$3:$D$3,0),FALSE)</f>
        <v>natural gas</v>
      </c>
      <c r="D242" t="s">
        <v>31</v>
      </c>
      <c r="E242">
        <v>478</v>
      </c>
      <c r="F242">
        <v>3.1</v>
      </c>
    </row>
    <row r="243" spans="1:6">
      <c r="A243" t="s">
        <v>5</v>
      </c>
      <c r="B243" t="s">
        <v>35</v>
      </c>
      <c r="C243" s="3" t="str">
        <f>VLOOKUP($B243,Legend!$A$3:$D$14,MATCH(C$1,Legend!$A$3:$D$3,0),FALSE)</f>
        <v>natural gas</v>
      </c>
      <c r="D243" t="s">
        <v>32</v>
      </c>
      <c r="E243">
        <v>893</v>
      </c>
      <c r="F243">
        <v>3.7</v>
      </c>
    </row>
    <row r="244" spans="1:6">
      <c r="A244" t="s">
        <v>5</v>
      </c>
      <c r="B244" t="s">
        <v>35</v>
      </c>
      <c r="C244" s="3" t="str">
        <f>VLOOKUP($B244,Legend!$A$3:$D$14,MATCH(C$1,Legend!$A$3:$D$3,0),FALSE)</f>
        <v>natural gas</v>
      </c>
      <c r="D244" t="s">
        <v>33</v>
      </c>
      <c r="E244">
        <v>47088</v>
      </c>
      <c r="F244">
        <v>6.5</v>
      </c>
    </row>
    <row r="245" spans="1:6">
      <c r="A245" t="s">
        <v>5</v>
      </c>
      <c r="B245" t="s">
        <v>35</v>
      </c>
      <c r="C245" s="3" t="str">
        <f>VLOOKUP($B245,Legend!$A$3:$D$14,MATCH(C$1,Legend!$A$3:$D$3,0),FALSE)</f>
        <v>natural gas</v>
      </c>
      <c r="D245" t="s">
        <v>36</v>
      </c>
      <c r="E245">
        <v>0</v>
      </c>
      <c r="F245">
        <v>6.6</v>
      </c>
    </row>
    <row r="246" spans="1:6">
      <c r="A246" t="s">
        <v>6</v>
      </c>
      <c r="B246" t="s">
        <v>35</v>
      </c>
      <c r="C246" s="3" t="str">
        <f>VLOOKUP($B246,Legend!$A$3:$D$14,MATCH(C$1,Legend!$A$3:$D$3,0),FALSE)</f>
        <v>natural gas</v>
      </c>
      <c r="D246" t="s">
        <v>27</v>
      </c>
      <c r="E246">
        <v>5</v>
      </c>
      <c r="F246">
        <v>0.62</v>
      </c>
    </row>
    <row r="247" spans="1:6">
      <c r="A247" t="s">
        <v>6</v>
      </c>
      <c r="B247" t="s">
        <v>35</v>
      </c>
      <c r="C247" s="3" t="str">
        <f>VLOOKUP($B247,Legend!$A$3:$D$14,MATCH(C$1,Legend!$A$3:$D$3,0),FALSE)</f>
        <v>natural gas</v>
      </c>
      <c r="D247" t="s">
        <v>28</v>
      </c>
      <c r="E247">
        <v>32</v>
      </c>
      <c r="F247">
        <v>0.68</v>
      </c>
    </row>
    <row r="248" spans="1:6">
      <c r="A248" t="s">
        <v>6</v>
      </c>
      <c r="B248" t="s">
        <v>35</v>
      </c>
      <c r="C248" s="3" t="str">
        <f>VLOOKUP($B248,Legend!$A$3:$D$14,MATCH(C$1,Legend!$A$3:$D$3,0),FALSE)</f>
        <v>natural gas</v>
      </c>
      <c r="D248" t="s">
        <v>29</v>
      </c>
      <c r="E248">
        <v>301</v>
      </c>
      <c r="F248">
        <v>1.1000000000000001</v>
      </c>
    </row>
    <row r="249" spans="1:6">
      <c r="A249" t="s">
        <v>6</v>
      </c>
      <c r="B249" t="s">
        <v>35</v>
      </c>
      <c r="C249" s="3" t="str">
        <f>VLOOKUP($B249,Legend!$A$3:$D$14,MATCH(C$1,Legend!$A$3:$D$3,0),FALSE)</f>
        <v>natural gas</v>
      </c>
      <c r="D249" t="s">
        <v>30</v>
      </c>
      <c r="E249">
        <v>339</v>
      </c>
      <c r="F249">
        <v>1.7</v>
      </c>
    </row>
    <row r="250" spans="1:6">
      <c r="A250" t="s">
        <v>6</v>
      </c>
      <c r="B250" t="s">
        <v>35</v>
      </c>
      <c r="C250" s="3" t="str">
        <f>VLOOKUP($B250,Legend!$A$3:$D$14,MATCH(C$1,Legend!$A$3:$D$3,0),FALSE)</f>
        <v>natural gas</v>
      </c>
      <c r="D250" t="s">
        <v>31</v>
      </c>
      <c r="E250">
        <v>382</v>
      </c>
      <c r="F250">
        <v>3.1</v>
      </c>
    </row>
    <row r="251" spans="1:6">
      <c r="A251" t="s">
        <v>6</v>
      </c>
      <c r="B251" t="s">
        <v>35</v>
      </c>
      <c r="C251" s="3" t="str">
        <f>VLOOKUP($B251,Legend!$A$3:$D$14,MATCH(C$1,Legend!$A$3:$D$3,0),FALSE)</f>
        <v>natural gas</v>
      </c>
      <c r="D251" t="s">
        <v>32</v>
      </c>
      <c r="E251">
        <v>714</v>
      </c>
      <c r="F251">
        <v>3.7</v>
      </c>
    </row>
    <row r="252" spans="1:6">
      <c r="A252" t="s">
        <v>6</v>
      </c>
      <c r="B252" t="s">
        <v>35</v>
      </c>
      <c r="C252" s="3" t="str">
        <f>VLOOKUP($B252,Legend!$A$3:$D$14,MATCH(C$1,Legend!$A$3:$D$3,0),FALSE)</f>
        <v>natural gas</v>
      </c>
      <c r="D252" t="s">
        <v>33</v>
      </c>
      <c r="E252">
        <v>4263</v>
      </c>
      <c r="F252">
        <v>6.5</v>
      </c>
    </row>
    <row r="253" spans="1:6">
      <c r="A253" t="s">
        <v>6</v>
      </c>
      <c r="B253" t="s">
        <v>35</v>
      </c>
      <c r="C253" s="3" t="str">
        <f>VLOOKUP($B253,Legend!$A$3:$D$14,MATCH(C$1,Legend!$A$3:$D$3,0),FALSE)</f>
        <v>natural gas</v>
      </c>
      <c r="D253" t="s">
        <v>36</v>
      </c>
      <c r="E253">
        <v>0</v>
      </c>
      <c r="F253">
        <v>6.6</v>
      </c>
    </row>
    <row r="254" spans="1:6">
      <c r="A254" t="s">
        <v>7</v>
      </c>
      <c r="B254" t="s">
        <v>35</v>
      </c>
      <c r="C254" s="3" t="str">
        <f>VLOOKUP($B254,Legend!$A$3:$D$14,MATCH(C$1,Legend!$A$3:$D$3,0),FALSE)</f>
        <v>natural gas</v>
      </c>
      <c r="D254" t="s">
        <v>27</v>
      </c>
      <c r="E254">
        <v>1</v>
      </c>
      <c r="F254">
        <v>0.62</v>
      </c>
    </row>
    <row r="255" spans="1:6">
      <c r="A255" t="s">
        <v>7</v>
      </c>
      <c r="B255" t="s">
        <v>35</v>
      </c>
      <c r="C255" s="3" t="str">
        <f>VLOOKUP($B255,Legend!$A$3:$D$14,MATCH(C$1,Legend!$A$3:$D$3,0),FALSE)</f>
        <v>natural gas</v>
      </c>
      <c r="D255" t="s">
        <v>28</v>
      </c>
      <c r="E255">
        <v>6</v>
      </c>
      <c r="F255">
        <v>0.68</v>
      </c>
    </row>
    <row r="256" spans="1:6">
      <c r="A256" t="s">
        <v>7</v>
      </c>
      <c r="B256" t="s">
        <v>35</v>
      </c>
      <c r="C256" s="3" t="str">
        <f>VLOOKUP($B256,Legend!$A$3:$D$14,MATCH(C$1,Legend!$A$3:$D$3,0),FALSE)</f>
        <v>natural gas</v>
      </c>
      <c r="D256" t="s">
        <v>29</v>
      </c>
      <c r="E256">
        <v>23</v>
      </c>
      <c r="F256">
        <v>1.1000000000000001</v>
      </c>
    </row>
    <row r="257" spans="1:6">
      <c r="A257" t="s">
        <v>7</v>
      </c>
      <c r="B257" t="s">
        <v>35</v>
      </c>
      <c r="C257" s="3" t="str">
        <f>VLOOKUP($B257,Legend!$A$3:$D$14,MATCH(C$1,Legend!$A$3:$D$3,0),FALSE)</f>
        <v>natural gas</v>
      </c>
      <c r="D257" t="s">
        <v>30</v>
      </c>
      <c r="E257">
        <v>51</v>
      </c>
      <c r="F257">
        <v>1.7</v>
      </c>
    </row>
    <row r="258" spans="1:6">
      <c r="A258" t="s">
        <v>7</v>
      </c>
      <c r="B258" t="s">
        <v>35</v>
      </c>
      <c r="C258" s="3" t="str">
        <f>VLOOKUP($B258,Legend!$A$3:$D$14,MATCH(C$1,Legend!$A$3:$D$3,0),FALSE)</f>
        <v>natural gas</v>
      </c>
      <c r="D258" t="s">
        <v>31</v>
      </c>
      <c r="E258">
        <v>239</v>
      </c>
      <c r="F258">
        <v>3.1</v>
      </c>
    </row>
    <row r="259" spans="1:6">
      <c r="A259" t="s">
        <v>7</v>
      </c>
      <c r="B259" t="s">
        <v>35</v>
      </c>
      <c r="C259" s="3" t="str">
        <f>VLOOKUP($B259,Legend!$A$3:$D$14,MATCH(C$1,Legend!$A$3:$D$3,0),FALSE)</f>
        <v>natural gas</v>
      </c>
      <c r="D259" t="s">
        <v>32</v>
      </c>
      <c r="E259">
        <v>446</v>
      </c>
      <c r="F259">
        <v>3.7</v>
      </c>
    </row>
    <row r="260" spans="1:6">
      <c r="A260" t="s">
        <v>7</v>
      </c>
      <c r="B260" t="s">
        <v>35</v>
      </c>
      <c r="C260" s="3" t="str">
        <f>VLOOKUP($B260,Legend!$A$3:$D$14,MATCH(C$1,Legend!$A$3:$D$3,0),FALSE)</f>
        <v>natural gas</v>
      </c>
      <c r="D260" t="s">
        <v>33</v>
      </c>
      <c r="E260">
        <v>5534</v>
      </c>
      <c r="F260">
        <v>6.5</v>
      </c>
    </row>
    <row r="261" spans="1:6">
      <c r="A261" t="s">
        <v>7</v>
      </c>
      <c r="B261" t="s">
        <v>35</v>
      </c>
      <c r="C261" s="3" t="str">
        <f>VLOOKUP($B261,Legend!$A$3:$D$14,MATCH(C$1,Legend!$A$3:$D$3,0),FALSE)</f>
        <v>natural gas</v>
      </c>
      <c r="D261" t="s">
        <v>36</v>
      </c>
      <c r="E261">
        <v>0</v>
      </c>
      <c r="F261">
        <v>6.6</v>
      </c>
    </row>
    <row r="262" spans="1:6">
      <c r="A262" t="s">
        <v>8</v>
      </c>
      <c r="B262" t="s">
        <v>35</v>
      </c>
      <c r="C262" s="3" t="str">
        <f>VLOOKUP($B262,Legend!$A$3:$D$14,MATCH(C$1,Legend!$A$3:$D$3,0),FALSE)</f>
        <v>natural gas</v>
      </c>
      <c r="D262" t="s">
        <v>27</v>
      </c>
      <c r="E262">
        <v>0</v>
      </c>
      <c r="F262">
        <v>0.62</v>
      </c>
    </row>
    <row r="263" spans="1:6">
      <c r="A263" t="s">
        <v>8</v>
      </c>
      <c r="B263" t="s">
        <v>35</v>
      </c>
      <c r="C263" s="3" t="str">
        <f>VLOOKUP($B263,Legend!$A$3:$D$14,MATCH(C$1,Legend!$A$3:$D$3,0),FALSE)</f>
        <v>natural gas</v>
      </c>
      <c r="D263" t="s">
        <v>28</v>
      </c>
      <c r="E263">
        <v>0</v>
      </c>
      <c r="F263">
        <v>0.68</v>
      </c>
    </row>
    <row r="264" spans="1:6">
      <c r="A264" t="s">
        <v>8</v>
      </c>
      <c r="B264" t="s">
        <v>35</v>
      </c>
      <c r="C264" s="3" t="str">
        <f>VLOOKUP($B264,Legend!$A$3:$D$14,MATCH(C$1,Legend!$A$3:$D$3,0),FALSE)</f>
        <v>natural gas</v>
      </c>
      <c r="D264" t="s">
        <v>29</v>
      </c>
      <c r="E264">
        <v>0</v>
      </c>
      <c r="F264">
        <v>1.1000000000000001</v>
      </c>
    </row>
    <row r="265" spans="1:6">
      <c r="A265" t="s">
        <v>8</v>
      </c>
      <c r="B265" t="s">
        <v>35</v>
      </c>
      <c r="C265" s="3" t="str">
        <f>VLOOKUP($B265,Legend!$A$3:$D$14,MATCH(C$1,Legend!$A$3:$D$3,0),FALSE)</f>
        <v>natural gas</v>
      </c>
      <c r="D265" t="s">
        <v>30</v>
      </c>
      <c r="E265">
        <v>0</v>
      </c>
      <c r="F265">
        <v>1.7</v>
      </c>
    </row>
    <row r="266" spans="1:6">
      <c r="A266" t="s">
        <v>8</v>
      </c>
      <c r="B266" t="s">
        <v>35</v>
      </c>
      <c r="C266" s="3" t="str">
        <f>VLOOKUP($B266,Legend!$A$3:$D$14,MATCH(C$1,Legend!$A$3:$D$3,0),FALSE)</f>
        <v>natural gas</v>
      </c>
      <c r="D266" t="s">
        <v>31</v>
      </c>
      <c r="E266">
        <v>191</v>
      </c>
      <c r="F266">
        <v>3.1</v>
      </c>
    </row>
    <row r="267" spans="1:6">
      <c r="A267" t="s">
        <v>8</v>
      </c>
      <c r="B267" t="s">
        <v>35</v>
      </c>
      <c r="C267" s="3" t="str">
        <f>VLOOKUP($B267,Legend!$A$3:$D$14,MATCH(C$1,Legend!$A$3:$D$3,0),FALSE)</f>
        <v>natural gas</v>
      </c>
      <c r="D267" t="s">
        <v>32</v>
      </c>
      <c r="E267">
        <v>357</v>
      </c>
      <c r="F267">
        <v>3.7</v>
      </c>
    </row>
    <row r="268" spans="1:6">
      <c r="A268" t="s">
        <v>8</v>
      </c>
      <c r="B268" t="s">
        <v>35</v>
      </c>
      <c r="C268" s="3" t="str">
        <f>VLOOKUP($B268,Legend!$A$3:$D$14,MATCH(C$1,Legend!$A$3:$D$3,0),FALSE)</f>
        <v>natural gas</v>
      </c>
      <c r="D268" t="s">
        <v>33</v>
      </c>
      <c r="E268">
        <v>1448</v>
      </c>
      <c r="F268">
        <v>6.5</v>
      </c>
    </row>
    <row r="269" spans="1:6">
      <c r="A269" t="s">
        <v>8</v>
      </c>
      <c r="B269" t="s">
        <v>35</v>
      </c>
      <c r="C269" s="3" t="str">
        <f>VLOOKUP($B269,Legend!$A$3:$D$14,MATCH(C$1,Legend!$A$3:$D$3,0),FALSE)</f>
        <v>natural gas</v>
      </c>
      <c r="D269" t="s">
        <v>36</v>
      </c>
      <c r="E269">
        <v>0</v>
      </c>
      <c r="F269">
        <v>6.6</v>
      </c>
    </row>
    <row r="270" spans="1:6">
      <c r="A270" t="s">
        <v>9</v>
      </c>
      <c r="B270" t="s">
        <v>35</v>
      </c>
      <c r="C270" s="3" t="str">
        <f>VLOOKUP($B270,Legend!$A$3:$D$14,MATCH(C$1,Legend!$A$3:$D$3,0),FALSE)</f>
        <v>natural gas</v>
      </c>
      <c r="D270" t="s">
        <v>27</v>
      </c>
      <c r="E270">
        <v>37</v>
      </c>
      <c r="F270">
        <v>0.62</v>
      </c>
    </row>
    <row r="271" spans="1:6">
      <c r="A271" t="s">
        <v>9</v>
      </c>
      <c r="B271" t="s">
        <v>35</v>
      </c>
      <c r="C271" s="3" t="str">
        <f>VLOOKUP($B271,Legend!$A$3:$D$14,MATCH(C$1,Legend!$A$3:$D$3,0),FALSE)</f>
        <v>natural gas</v>
      </c>
      <c r="D271" t="s">
        <v>28</v>
      </c>
      <c r="E271">
        <v>236</v>
      </c>
      <c r="F271">
        <v>0.68</v>
      </c>
    </row>
    <row r="272" spans="1:6">
      <c r="A272" t="s">
        <v>9</v>
      </c>
      <c r="B272" t="s">
        <v>35</v>
      </c>
      <c r="C272" s="3" t="str">
        <f>VLOOKUP($B272,Legend!$A$3:$D$14,MATCH(C$1,Legend!$A$3:$D$3,0),FALSE)</f>
        <v>natural gas</v>
      </c>
      <c r="D272" t="s">
        <v>29</v>
      </c>
      <c r="E272">
        <v>372</v>
      </c>
      <c r="F272">
        <v>1.1000000000000001</v>
      </c>
    </row>
    <row r="273" spans="1:6">
      <c r="A273" t="s">
        <v>9</v>
      </c>
      <c r="B273" t="s">
        <v>35</v>
      </c>
      <c r="C273" s="3" t="str">
        <f>VLOOKUP($B273,Legend!$A$3:$D$14,MATCH(C$1,Legend!$A$3:$D$3,0),FALSE)</f>
        <v>natural gas</v>
      </c>
      <c r="D273" t="s">
        <v>30</v>
      </c>
      <c r="E273">
        <v>783</v>
      </c>
      <c r="F273">
        <v>1.7</v>
      </c>
    </row>
    <row r="274" spans="1:6">
      <c r="A274" t="s">
        <v>9</v>
      </c>
      <c r="B274" t="s">
        <v>35</v>
      </c>
      <c r="C274" s="3" t="str">
        <f>VLOOKUP($B274,Legend!$A$3:$D$14,MATCH(C$1,Legend!$A$3:$D$3,0),FALSE)</f>
        <v>natural gas</v>
      </c>
      <c r="D274" t="s">
        <v>31</v>
      </c>
      <c r="E274">
        <v>716</v>
      </c>
      <c r="F274">
        <v>3.1</v>
      </c>
    </row>
    <row r="275" spans="1:6">
      <c r="A275" t="s">
        <v>9</v>
      </c>
      <c r="B275" t="s">
        <v>35</v>
      </c>
      <c r="C275" s="3" t="str">
        <f>VLOOKUP($B275,Legend!$A$3:$D$14,MATCH(C$1,Legend!$A$3:$D$3,0),FALSE)</f>
        <v>natural gas</v>
      </c>
      <c r="D275" t="s">
        <v>32</v>
      </c>
      <c r="E275">
        <v>1339</v>
      </c>
      <c r="F275">
        <v>3.7</v>
      </c>
    </row>
    <row r="276" spans="1:6">
      <c r="A276" t="s">
        <v>9</v>
      </c>
      <c r="B276" t="s">
        <v>35</v>
      </c>
      <c r="C276" s="3" t="str">
        <f>VLOOKUP($B276,Legend!$A$3:$D$14,MATCH(C$1,Legend!$A$3:$D$3,0),FALSE)</f>
        <v>natural gas</v>
      </c>
      <c r="D276" t="s">
        <v>33</v>
      </c>
      <c r="E276">
        <v>51149</v>
      </c>
      <c r="F276">
        <v>6.5</v>
      </c>
    </row>
    <row r="277" spans="1:6">
      <c r="A277" t="s">
        <v>9</v>
      </c>
      <c r="B277" t="s">
        <v>35</v>
      </c>
      <c r="C277" s="3" t="str">
        <f>VLOOKUP($B277,Legend!$A$3:$D$14,MATCH(C$1,Legend!$A$3:$D$3,0),FALSE)</f>
        <v>natural gas</v>
      </c>
      <c r="D277" t="s">
        <v>36</v>
      </c>
      <c r="E277">
        <v>0</v>
      </c>
      <c r="F277">
        <v>6.6</v>
      </c>
    </row>
    <row r="278" spans="1:6">
      <c r="A278" t="s">
        <v>10</v>
      </c>
      <c r="B278" t="s">
        <v>35</v>
      </c>
      <c r="C278" s="3" t="str">
        <f>VLOOKUP($B278,Legend!$A$3:$D$14,MATCH(C$1,Legend!$A$3:$D$3,0),FALSE)</f>
        <v>natural gas</v>
      </c>
      <c r="D278" t="s">
        <v>27</v>
      </c>
      <c r="E278">
        <v>41</v>
      </c>
      <c r="F278">
        <v>0.62</v>
      </c>
    </row>
    <row r="279" spans="1:6">
      <c r="A279" t="s">
        <v>10</v>
      </c>
      <c r="B279" t="s">
        <v>35</v>
      </c>
      <c r="C279" s="3" t="str">
        <f>VLOOKUP($B279,Legend!$A$3:$D$14,MATCH(C$1,Legend!$A$3:$D$3,0),FALSE)</f>
        <v>natural gas</v>
      </c>
      <c r="D279" t="s">
        <v>28</v>
      </c>
      <c r="E279">
        <v>810</v>
      </c>
      <c r="F279">
        <v>0.68</v>
      </c>
    </row>
    <row r="280" spans="1:6">
      <c r="A280" t="s">
        <v>10</v>
      </c>
      <c r="B280" t="s">
        <v>35</v>
      </c>
      <c r="C280" s="3" t="str">
        <f>VLOOKUP($B280,Legend!$A$3:$D$14,MATCH(C$1,Legend!$A$3:$D$3,0),FALSE)</f>
        <v>natural gas</v>
      </c>
      <c r="D280" t="s">
        <v>29</v>
      </c>
      <c r="E280">
        <v>735</v>
      </c>
      <c r="F280">
        <v>1.1000000000000001</v>
      </c>
    </row>
    <row r="281" spans="1:6">
      <c r="A281" t="s">
        <v>10</v>
      </c>
      <c r="B281" t="s">
        <v>35</v>
      </c>
      <c r="C281" s="3" t="str">
        <f>VLOOKUP($B281,Legend!$A$3:$D$14,MATCH(C$1,Legend!$A$3:$D$3,0),FALSE)</f>
        <v>natural gas</v>
      </c>
      <c r="D281" t="s">
        <v>30</v>
      </c>
      <c r="E281">
        <v>2252</v>
      </c>
      <c r="F281">
        <v>1.7</v>
      </c>
    </row>
    <row r="282" spans="1:6">
      <c r="A282" t="s">
        <v>10</v>
      </c>
      <c r="B282" t="s">
        <v>35</v>
      </c>
      <c r="C282" s="3" t="str">
        <f>VLOOKUP($B282,Legend!$A$3:$D$14,MATCH(C$1,Legend!$A$3:$D$3,0),FALSE)</f>
        <v>natural gas</v>
      </c>
      <c r="D282" t="s">
        <v>31</v>
      </c>
      <c r="E282">
        <v>239</v>
      </c>
      <c r="F282">
        <v>3.1</v>
      </c>
    </row>
    <row r="283" spans="1:6">
      <c r="A283" t="s">
        <v>10</v>
      </c>
      <c r="B283" t="s">
        <v>35</v>
      </c>
      <c r="C283" s="3" t="str">
        <f>VLOOKUP($B283,Legend!$A$3:$D$14,MATCH(C$1,Legend!$A$3:$D$3,0),FALSE)</f>
        <v>natural gas</v>
      </c>
      <c r="D283" t="s">
        <v>32</v>
      </c>
      <c r="E283">
        <v>446</v>
      </c>
      <c r="F283">
        <v>3.7</v>
      </c>
    </row>
    <row r="284" spans="1:6">
      <c r="A284" t="s">
        <v>10</v>
      </c>
      <c r="B284" t="s">
        <v>35</v>
      </c>
      <c r="C284" s="3" t="str">
        <f>VLOOKUP($B284,Legend!$A$3:$D$14,MATCH(C$1,Legend!$A$3:$D$3,0),FALSE)</f>
        <v>natural gas</v>
      </c>
      <c r="D284" t="s">
        <v>33</v>
      </c>
      <c r="E284">
        <v>2272</v>
      </c>
      <c r="F284">
        <v>6.5</v>
      </c>
    </row>
    <row r="285" spans="1:6">
      <c r="A285" t="s">
        <v>10</v>
      </c>
      <c r="B285" t="s">
        <v>35</v>
      </c>
      <c r="C285" s="3" t="str">
        <f>VLOOKUP($B285,Legend!$A$3:$D$14,MATCH(C$1,Legend!$A$3:$D$3,0),FALSE)</f>
        <v>natural gas</v>
      </c>
      <c r="D285" t="s">
        <v>36</v>
      </c>
      <c r="E285">
        <v>0</v>
      </c>
      <c r="F285">
        <v>6.6</v>
      </c>
    </row>
    <row r="286" spans="1:6">
      <c r="A286" t="s">
        <v>11</v>
      </c>
      <c r="B286" t="s">
        <v>35</v>
      </c>
      <c r="C286" s="3" t="str">
        <f>VLOOKUP($B286,Legend!$A$3:$D$14,MATCH(C$1,Legend!$A$3:$D$3,0),FALSE)</f>
        <v>natural gas</v>
      </c>
      <c r="D286" t="s">
        <v>27</v>
      </c>
      <c r="E286">
        <v>45</v>
      </c>
      <c r="F286">
        <v>0.62</v>
      </c>
    </row>
    <row r="287" spans="1:6">
      <c r="A287" t="s">
        <v>11</v>
      </c>
      <c r="B287" t="s">
        <v>35</v>
      </c>
      <c r="C287" s="3" t="str">
        <f>VLOOKUP($B287,Legend!$A$3:$D$14,MATCH(C$1,Legend!$A$3:$D$3,0),FALSE)</f>
        <v>natural gas</v>
      </c>
      <c r="D287" t="s">
        <v>28</v>
      </c>
      <c r="E287">
        <v>287</v>
      </c>
      <c r="F287">
        <v>0.68</v>
      </c>
    </row>
    <row r="288" spans="1:6">
      <c r="A288" t="s">
        <v>11</v>
      </c>
      <c r="B288" t="s">
        <v>35</v>
      </c>
      <c r="C288" s="3" t="str">
        <f>VLOOKUP($B288,Legend!$A$3:$D$14,MATCH(C$1,Legend!$A$3:$D$3,0),FALSE)</f>
        <v>natural gas</v>
      </c>
      <c r="D288" t="s">
        <v>29</v>
      </c>
      <c r="E288">
        <v>301</v>
      </c>
      <c r="F288">
        <v>1.1000000000000001</v>
      </c>
    </row>
    <row r="289" spans="1:6">
      <c r="A289" t="s">
        <v>11</v>
      </c>
      <c r="B289" t="s">
        <v>35</v>
      </c>
      <c r="C289" s="3" t="str">
        <f>VLOOKUP($B289,Legend!$A$3:$D$14,MATCH(C$1,Legend!$A$3:$D$3,0),FALSE)</f>
        <v>natural gas</v>
      </c>
      <c r="D289" t="s">
        <v>30</v>
      </c>
      <c r="E289">
        <v>339</v>
      </c>
      <c r="F289">
        <v>1.7</v>
      </c>
    </row>
    <row r="290" spans="1:6">
      <c r="A290" t="s">
        <v>11</v>
      </c>
      <c r="B290" t="s">
        <v>35</v>
      </c>
      <c r="C290" s="3" t="str">
        <f>VLOOKUP($B290,Legend!$A$3:$D$14,MATCH(C$1,Legend!$A$3:$D$3,0),FALSE)</f>
        <v>natural gas</v>
      </c>
      <c r="D290" t="s">
        <v>31</v>
      </c>
      <c r="E290">
        <v>478</v>
      </c>
      <c r="F290">
        <v>3.1</v>
      </c>
    </row>
    <row r="291" spans="1:6">
      <c r="A291" t="s">
        <v>11</v>
      </c>
      <c r="B291" t="s">
        <v>35</v>
      </c>
      <c r="C291" s="3" t="str">
        <f>VLOOKUP($B291,Legend!$A$3:$D$14,MATCH(C$1,Legend!$A$3:$D$3,0),FALSE)</f>
        <v>natural gas</v>
      </c>
      <c r="D291" t="s">
        <v>32</v>
      </c>
      <c r="E291">
        <v>893</v>
      </c>
      <c r="F291">
        <v>3.7</v>
      </c>
    </row>
    <row r="292" spans="1:6">
      <c r="A292" t="s">
        <v>11</v>
      </c>
      <c r="B292" t="s">
        <v>35</v>
      </c>
      <c r="C292" s="3" t="str">
        <f>VLOOKUP($B292,Legend!$A$3:$D$14,MATCH(C$1,Legend!$A$3:$D$3,0),FALSE)</f>
        <v>natural gas</v>
      </c>
      <c r="D292" t="s">
        <v>33</v>
      </c>
      <c r="E292">
        <v>2148</v>
      </c>
      <c r="F292">
        <v>6.5</v>
      </c>
    </row>
    <row r="293" spans="1:6">
      <c r="A293" t="s">
        <v>11</v>
      </c>
      <c r="B293" t="s">
        <v>35</v>
      </c>
      <c r="C293" s="3" t="str">
        <f>VLOOKUP($B293,Legend!$A$3:$D$14,MATCH(C$1,Legend!$A$3:$D$3,0),FALSE)</f>
        <v>natural gas</v>
      </c>
      <c r="D293" t="s">
        <v>36</v>
      </c>
      <c r="E293">
        <v>0</v>
      </c>
      <c r="F293">
        <v>6.6</v>
      </c>
    </row>
    <row r="294" spans="1:6">
      <c r="A294" t="s">
        <v>12</v>
      </c>
      <c r="B294" t="s">
        <v>35</v>
      </c>
      <c r="C294" s="3" t="str">
        <f>VLOOKUP($B294,Legend!$A$3:$D$14,MATCH(C$1,Legend!$A$3:$D$3,0),FALSE)</f>
        <v>natural gas</v>
      </c>
      <c r="D294" t="s">
        <v>27</v>
      </c>
      <c r="E294">
        <v>207</v>
      </c>
      <c r="F294">
        <v>0.62</v>
      </c>
    </row>
    <row r="295" spans="1:6">
      <c r="A295" t="s">
        <v>12</v>
      </c>
      <c r="B295" t="s">
        <v>35</v>
      </c>
      <c r="C295" s="3" t="str">
        <f>VLOOKUP($B295,Legend!$A$3:$D$14,MATCH(C$1,Legend!$A$3:$D$3,0),FALSE)</f>
        <v>natural gas</v>
      </c>
      <c r="D295" t="s">
        <v>28</v>
      </c>
      <c r="E295">
        <v>778</v>
      </c>
      <c r="F295">
        <v>0.68</v>
      </c>
    </row>
    <row r="296" spans="1:6">
      <c r="A296" t="s">
        <v>12</v>
      </c>
      <c r="B296" t="s">
        <v>35</v>
      </c>
      <c r="C296" s="3" t="str">
        <f>VLOOKUP($B296,Legend!$A$3:$D$14,MATCH(C$1,Legend!$A$3:$D$3,0),FALSE)</f>
        <v>natural gas</v>
      </c>
      <c r="D296" t="s">
        <v>29</v>
      </c>
      <c r="E296">
        <v>575</v>
      </c>
      <c r="F296">
        <v>1.1000000000000001</v>
      </c>
    </row>
    <row r="297" spans="1:6">
      <c r="A297" t="s">
        <v>12</v>
      </c>
      <c r="B297" t="s">
        <v>35</v>
      </c>
      <c r="C297" s="3" t="str">
        <f>VLOOKUP($B297,Legend!$A$3:$D$14,MATCH(C$1,Legend!$A$3:$D$3,0),FALSE)</f>
        <v>natural gas</v>
      </c>
      <c r="D297" t="s">
        <v>30</v>
      </c>
      <c r="E297">
        <v>1431</v>
      </c>
      <c r="F297">
        <v>1.7</v>
      </c>
    </row>
    <row r="298" spans="1:6">
      <c r="A298" t="s">
        <v>12</v>
      </c>
      <c r="B298" t="s">
        <v>35</v>
      </c>
      <c r="C298" s="3" t="str">
        <f>VLOOKUP($B298,Legend!$A$3:$D$14,MATCH(C$1,Legend!$A$3:$D$3,0),FALSE)</f>
        <v>natural gas</v>
      </c>
      <c r="D298" t="s">
        <v>31</v>
      </c>
      <c r="E298">
        <v>716</v>
      </c>
      <c r="F298">
        <v>3.1</v>
      </c>
    </row>
    <row r="299" spans="1:6">
      <c r="A299" t="s">
        <v>12</v>
      </c>
      <c r="B299" t="s">
        <v>35</v>
      </c>
      <c r="C299" s="3" t="str">
        <f>VLOOKUP($B299,Legend!$A$3:$D$14,MATCH(C$1,Legend!$A$3:$D$3,0),FALSE)</f>
        <v>natural gas</v>
      </c>
      <c r="D299" t="s">
        <v>32</v>
      </c>
      <c r="E299">
        <v>1339</v>
      </c>
      <c r="F299">
        <v>3.7</v>
      </c>
    </row>
    <row r="300" spans="1:6">
      <c r="A300" t="s">
        <v>12</v>
      </c>
      <c r="B300" t="s">
        <v>35</v>
      </c>
      <c r="C300" s="3" t="str">
        <f>VLOOKUP($B300,Legend!$A$3:$D$14,MATCH(C$1,Legend!$A$3:$D$3,0),FALSE)</f>
        <v>natural gas</v>
      </c>
      <c r="D300" t="s">
        <v>33</v>
      </c>
      <c r="E300">
        <v>48254</v>
      </c>
      <c r="F300">
        <v>6.5</v>
      </c>
    </row>
    <row r="301" spans="1:6">
      <c r="A301" t="s">
        <v>12</v>
      </c>
      <c r="B301" t="s">
        <v>35</v>
      </c>
      <c r="C301" s="3" t="str">
        <f>VLOOKUP($B301,Legend!$A$3:$D$14,MATCH(C$1,Legend!$A$3:$D$3,0),FALSE)</f>
        <v>natural gas</v>
      </c>
      <c r="D301" t="s">
        <v>36</v>
      </c>
      <c r="E301">
        <v>0</v>
      </c>
      <c r="F301">
        <v>6.6</v>
      </c>
    </row>
    <row r="302" spans="1:6">
      <c r="A302" t="s">
        <v>13</v>
      </c>
      <c r="B302" t="s">
        <v>35</v>
      </c>
      <c r="C302" s="3" t="str">
        <f>VLOOKUP($B302,Legend!$A$3:$D$14,MATCH(C$1,Legend!$A$3:$D$3,0),FALSE)</f>
        <v>natural gas</v>
      </c>
      <c r="D302" t="s">
        <v>27</v>
      </c>
      <c r="E302">
        <v>78</v>
      </c>
      <c r="F302">
        <v>0.62</v>
      </c>
    </row>
    <row r="303" spans="1:6">
      <c r="A303" t="s">
        <v>13</v>
      </c>
      <c r="B303" t="s">
        <v>35</v>
      </c>
      <c r="C303" s="3" t="str">
        <f>VLOOKUP($B303,Legend!$A$3:$D$14,MATCH(C$1,Legend!$A$3:$D$3,0),FALSE)</f>
        <v>natural gas</v>
      </c>
      <c r="D303" t="s">
        <v>28</v>
      </c>
      <c r="E303">
        <v>496</v>
      </c>
      <c r="F303">
        <v>0.68</v>
      </c>
    </row>
    <row r="304" spans="1:6">
      <c r="A304" t="s">
        <v>13</v>
      </c>
      <c r="B304" t="s">
        <v>35</v>
      </c>
      <c r="C304" s="3" t="str">
        <f>VLOOKUP($B304,Legend!$A$3:$D$14,MATCH(C$1,Legend!$A$3:$D$3,0),FALSE)</f>
        <v>natural gas</v>
      </c>
      <c r="D304" t="s">
        <v>29</v>
      </c>
      <c r="E304">
        <v>278</v>
      </c>
      <c r="F304">
        <v>1.1000000000000001</v>
      </c>
    </row>
    <row r="305" spans="1:6">
      <c r="A305" t="s">
        <v>13</v>
      </c>
      <c r="B305" t="s">
        <v>35</v>
      </c>
      <c r="C305" s="3" t="str">
        <f>VLOOKUP($B305,Legend!$A$3:$D$14,MATCH(C$1,Legend!$A$3:$D$3,0),FALSE)</f>
        <v>natural gas</v>
      </c>
      <c r="D305" t="s">
        <v>30</v>
      </c>
      <c r="E305">
        <v>647</v>
      </c>
      <c r="F305">
        <v>1.7</v>
      </c>
    </row>
    <row r="306" spans="1:6">
      <c r="A306" t="s">
        <v>13</v>
      </c>
      <c r="B306" t="s">
        <v>35</v>
      </c>
      <c r="C306" s="3" t="str">
        <f>VLOOKUP($B306,Legend!$A$3:$D$14,MATCH(C$1,Legend!$A$3:$D$3,0),FALSE)</f>
        <v>natural gas</v>
      </c>
      <c r="D306" t="s">
        <v>31</v>
      </c>
      <c r="E306">
        <v>382</v>
      </c>
      <c r="F306">
        <v>3.1</v>
      </c>
    </row>
    <row r="307" spans="1:6">
      <c r="A307" t="s">
        <v>13</v>
      </c>
      <c r="B307" t="s">
        <v>35</v>
      </c>
      <c r="C307" s="3" t="str">
        <f>VLOOKUP($B307,Legend!$A$3:$D$14,MATCH(C$1,Legend!$A$3:$D$3,0),FALSE)</f>
        <v>natural gas</v>
      </c>
      <c r="D307" t="s">
        <v>32</v>
      </c>
      <c r="E307">
        <v>714</v>
      </c>
      <c r="F307">
        <v>3.7</v>
      </c>
    </row>
    <row r="308" spans="1:6">
      <c r="A308" t="s">
        <v>13</v>
      </c>
      <c r="B308" t="s">
        <v>35</v>
      </c>
      <c r="C308" s="3" t="str">
        <f>VLOOKUP($B308,Legend!$A$3:$D$14,MATCH(C$1,Legend!$A$3:$D$3,0),FALSE)</f>
        <v>natural gas</v>
      </c>
      <c r="D308" t="s">
        <v>33</v>
      </c>
      <c r="E308">
        <v>8560</v>
      </c>
      <c r="F308">
        <v>6.5</v>
      </c>
    </row>
    <row r="309" spans="1:6">
      <c r="A309" t="s">
        <v>13</v>
      </c>
      <c r="B309" t="s">
        <v>35</v>
      </c>
      <c r="C309" s="3" t="str">
        <f>VLOOKUP($B309,Legend!$A$3:$D$14,MATCH(C$1,Legend!$A$3:$D$3,0),FALSE)</f>
        <v>natural gas</v>
      </c>
      <c r="D309" t="s">
        <v>36</v>
      </c>
      <c r="E309">
        <v>0</v>
      </c>
      <c r="F309">
        <v>6.6</v>
      </c>
    </row>
    <row r="310" spans="1:6">
      <c r="A310" t="s">
        <v>0</v>
      </c>
      <c r="B310" t="s">
        <v>37</v>
      </c>
      <c r="C310" s="3" t="str">
        <f>VLOOKUP($B310,Legend!$A$3:$D$14,MATCH(C$1,Legend!$A$3:$D$3,0),FALSE)</f>
        <v>unconventional oil</v>
      </c>
      <c r="D310" t="s">
        <v>27</v>
      </c>
      <c r="E310">
        <v>6009</v>
      </c>
      <c r="F310">
        <v>1.8</v>
      </c>
    </row>
    <row r="311" spans="1:6">
      <c r="A311" t="s">
        <v>0</v>
      </c>
      <c r="B311" t="s">
        <v>37</v>
      </c>
      <c r="C311" s="3" t="str">
        <f>VLOOKUP($B311,Legend!$A$3:$D$14,MATCH(C$1,Legend!$A$3:$D$3,0),FALSE)</f>
        <v>unconventional oil</v>
      </c>
      <c r="D311" t="s">
        <v>28</v>
      </c>
      <c r="E311">
        <v>11745</v>
      </c>
      <c r="F311">
        <v>2.1</v>
      </c>
    </row>
    <row r="312" spans="1:6">
      <c r="A312" t="s">
        <v>0</v>
      </c>
      <c r="B312" t="s">
        <v>37</v>
      </c>
      <c r="C312" s="3" t="str">
        <f>VLOOKUP($B312,Legend!$A$3:$D$14,MATCH(C$1,Legend!$A$3:$D$3,0),FALSE)</f>
        <v>unconventional oil</v>
      </c>
      <c r="D312" t="s">
        <v>29</v>
      </c>
      <c r="E312">
        <v>112937</v>
      </c>
      <c r="F312">
        <v>3.6</v>
      </c>
    </row>
    <row r="313" spans="1:6">
      <c r="A313" t="s">
        <v>0</v>
      </c>
      <c r="B313" t="s">
        <v>37</v>
      </c>
      <c r="C313" s="3" t="str">
        <f>VLOOKUP($B313,Legend!$A$3:$D$14,MATCH(C$1,Legend!$A$3:$D$3,0),FALSE)</f>
        <v>unconventional oil</v>
      </c>
      <c r="D313" t="s">
        <v>30</v>
      </c>
      <c r="E313">
        <v>338813</v>
      </c>
      <c r="F313">
        <v>4.7</v>
      </c>
    </row>
    <row r="314" spans="1:6">
      <c r="A314" t="s">
        <v>1</v>
      </c>
      <c r="B314" t="s">
        <v>37</v>
      </c>
      <c r="C314" s="3" t="str">
        <f>VLOOKUP($B314,Legend!$A$3:$D$14,MATCH(C$1,Legend!$A$3:$D$3,0),FALSE)</f>
        <v>unconventional oil</v>
      </c>
      <c r="D314" t="s">
        <v>27</v>
      </c>
      <c r="E314">
        <v>1320</v>
      </c>
      <c r="F314">
        <v>1.8</v>
      </c>
    </row>
    <row r="315" spans="1:6">
      <c r="A315" t="s">
        <v>1</v>
      </c>
      <c r="B315" t="s">
        <v>37</v>
      </c>
      <c r="C315" s="3" t="str">
        <f>VLOOKUP($B315,Legend!$A$3:$D$14,MATCH(C$1,Legend!$A$3:$D$3,0),FALSE)</f>
        <v>unconventional oil</v>
      </c>
      <c r="D315" t="s">
        <v>28</v>
      </c>
      <c r="E315">
        <v>2578</v>
      </c>
      <c r="F315">
        <v>2.1</v>
      </c>
    </row>
    <row r="316" spans="1:6">
      <c r="A316" t="s">
        <v>1</v>
      </c>
      <c r="B316" t="s">
        <v>37</v>
      </c>
      <c r="C316" s="3" t="str">
        <f>VLOOKUP($B316,Legend!$A$3:$D$14,MATCH(C$1,Legend!$A$3:$D$3,0),FALSE)</f>
        <v>unconventional oil</v>
      </c>
      <c r="D316" t="s">
        <v>29</v>
      </c>
      <c r="E316">
        <v>24791</v>
      </c>
      <c r="F316">
        <v>3.6</v>
      </c>
    </row>
    <row r="317" spans="1:6">
      <c r="A317" t="s">
        <v>1</v>
      </c>
      <c r="B317" t="s">
        <v>37</v>
      </c>
      <c r="C317" s="3" t="str">
        <f>VLOOKUP($B317,Legend!$A$3:$D$14,MATCH(C$1,Legend!$A$3:$D$3,0),FALSE)</f>
        <v>unconventional oil</v>
      </c>
      <c r="D317" t="s">
        <v>30</v>
      </c>
      <c r="E317">
        <v>74374</v>
      </c>
      <c r="F317">
        <v>4.7</v>
      </c>
    </row>
    <row r="318" spans="1:6">
      <c r="A318" t="s">
        <v>2</v>
      </c>
      <c r="B318" t="s">
        <v>37</v>
      </c>
      <c r="C318" s="3" t="str">
        <f>VLOOKUP($B318,Legend!$A$3:$D$14,MATCH(C$1,Legend!$A$3:$D$3,0),FALSE)</f>
        <v>unconventional oil</v>
      </c>
      <c r="D318" t="s">
        <v>27</v>
      </c>
      <c r="E318">
        <v>803</v>
      </c>
      <c r="F318">
        <v>1.8</v>
      </c>
    </row>
    <row r="319" spans="1:6">
      <c r="A319" t="s">
        <v>2</v>
      </c>
      <c r="B319" t="s">
        <v>37</v>
      </c>
      <c r="C319" s="3" t="str">
        <f>VLOOKUP($B319,Legend!$A$3:$D$14,MATCH(C$1,Legend!$A$3:$D$3,0),FALSE)</f>
        <v>unconventional oil</v>
      </c>
      <c r="D319" t="s">
        <v>28</v>
      </c>
      <c r="E319">
        <v>1570</v>
      </c>
      <c r="F319">
        <v>2.1</v>
      </c>
    </row>
    <row r="320" spans="1:6">
      <c r="A320" t="s">
        <v>2</v>
      </c>
      <c r="B320" t="s">
        <v>37</v>
      </c>
      <c r="C320" s="3" t="str">
        <f>VLOOKUP($B320,Legend!$A$3:$D$14,MATCH(C$1,Legend!$A$3:$D$3,0),FALSE)</f>
        <v>unconventional oil</v>
      </c>
      <c r="D320" t="s">
        <v>29</v>
      </c>
      <c r="E320">
        <v>15095</v>
      </c>
      <c r="F320">
        <v>3.6</v>
      </c>
    </row>
    <row r="321" spans="1:6">
      <c r="A321" t="s">
        <v>2</v>
      </c>
      <c r="B321" t="s">
        <v>37</v>
      </c>
      <c r="C321" s="3" t="str">
        <f>VLOOKUP($B321,Legend!$A$3:$D$14,MATCH(C$1,Legend!$A$3:$D$3,0),FALSE)</f>
        <v>unconventional oil</v>
      </c>
      <c r="D321" t="s">
        <v>30</v>
      </c>
      <c r="E321">
        <v>45285</v>
      </c>
      <c r="F321">
        <v>4.7</v>
      </c>
    </row>
    <row r="322" spans="1:6">
      <c r="A322" t="s">
        <v>3</v>
      </c>
      <c r="B322" t="s">
        <v>37</v>
      </c>
      <c r="C322" s="3" t="str">
        <f>VLOOKUP($B322,Legend!$A$3:$D$14,MATCH(C$1,Legend!$A$3:$D$3,0),FALSE)</f>
        <v>unconventional oil</v>
      </c>
      <c r="D322" t="s">
        <v>27</v>
      </c>
      <c r="E322">
        <v>2012</v>
      </c>
      <c r="F322">
        <v>1.8</v>
      </c>
    </row>
    <row r="323" spans="1:6">
      <c r="A323" t="s">
        <v>3</v>
      </c>
      <c r="B323" t="s">
        <v>37</v>
      </c>
      <c r="C323" s="3" t="str">
        <f>VLOOKUP($B323,Legend!$A$3:$D$14,MATCH(C$1,Legend!$A$3:$D$3,0),FALSE)</f>
        <v>unconventional oil</v>
      </c>
      <c r="D323" t="s">
        <v>28</v>
      </c>
      <c r="E323">
        <v>3933</v>
      </c>
      <c r="F323">
        <v>2.1</v>
      </c>
    </row>
    <row r="324" spans="1:6">
      <c r="A324" t="s">
        <v>3</v>
      </c>
      <c r="B324" t="s">
        <v>37</v>
      </c>
      <c r="C324" s="3" t="str">
        <f>VLOOKUP($B324,Legend!$A$3:$D$14,MATCH(C$1,Legend!$A$3:$D$3,0),FALSE)</f>
        <v>unconventional oil</v>
      </c>
      <c r="D324" t="s">
        <v>29</v>
      </c>
      <c r="E324">
        <v>37820</v>
      </c>
      <c r="F324">
        <v>3.6</v>
      </c>
    </row>
    <row r="325" spans="1:6">
      <c r="A325" t="s">
        <v>3</v>
      </c>
      <c r="B325" t="s">
        <v>37</v>
      </c>
      <c r="C325" s="3" t="str">
        <f>VLOOKUP($B325,Legend!$A$3:$D$14,MATCH(C$1,Legend!$A$3:$D$3,0),FALSE)</f>
        <v>unconventional oil</v>
      </c>
      <c r="D325" t="s">
        <v>30</v>
      </c>
      <c r="E325">
        <v>113461</v>
      </c>
      <c r="F325">
        <v>4.7</v>
      </c>
    </row>
    <row r="326" spans="1:6">
      <c r="A326" t="s">
        <v>4</v>
      </c>
      <c r="B326" t="s">
        <v>37</v>
      </c>
      <c r="C326" s="3" t="str">
        <f>VLOOKUP($B326,Legend!$A$3:$D$14,MATCH(C$1,Legend!$A$3:$D$3,0),FALSE)</f>
        <v>unconventional oil</v>
      </c>
      <c r="D326" t="s">
        <v>27</v>
      </c>
      <c r="E326">
        <v>151</v>
      </c>
      <c r="F326">
        <v>1.8</v>
      </c>
    </row>
    <row r="327" spans="1:6">
      <c r="A327" t="s">
        <v>4</v>
      </c>
      <c r="B327" t="s">
        <v>37</v>
      </c>
      <c r="C327" s="3" t="str">
        <f>VLOOKUP($B327,Legend!$A$3:$D$14,MATCH(C$1,Legend!$A$3:$D$3,0),FALSE)</f>
        <v>unconventional oil</v>
      </c>
      <c r="D327" t="s">
        <v>28</v>
      </c>
      <c r="E327">
        <v>295</v>
      </c>
      <c r="F327">
        <v>2.1</v>
      </c>
    </row>
    <row r="328" spans="1:6">
      <c r="A328" t="s">
        <v>4</v>
      </c>
      <c r="B328" t="s">
        <v>37</v>
      </c>
      <c r="C328" s="3" t="str">
        <f>VLOOKUP($B328,Legend!$A$3:$D$14,MATCH(C$1,Legend!$A$3:$D$3,0),FALSE)</f>
        <v>unconventional oil</v>
      </c>
      <c r="D328" t="s">
        <v>29</v>
      </c>
      <c r="E328">
        <v>2837</v>
      </c>
      <c r="F328">
        <v>3.6</v>
      </c>
    </row>
    <row r="329" spans="1:6">
      <c r="A329" t="s">
        <v>4</v>
      </c>
      <c r="B329" t="s">
        <v>37</v>
      </c>
      <c r="C329" s="3" t="str">
        <f>VLOOKUP($B329,Legend!$A$3:$D$14,MATCH(C$1,Legend!$A$3:$D$3,0),FALSE)</f>
        <v>unconventional oil</v>
      </c>
      <c r="D329" t="s">
        <v>30</v>
      </c>
      <c r="E329">
        <v>8510</v>
      </c>
      <c r="F329">
        <v>4.7</v>
      </c>
    </row>
    <row r="330" spans="1:6">
      <c r="A330" t="s">
        <v>5</v>
      </c>
      <c r="B330" t="s">
        <v>37</v>
      </c>
      <c r="C330" s="3" t="str">
        <f>VLOOKUP($B330,Legend!$A$3:$D$14,MATCH(C$1,Legend!$A$3:$D$3,0),FALSE)</f>
        <v>unconventional oil</v>
      </c>
      <c r="D330" t="s">
        <v>27</v>
      </c>
      <c r="E330">
        <v>3874</v>
      </c>
      <c r="F330">
        <v>1.8</v>
      </c>
    </row>
    <row r="331" spans="1:6">
      <c r="A331" t="s">
        <v>5</v>
      </c>
      <c r="B331" t="s">
        <v>37</v>
      </c>
      <c r="C331" s="3" t="str">
        <f>VLOOKUP($B331,Legend!$A$3:$D$14,MATCH(C$1,Legend!$A$3:$D$3,0),FALSE)</f>
        <v>unconventional oil</v>
      </c>
      <c r="D331" t="s">
        <v>28</v>
      </c>
      <c r="E331">
        <v>7575</v>
      </c>
      <c r="F331">
        <v>2.1</v>
      </c>
    </row>
    <row r="332" spans="1:6">
      <c r="A332" t="s">
        <v>5</v>
      </c>
      <c r="B332" t="s">
        <v>37</v>
      </c>
      <c r="C332" s="3" t="str">
        <f>VLOOKUP($B332,Legend!$A$3:$D$14,MATCH(C$1,Legend!$A$3:$D$3,0),FALSE)</f>
        <v>unconventional oil</v>
      </c>
      <c r="D332" t="s">
        <v>29</v>
      </c>
      <c r="E332">
        <v>72804</v>
      </c>
      <c r="F332">
        <v>3.6</v>
      </c>
    </row>
    <row r="333" spans="1:6">
      <c r="A333" t="s">
        <v>5</v>
      </c>
      <c r="B333" t="s">
        <v>37</v>
      </c>
      <c r="C333" s="3" t="str">
        <f>VLOOKUP($B333,Legend!$A$3:$D$14,MATCH(C$1,Legend!$A$3:$D$3,0),FALSE)</f>
        <v>unconventional oil</v>
      </c>
      <c r="D333" t="s">
        <v>30</v>
      </c>
      <c r="E333">
        <v>218412</v>
      </c>
      <c r="F333">
        <v>4.7</v>
      </c>
    </row>
    <row r="334" spans="1:6">
      <c r="A334" t="s">
        <v>6</v>
      </c>
      <c r="B334" t="s">
        <v>37</v>
      </c>
      <c r="C334" s="3" t="str">
        <f>VLOOKUP($B334,Legend!$A$3:$D$14,MATCH(C$1,Legend!$A$3:$D$3,0),FALSE)</f>
        <v>unconventional oil</v>
      </c>
      <c r="D334" t="s">
        <v>27</v>
      </c>
      <c r="E334">
        <v>1509</v>
      </c>
      <c r="F334">
        <v>1.8</v>
      </c>
    </row>
    <row r="335" spans="1:6">
      <c r="A335" t="s">
        <v>6</v>
      </c>
      <c r="B335" t="s">
        <v>37</v>
      </c>
      <c r="C335" s="3" t="str">
        <f>VLOOKUP($B335,Legend!$A$3:$D$14,MATCH(C$1,Legend!$A$3:$D$3,0),FALSE)</f>
        <v>unconventional oil</v>
      </c>
      <c r="D335" t="s">
        <v>28</v>
      </c>
      <c r="E335">
        <v>2950</v>
      </c>
      <c r="F335">
        <v>2.1</v>
      </c>
    </row>
    <row r="336" spans="1:6">
      <c r="A336" t="s">
        <v>6</v>
      </c>
      <c r="B336" t="s">
        <v>37</v>
      </c>
      <c r="C336" s="3" t="str">
        <f>VLOOKUP($B336,Legend!$A$3:$D$14,MATCH(C$1,Legend!$A$3:$D$3,0),FALSE)</f>
        <v>unconventional oil</v>
      </c>
      <c r="D336" t="s">
        <v>29</v>
      </c>
      <c r="E336">
        <v>28366</v>
      </c>
      <c r="F336">
        <v>3.6</v>
      </c>
    </row>
    <row r="337" spans="1:6">
      <c r="A337" t="s">
        <v>6</v>
      </c>
      <c r="B337" t="s">
        <v>37</v>
      </c>
      <c r="C337" s="3" t="str">
        <f>VLOOKUP($B337,Legend!$A$3:$D$14,MATCH(C$1,Legend!$A$3:$D$3,0),FALSE)</f>
        <v>unconventional oil</v>
      </c>
      <c r="D337" t="s">
        <v>30</v>
      </c>
      <c r="E337">
        <v>85096</v>
      </c>
      <c r="F337">
        <v>4.7</v>
      </c>
    </row>
    <row r="338" spans="1:6">
      <c r="A338" t="s">
        <v>7</v>
      </c>
      <c r="B338" t="s">
        <v>37</v>
      </c>
      <c r="C338" s="3" t="str">
        <f>VLOOKUP($B338,Legend!$A$3:$D$14,MATCH(C$1,Legend!$A$3:$D$3,0),FALSE)</f>
        <v>unconventional oil</v>
      </c>
      <c r="D338" t="s">
        <v>27</v>
      </c>
      <c r="E338">
        <v>146</v>
      </c>
      <c r="F338">
        <v>1.8</v>
      </c>
    </row>
    <row r="339" spans="1:6">
      <c r="A339" t="s">
        <v>7</v>
      </c>
      <c r="B339" t="s">
        <v>37</v>
      </c>
      <c r="C339" s="3" t="str">
        <f>VLOOKUP($B339,Legend!$A$3:$D$14,MATCH(C$1,Legend!$A$3:$D$3,0),FALSE)</f>
        <v>unconventional oil</v>
      </c>
      <c r="D339" t="s">
        <v>28</v>
      </c>
      <c r="E339">
        <v>287</v>
      </c>
      <c r="F339">
        <v>2.1</v>
      </c>
    </row>
    <row r="340" spans="1:6">
      <c r="A340" t="s">
        <v>7</v>
      </c>
      <c r="B340" t="s">
        <v>37</v>
      </c>
      <c r="C340" s="3" t="str">
        <f>VLOOKUP($B340,Legend!$A$3:$D$14,MATCH(C$1,Legend!$A$3:$D$3,0),FALSE)</f>
        <v>unconventional oil</v>
      </c>
      <c r="D340" t="s">
        <v>29</v>
      </c>
      <c r="E340">
        <v>2754</v>
      </c>
      <c r="F340">
        <v>3.6</v>
      </c>
    </row>
    <row r="341" spans="1:6">
      <c r="A341" t="s">
        <v>7</v>
      </c>
      <c r="B341" t="s">
        <v>37</v>
      </c>
      <c r="C341" s="3" t="str">
        <f>VLOOKUP($B341,Legend!$A$3:$D$14,MATCH(C$1,Legend!$A$3:$D$3,0),FALSE)</f>
        <v>unconventional oil</v>
      </c>
      <c r="D341" t="s">
        <v>30</v>
      </c>
      <c r="E341">
        <v>8263</v>
      </c>
      <c r="F341">
        <v>4.7</v>
      </c>
    </row>
    <row r="342" spans="1:6">
      <c r="A342" t="s">
        <v>8</v>
      </c>
      <c r="B342" t="s">
        <v>37</v>
      </c>
      <c r="C342" s="3" t="str">
        <f>VLOOKUP($B342,Legend!$A$3:$D$14,MATCH(C$1,Legend!$A$3:$D$3,0),FALSE)</f>
        <v>unconventional oil</v>
      </c>
      <c r="D342" t="s">
        <v>27</v>
      </c>
      <c r="E342">
        <v>0</v>
      </c>
      <c r="F342">
        <v>1.8</v>
      </c>
    </row>
    <row r="343" spans="1:6">
      <c r="A343" t="s">
        <v>8</v>
      </c>
      <c r="B343" t="s">
        <v>37</v>
      </c>
      <c r="C343" s="3" t="str">
        <f>VLOOKUP($B343,Legend!$A$3:$D$14,MATCH(C$1,Legend!$A$3:$D$3,0),FALSE)</f>
        <v>unconventional oil</v>
      </c>
      <c r="D343" t="s">
        <v>28</v>
      </c>
      <c r="E343">
        <v>0</v>
      </c>
      <c r="F343">
        <v>2.1</v>
      </c>
    </row>
    <row r="344" spans="1:6">
      <c r="A344" t="s">
        <v>8</v>
      </c>
      <c r="B344" t="s">
        <v>37</v>
      </c>
      <c r="C344" s="3" t="str">
        <f>VLOOKUP($B344,Legend!$A$3:$D$14,MATCH(C$1,Legend!$A$3:$D$3,0),FALSE)</f>
        <v>unconventional oil</v>
      </c>
      <c r="D344" t="s">
        <v>29</v>
      </c>
      <c r="E344">
        <v>0</v>
      </c>
      <c r="F344">
        <v>3.6</v>
      </c>
    </row>
    <row r="345" spans="1:6">
      <c r="A345" t="s">
        <v>8</v>
      </c>
      <c r="B345" t="s">
        <v>37</v>
      </c>
      <c r="C345" s="3" t="str">
        <f>VLOOKUP($B345,Legend!$A$3:$D$14,MATCH(C$1,Legend!$A$3:$D$3,0),FALSE)</f>
        <v>unconventional oil</v>
      </c>
      <c r="D345" t="s">
        <v>30</v>
      </c>
      <c r="E345">
        <v>0</v>
      </c>
      <c r="F345">
        <v>4.7</v>
      </c>
    </row>
    <row r="346" spans="1:6">
      <c r="A346" t="s">
        <v>9</v>
      </c>
      <c r="B346" t="s">
        <v>37</v>
      </c>
      <c r="C346" s="3" t="str">
        <f>VLOOKUP($B346,Legend!$A$3:$D$14,MATCH(C$1,Legend!$A$3:$D$3,0),FALSE)</f>
        <v>unconventional oil</v>
      </c>
      <c r="D346" t="s">
        <v>27</v>
      </c>
      <c r="E346">
        <v>3004</v>
      </c>
      <c r="F346">
        <v>1.8</v>
      </c>
    </row>
    <row r="347" spans="1:6">
      <c r="A347" t="s">
        <v>9</v>
      </c>
      <c r="B347" t="s">
        <v>37</v>
      </c>
      <c r="C347" s="3" t="str">
        <f>VLOOKUP($B347,Legend!$A$3:$D$14,MATCH(C$1,Legend!$A$3:$D$3,0),FALSE)</f>
        <v>unconventional oil</v>
      </c>
      <c r="D347" t="s">
        <v>28</v>
      </c>
      <c r="E347">
        <v>5873</v>
      </c>
      <c r="F347">
        <v>2.1</v>
      </c>
    </row>
    <row r="348" spans="1:6">
      <c r="A348" t="s">
        <v>9</v>
      </c>
      <c r="B348" t="s">
        <v>37</v>
      </c>
      <c r="C348" s="3" t="str">
        <f>VLOOKUP($B348,Legend!$A$3:$D$14,MATCH(C$1,Legend!$A$3:$D$3,0),FALSE)</f>
        <v>unconventional oil</v>
      </c>
      <c r="D348" t="s">
        <v>29</v>
      </c>
      <c r="E348">
        <v>56469</v>
      </c>
      <c r="F348">
        <v>3.6</v>
      </c>
    </row>
    <row r="349" spans="1:6">
      <c r="A349" t="s">
        <v>9</v>
      </c>
      <c r="B349" t="s">
        <v>37</v>
      </c>
      <c r="C349" s="3" t="str">
        <f>VLOOKUP($B349,Legend!$A$3:$D$14,MATCH(C$1,Legend!$A$3:$D$3,0),FALSE)</f>
        <v>unconventional oil</v>
      </c>
      <c r="D349" t="s">
        <v>30</v>
      </c>
      <c r="E349">
        <v>169406</v>
      </c>
      <c r="F349">
        <v>4.7</v>
      </c>
    </row>
    <row r="350" spans="1:6">
      <c r="A350" t="s">
        <v>10</v>
      </c>
      <c r="B350" t="s">
        <v>37</v>
      </c>
      <c r="C350" s="3" t="str">
        <f>VLOOKUP($B350,Legend!$A$3:$D$14,MATCH(C$1,Legend!$A$3:$D$3,0),FALSE)</f>
        <v>unconventional oil</v>
      </c>
      <c r="D350" t="s">
        <v>27</v>
      </c>
      <c r="E350">
        <v>503</v>
      </c>
      <c r="F350">
        <v>1.8</v>
      </c>
    </row>
    <row r="351" spans="1:6">
      <c r="A351" t="s">
        <v>10</v>
      </c>
      <c r="B351" t="s">
        <v>37</v>
      </c>
      <c r="C351" s="3" t="str">
        <f>VLOOKUP($B351,Legend!$A$3:$D$14,MATCH(C$1,Legend!$A$3:$D$3,0),FALSE)</f>
        <v>unconventional oil</v>
      </c>
      <c r="D351" t="s">
        <v>28</v>
      </c>
      <c r="E351">
        <v>983</v>
      </c>
      <c r="F351">
        <v>2.1</v>
      </c>
    </row>
    <row r="352" spans="1:6">
      <c r="A352" t="s">
        <v>10</v>
      </c>
      <c r="B352" t="s">
        <v>37</v>
      </c>
      <c r="C352" s="3" t="str">
        <f>VLOOKUP($B352,Legend!$A$3:$D$14,MATCH(C$1,Legend!$A$3:$D$3,0),FALSE)</f>
        <v>unconventional oil</v>
      </c>
      <c r="D352" t="s">
        <v>29</v>
      </c>
      <c r="E352">
        <v>9455</v>
      </c>
      <c r="F352">
        <v>3.6</v>
      </c>
    </row>
    <row r="353" spans="1:6">
      <c r="A353" t="s">
        <v>10</v>
      </c>
      <c r="B353" t="s">
        <v>37</v>
      </c>
      <c r="C353" s="3" t="str">
        <f>VLOOKUP($B353,Legend!$A$3:$D$14,MATCH(C$1,Legend!$A$3:$D$3,0),FALSE)</f>
        <v>unconventional oil</v>
      </c>
      <c r="D353" t="s">
        <v>30</v>
      </c>
      <c r="E353">
        <v>28366</v>
      </c>
      <c r="F353">
        <v>4.7</v>
      </c>
    </row>
    <row r="354" spans="1:6">
      <c r="A354" t="s">
        <v>11</v>
      </c>
      <c r="B354" t="s">
        <v>37</v>
      </c>
      <c r="C354" s="3" t="str">
        <f>VLOOKUP($B354,Legend!$A$3:$D$14,MATCH(C$1,Legend!$A$3:$D$3,0),FALSE)</f>
        <v>unconventional oil</v>
      </c>
      <c r="D354" t="s">
        <v>27</v>
      </c>
      <c r="E354">
        <v>1509</v>
      </c>
      <c r="F354">
        <v>1.8</v>
      </c>
    </row>
    <row r="355" spans="1:6">
      <c r="A355" t="s">
        <v>11</v>
      </c>
      <c r="B355" t="s">
        <v>37</v>
      </c>
      <c r="C355" s="3" t="str">
        <f>VLOOKUP($B355,Legend!$A$3:$D$14,MATCH(C$1,Legend!$A$3:$D$3,0),FALSE)</f>
        <v>unconventional oil</v>
      </c>
      <c r="D355" t="s">
        <v>28</v>
      </c>
      <c r="E355">
        <v>2950</v>
      </c>
      <c r="F355">
        <v>2.1</v>
      </c>
    </row>
    <row r="356" spans="1:6">
      <c r="A356" t="s">
        <v>11</v>
      </c>
      <c r="B356" t="s">
        <v>37</v>
      </c>
      <c r="C356" s="3" t="str">
        <f>VLOOKUP($B356,Legend!$A$3:$D$14,MATCH(C$1,Legend!$A$3:$D$3,0),FALSE)</f>
        <v>unconventional oil</v>
      </c>
      <c r="D356" t="s">
        <v>29</v>
      </c>
      <c r="E356">
        <v>28366</v>
      </c>
      <c r="F356">
        <v>3.6</v>
      </c>
    </row>
    <row r="357" spans="1:6">
      <c r="A357" t="s">
        <v>11</v>
      </c>
      <c r="B357" t="s">
        <v>37</v>
      </c>
      <c r="C357" s="3" t="str">
        <f>VLOOKUP($B357,Legend!$A$3:$D$14,MATCH(C$1,Legend!$A$3:$D$3,0),FALSE)</f>
        <v>unconventional oil</v>
      </c>
      <c r="D357" t="s">
        <v>30</v>
      </c>
      <c r="E357">
        <v>85096</v>
      </c>
      <c r="F357">
        <v>4.7</v>
      </c>
    </row>
    <row r="358" spans="1:6">
      <c r="A358" t="s">
        <v>12</v>
      </c>
      <c r="B358" t="s">
        <v>37</v>
      </c>
      <c r="C358" s="3" t="str">
        <f>VLOOKUP($B358,Legend!$A$3:$D$14,MATCH(C$1,Legend!$A$3:$D$3,0),FALSE)</f>
        <v>unconventional oil</v>
      </c>
      <c r="D358" t="s">
        <v>27</v>
      </c>
      <c r="E358">
        <v>4397</v>
      </c>
      <c r="F358">
        <v>1.8</v>
      </c>
    </row>
    <row r="359" spans="1:6">
      <c r="A359" t="s">
        <v>12</v>
      </c>
      <c r="B359" t="s">
        <v>37</v>
      </c>
      <c r="C359" s="3" t="str">
        <f>VLOOKUP($B359,Legend!$A$3:$D$14,MATCH(C$1,Legend!$A$3:$D$3,0),FALSE)</f>
        <v>unconventional oil</v>
      </c>
      <c r="D359" t="s">
        <v>28</v>
      </c>
      <c r="E359">
        <v>8594</v>
      </c>
      <c r="F359">
        <v>2.1</v>
      </c>
    </row>
    <row r="360" spans="1:6">
      <c r="A360" t="s">
        <v>12</v>
      </c>
      <c r="B360" t="s">
        <v>37</v>
      </c>
      <c r="C360" s="3" t="str">
        <f>VLOOKUP($B360,Legend!$A$3:$D$14,MATCH(C$1,Legend!$A$3:$D$3,0),FALSE)</f>
        <v>unconventional oil</v>
      </c>
      <c r="D360" t="s">
        <v>29</v>
      </c>
      <c r="E360">
        <v>82637</v>
      </c>
      <c r="F360">
        <v>3.6</v>
      </c>
    </row>
    <row r="361" spans="1:6">
      <c r="A361" t="s">
        <v>12</v>
      </c>
      <c r="B361" t="s">
        <v>37</v>
      </c>
      <c r="C361" s="3" t="str">
        <f>VLOOKUP($B361,Legend!$A$3:$D$14,MATCH(C$1,Legend!$A$3:$D$3,0),FALSE)</f>
        <v>unconventional oil</v>
      </c>
      <c r="D361" t="s">
        <v>30</v>
      </c>
      <c r="E361">
        <v>247909</v>
      </c>
      <c r="F361">
        <v>4.7</v>
      </c>
    </row>
    <row r="362" spans="1:6">
      <c r="A362" t="s">
        <v>13</v>
      </c>
      <c r="B362" t="s">
        <v>37</v>
      </c>
      <c r="C362" s="3" t="str">
        <f>VLOOKUP($B362,Legend!$A$3:$D$14,MATCH(C$1,Legend!$A$3:$D$3,0),FALSE)</f>
        <v>unconventional oil</v>
      </c>
      <c r="D362" t="s">
        <v>27</v>
      </c>
      <c r="E362">
        <v>1204</v>
      </c>
      <c r="F362">
        <v>1.8</v>
      </c>
    </row>
    <row r="363" spans="1:6">
      <c r="A363" t="s">
        <v>13</v>
      </c>
      <c r="B363" t="s">
        <v>37</v>
      </c>
      <c r="C363" s="3" t="str">
        <f>VLOOKUP($B363,Legend!$A$3:$D$14,MATCH(C$1,Legend!$A$3:$D$3,0),FALSE)</f>
        <v>unconventional oil</v>
      </c>
      <c r="D363" t="s">
        <v>28</v>
      </c>
      <c r="E363">
        <v>2355</v>
      </c>
      <c r="F363">
        <v>2.1</v>
      </c>
    </row>
    <row r="364" spans="1:6">
      <c r="A364" t="s">
        <v>13</v>
      </c>
      <c r="B364" t="s">
        <v>37</v>
      </c>
      <c r="C364" s="3" t="str">
        <f>VLOOKUP($B364,Legend!$A$3:$D$14,MATCH(C$1,Legend!$A$3:$D$3,0),FALSE)</f>
        <v>unconventional oil</v>
      </c>
      <c r="D364" t="s">
        <v>29</v>
      </c>
      <c r="E364">
        <v>22643</v>
      </c>
      <c r="F364">
        <v>3.6</v>
      </c>
    </row>
    <row r="365" spans="1:6">
      <c r="A365" t="s">
        <v>13</v>
      </c>
      <c r="B365" t="s">
        <v>37</v>
      </c>
      <c r="C365" s="3" t="str">
        <f>VLOOKUP($B365,Legend!$A$3:$D$14,MATCH(C$1,Legend!$A$3:$D$3,0),FALSE)</f>
        <v>unconventional oil</v>
      </c>
      <c r="D365" t="s">
        <v>30</v>
      </c>
      <c r="E365">
        <v>67928</v>
      </c>
      <c r="F365">
        <v>4.7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60" zoomScaleNormal="160" zoomScalePageLayoutView="160" workbookViewId="0">
      <selection activeCell="A3" sqref="A3"/>
    </sheetView>
  </sheetViews>
  <sheetFormatPr baseColWidth="10" defaultRowHeight="14" x14ac:dyDescent="0"/>
  <cols>
    <col min="1" max="1" width="12.6640625" bestFit="1" customWidth="1"/>
    <col min="2" max="2" width="7.83203125" bestFit="1" customWidth="1"/>
    <col min="3" max="3" width="10.5" bestFit="1" customWidth="1"/>
    <col min="4" max="4" width="6.83203125" bestFit="1" customWidth="1"/>
    <col min="5" max="5" width="7.83203125" bestFit="1" customWidth="1"/>
    <col min="6" max="6" width="12" bestFit="1" customWidth="1"/>
  </cols>
  <sheetData>
    <row r="1" spans="1:6">
      <c r="A1" t="s">
        <v>66</v>
      </c>
      <c r="B1" t="s">
        <v>23</v>
      </c>
      <c r="C1" t="s">
        <v>24</v>
      </c>
      <c r="D1" t="s">
        <v>25</v>
      </c>
      <c r="E1" t="s">
        <v>19</v>
      </c>
      <c r="F1" t="s">
        <v>40</v>
      </c>
    </row>
    <row r="2" spans="1:6">
      <c r="A2" t="s">
        <v>12</v>
      </c>
      <c r="B2" t="s">
        <v>38</v>
      </c>
      <c r="C2" s="3" t="str">
        <f>VLOOKUP($B2,Legend!$A$3:$D$14,MATCH(C$1,Legend!$A$3:$D$3,0),FALSE)</f>
        <v>uranium</v>
      </c>
      <c r="D2" t="s">
        <v>39</v>
      </c>
      <c r="E2">
        <v>3</v>
      </c>
      <c r="F2">
        <v>15</v>
      </c>
    </row>
    <row r="3" spans="1:6">
      <c r="A3" t="s">
        <v>12</v>
      </c>
      <c r="B3" t="s">
        <v>38</v>
      </c>
      <c r="C3" s="3" t="str">
        <f>VLOOKUP($B3,Legend!$A$3:$D$14,MATCH(C$1,Legend!$A$3:$D$3,0),FALSE)</f>
        <v>uranium</v>
      </c>
      <c r="D3" t="s">
        <v>27</v>
      </c>
      <c r="E3">
        <v>6</v>
      </c>
      <c r="F3">
        <v>50</v>
      </c>
    </row>
    <row r="4" spans="1:6">
      <c r="A4" t="s">
        <v>12</v>
      </c>
      <c r="B4" t="s">
        <v>38</v>
      </c>
      <c r="C4" s="3" t="str">
        <f>VLOOKUP($B4,Legend!$A$3:$D$14,MATCH(C$1,Legend!$A$3:$D$3,0),FALSE)</f>
        <v>uranium</v>
      </c>
      <c r="D4" t="s">
        <v>28</v>
      </c>
      <c r="E4">
        <v>10</v>
      </c>
      <c r="F4">
        <v>100</v>
      </c>
    </row>
    <row r="5" spans="1:6">
      <c r="A5" t="s">
        <v>12</v>
      </c>
      <c r="B5" t="s">
        <v>38</v>
      </c>
      <c r="C5" s="3" t="str">
        <f>VLOOKUP($B5,Legend!$A$3:$D$14,MATCH(C$1,Legend!$A$3:$D$3,0),FALSE)</f>
        <v>uranium</v>
      </c>
      <c r="D5" t="s">
        <v>29</v>
      </c>
      <c r="E5">
        <v>16</v>
      </c>
      <c r="F5">
        <v>150</v>
      </c>
    </row>
    <row r="6" spans="1:6">
      <c r="A6" t="s">
        <v>12</v>
      </c>
      <c r="B6" t="s">
        <v>38</v>
      </c>
      <c r="C6" s="3" t="str">
        <f>VLOOKUP($B6,Legend!$A$3:$D$14,MATCH(C$1,Legend!$A$3:$D$3,0),FALSE)</f>
        <v>uranium</v>
      </c>
      <c r="D6" t="s">
        <v>30</v>
      </c>
      <c r="E6">
        <v>20</v>
      </c>
      <c r="F6">
        <v>200</v>
      </c>
    </row>
    <row r="7" spans="1:6">
      <c r="A7" t="s">
        <v>12</v>
      </c>
      <c r="B7" t="s">
        <v>38</v>
      </c>
      <c r="C7" s="3" t="str">
        <f>VLOOKUP($B7,Legend!$A$3:$D$14,MATCH(C$1,Legend!$A$3:$D$3,0),FALSE)</f>
        <v>uranium</v>
      </c>
      <c r="D7" t="s">
        <v>31</v>
      </c>
      <c r="E7">
        <v>25</v>
      </c>
      <c r="F7">
        <v>250</v>
      </c>
    </row>
    <row r="8" spans="1:6">
      <c r="A8" t="s">
        <v>12</v>
      </c>
      <c r="B8" t="s">
        <v>38</v>
      </c>
      <c r="C8" s="3" t="str">
        <f>VLOOKUP($B8,Legend!$A$3:$D$14,MATCH(C$1,Legend!$A$3:$D$3,0),FALSE)</f>
        <v>uranium</v>
      </c>
      <c r="D8" t="s">
        <v>32</v>
      </c>
      <c r="E8">
        <v>4000</v>
      </c>
      <c r="F8">
        <v>300</v>
      </c>
    </row>
    <row r="9" spans="1:6">
      <c r="A9" t="s">
        <v>12</v>
      </c>
      <c r="B9" t="s">
        <v>38</v>
      </c>
      <c r="C9" s="3" t="str">
        <f>VLOOKUP($B9,Legend!$A$3:$D$14,MATCH(C$1,Legend!$A$3:$D$3,0),FALSE)</f>
        <v>uranium</v>
      </c>
      <c r="D9" t="s">
        <v>33</v>
      </c>
      <c r="E9">
        <v>0</v>
      </c>
      <c r="F9">
        <v>28800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6" sqref="C6"/>
    </sheetView>
  </sheetViews>
  <sheetFormatPr baseColWidth="10" defaultColWidth="8.83203125" defaultRowHeight="14" x14ac:dyDescent="0"/>
  <cols>
    <col min="1" max="1" width="19.5" bestFit="1" customWidth="1"/>
    <col min="2" max="2" width="7.83203125" bestFit="1" customWidth="1"/>
    <col min="3" max="3" width="18.1640625" bestFit="1" customWidth="1"/>
    <col min="4" max="4" width="14.1640625" bestFit="1" customWidth="1"/>
    <col min="5" max="5" width="12.1640625" bestFit="1" customWidth="1"/>
    <col min="6" max="6" width="13" bestFit="1" customWidth="1"/>
  </cols>
  <sheetData>
    <row r="1" spans="1:6">
      <c r="A1" t="s">
        <v>66</v>
      </c>
      <c r="B1" t="s">
        <v>23</v>
      </c>
      <c r="C1" t="s">
        <v>24</v>
      </c>
      <c r="D1" t="s">
        <v>18</v>
      </c>
      <c r="E1" t="s">
        <v>14</v>
      </c>
      <c r="F1" t="s">
        <v>15</v>
      </c>
    </row>
    <row r="2" spans="1:6">
      <c r="A2" t="s">
        <v>0</v>
      </c>
      <c r="B2" t="s">
        <v>52</v>
      </c>
      <c r="C2" s="3" t="str">
        <f>VLOOKUP($B2,Legend!$A$3:$D$14,MATCH(C$1,Legend!$A$3:$D$3,0),FALSE)</f>
        <v>generic waste biomass</v>
      </c>
      <c r="D2">
        <v>9</v>
      </c>
      <c r="E2">
        <v>0.77166666666666661</v>
      </c>
      <c r="F2">
        <v>4.3229999999999995</v>
      </c>
    </row>
    <row r="3" spans="1:6">
      <c r="A3" t="s">
        <v>1</v>
      </c>
      <c r="B3" t="s">
        <v>52</v>
      </c>
      <c r="C3" s="3" t="str">
        <f>VLOOKUP($B3,Legend!$A$3:$D$14,MATCH(C$1,Legend!$A$3:$D$3,0),FALSE)</f>
        <v>generic waste biomass</v>
      </c>
      <c r="D3">
        <v>0.75</v>
      </c>
      <c r="E3">
        <v>0.77166666666666661</v>
      </c>
      <c r="F3">
        <v>4.3229999999999995</v>
      </c>
    </row>
    <row r="4" spans="1:6">
      <c r="A4" t="s">
        <v>2</v>
      </c>
      <c r="B4" t="s">
        <v>52</v>
      </c>
      <c r="C4" s="3" t="str">
        <f>VLOOKUP($B4,Legend!$A$3:$D$14,MATCH(C$1,Legend!$A$3:$D$3,0),FALSE)</f>
        <v>generic waste biomass</v>
      </c>
      <c r="D4">
        <v>1.5</v>
      </c>
      <c r="E4">
        <v>0.77166666666666661</v>
      </c>
      <c r="F4">
        <v>4.3229999999999995</v>
      </c>
    </row>
    <row r="5" spans="1:6">
      <c r="A5" t="s">
        <v>3</v>
      </c>
      <c r="B5" t="s">
        <v>52</v>
      </c>
      <c r="C5" s="3" t="str">
        <f>VLOOKUP($B5,Legend!$A$3:$D$14,MATCH(C$1,Legend!$A$3:$D$3,0),FALSE)</f>
        <v>generic waste biomass</v>
      </c>
      <c r="D5">
        <v>7.5</v>
      </c>
      <c r="E5">
        <v>0.77166666666666661</v>
      </c>
      <c r="F5">
        <v>4.3229999999999995</v>
      </c>
    </row>
    <row r="6" spans="1:6">
      <c r="A6" t="s">
        <v>4</v>
      </c>
      <c r="B6" t="s">
        <v>52</v>
      </c>
      <c r="C6" s="3" t="str">
        <f>VLOOKUP($B6,Legend!$A$3:$D$14,MATCH(C$1,Legend!$A$3:$D$3,0),FALSE)</f>
        <v>generic waste biomass</v>
      </c>
      <c r="D6">
        <v>0.82500000000000007</v>
      </c>
      <c r="E6">
        <v>0.77166666666666661</v>
      </c>
      <c r="F6">
        <v>4.3229999999999995</v>
      </c>
    </row>
    <row r="7" spans="1:6">
      <c r="A7" t="s">
        <v>5</v>
      </c>
      <c r="B7" t="s">
        <v>52</v>
      </c>
      <c r="C7" s="3" t="str">
        <f>VLOOKUP($B7,Legend!$A$3:$D$14,MATCH(C$1,Legend!$A$3:$D$3,0),FALSE)</f>
        <v>generic waste biomass</v>
      </c>
      <c r="D7">
        <v>7.5</v>
      </c>
      <c r="E7">
        <v>0.77166666666666661</v>
      </c>
      <c r="F7">
        <v>4.3229999999999995</v>
      </c>
    </row>
    <row r="8" spans="1:6">
      <c r="A8" t="s">
        <v>6</v>
      </c>
      <c r="B8" t="s">
        <v>52</v>
      </c>
      <c r="C8" s="3" t="str">
        <f>VLOOKUP($B8,Legend!$A$3:$D$14,MATCH(C$1,Legend!$A$3:$D$3,0),FALSE)</f>
        <v>generic waste biomass</v>
      </c>
      <c r="D8">
        <v>7.5</v>
      </c>
      <c r="E8">
        <v>0.77166666666666661</v>
      </c>
      <c r="F8">
        <v>4.3229999999999995</v>
      </c>
    </row>
    <row r="9" spans="1:6">
      <c r="A9" t="s">
        <v>7</v>
      </c>
      <c r="B9" t="s">
        <v>52</v>
      </c>
      <c r="C9" s="3" t="str">
        <f>VLOOKUP($B9,Legend!$A$3:$D$14,MATCH(C$1,Legend!$A$3:$D$3,0),FALSE)</f>
        <v>generic waste biomass</v>
      </c>
      <c r="D9">
        <v>3.3149999999999999</v>
      </c>
      <c r="E9">
        <v>0.77166666666666661</v>
      </c>
      <c r="F9">
        <v>4.3229999999999995</v>
      </c>
    </row>
    <row r="10" spans="1:6">
      <c r="A10" t="s">
        <v>8</v>
      </c>
      <c r="B10" t="s">
        <v>52</v>
      </c>
      <c r="C10" s="3" t="str">
        <f>VLOOKUP($B10,Legend!$A$3:$D$14,MATCH(C$1,Legend!$A$3:$D$3,0),FALSE)</f>
        <v>generic waste biomass</v>
      </c>
      <c r="D10">
        <v>1.5</v>
      </c>
      <c r="E10">
        <v>0.77166666666666661</v>
      </c>
      <c r="F10">
        <v>4.3229999999999995</v>
      </c>
    </row>
    <row r="11" spans="1:6">
      <c r="A11" t="s">
        <v>9</v>
      </c>
      <c r="B11" t="s">
        <v>52</v>
      </c>
      <c r="C11" s="3" t="str">
        <f>VLOOKUP($B11,Legend!$A$3:$D$14,MATCH(C$1,Legend!$A$3:$D$3,0),FALSE)</f>
        <v>generic waste biomass</v>
      </c>
      <c r="D11">
        <v>12.315000000000001</v>
      </c>
      <c r="E11">
        <v>0.77166666666666661</v>
      </c>
      <c r="F11">
        <v>4.3229999999999995</v>
      </c>
    </row>
    <row r="12" spans="1:6">
      <c r="A12" t="s">
        <v>10</v>
      </c>
      <c r="B12" t="s">
        <v>52</v>
      </c>
      <c r="C12" s="3" t="str">
        <f>VLOOKUP($B12,Legend!$A$3:$D$14,MATCH(C$1,Legend!$A$3:$D$3,0),FALSE)</f>
        <v>generic waste biomass</v>
      </c>
      <c r="D12">
        <v>0.52499999999999991</v>
      </c>
      <c r="E12">
        <v>0.77166666666666661</v>
      </c>
      <c r="F12">
        <v>4.3229999999999995</v>
      </c>
    </row>
    <row r="13" spans="1:6">
      <c r="A13" t="s">
        <v>11</v>
      </c>
      <c r="B13" t="s">
        <v>52</v>
      </c>
      <c r="C13" s="3" t="str">
        <f>VLOOKUP($B13,Legend!$A$3:$D$14,MATCH(C$1,Legend!$A$3:$D$3,0),FALSE)</f>
        <v>generic waste biomass</v>
      </c>
      <c r="D13">
        <v>3.75</v>
      </c>
      <c r="E13">
        <v>0.77166666666666661</v>
      </c>
      <c r="F13">
        <v>4.3229999999999995</v>
      </c>
    </row>
    <row r="14" spans="1:6">
      <c r="A14" t="s">
        <v>12</v>
      </c>
      <c r="B14" t="s">
        <v>52</v>
      </c>
      <c r="C14" s="3" t="str">
        <f>VLOOKUP($B14,Legend!$A$3:$D$14,MATCH(C$1,Legend!$A$3:$D$3,0),FALSE)</f>
        <v>generic waste biomass</v>
      </c>
      <c r="D14">
        <v>8.2200000000000006</v>
      </c>
      <c r="E14">
        <v>0.77166666666666661</v>
      </c>
      <c r="F14">
        <v>4.3229999999999995</v>
      </c>
    </row>
    <row r="15" spans="1:6">
      <c r="A15" t="s">
        <v>13</v>
      </c>
      <c r="B15" t="s">
        <v>52</v>
      </c>
      <c r="C15" s="3" t="str">
        <f>VLOOKUP($B15,Legend!$A$3:$D$14,MATCH(C$1,Legend!$A$3:$D$3,0),FALSE)</f>
        <v>generic waste biomass</v>
      </c>
      <c r="D15">
        <v>10.425000000000001</v>
      </c>
      <c r="E15">
        <v>0.77166666666666661</v>
      </c>
      <c r="F15">
        <v>4.3229999999999995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baseColWidth="10" defaultColWidth="8.83203125" defaultRowHeight="14" x14ac:dyDescent="0"/>
  <cols>
    <col min="1" max="1" width="16.6640625" bestFit="1" customWidth="1"/>
    <col min="2" max="3" width="18.5" bestFit="1" customWidth="1"/>
    <col min="4" max="4" width="14.1640625" bestFit="1" customWidth="1"/>
    <col min="5" max="5" width="12.1640625" bestFit="1" customWidth="1"/>
    <col min="6" max="6" width="13" bestFit="1" customWidth="1"/>
  </cols>
  <sheetData>
    <row r="1" spans="1:6">
      <c r="A1" t="s">
        <v>66</v>
      </c>
      <c r="B1" t="s">
        <v>23</v>
      </c>
      <c r="C1" t="s">
        <v>24</v>
      </c>
      <c r="D1" t="s">
        <v>18</v>
      </c>
      <c r="E1" t="s">
        <v>14</v>
      </c>
      <c r="F1" t="s">
        <v>15</v>
      </c>
    </row>
    <row r="2" spans="1:6">
      <c r="A2" t="s">
        <v>0</v>
      </c>
      <c r="B2" t="s">
        <v>59</v>
      </c>
      <c r="C2" s="3" t="str">
        <f>VLOOKUP($B2,Legend!$A$3:$D$14,MATCH(C$1,Legend!$A$3:$D$3,0),FALSE)</f>
        <v>onshore wind resource</v>
      </c>
      <c r="D2">
        <v>135.6248920558248</v>
      </c>
      <c r="E2">
        <v>6.6125256638184613</v>
      </c>
      <c r="F2">
        <v>1.3169999999999999</v>
      </c>
    </row>
    <row r="3" spans="1:6">
      <c r="A3" t="s">
        <v>1</v>
      </c>
      <c r="B3" t="s">
        <v>59</v>
      </c>
      <c r="C3" s="3" t="str">
        <f>VLOOKUP($B3,Legend!$A$3:$D$14,MATCH(C$1,Legend!$A$3:$D$3,0),FALSE)</f>
        <v>onshore wind resource</v>
      </c>
      <c r="D3">
        <v>12.669946622474718</v>
      </c>
      <c r="E3">
        <v>6.6125256638184613</v>
      </c>
      <c r="F3">
        <v>1.3169999999999999</v>
      </c>
    </row>
    <row r="4" spans="1:6">
      <c r="A4" t="s">
        <v>2</v>
      </c>
      <c r="B4" t="s">
        <v>59</v>
      </c>
      <c r="C4" s="3" t="str">
        <f>VLOOKUP($B4,Legend!$A$3:$D$14,MATCH(C$1,Legend!$A$3:$D$3,0),FALSE)</f>
        <v>onshore wind resource</v>
      </c>
      <c r="D4">
        <v>16.955690863336219</v>
      </c>
      <c r="E4">
        <v>6.6125256638184613</v>
      </c>
      <c r="F4">
        <v>1.3169999999999999</v>
      </c>
    </row>
    <row r="5" spans="1:6">
      <c r="A5" t="s">
        <v>3</v>
      </c>
      <c r="B5" t="s">
        <v>59</v>
      </c>
      <c r="C5" s="3" t="str">
        <f>VLOOKUP($B5,Legend!$A$3:$D$14,MATCH(C$1,Legend!$A$3:$D$3,0),FALSE)</f>
        <v>onshore wind resource</v>
      </c>
      <c r="D5">
        <v>36.265473310846772</v>
      </c>
      <c r="E5">
        <v>6.6125256638184613</v>
      </c>
      <c r="F5">
        <v>1.3169999999999999</v>
      </c>
    </row>
    <row r="6" spans="1:6">
      <c r="A6" t="s">
        <v>4</v>
      </c>
      <c r="B6" t="s">
        <v>59</v>
      </c>
      <c r="C6" s="3" t="str">
        <f>VLOOKUP($B6,Legend!$A$3:$D$14,MATCH(C$1,Legend!$A$3:$D$3,0),FALSE)</f>
        <v>onshore wind resource</v>
      </c>
      <c r="D6">
        <v>3.0505524691311754</v>
      </c>
      <c r="E6">
        <v>6.6125256638184613</v>
      </c>
      <c r="F6">
        <v>1.3169999999999999</v>
      </c>
    </row>
    <row r="7" spans="1:6">
      <c r="A7" t="s">
        <v>5</v>
      </c>
      <c r="B7" t="s">
        <v>59</v>
      </c>
      <c r="C7" s="3" t="str">
        <f>VLOOKUP($B7,Legend!$A$3:$D$14,MATCH(C$1,Legend!$A$3:$D$3,0),FALSE)</f>
        <v>onshore wind resource</v>
      </c>
      <c r="D7">
        <v>135.14615936456303</v>
      </c>
      <c r="E7">
        <v>6.6125256638184613</v>
      </c>
      <c r="F7">
        <v>1.3169999999999999</v>
      </c>
    </row>
    <row r="8" spans="1:6">
      <c r="A8" t="s">
        <v>6</v>
      </c>
      <c r="B8" t="s">
        <v>59</v>
      </c>
      <c r="C8" s="3" t="str">
        <f>VLOOKUP($B8,Legend!$A$3:$D$14,MATCH(C$1,Legend!$A$3:$D$3,0),FALSE)</f>
        <v>onshore wind resource</v>
      </c>
      <c r="D8">
        <v>1.099359549179888</v>
      </c>
      <c r="E8">
        <v>6.6125256638184613</v>
      </c>
      <c r="F8">
        <v>1.3169999999999999</v>
      </c>
    </row>
    <row r="9" spans="1:6">
      <c r="A9" t="s">
        <v>7</v>
      </c>
      <c r="B9" t="s">
        <v>59</v>
      </c>
      <c r="C9" s="3" t="str">
        <f>VLOOKUP($B9,Legend!$A$3:$D$14,MATCH(C$1,Legend!$A$3:$D$3,0),FALSE)</f>
        <v>onshore wind resource</v>
      </c>
      <c r="D9">
        <v>1.0233643262320076</v>
      </c>
      <c r="E9">
        <v>6.6125256638184613</v>
      </c>
      <c r="F9">
        <v>1.3169999999999999</v>
      </c>
    </row>
    <row r="10" spans="1:6">
      <c r="A10" t="s">
        <v>8</v>
      </c>
      <c r="B10" t="s">
        <v>59</v>
      </c>
      <c r="C10" s="3" t="str">
        <f>VLOOKUP($B10,Legend!$A$3:$D$14,MATCH(C$1,Legend!$A$3:$D$3,0),FALSE)</f>
        <v>onshore wind resource</v>
      </c>
      <c r="D10">
        <v>0.60762256870025455</v>
      </c>
      <c r="E10">
        <v>6.6125256638184613</v>
      </c>
      <c r="F10">
        <v>1.3169999999999999</v>
      </c>
    </row>
    <row r="11" spans="1:6">
      <c r="A11" t="s">
        <v>9</v>
      </c>
      <c r="B11" t="s">
        <v>59</v>
      </c>
      <c r="C11" s="3" t="str">
        <f>VLOOKUP($B11,Legend!$A$3:$D$14,MATCH(C$1,Legend!$A$3:$D$3,0),FALSE)</f>
        <v>onshore wind resource</v>
      </c>
      <c r="D11">
        <v>53.333683463545839</v>
      </c>
      <c r="E11">
        <v>6.6125256638184613</v>
      </c>
      <c r="F11">
        <v>1.3169999999999999</v>
      </c>
    </row>
    <row r="12" spans="1:6">
      <c r="A12" t="s">
        <v>10</v>
      </c>
      <c r="B12" t="s">
        <v>59</v>
      </c>
      <c r="C12" s="3" t="str">
        <f>VLOOKUP($B12,Legend!$A$3:$D$14,MATCH(C$1,Legend!$A$3:$D$3,0),FALSE)</f>
        <v>onshore wind resource</v>
      </c>
      <c r="D12">
        <v>46.010912518406762</v>
      </c>
      <c r="E12">
        <v>6.6125256638184613</v>
      </c>
      <c r="F12">
        <v>1.3169999999999999</v>
      </c>
    </row>
    <row r="13" spans="1:6">
      <c r="A13" t="s">
        <v>11</v>
      </c>
      <c r="B13" t="s">
        <v>59</v>
      </c>
      <c r="C13" s="3" t="str">
        <f>VLOOKUP($B13,Legend!$A$3:$D$14,MATCH(C$1,Legend!$A$3:$D$3,0),FALSE)</f>
        <v>onshore wind resource</v>
      </c>
      <c r="D13">
        <v>8.3556662327867279</v>
      </c>
      <c r="E13">
        <v>6.6125256638184613</v>
      </c>
      <c r="F13">
        <v>1.3169999999999999</v>
      </c>
    </row>
    <row r="14" spans="1:6">
      <c r="A14" t="s">
        <v>12</v>
      </c>
      <c r="B14" t="s">
        <v>59</v>
      </c>
      <c r="C14" s="3" t="str">
        <f>VLOOKUP($B14,Legend!$A$3:$D$14,MATCH(C$1,Legend!$A$3:$D$3,0),FALSE)</f>
        <v>onshore wind resource</v>
      </c>
      <c r="D14">
        <v>29.201467597967937</v>
      </c>
      <c r="E14">
        <v>6.6125256638184613</v>
      </c>
      <c r="F14">
        <v>1.3169999999999999</v>
      </c>
    </row>
    <row r="15" spans="1:6">
      <c r="A15" t="s">
        <v>13</v>
      </c>
      <c r="B15" t="s">
        <v>59</v>
      </c>
      <c r="C15" s="3" t="str">
        <f>VLOOKUP($B15,Legend!$A$3:$D$14,MATCH(C$1,Legend!$A$3:$D$3,0),FALSE)</f>
        <v>onshore wind resource</v>
      </c>
      <c r="D15">
        <v>6.6256343220948599</v>
      </c>
      <c r="E15">
        <v>6.6125256638184613</v>
      </c>
      <c r="F15">
        <v>1.3169999999999999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19.5" bestFit="1" customWidth="1"/>
    <col min="2" max="3" width="14" bestFit="1" customWidth="1"/>
  </cols>
  <sheetData>
    <row r="1" spans="1:6">
      <c r="A1" t="s">
        <v>66</v>
      </c>
      <c r="B1" t="s">
        <v>23</v>
      </c>
      <c r="C1" t="s">
        <v>24</v>
      </c>
      <c r="D1" t="s">
        <v>18</v>
      </c>
      <c r="E1" t="s">
        <v>14</v>
      </c>
      <c r="F1" t="s">
        <v>15</v>
      </c>
    </row>
    <row r="2" spans="1:6">
      <c r="A2" t="s">
        <v>12</v>
      </c>
      <c r="B2" t="s">
        <v>53</v>
      </c>
      <c r="C2" s="3" t="str">
        <f>VLOOKUP($B2,Legend!$A$3:$D$14,MATCH(C$1,Legend!$A$3:$D$3,0),FALSE)</f>
        <v>distributed_solar</v>
      </c>
      <c r="D2">
        <v>4.7184533524219203</v>
      </c>
      <c r="E2">
        <v>25.972591394926809</v>
      </c>
      <c r="F2">
        <v>4.2404860508788911</v>
      </c>
    </row>
    <row r="3" spans="1:6">
      <c r="A3" t="s">
        <v>2</v>
      </c>
      <c r="B3" t="s">
        <v>53</v>
      </c>
      <c r="C3" s="3" t="str">
        <f>VLOOKUP($B3,Legend!$A$3:$D$14,MATCH(C$1,Legend!$A$3:$D$3,0),FALSE)</f>
        <v>distributed_solar</v>
      </c>
      <c r="D3">
        <v>0.37414447510102461</v>
      </c>
      <c r="E3">
        <v>32.013902374491842</v>
      </c>
      <c r="F3">
        <v>4.2404860508788911</v>
      </c>
    </row>
    <row r="4" spans="1:6">
      <c r="A4" t="s">
        <v>13</v>
      </c>
      <c r="B4" t="s">
        <v>53</v>
      </c>
      <c r="C4" s="3" t="str">
        <f>VLOOKUP($B4,Legend!$A$3:$D$14,MATCH(C$1,Legend!$A$3:$D$3,0),FALSE)</f>
        <v>distributed_solar</v>
      </c>
      <c r="D4">
        <v>5.3027436184761019</v>
      </c>
      <c r="E4">
        <v>31.125433697117863</v>
      </c>
      <c r="F4">
        <v>4.2404860508788911</v>
      </c>
    </row>
    <row r="5" spans="1:6">
      <c r="A5" t="s">
        <v>7</v>
      </c>
      <c r="B5" t="s">
        <v>53</v>
      </c>
      <c r="C5" s="3" t="str">
        <f>VLOOKUP($B5,Legend!$A$3:$D$14,MATCH(C$1,Legend!$A$3:$D$3,0),FALSE)</f>
        <v>distributed_solar</v>
      </c>
      <c r="D5">
        <v>1.126882043022549</v>
      </c>
      <c r="E5">
        <v>27.952222307150219</v>
      </c>
      <c r="F5">
        <v>4.2404860508788911</v>
      </c>
    </row>
    <row r="6" spans="1:6">
      <c r="A6" t="s">
        <v>1</v>
      </c>
      <c r="B6" t="s">
        <v>53</v>
      </c>
      <c r="C6" s="3" t="str">
        <f>VLOOKUP($B6,Legend!$A$3:$D$14,MATCH(C$1,Legend!$A$3:$D$3,0),FALSE)</f>
        <v>distributed_solar</v>
      </c>
      <c r="D6">
        <v>0.38414280031832548</v>
      </c>
      <c r="E6">
        <v>22.318291016298286</v>
      </c>
      <c r="F6">
        <v>4.2404860508788911</v>
      </c>
    </row>
    <row r="7" spans="1:6">
      <c r="A7" t="s">
        <v>5</v>
      </c>
      <c r="B7" t="s">
        <v>53</v>
      </c>
      <c r="C7" s="3" t="str">
        <f>VLOOKUP($B7,Legend!$A$3:$D$14,MATCH(C$1,Legend!$A$3:$D$3,0),FALSE)</f>
        <v>distributed_solar</v>
      </c>
      <c r="D7">
        <v>2.8890666618685104</v>
      </c>
      <c r="E7">
        <v>32.453452488660098</v>
      </c>
      <c r="F7">
        <v>4.2404860508788911</v>
      </c>
    </row>
    <row r="8" spans="1:6">
      <c r="A8" t="s">
        <v>3</v>
      </c>
      <c r="B8" t="s">
        <v>53</v>
      </c>
      <c r="C8" s="3" t="str">
        <f>VLOOKUP($B8,Legend!$A$3:$D$14,MATCH(C$1,Legend!$A$3:$D$3,0),FALSE)</f>
        <v>distributed_solar</v>
      </c>
      <c r="D8">
        <v>16.068620216884472</v>
      </c>
      <c r="E8">
        <v>26.383505237727526</v>
      </c>
      <c r="F8">
        <v>4.2404860508788911</v>
      </c>
    </row>
    <row r="9" spans="1:6">
      <c r="A9" t="s">
        <v>10</v>
      </c>
      <c r="B9" t="s">
        <v>53</v>
      </c>
      <c r="C9" s="3" t="str">
        <f>VLOOKUP($B9,Legend!$A$3:$D$14,MATCH(C$1,Legend!$A$3:$D$3,0),FALSE)</f>
        <v>distributed_solar</v>
      </c>
      <c r="D9">
        <v>1.9128992436958943</v>
      </c>
      <c r="E9">
        <v>19.594706403545736</v>
      </c>
      <c r="F9">
        <v>4.2404860508788911</v>
      </c>
    </row>
    <row r="10" spans="1:6">
      <c r="A10" t="s">
        <v>0</v>
      </c>
      <c r="B10" t="s">
        <v>53</v>
      </c>
      <c r="C10" s="3" t="str">
        <f>VLOOKUP($B10,Legend!$A$3:$D$14,MATCH(C$1,Legend!$A$3:$D$3,0),FALSE)</f>
        <v>distributed_solar</v>
      </c>
      <c r="D10">
        <v>9.1017168557399604</v>
      </c>
      <c r="E10">
        <v>19.418343085790347</v>
      </c>
      <c r="F10">
        <v>4.2404860508788911</v>
      </c>
    </row>
    <row r="11" spans="1:6">
      <c r="A11" t="s">
        <v>9</v>
      </c>
      <c r="B11" t="s">
        <v>53</v>
      </c>
      <c r="C11" s="3" t="str">
        <f>VLOOKUP($B11,Legend!$A$3:$D$14,MATCH(C$1,Legend!$A$3:$D$3,0),FALSE)</f>
        <v>distributed_solar</v>
      </c>
      <c r="D11">
        <v>5.8621184279864966</v>
      </c>
      <c r="E11">
        <v>21.290080019778511</v>
      </c>
      <c r="F11">
        <v>4.2404860508788911</v>
      </c>
    </row>
    <row r="12" spans="1:6">
      <c r="A12" t="s">
        <v>11</v>
      </c>
      <c r="B12" t="s">
        <v>53</v>
      </c>
      <c r="C12" s="3" t="str">
        <f>VLOOKUP($B12,Legend!$A$3:$D$14,MATCH(C$1,Legend!$A$3:$D$3,0),FALSE)</f>
        <v>distributed_solar</v>
      </c>
      <c r="D12">
        <v>7.9527817142406168</v>
      </c>
      <c r="E12">
        <v>21.334233165103605</v>
      </c>
      <c r="F12">
        <v>4.2404860508788911</v>
      </c>
    </row>
    <row r="13" spans="1:6">
      <c r="A13" t="s">
        <v>4</v>
      </c>
      <c r="B13" t="s">
        <v>53</v>
      </c>
      <c r="C13" s="3" t="str">
        <f>VLOOKUP($B13,Legend!$A$3:$D$14,MATCH(C$1,Legend!$A$3:$D$3,0),FALSE)</f>
        <v>distributed_solar</v>
      </c>
      <c r="D13">
        <v>1.6161682518544505</v>
      </c>
      <c r="E13">
        <v>32.121542939689625</v>
      </c>
      <c r="F13">
        <v>4.2404860508788911</v>
      </c>
    </row>
    <row r="14" spans="1:6">
      <c r="A14" t="s">
        <v>8</v>
      </c>
      <c r="B14" t="s">
        <v>53</v>
      </c>
      <c r="C14" s="3" t="str">
        <f>VLOOKUP($B14,Legend!$A$3:$D$14,MATCH(C$1,Legend!$A$3:$D$3,0),FALSE)</f>
        <v>distributed_solar</v>
      </c>
      <c r="D14">
        <v>0.5700434038842831</v>
      </c>
      <c r="E14">
        <v>26.108393959635219</v>
      </c>
      <c r="F14">
        <v>4.2404860508788911</v>
      </c>
    </row>
    <row r="15" spans="1:6">
      <c r="A15" t="s">
        <v>6</v>
      </c>
      <c r="B15" t="s">
        <v>53</v>
      </c>
      <c r="C15" s="3" t="str">
        <f>VLOOKUP($B15,Legend!$A$3:$D$14,MATCH(C$1,Legend!$A$3:$D$3,0),FALSE)</f>
        <v>distributed_solar</v>
      </c>
      <c r="D15">
        <v>10.497070231876384</v>
      </c>
      <c r="E15">
        <v>21.619469201389759</v>
      </c>
      <c r="F15">
        <v>4.2404860508788911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Legend</vt:lpstr>
      <vt:lpstr>A10.rsrc_info.csv</vt:lpstr>
      <vt:lpstr>A10.subrsrc_info.csv</vt:lpstr>
      <vt:lpstr>A10.TechChange.csv</vt:lpstr>
      <vt:lpstr>A11.fos_curves.csv</vt:lpstr>
      <vt:lpstr>A12.U_curves.csv</vt:lpstr>
      <vt:lpstr>A13.MSW_curves.csv</vt:lpstr>
      <vt:lpstr>A14.wind_curves.csv</vt:lpstr>
      <vt:lpstr>A15.roofPV_curves.csv</vt:lpstr>
      <vt:lpstr>A15.roofPV_TechChange.csv</vt:lpstr>
      <vt:lpstr>A16.geo_curves.csv</vt:lpstr>
      <vt:lpstr>A16.EGS_curves.csv</vt:lpstr>
      <vt:lpstr>A17.tradbio_curves.csv</vt:lpstr>
    </vt:vector>
  </TitlesOfParts>
  <Company>Pacific Northwest Versions panel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d3p747</dc:creator>
  <cp:lastModifiedBy>Page Kyle</cp:lastModifiedBy>
  <dcterms:created xsi:type="dcterms:W3CDTF">2011-09-26T20:22:57Z</dcterms:created>
  <dcterms:modified xsi:type="dcterms:W3CDTF">2013-09-25T02:19:32Z</dcterms:modified>
</cp:coreProperties>
</file>