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0" windowWidth="25360" windowHeight="15780" tabRatio="684"/>
  </bookViews>
  <sheets>
    <sheet name="A42.sector.csv" sheetId="5" r:id="rId1"/>
    <sheet name="A42.subsector_logit.csv" sheetId="4" r:id="rId2"/>
    <sheet name="A42.subsector_shrwt.csv" sheetId="16" r:id="rId3"/>
    <sheet name="A42.subsector_interp.csv" sheetId="14" r:id="rId4"/>
    <sheet name="A42.globaltech_cost.csv" sheetId="21" r:id="rId5"/>
    <sheet name="A42.globaltech_eff.csv" sheetId="22" r:id="rId6"/>
    <sheet name="A42.globaltech_shrwt.csv" sheetId="23" r:id="rId7"/>
    <sheet name="fuelprefElast_GCAM3out" sheetId="73" r:id="rId8"/>
    <sheet name="A42.globaltech_interp.csv" sheetId="74" r:id="rId9"/>
    <sheet name="A42.fuelprefElasticity.csv" sheetId="71" r:id="rId10"/>
    <sheet name="A42.demand.csv" sheetId="72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65" i="73" l="1"/>
  <c r="N265" i="73"/>
  <c r="W264" i="73"/>
  <c r="W263" i="73"/>
  <c r="W262" i="73"/>
  <c r="W261" i="73"/>
  <c r="W260" i="73"/>
  <c r="W259" i="73"/>
  <c r="N264" i="73"/>
  <c r="N263" i="73"/>
  <c r="N262" i="73"/>
  <c r="N261" i="73"/>
  <c r="N260" i="73"/>
  <c r="N259" i="73"/>
  <c r="W257" i="73"/>
  <c r="W256" i="73"/>
  <c r="W255" i="73"/>
  <c r="W254" i="73"/>
  <c r="W253" i="73"/>
  <c r="W252" i="73"/>
  <c r="W251" i="73"/>
  <c r="W250" i="73"/>
  <c r="W249" i="73"/>
  <c r="W248" i="73"/>
  <c r="W247" i="73"/>
  <c r="W246" i="73"/>
  <c r="W245" i="73"/>
  <c r="W244" i="73"/>
  <c r="W243" i="73"/>
  <c r="W242" i="73"/>
  <c r="W241" i="73"/>
  <c r="W240" i="73"/>
  <c r="W239" i="73"/>
  <c r="W238" i="73"/>
  <c r="W237" i="73"/>
  <c r="W236" i="73"/>
  <c r="W235" i="73"/>
  <c r="W234" i="73"/>
  <c r="W233" i="73"/>
  <c r="W232" i="73"/>
  <c r="W231" i="73"/>
  <c r="W230" i="73"/>
  <c r="W229" i="73"/>
  <c r="W228" i="73"/>
  <c r="W227" i="73"/>
  <c r="W226" i="73"/>
  <c r="W225" i="73"/>
  <c r="W224" i="73"/>
  <c r="W223" i="73"/>
  <c r="W222" i="73"/>
  <c r="W221" i="73"/>
  <c r="W220" i="73"/>
  <c r="W219" i="73"/>
  <c r="W218" i="73"/>
  <c r="W217" i="73"/>
  <c r="W216" i="73"/>
  <c r="W215" i="73"/>
  <c r="W214" i="73"/>
  <c r="W213" i="73"/>
  <c r="W212" i="73"/>
  <c r="W211" i="73"/>
  <c r="W210" i="73"/>
  <c r="W209" i="73"/>
  <c r="W208" i="73"/>
  <c r="W207" i="73"/>
  <c r="W206" i="73"/>
  <c r="W205" i="73"/>
  <c r="W204" i="73"/>
  <c r="W203" i="73"/>
  <c r="W202" i="73"/>
  <c r="W201" i="73"/>
  <c r="W200" i="73"/>
  <c r="W199" i="73"/>
  <c r="W198" i="73"/>
  <c r="W197" i="73"/>
  <c r="W196" i="73"/>
  <c r="W195" i="73"/>
  <c r="W194" i="73"/>
  <c r="W193" i="73"/>
  <c r="W192" i="73"/>
  <c r="W191" i="73"/>
  <c r="W190" i="73"/>
  <c r="W189" i="73"/>
  <c r="W188" i="73"/>
  <c r="W187" i="73"/>
  <c r="W186" i="73"/>
  <c r="W185" i="73"/>
  <c r="W184" i="73"/>
  <c r="W183" i="73"/>
  <c r="W182" i="73"/>
  <c r="W181" i="73"/>
  <c r="W180" i="73"/>
  <c r="N257" i="73"/>
  <c r="N256" i="73"/>
  <c r="N255" i="73"/>
  <c r="N254" i="73"/>
  <c r="N253" i="73"/>
  <c r="N252" i="73"/>
  <c r="N251" i="73"/>
  <c r="N250" i="73"/>
  <c r="N249" i="73"/>
  <c r="N248" i="73"/>
  <c r="N247" i="73"/>
  <c r="N246" i="73"/>
  <c r="N245" i="73"/>
  <c r="N244" i="73"/>
  <c r="N243" i="73"/>
  <c r="N242" i="73"/>
  <c r="N241" i="73"/>
  <c r="N240" i="73"/>
  <c r="N239" i="73"/>
  <c r="N238" i="73"/>
  <c r="N237" i="73"/>
  <c r="N236" i="73"/>
  <c r="N235" i="73"/>
  <c r="N234" i="73"/>
  <c r="N233" i="73"/>
  <c r="N232" i="73"/>
  <c r="N231" i="73"/>
  <c r="N230" i="73"/>
  <c r="N229" i="73"/>
  <c r="N228" i="73"/>
  <c r="N227" i="73"/>
  <c r="N226" i="73"/>
  <c r="N225" i="73"/>
  <c r="N224" i="73"/>
  <c r="N223" i="73"/>
  <c r="N222" i="73"/>
  <c r="N221" i="73"/>
  <c r="N220" i="73"/>
  <c r="N219" i="73"/>
  <c r="N218" i="73"/>
  <c r="N217" i="73"/>
  <c r="N216" i="73"/>
  <c r="N215" i="73"/>
  <c r="N214" i="73"/>
  <c r="N213" i="73"/>
  <c r="N212" i="73"/>
  <c r="N211" i="73"/>
  <c r="N210" i="73"/>
  <c r="N209" i="73"/>
  <c r="N208" i="73"/>
  <c r="N207" i="73"/>
  <c r="N206" i="73"/>
  <c r="N205" i="73"/>
  <c r="N204" i="73"/>
  <c r="N203" i="73"/>
  <c r="N202" i="73"/>
  <c r="N201" i="73"/>
  <c r="N200" i="73"/>
  <c r="N199" i="73"/>
  <c r="N198" i="73"/>
  <c r="N197" i="73"/>
  <c r="N196" i="73"/>
  <c r="N195" i="73"/>
  <c r="N194" i="73"/>
  <c r="N193" i="73"/>
  <c r="N192" i="73"/>
  <c r="N191" i="73"/>
  <c r="N190" i="73"/>
  <c r="N189" i="73"/>
  <c r="N188" i="73"/>
  <c r="N187" i="73"/>
  <c r="N186" i="73"/>
  <c r="N185" i="73"/>
  <c r="N184" i="73"/>
  <c r="N183" i="73"/>
  <c r="N182" i="73"/>
  <c r="N181" i="73"/>
  <c r="N180" i="73"/>
  <c r="W160" i="73"/>
  <c r="V160" i="73"/>
  <c r="U160" i="73"/>
  <c r="T160" i="73"/>
  <c r="S160" i="73"/>
  <c r="R160" i="73"/>
  <c r="Q160" i="73"/>
  <c r="P160" i="73"/>
  <c r="O160" i="73"/>
  <c r="N160" i="73"/>
  <c r="M160" i="73"/>
  <c r="L160" i="73"/>
  <c r="K160" i="73"/>
  <c r="J160" i="73"/>
  <c r="I160" i="73"/>
  <c r="H160" i="73"/>
  <c r="G160" i="73"/>
  <c r="F160" i="73"/>
  <c r="E160" i="73"/>
  <c r="D160" i="73"/>
  <c r="W159" i="73"/>
  <c r="V159" i="73"/>
  <c r="U159" i="73"/>
  <c r="T159" i="73"/>
  <c r="S159" i="73"/>
  <c r="R159" i="73"/>
  <c r="Q159" i="73"/>
  <c r="P159" i="73"/>
  <c r="O159" i="73"/>
  <c r="N159" i="73"/>
  <c r="M159" i="73"/>
  <c r="L159" i="73"/>
  <c r="K159" i="73"/>
  <c r="J159" i="73"/>
  <c r="I159" i="73"/>
  <c r="H159" i="73"/>
  <c r="G159" i="73"/>
  <c r="F159" i="73"/>
  <c r="E159" i="73"/>
  <c r="D159" i="73"/>
  <c r="W158" i="73"/>
  <c r="V158" i="73"/>
  <c r="U158" i="73"/>
  <c r="T158" i="73"/>
  <c r="S158" i="73"/>
  <c r="R158" i="73"/>
  <c r="Q158" i="73"/>
  <c r="P158" i="73"/>
  <c r="O158" i="73"/>
  <c r="N158" i="73"/>
  <c r="M158" i="73"/>
  <c r="L158" i="73"/>
  <c r="K158" i="73"/>
  <c r="J158" i="73"/>
  <c r="I158" i="73"/>
  <c r="H158" i="73"/>
  <c r="G158" i="73"/>
  <c r="F158" i="73"/>
  <c r="E158" i="73"/>
  <c r="D158" i="73"/>
  <c r="W157" i="73"/>
  <c r="V157" i="73"/>
  <c r="U157" i="73"/>
  <c r="T157" i="73"/>
  <c r="S157" i="73"/>
  <c r="R157" i="73"/>
  <c r="Q157" i="73"/>
  <c r="P157" i="73"/>
  <c r="O157" i="73"/>
  <c r="N157" i="73"/>
  <c r="M157" i="73"/>
  <c r="L157" i="73"/>
  <c r="K157" i="73"/>
  <c r="J157" i="73"/>
  <c r="I157" i="73"/>
  <c r="H157" i="73"/>
  <c r="G157" i="73"/>
  <c r="F157" i="73"/>
  <c r="E157" i="73"/>
  <c r="D157" i="73"/>
  <c r="W156" i="73"/>
  <c r="V156" i="73"/>
  <c r="U156" i="73"/>
  <c r="T156" i="73"/>
  <c r="S156" i="73"/>
  <c r="R156" i="73"/>
  <c r="Q156" i="73"/>
  <c r="P156" i="73"/>
  <c r="O156" i="73"/>
  <c r="N156" i="73"/>
  <c r="M156" i="73"/>
  <c r="L156" i="73"/>
  <c r="K156" i="73"/>
  <c r="J156" i="73"/>
  <c r="I156" i="73"/>
  <c r="H156" i="73"/>
  <c r="G156" i="73"/>
  <c r="F156" i="73"/>
  <c r="E156" i="73"/>
  <c r="D156" i="73"/>
  <c r="W155" i="73"/>
  <c r="V155" i="73"/>
  <c r="U155" i="73"/>
  <c r="T155" i="73"/>
  <c r="S155" i="73"/>
  <c r="R155" i="73"/>
  <c r="Q155" i="73"/>
  <c r="P155" i="73"/>
  <c r="O155" i="73"/>
  <c r="N155" i="73"/>
  <c r="M155" i="73"/>
  <c r="L155" i="73"/>
  <c r="K155" i="73"/>
  <c r="J155" i="73"/>
  <c r="I155" i="73"/>
  <c r="H155" i="73"/>
  <c r="G155" i="73"/>
  <c r="F155" i="73"/>
  <c r="E155" i="73"/>
  <c r="D155" i="73"/>
  <c r="W154" i="73"/>
  <c r="V154" i="73"/>
  <c r="U154" i="73"/>
  <c r="T154" i="73"/>
  <c r="S154" i="73"/>
  <c r="R154" i="73"/>
  <c r="Q154" i="73"/>
  <c r="P154" i="73"/>
  <c r="O154" i="73"/>
  <c r="N154" i="73"/>
  <c r="M154" i="73"/>
  <c r="L154" i="73"/>
  <c r="K154" i="73"/>
  <c r="J154" i="73"/>
  <c r="I154" i="73"/>
  <c r="H154" i="73"/>
  <c r="G154" i="73"/>
  <c r="F154" i="73"/>
  <c r="E154" i="73"/>
  <c r="D154" i="73"/>
  <c r="W153" i="73"/>
  <c r="V153" i="73"/>
  <c r="U153" i="73"/>
  <c r="T153" i="73"/>
  <c r="S153" i="73"/>
  <c r="R153" i="73"/>
  <c r="Q153" i="73"/>
  <c r="P153" i="73"/>
  <c r="O153" i="73"/>
  <c r="N153" i="73"/>
  <c r="M153" i="73"/>
  <c r="L153" i="73"/>
  <c r="K153" i="73"/>
  <c r="J153" i="73"/>
  <c r="I153" i="73"/>
  <c r="H153" i="73"/>
  <c r="G153" i="73"/>
  <c r="F153" i="73"/>
  <c r="E153" i="73"/>
  <c r="D153" i="73"/>
  <c r="W152" i="73"/>
  <c r="V152" i="73"/>
  <c r="U152" i="73"/>
  <c r="T152" i="73"/>
  <c r="S152" i="73"/>
  <c r="R152" i="73"/>
  <c r="Q152" i="73"/>
  <c r="P152" i="73"/>
  <c r="O152" i="73"/>
  <c r="N152" i="73"/>
  <c r="M152" i="73"/>
  <c r="L152" i="73"/>
  <c r="K152" i="73"/>
  <c r="J152" i="73"/>
  <c r="I152" i="73"/>
  <c r="H152" i="73"/>
  <c r="G152" i="73"/>
  <c r="F152" i="73"/>
  <c r="E152" i="73"/>
  <c r="D152" i="73"/>
  <c r="W151" i="73"/>
  <c r="V151" i="73"/>
  <c r="U151" i="73"/>
  <c r="T151" i="73"/>
  <c r="S151" i="73"/>
  <c r="R151" i="73"/>
  <c r="Q151" i="73"/>
  <c r="P151" i="73"/>
  <c r="O151" i="73"/>
  <c r="N151" i="73"/>
  <c r="M151" i="73"/>
  <c r="L151" i="73"/>
  <c r="K151" i="73"/>
  <c r="J151" i="73"/>
  <c r="I151" i="73"/>
  <c r="H151" i="73"/>
  <c r="G151" i="73"/>
  <c r="F151" i="73"/>
  <c r="E151" i="73"/>
  <c r="D151" i="73"/>
  <c r="W150" i="73"/>
  <c r="V150" i="73"/>
  <c r="U150" i="73"/>
  <c r="T150" i="73"/>
  <c r="S150" i="73"/>
  <c r="R150" i="73"/>
  <c r="Q150" i="73"/>
  <c r="P150" i="73"/>
  <c r="O150" i="73"/>
  <c r="N150" i="73"/>
  <c r="M150" i="73"/>
  <c r="L150" i="73"/>
  <c r="K150" i="73"/>
  <c r="J150" i="73"/>
  <c r="I150" i="73"/>
  <c r="H150" i="73"/>
  <c r="G150" i="73"/>
  <c r="F150" i="73"/>
  <c r="E150" i="73"/>
  <c r="D150" i="73"/>
  <c r="W149" i="73"/>
  <c r="V149" i="73"/>
  <c r="U149" i="73"/>
  <c r="T149" i="73"/>
  <c r="S149" i="73"/>
  <c r="R149" i="73"/>
  <c r="Q149" i="73"/>
  <c r="P149" i="73"/>
  <c r="O149" i="73"/>
  <c r="N149" i="73"/>
  <c r="M149" i="73"/>
  <c r="L149" i="73"/>
  <c r="K149" i="73"/>
  <c r="J149" i="73"/>
  <c r="I149" i="73"/>
  <c r="H149" i="73"/>
  <c r="G149" i="73"/>
  <c r="F149" i="73"/>
  <c r="E149" i="73"/>
  <c r="D149" i="73"/>
  <c r="W148" i="73"/>
  <c r="V148" i="73"/>
  <c r="U148" i="73"/>
  <c r="T148" i="73"/>
  <c r="S148" i="73"/>
  <c r="R148" i="73"/>
  <c r="Q148" i="73"/>
  <c r="P148" i="73"/>
  <c r="O148" i="73"/>
  <c r="N148" i="73"/>
  <c r="M148" i="73"/>
  <c r="L148" i="73"/>
  <c r="K148" i="73"/>
  <c r="J148" i="73"/>
  <c r="I148" i="73"/>
  <c r="H148" i="73"/>
  <c r="G148" i="73"/>
  <c r="F148" i="73"/>
  <c r="E148" i="73"/>
  <c r="D148" i="73"/>
  <c r="W147" i="73"/>
  <c r="V147" i="73"/>
  <c r="U147" i="73"/>
  <c r="T147" i="73"/>
  <c r="S147" i="73"/>
  <c r="R147" i="73"/>
  <c r="Q147" i="73"/>
  <c r="P147" i="73"/>
  <c r="O147" i="73"/>
  <c r="N147" i="73"/>
  <c r="M147" i="73"/>
  <c r="L147" i="73"/>
  <c r="K147" i="73"/>
  <c r="J147" i="73"/>
  <c r="I147" i="73"/>
  <c r="H147" i="73"/>
  <c r="G147" i="73"/>
  <c r="F147" i="73"/>
  <c r="E147" i="73"/>
  <c r="D147" i="73"/>
  <c r="W146" i="73"/>
  <c r="V146" i="73"/>
  <c r="U146" i="73"/>
  <c r="T146" i="73"/>
  <c r="S146" i="73"/>
  <c r="R146" i="73"/>
  <c r="Q146" i="73"/>
  <c r="P146" i="73"/>
  <c r="O146" i="73"/>
  <c r="N146" i="73"/>
  <c r="M146" i="73"/>
  <c r="L146" i="73"/>
  <c r="K146" i="73"/>
  <c r="J146" i="73"/>
  <c r="I146" i="73"/>
  <c r="H146" i="73"/>
  <c r="G146" i="73"/>
  <c r="F146" i="73"/>
  <c r="E146" i="73"/>
  <c r="D146" i="73"/>
  <c r="W145" i="73"/>
  <c r="V145" i="73"/>
  <c r="U145" i="73"/>
  <c r="T145" i="73"/>
  <c r="S145" i="73"/>
  <c r="R145" i="73"/>
  <c r="Q145" i="73"/>
  <c r="P145" i="73"/>
  <c r="O145" i="73"/>
  <c r="N145" i="73"/>
  <c r="M145" i="73"/>
  <c r="L145" i="73"/>
  <c r="K145" i="73"/>
  <c r="J145" i="73"/>
  <c r="I145" i="73"/>
  <c r="H145" i="73"/>
  <c r="G145" i="73"/>
  <c r="F145" i="73"/>
  <c r="E145" i="73"/>
  <c r="D145" i="73"/>
  <c r="W144" i="73"/>
  <c r="V144" i="73"/>
  <c r="U144" i="73"/>
  <c r="T144" i="73"/>
  <c r="S144" i="73"/>
  <c r="R144" i="73"/>
  <c r="Q144" i="73"/>
  <c r="P144" i="73"/>
  <c r="O144" i="73"/>
  <c r="N144" i="73"/>
  <c r="M144" i="73"/>
  <c r="L144" i="73"/>
  <c r="K144" i="73"/>
  <c r="J144" i="73"/>
  <c r="I144" i="73"/>
  <c r="H144" i="73"/>
  <c r="G144" i="73"/>
  <c r="F144" i="73"/>
  <c r="E144" i="73"/>
  <c r="D144" i="73"/>
  <c r="W143" i="73"/>
  <c r="V143" i="73"/>
  <c r="U143" i="73"/>
  <c r="T143" i="73"/>
  <c r="S143" i="73"/>
  <c r="R143" i="73"/>
  <c r="Q143" i="73"/>
  <c r="P143" i="73"/>
  <c r="O143" i="73"/>
  <c r="N143" i="73"/>
  <c r="M143" i="73"/>
  <c r="L143" i="73"/>
  <c r="K143" i="73"/>
  <c r="J143" i="73"/>
  <c r="I143" i="73"/>
  <c r="H143" i="73"/>
  <c r="G143" i="73"/>
  <c r="F143" i="73"/>
  <c r="E143" i="73"/>
  <c r="D143" i="73"/>
  <c r="W142" i="73"/>
  <c r="V142" i="73"/>
  <c r="U142" i="73"/>
  <c r="T142" i="73"/>
  <c r="S142" i="73"/>
  <c r="R142" i="73"/>
  <c r="Q142" i="73"/>
  <c r="P142" i="73"/>
  <c r="O142" i="73"/>
  <c r="N142" i="73"/>
  <c r="M142" i="73"/>
  <c r="L142" i="73"/>
  <c r="K142" i="73"/>
  <c r="J142" i="73"/>
  <c r="I142" i="73"/>
  <c r="H142" i="73"/>
  <c r="G142" i="73"/>
  <c r="F142" i="73"/>
  <c r="E142" i="73"/>
  <c r="D142" i="73"/>
  <c r="W141" i="73"/>
  <c r="V141" i="73"/>
  <c r="U141" i="73"/>
  <c r="T141" i="73"/>
  <c r="S141" i="73"/>
  <c r="R141" i="73"/>
  <c r="Q141" i="73"/>
  <c r="P141" i="73"/>
  <c r="O141" i="73"/>
  <c r="N141" i="73"/>
  <c r="M141" i="73"/>
  <c r="L141" i="73"/>
  <c r="K141" i="73"/>
  <c r="J141" i="73"/>
  <c r="I141" i="73"/>
  <c r="H141" i="73"/>
  <c r="G141" i="73"/>
  <c r="F141" i="73"/>
  <c r="E141" i="73"/>
  <c r="D141" i="73"/>
  <c r="W140" i="73"/>
  <c r="V140" i="73"/>
  <c r="U140" i="73"/>
  <c r="T140" i="73"/>
  <c r="S140" i="73"/>
  <c r="R140" i="73"/>
  <c r="Q140" i="73"/>
  <c r="P140" i="73"/>
  <c r="O140" i="73"/>
  <c r="N140" i="73"/>
  <c r="M140" i="73"/>
  <c r="L140" i="73"/>
  <c r="K140" i="73"/>
  <c r="J140" i="73"/>
  <c r="I140" i="73"/>
  <c r="H140" i="73"/>
  <c r="G140" i="73"/>
  <c r="F140" i="73"/>
  <c r="E140" i="73"/>
  <c r="D140" i="73"/>
  <c r="W139" i="73"/>
  <c r="V139" i="73"/>
  <c r="U139" i="73"/>
  <c r="T139" i="73"/>
  <c r="S139" i="73"/>
  <c r="R139" i="73"/>
  <c r="Q139" i="73"/>
  <c r="P139" i="73"/>
  <c r="O139" i="73"/>
  <c r="N139" i="73"/>
  <c r="M139" i="73"/>
  <c r="L139" i="73"/>
  <c r="K139" i="73"/>
  <c r="J139" i="73"/>
  <c r="I139" i="73"/>
  <c r="H139" i="73"/>
  <c r="G139" i="73"/>
  <c r="F139" i="73"/>
  <c r="E139" i="73"/>
  <c r="D139" i="73"/>
  <c r="W138" i="73"/>
  <c r="V138" i="73"/>
  <c r="U138" i="73"/>
  <c r="T138" i="73"/>
  <c r="S138" i="73"/>
  <c r="R138" i="73"/>
  <c r="Q138" i="73"/>
  <c r="P138" i="73"/>
  <c r="O138" i="73"/>
  <c r="N138" i="73"/>
  <c r="M138" i="73"/>
  <c r="L138" i="73"/>
  <c r="K138" i="73"/>
  <c r="J138" i="73"/>
  <c r="I138" i="73"/>
  <c r="H138" i="73"/>
  <c r="G138" i="73"/>
  <c r="F138" i="73"/>
  <c r="E138" i="73"/>
  <c r="D138" i="73"/>
  <c r="W137" i="73"/>
  <c r="V137" i="73"/>
  <c r="U137" i="73"/>
  <c r="T137" i="73"/>
  <c r="S137" i="73"/>
  <c r="R137" i="73"/>
  <c r="Q137" i="73"/>
  <c r="P137" i="73"/>
  <c r="O137" i="73"/>
  <c r="N137" i="73"/>
  <c r="M137" i="73"/>
  <c r="L137" i="73"/>
  <c r="K137" i="73"/>
  <c r="J137" i="73"/>
  <c r="I137" i="73"/>
  <c r="H137" i="73"/>
  <c r="G137" i="73"/>
  <c r="F137" i="73"/>
  <c r="E137" i="73"/>
  <c r="D137" i="73"/>
  <c r="W136" i="73"/>
  <c r="V136" i="73"/>
  <c r="U136" i="73"/>
  <c r="T136" i="73"/>
  <c r="S136" i="73"/>
  <c r="R136" i="73"/>
  <c r="Q136" i="73"/>
  <c r="P136" i="73"/>
  <c r="O136" i="73"/>
  <c r="N136" i="73"/>
  <c r="M136" i="73"/>
  <c r="L136" i="73"/>
  <c r="K136" i="73"/>
  <c r="J136" i="73"/>
  <c r="I136" i="73"/>
  <c r="H136" i="73"/>
  <c r="G136" i="73"/>
  <c r="F136" i="73"/>
  <c r="E136" i="73"/>
  <c r="D136" i="73"/>
  <c r="W135" i="73"/>
  <c r="V135" i="73"/>
  <c r="U135" i="73"/>
  <c r="T135" i="73"/>
  <c r="S135" i="73"/>
  <c r="R135" i="73"/>
  <c r="Q135" i="73"/>
  <c r="P135" i="73"/>
  <c r="O135" i="73"/>
  <c r="N135" i="73"/>
  <c r="M135" i="73"/>
  <c r="L135" i="73"/>
  <c r="K135" i="73"/>
  <c r="J135" i="73"/>
  <c r="I135" i="73"/>
  <c r="H135" i="73"/>
  <c r="G135" i="73"/>
  <c r="F135" i="73"/>
  <c r="E135" i="73"/>
  <c r="D135" i="73"/>
  <c r="W134" i="73"/>
  <c r="V134" i="73"/>
  <c r="U134" i="73"/>
  <c r="T134" i="73"/>
  <c r="S134" i="73"/>
  <c r="R134" i="73"/>
  <c r="Q134" i="73"/>
  <c r="P134" i="73"/>
  <c r="O134" i="73"/>
  <c r="N134" i="73"/>
  <c r="M134" i="73"/>
  <c r="L134" i="73"/>
  <c r="K134" i="73"/>
  <c r="J134" i="73"/>
  <c r="I134" i="73"/>
  <c r="H134" i="73"/>
  <c r="G134" i="73"/>
  <c r="F134" i="73"/>
  <c r="E134" i="73"/>
  <c r="D134" i="73"/>
  <c r="W133" i="73"/>
  <c r="V133" i="73"/>
  <c r="U133" i="73"/>
  <c r="T133" i="73"/>
  <c r="S133" i="73"/>
  <c r="R133" i="73"/>
  <c r="Q133" i="73"/>
  <c r="P133" i="73"/>
  <c r="O133" i="73"/>
  <c r="N133" i="73"/>
  <c r="M133" i="73"/>
  <c r="L133" i="73"/>
  <c r="K133" i="73"/>
  <c r="J133" i="73"/>
  <c r="I133" i="73"/>
  <c r="H133" i="73"/>
  <c r="G133" i="73"/>
  <c r="F133" i="73"/>
  <c r="E133" i="73"/>
  <c r="D133" i="73"/>
  <c r="W132" i="73"/>
  <c r="V132" i="73"/>
  <c r="U132" i="73"/>
  <c r="T132" i="73"/>
  <c r="S132" i="73"/>
  <c r="R132" i="73"/>
  <c r="Q132" i="73"/>
  <c r="P132" i="73"/>
  <c r="O132" i="73"/>
  <c r="N132" i="73"/>
  <c r="M132" i="73"/>
  <c r="L132" i="73"/>
  <c r="K132" i="73"/>
  <c r="J132" i="73"/>
  <c r="I132" i="73"/>
  <c r="H132" i="73"/>
  <c r="G132" i="73"/>
  <c r="F132" i="73"/>
  <c r="E132" i="73"/>
  <c r="D132" i="73"/>
  <c r="W131" i="73"/>
  <c r="V131" i="73"/>
  <c r="U131" i="73"/>
  <c r="T131" i="73"/>
  <c r="S131" i="73"/>
  <c r="R131" i="73"/>
  <c r="Q131" i="73"/>
  <c r="P131" i="73"/>
  <c r="O131" i="73"/>
  <c r="N131" i="73"/>
  <c r="M131" i="73"/>
  <c r="L131" i="73"/>
  <c r="K131" i="73"/>
  <c r="J131" i="73"/>
  <c r="I131" i="73"/>
  <c r="H131" i="73"/>
  <c r="G131" i="73"/>
  <c r="F131" i="73"/>
  <c r="E131" i="73"/>
  <c r="D131" i="73"/>
  <c r="W130" i="73"/>
  <c r="V130" i="73"/>
  <c r="U130" i="73"/>
  <c r="T130" i="73"/>
  <c r="S130" i="73"/>
  <c r="R130" i="73"/>
  <c r="Q130" i="73"/>
  <c r="P130" i="73"/>
  <c r="O130" i="73"/>
  <c r="N130" i="73"/>
  <c r="M130" i="73"/>
  <c r="L130" i="73"/>
  <c r="K130" i="73"/>
  <c r="J130" i="73"/>
  <c r="I130" i="73"/>
  <c r="H130" i="73"/>
  <c r="G130" i="73"/>
  <c r="F130" i="73"/>
  <c r="E130" i="73"/>
  <c r="D130" i="73"/>
  <c r="W129" i="73"/>
  <c r="V129" i="73"/>
  <c r="U129" i="73"/>
  <c r="T129" i="73"/>
  <c r="S129" i="73"/>
  <c r="R129" i="73"/>
  <c r="Q129" i="73"/>
  <c r="P129" i="73"/>
  <c r="O129" i="73"/>
  <c r="N129" i="73"/>
  <c r="M129" i="73"/>
  <c r="L129" i="73"/>
  <c r="K129" i="73"/>
  <c r="J129" i="73"/>
  <c r="I129" i="73"/>
  <c r="H129" i="73"/>
  <c r="G129" i="73"/>
  <c r="F129" i="73"/>
  <c r="E129" i="73"/>
  <c r="D129" i="73"/>
  <c r="W128" i="73"/>
  <c r="V128" i="73"/>
  <c r="U128" i="73"/>
  <c r="T128" i="73"/>
  <c r="S128" i="73"/>
  <c r="R128" i="73"/>
  <c r="Q128" i="73"/>
  <c r="P128" i="73"/>
  <c r="O128" i="73"/>
  <c r="N128" i="73"/>
  <c r="M128" i="73"/>
  <c r="L128" i="73"/>
  <c r="K128" i="73"/>
  <c r="J128" i="73"/>
  <c r="I128" i="73"/>
  <c r="H128" i="73"/>
  <c r="G128" i="73"/>
  <c r="F128" i="73"/>
  <c r="E128" i="73"/>
  <c r="D128" i="73"/>
  <c r="W127" i="73"/>
  <c r="V127" i="73"/>
  <c r="U127" i="73"/>
  <c r="T127" i="73"/>
  <c r="S127" i="73"/>
  <c r="R127" i="73"/>
  <c r="Q127" i="73"/>
  <c r="P127" i="73"/>
  <c r="O127" i="73"/>
  <c r="N127" i="73"/>
  <c r="M127" i="73"/>
  <c r="L127" i="73"/>
  <c r="K127" i="73"/>
  <c r="J127" i="73"/>
  <c r="I127" i="73"/>
  <c r="H127" i="73"/>
  <c r="G127" i="73"/>
  <c r="F127" i="73"/>
  <c r="E127" i="73"/>
  <c r="D127" i="73"/>
  <c r="W126" i="73"/>
  <c r="V126" i="73"/>
  <c r="U126" i="73"/>
  <c r="T126" i="73"/>
  <c r="S126" i="73"/>
  <c r="R126" i="73"/>
  <c r="Q126" i="73"/>
  <c r="P126" i="73"/>
  <c r="O126" i="73"/>
  <c r="N126" i="73"/>
  <c r="M126" i="73"/>
  <c r="L126" i="73"/>
  <c r="K126" i="73"/>
  <c r="J126" i="73"/>
  <c r="I126" i="73"/>
  <c r="H126" i="73"/>
  <c r="G126" i="73"/>
  <c r="F126" i="73"/>
  <c r="E126" i="73"/>
  <c r="D126" i="73"/>
  <c r="W125" i="73"/>
  <c r="V125" i="73"/>
  <c r="U125" i="73"/>
  <c r="T125" i="73"/>
  <c r="S125" i="73"/>
  <c r="R125" i="73"/>
  <c r="Q125" i="73"/>
  <c r="P125" i="73"/>
  <c r="O125" i="73"/>
  <c r="N125" i="73"/>
  <c r="M125" i="73"/>
  <c r="L125" i="73"/>
  <c r="K125" i="73"/>
  <c r="J125" i="73"/>
  <c r="I125" i="73"/>
  <c r="H125" i="73"/>
  <c r="G125" i="73"/>
  <c r="F125" i="73"/>
  <c r="E125" i="73"/>
  <c r="D125" i="73"/>
  <c r="W124" i="73"/>
  <c r="V124" i="73"/>
  <c r="U124" i="73"/>
  <c r="T124" i="73"/>
  <c r="S124" i="73"/>
  <c r="R124" i="73"/>
  <c r="Q124" i="73"/>
  <c r="P124" i="73"/>
  <c r="O124" i="73"/>
  <c r="N124" i="73"/>
  <c r="M124" i="73"/>
  <c r="L124" i="73"/>
  <c r="K124" i="73"/>
  <c r="J124" i="73"/>
  <c r="I124" i="73"/>
  <c r="H124" i="73"/>
  <c r="G124" i="73"/>
  <c r="F124" i="73"/>
  <c r="E124" i="73"/>
  <c r="D124" i="73"/>
  <c r="W123" i="73"/>
  <c r="V123" i="73"/>
  <c r="U123" i="73"/>
  <c r="T123" i="73"/>
  <c r="S123" i="73"/>
  <c r="R123" i="73"/>
  <c r="Q123" i="73"/>
  <c r="P123" i="73"/>
  <c r="O123" i="73"/>
  <c r="N123" i="73"/>
  <c r="M123" i="73"/>
  <c r="L123" i="73"/>
  <c r="K123" i="73"/>
  <c r="J123" i="73"/>
  <c r="I123" i="73"/>
  <c r="H123" i="73"/>
  <c r="G123" i="73"/>
  <c r="F123" i="73"/>
  <c r="E123" i="73"/>
  <c r="D123" i="73"/>
  <c r="W122" i="73"/>
  <c r="V122" i="73"/>
  <c r="U122" i="73"/>
  <c r="T122" i="73"/>
  <c r="S122" i="73"/>
  <c r="R122" i="73"/>
  <c r="Q122" i="73"/>
  <c r="P122" i="73"/>
  <c r="O122" i="73"/>
  <c r="N122" i="73"/>
  <c r="M122" i="73"/>
  <c r="L122" i="73"/>
  <c r="K122" i="73"/>
  <c r="J122" i="73"/>
  <c r="I122" i="73"/>
  <c r="H122" i="73"/>
  <c r="G122" i="73"/>
  <c r="F122" i="73"/>
  <c r="E122" i="73"/>
  <c r="D122" i="73"/>
  <c r="W121" i="73"/>
  <c r="V121" i="73"/>
  <c r="U121" i="73"/>
  <c r="T121" i="73"/>
  <c r="S121" i="73"/>
  <c r="R121" i="73"/>
  <c r="Q121" i="73"/>
  <c r="P121" i="73"/>
  <c r="O121" i="73"/>
  <c r="N121" i="73"/>
  <c r="M121" i="73"/>
  <c r="L121" i="73"/>
  <c r="K121" i="73"/>
  <c r="J121" i="73"/>
  <c r="I121" i="73"/>
  <c r="H121" i="73"/>
  <c r="G121" i="73"/>
  <c r="F121" i="73"/>
  <c r="E121" i="73"/>
  <c r="D121" i="73"/>
  <c r="W120" i="73"/>
  <c r="V120" i="73"/>
  <c r="U120" i="73"/>
  <c r="T120" i="73"/>
  <c r="S120" i="73"/>
  <c r="R120" i="73"/>
  <c r="Q120" i="73"/>
  <c r="P120" i="73"/>
  <c r="O120" i="73"/>
  <c r="N120" i="73"/>
  <c r="M120" i="73"/>
  <c r="L120" i="73"/>
  <c r="K120" i="73"/>
  <c r="J120" i="73"/>
  <c r="I120" i="73"/>
  <c r="H120" i="73"/>
  <c r="G120" i="73"/>
  <c r="F120" i="73"/>
  <c r="E120" i="73"/>
  <c r="D120" i="73"/>
  <c r="W119" i="73"/>
  <c r="V119" i="73"/>
  <c r="U119" i="73"/>
  <c r="T119" i="73"/>
  <c r="S119" i="73"/>
  <c r="R119" i="73"/>
  <c r="Q119" i="73"/>
  <c r="P119" i="73"/>
  <c r="O119" i="73"/>
  <c r="N119" i="73"/>
  <c r="M119" i="73"/>
  <c r="L119" i="73"/>
  <c r="K119" i="73"/>
  <c r="J119" i="73"/>
  <c r="I119" i="73"/>
  <c r="H119" i="73"/>
  <c r="G119" i="73"/>
  <c r="F119" i="73"/>
  <c r="E119" i="73"/>
  <c r="D119" i="73"/>
  <c r="W118" i="73"/>
  <c r="V118" i="73"/>
  <c r="U118" i="73"/>
  <c r="T118" i="73"/>
  <c r="S118" i="73"/>
  <c r="R118" i="73"/>
  <c r="Q118" i="73"/>
  <c r="P118" i="73"/>
  <c r="O118" i="73"/>
  <c r="N118" i="73"/>
  <c r="M118" i="73"/>
  <c r="L118" i="73"/>
  <c r="K118" i="73"/>
  <c r="J118" i="73"/>
  <c r="I118" i="73"/>
  <c r="H118" i="73"/>
  <c r="G118" i="73"/>
  <c r="F118" i="73"/>
  <c r="E118" i="73"/>
  <c r="D118" i="73"/>
  <c r="W117" i="73"/>
  <c r="V117" i="73"/>
  <c r="U117" i="73"/>
  <c r="T117" i="73"/>
  <c r="S117" i="73"/>
  <c r="R117" i="73"/>
  <c r="Q117" i="73"/>
  <c r="P117" i="73"/>
  <c r="O117" i="73"/>
  <c r="N117" i="73"/>
  <c r="M117" i="73"/>
  <c r="L117" i="73"/>
  <c r="K117" i="73"/>
  <c r="J117" i="73"/>
  <c r="I117" i="73"/>
  <c r="H117" i="73"/>
  <c r="G117" i="73"/>
  <c r="F117" i="73"/>
  <c r="E117" i="73"/>
  <c r="D117" i="73"/>
  <c r="W116" i="73"/>
  <c r="V116" i="73"/>
  <c r="U116" i="73"/>
  <c r="T116" i="73"/>
  <c r="S116" i="73"/>
  <c r="R116" i="73"/>
  <c r="Q116" i="73"/>
  <c r="P116" i="73"/>
  <c r="O116" i="73"/>
  <c r="N116" i="73"/>
  <c r="M116" i="73"/>
  <c r="L116" i="73"/>
  <c r="K116" i="73"/>
  <c r="J116" i="73"/>
  <c r="I116" i="73"/>
  <c r="H116" i="73"/>
  <c r="G116" i="73"/>
  <c r="F116" i="73"/>
  <c r="E116" i="73"/>
  <c r="D116" i="73"/>
  <c r="W115" i="73"/>
  <c r="V115" i="73"/>
  <c r="U115" i="73"/>
  <c r="T115" i="73"/>
  <c r="S115" i="73"/>
  <c r="R115" i="73"/>
  <c r="Q115" i="73"/>
  <c r="P115" i="73"/>
  <c r="O115" i="73"/>
  <c r="N115" i="73"/>
  <c r="M115" i="73"/>
  <c r="L115" i="73"/>
  <c r="K115" i="73"/>
  <c r="J115" i="73"/>
  <c r="I115" i="73"/>
  <c r="H115" i="73"/>
  <c r="G115" i="73"/>
  <c r="F115" i="73"/>
  <c r="E115" i="73"/>
  <c r="D115" i="73"/>
  <c r="W114" i="73"/>
  <c r="V114" i="73"/>
  <c r="U114" i="73"/>
  <c r="T114" i="73"/>
  <c r="S114" i="73"/>
  <c r="R114" i="73"/>
  <c r="Q114" i="73"/>
  <c r="P114" i="73"/>
  <c r="O114" i="73"/>
  <c r="N114" i="73"/>
  <c r="M114" i="73"/>
  <c r="L114" i="73"/>
  <c r="K114" i="73"/>
  <c r="J114" i="73"/>
  <c r="I114" i="73"/>
  <c r="H114" i="73"/>
  <c r="G114" i="73"/>
  <c r="F114" i="73"/>
  <c r="E114" i="73"/>
  <c r="D114" i="73"/>
  <c r="W113" i="73"/>
  <c r="V113" i="73"/>
  <c r="U113" i="73"/>
  <c r="T113" i="73"/>
  <c r="S113" i="73"/>
  <c r="R113" i="73"/>
  <c r="Q113" i="73"/>
  <c r="P113" i="73"/>
  <c r="O113" i="73"/>
  <c r="N113" i="73"/>
  <c r="M113" i="73"/>
  <c r="L113" i="73"/>
  <c r="K113" i="73"/>
  <c r="J113" i="73"/>
  <c r="I113" i="73"/>
  <c r="H113" i="73"/>
  <c r="G113" i="73"/>
  <c r="F113" i="73"/>
  <c r="E113" i="73"/>
  <c r="D113" i="73"/>
  <c r="W112" i="73"/>
  <c r="V112" i="73"/>
  <c r="U112" i="73"/>
  <c r="T112" i="73"/>
  <c r="S112" i="73"/>
  <c r="R112" i="73"/>
  <c r="Q112" i="73"/>
  <c r="P112" i="73"/>
  <c r="O112" i="73"/>
  <c r="N112" i="73"/>
  <c r="M112" i="73"/>
  <c r="L112" i="73"/>
  <c r="K112" i="73"/>
  <c r="J112" i="73"/>
  <c r="I112" i="73"/>
  <c r="H112" i="73"/>
  <c r="G112" i="73"/>
  <c r="F112" i="73"/>
  <c r="E112" i="73"/>
  <c r="D112" i="73"/>
  <c r="W111" i="73"/>
  <c r="V111" i="73"/>
  <c r="U111" i="73"/>
  <c r="T111" i="73"/>
  <c r="S111" i="73"/>
  <c r="R111" i="73"/>
  <c r="Q111" i="73"/>
  <c r="P111" i="73"/>
  <c r="O111" i="73"/>
  <c r="N111" i="73"/>
  <c r="M111" i="73"/>
  <c r="L111" i="73"/>
  <c r="K111" i="73"/>
  <c r="J111" i="73"/>
  <c r="I111" i="73"/>
  <c r="H111" i="73"/>
  <c r="G111" i="73"/>
  <c r="F111" i="73"/>
  <c r="E111" i="73"/>
  <c r="D111" i="73"/>
  <c r="W110" i="73"/>
  <c r="V110" i="73"/>
  <c r="U110" i="73"/>
  <c r="T110" i="73"/>
  <c r="S110" i="73"/>
  <c r="R110" i="73"/>
  <c r="Q110" i="73"/>
  <c r="P110" i="73"/>
  <c r="O110" i="73"/>
  <c r="N110" i="73"/>
  <c r="M110" i="73"/>
  <c r="L110" i="73"/>
  <c r="K110" i="73"/>
  <c r="J110" i="73"/>
  <c r="I110" i="73"/>
  <c r="H110" i="73"/>
  <c r="G110" i="73"/>
  <c r="F110" i="73"/>
  <c r="E110" i="73"/>
  <c r="D110" i="73"/>
  <c r="W109" i="73"/>
  <c r="V109" i="73"/>
  <c r="U109" i="73"/>
  <c r="T109" i="73"/>
  <c r="S109" i="73"/>
  <c r="R109" i="73"/>
  <c r="Q109" i="73"/>
  <c r="P109" i="73"/>
  <c r="O109" i="73"/>
  <c r="N109" i="73"/>
  <c r="M109" i="73"/>
  <c r="L109" i="73"/>
  <c r="K109" i="73"/>
  <c r="J109" i="73"/>
  <c r="I109" i="73"/>
  <c r="H109" i="73"/>
  <c r="G109" i="73"/>
  <c r="F109" i="73"/>
  <c r="E109" i="73"/>
  <c r="D109" i="73"/>
  <c r="W108" i="73"/>
  <c r="V108" i="73"/>
  <c r="U108" i="73"/>
  <c r="T108" i="73"/>
  <c r="S108" i="73"/>
  <c r="R108" i="73"/>
  <c r="Q108" i="73"/>
  <c r="P108" i="73"/>
  <c r="O108" i="73"/>
  <c r="N108" i="73"/>
  <c r="M108" i="73"/>
  <c r="L108" i="73"/>
  <c r="K108" i="73"/>
  <c r="J108" i="73"/>
  <c r="I108" i="73"/>
  <c r="H108" i="73"/>
  <c r="G108" i="73"/>
  <c r="F108" i="73"/>
  <c r="E108" i="73"/>
  <c r="D108" i="73"/>
  <c r="W107" i="73"/>
  <c r="V107" i="73"/>
  <c r="U107" i="73"/>
  <c r="T107" i="73"/>
  <c r="S107" i="73"/>
  <c r="R107" i="73"/>
  <c r="Q107" i="73"/>
  <c r="P107" i="73"/>
  <c r="O107" i="73"/>
  <c r="N107" i="73"/>
  <c r="M107" i="73"/>
  <c r="L107" i="73"/>
  <c r="K107" i="73"/>
  <c r="J107" i="73"/>
  <c r="I107" i="73"/>
  <c r="H107" i="73"/>
  <c r="G107" i="73"/>
  <c r="F107" i="73"/>
  <c r="E107" i="73"/>
  <c r="D107" i="73"/>
  <c r="W106" i="73"/>
  <c r="V106" i="73"/>
  <c r="U106" i="73"/>
  <c r="T106" i="73"/>
  <c r="S106" i="73"/>
  <c r="R106" i="73"/>
  <c r="Q106" i="73"/>
  <c r="P106" i="73"/>
  <c r="O106" i="73"/>
  <c r="N106" i="73"/>
  <c r="M106" i="73"/>
  <c r="L106" i="73"/>
  <c r="K106" i="73"/>
  <c r="J106" i="73"/>
  <c r="I106" i="73"/>
  <c r="H106" i="73"/>
  <c r="G106" i="73"/>
  <c r="F106" i="73"/>
  <c r="E106" i="73"/>
  <c r="D106" i="73"/>
  <c r="W105" i="73"/>
  <c r="V105" i="73"/>
  <c r="U105" i="73"/>
  <c r="T105" i="73"/>
  <c r="S105" i="73"/>
  <c r="R105" i="73"/>
  <c r="Q105" i="73"/>
  <c r="P105" i="73"/>
  <c r="O105" i="73"/>
  <c r="N105" i="73"/>
  <c r="M105" i="73"/>
  <c r="L105" i="73"/>
  <c r="K105" i="73"/>
  <c r="J105" i="73"/>
  <c r="I105" i="73"/>
  <c r="H105" i="73"/>
  <c r="G105" i="73"/>
  <c r="F105" i="73"/>
  <c r="E105" i="73"/>
  <c r="D105" i="73"/>
  <c r="W104" i="73"/>
  <c r="V104" i="73"/>
  <c r="U104" i="73"/>
  <c r="T104" i="73"/>
  <c r="S104" i="73"/>
  <c r="R104" i="73"/>
  <c r="Q104" i="73"/>
  <c r="P104" i="73"/>
  <c r="O104" i="73"/>
  <c r="N104" i="73"/>
  <c r="M104" i="73"/>
  <c r="L104" i="73"/>
  <c r="K104" i="73"/>
  <c r="J104" i="73"/>
  <c r="I104" i="73"/>
  <c r="H104" i="73"/>
  <c r="G104" i="73"/>
  <c r="F104" i="73"/>
  <c r="E104" i="73"/>
  <c r="D104" i="73"/>
  <c r="W103" i="73"/>
  <c r="V103" i="73"/>
  <c r="U103" i="73"/>
  <c r="T103" i="73"/>
  <c r="S103" i="73"/>
  <c r="R103" i="73"/>
  <c r="Q103" i="73"/>
  <c r="P103" i="73"/>
  <c r="O103" i="73"/>
  <c r="N103" i="73"/>
  <c r="M103" i="73"/>
  <c r="L103" i="73"/>
  <c r="K103" i="73"/>
  <c r="J103" i="73"/>
  <c r="I103" i="73"/>
  <c r="H103" i="73"/>
  <c r="G103" i="73"/>
  <c r="F103" i="73"/>
  <c r="E103" i="73"/>
  <c r="D103" i="73"/>
  <c r="W102" i="73"/>
  <c r="V102" i="73"/>
  <c r="U102" i="73"/>
  <c r="T102" i="73"/>
  <c r="S102" i="73"/>
  <c r="R102" i="73"/>
  <c r="Q102" i="73"/>
  <c r="P102" i="73"/>
  <c r="O102" i="73"/>
  <c r="N102" i="73"/>
  <c r="M102" i="73"/>
  <c r="L102" i="73"/>
  <c r="K102" i="73"/>
  <c r="J102" i="73"/>
  <c r="I102" i="73"/>
  <c r="H102" i="73"/>
  <c r="G102" i="73"/>
  <c r="F102" i="73"/>
  <c r="E102" i="73"/>
  <c r="D102" i="73"/>
  <c r="W101" i="73"/>
  <c r="V101" i="73"/>
  <c r="U101" i="73"/>
  <c r="T101" i="73"/>
  <c r="S101" i="73"/>
  <c r="R101" i="73"/>
  <c r="Q101" i="73"/>
  <c r="P101" i="73"/>
  <c r="O101" i="73"/>
  <c r="N101" i="73"/>
  <c r="M101" i="73"/>
  <c r="L101" i="73"/>
  <c r="K101" i="73"/>
  <c r="J101" i="73"/>
  <c r="I101" i="73"/>
  <c r="H101" i="73"/>
  <c r="G101" i="73"/>
  <c r="F101" i="73"/>
  <c r="E101" i="73"/>
  <c r="D101" i="73"/>
  <c r="W100" i="73"/>
  <c r="V100" i="73"/>
  <c r="U100" i="73"/>
  <c r="T100" i="73"/>
  <c r="S100" i="73"/>
  <c r="R100" i="73"/>
  <c r="Q100" i="73"/>
  <c r="P100" i="73"/>
  <c r="O100" i="73"/>
  <c r="N100" i="73"/>
  <c r="M100" i="73"/>
  <c r="L100" i="73"/>
  <c r="K100" i="73"/>
  <c r="J100" i="73"/>
  <c r="I100" i="73"/>
  <c r="H100" i="73"/>
  <c r="G100" i="73"/>
  <c r="F100" i="73"/>
  <c r="E100" i="73"/>
  <c r="D100" i="73"/>
  <c r="W99" i="73"/>
  <c r="V99" i="73"/>
  <c r="U99" i="73"/>
  <c r="T99" i="73"/>
  <c r="S99" i="73"/>
  <c r="R99" i="73"/>
  <c r="Q99" i="73"/>
  <c r="P99" i="73"/>
  <c r="O99" i="73"/>
  <c r="N99" i="73"/>
  <c r="M99" i="73"/>
  <c r="L99" i="73"/>
  <c r="K99" i="73"/>
  <c r="J99" i="73"/>
  <c r="I99" i="73"/>
  <c r="H99" i="73"/>
  <c r="G99" i="73"/>
  <c r="F99" i="73"/>
  <c r="E99" i="73"/>
  <c r="D99" i="73"/>
  <c r="W98" i="73"/>
  <c r="V98" i="73"/>
  <c r="U98" i="73"/>
  <c r="T98" i="73"/>
  <c r="S98" i="73"/>
  <c r="R98" i="73"/>
  <c r="Q98" i="73"/>
  <c r="P98" i="73"/>
  <c r="O98" i="73"/>
  <c r="N98" i="73"/>
  <c r="M98" i="73"/>
  <c r="L98" i="73"/>
  <c r="K98" i="73"/>
  <c r="J98" i="73"/>
  <c r="I98" i="73"/>
  <c r="H98" i="73"/>
  <c r="G98" i="73"/>
  <c r="F98" i="73"/>
  <c r="E98" i="73"/>
  <c r="D98" i="73"/>
  <c r="W97" i="73"/>
  <c r="V97" i="73"/>
  <c r="U97" i="73"/>
  <c r="T97" i="73"/>
  <c r="S97" i="73"/>
  <c r="R97" i="73"/>
  <c r="Q97" i="73"/>
  <c r="P97" i="73"/>
  <c r="O97" i="73"/>
  <c r="N97" i="73"/>
  <c r="M97" i="73"/>
  <c r="L97" i="73"/>
  <c r="K97" i="73"/>
  <c r="J97" i="73"/>
  <c r="I97" i="73"/>
  <c r="H97" i="73"/>
  <c r="G97" i="73"/>
  <c r="F97" i="73"/>
  <c r="E97" i="73"/>
  <c r="D97" i="73"/>
  <c r="W96" i="73"/>
  <c r="V96" i="73"/>
  <c r="U96" i="73"/>
  <c r="T96" i="73"/>
  <c r="S96" i="73"/>
  <c r="R96" i="73"/>
  <c r="Q96" i="73"/>
  <c r="P96" i="73"/>
  <c r="O96" i="73"/>
  <c r="N96" i="73"/>
  <c r="M96" i="73"/>
  <c r="L96" i="73"/>
  <c r="K96" i="73"/>
  <c r="J96" i="73"/>
  <c r="I96" i="73"/>
  <c r="H96" i="73"/>
  <c r="G96" i="73"/>
  <c r="F96" i="73"/>
  <c r="E96" i="73"/>
  <c r="D96" i="73"/>
  <c r="W95" i="73"/>
  <c r="V95" i="73"/>
  <c r="U95" i="73"/>
  <c r="T95" i="73"/>
  <c r="S95" i="73"/>
  <c r="R95" i="73"/>
  <c r="Q95" i="73"/>
  <c r="P95" i="73"/>
  <c r="O95" i="73"/>
  <c r="N95" i="73"/>
  <c r="M95" i="73"/>
  <c r="L95" i="73"/>
  <c r="K95" i="73"/>
  <c r="J95" i="73"/>
  <c r="I95" i="73"/>
  <c r="H95" i="73"/>
  <c r="G95" i="73"/>
  <c r="F95" i="73"/>
  <c r="E95" i="73"/>
  <c r="D95" i="73"/>
  <c r="W94" i="73"/>
  <c r="V94" i="73"/>
  <c r="U94" i="73"/>
  <c r="T94" i="73"/>
  <c r="S94" i="73"/>
  <c r="R94" i="73"/>
  <c r="Q94" i="73"/>
  <c r="P94" i="73"/>
  <c r="O94" i="73"/>
  <c r="N94" i="73"/>
  <c r="M94" i="73"/>
  <c r="L94" i="73"/>
  <c r="K94" i="73"/>
  <c r="J94" i="73"/>
  <c r="I94" i="73"/>
  <c r="H94" i="73"/>
  <c r="G94" i="73"/>
  <c r="F94" i="73"/>
  <c r="E94" i="73"/>
  <c r="D94" i="73"/>
  <c r="W93" i="73"/>
  <c r="V93" i="73"/>
  <c r="U93" i="73"/>
  <c r="T93" i="73"/>
  <c r="S93" i="73"/>
  <c r="R93" i="73"/>
  <c r="Q93" i="73"/>
  <c r="P93" i="73"/>
  <c r="O93" i="73"/>
  <c r="N93" i="73"/>
  <c r="M93" i="73"/>
  <c r="L93" i="73"/>
  <c r="K93" i="73"/>
  <c r="J93" i="73"/>
  <c r="I93" i="73"/>
  <c r="H93" i="73"/>
  <c r="G93" i="73"/>
  <c r="F93" i="73"/>
  <c r="E93" i="73"/>
  <c r="D93" i="73"/>
  <c r="W92" i="73"/>
  <c r="V92" i="73"/>
  <c r="U92" i="73"/>
  <c r="T92" i="73"/>
  <c r="S92" i="73"/>
  <c r="R92" i="73"/>
  <c r="Q92" i="73"/>
  <c r="P92" i="73"/>
  <c r="O92" i="73"/>
  <c r="N92" i="73"/>
  <c r="M92" i="73"/>
  <c r="L92" i="73"/>
  <c r="K92" i="73"/>
  <c r="J92" i="73"/>
  <c r="I92" i="73"/>
  <c r="H92" i="73"/>
  <c r="G92" i="73"/>
  <c r="F92" i="73"/>
  <c r="E92" i="73"/>
  <c r="D92" i="73"/>
  <c r="W91" i="73"/>
  <c r="V91" i="73"/>
  <c r="U91" i="73"/>
  <c r="T91" i="73"/>
  <c r="S91" i="73"/>
  <c r="R91" i="73"/>
  <c r="Q91" i="73"/>
  <c r="P91" i="73"/>
  <c r="O91" i="73"/>
  <c r="N91" i="73"/>
  <c r="M91" i="73"/>
  <c r="L91" i="73"/>
  <c r="K91" i="73"/>
  <c r="J91" i="73"/>
  <c r="I91" i="73"/>
  <c r="H91" i="73"/>
  <c r="G91" i="73"/>
  <c r="F91" i="73"/>
  <c r="E91" i="73"/>
  <c r="D91" i="73"/>
  <c r="W90" i="73"/>
  <c r="V90" i="73"/>
  <c r="U90" i="73"/>
  <c r="T90" i="73"/>
  <c r="S90" i="73"/>
  <c r="R90" i="73"/>
  <c r="Q90" i="73"/>
  <c r="P90" i="73"/>
  <c r="O90" i="73"/>
  <c r="N90" i="73"/>
  <c r="M90" i="73"/>
  <c r="L90" i="73"/>
  <c r="K90" i="73"/>
  <c r="J90" i="73"/>
  <c r="I90" i="73"/>
  <c r="H90" i="73"/>
  <c r="G90" i="73"/>
  <c r="F90" i="73"/>
  <c r="E90" i="73"/>
  <c r="D90" i="73"/>
  <c r="W89" i="73"/>
  <c r="V89" i="73"/>
  <c r="U89" i="73"/>
  <c r="T89" i="73"/>
  <c r="S89" i="73"/>
  <c r="R89" i="73"/>
  <c r="Q89" i="73"/>
  <c r="P89" i="73"/>
  <c r="O89" i="73"/>
  <c r="N89" i="73"/>
  <c r="M89" i="73"/>
  <c r="L89" i="73"/>
  <c r="K89" i="73"/>
  <c r="J89" i="73"/>
  <c r="I89" i="73"/>
  <c r="H89" i="73"/>
  <c r="G89" i="73"/>
  <c r="F89" i="73"/>
  <c r="E89" i="73"/>
  <c r="D89" i="73"/>
  <c r="W88" i="73"/>
  <c r="V88" i="73"/>
  <c r="U88" i="73"/>
  <c r="T88" i="73"/>
  <c r="S88" i="73"/>
  <c r="R88" i="73"/>
  <c r="Q88" i="73"/>
  <c r="P88" i="73"/>
  <c r="O88" i="73"/>
  <c r="N88" i="73"/>
  <c r="M88" i="73"/>
  <c r="L88" i="73"/>
  <c r="K88" i="73"/>
  <c r="J88" i="73"/>
  <c r="I88" i="73"/>
  <c r="H88" i="73"/>
  <c r="G88" i="73"/>
  <c r="F88" i="73"/>
  <c r="E88" i="73"/>
  <c r="D88" i="73"/>
  <c r="W87" i="73"/>
  <c r="V87" i="73"/>
  <c r="U87" i="73"/>
  <c r="T87" i="73"/>
  <c r="S87" i="73"/>
  <c r="R87" i="73"/>
  <c r="Q87" i="73"/>
  <c r="P87" i="73"/>
  <c r="O87" i="73"/>
  <c r="N87" i="73"/>
  <c r="M87" i="73"/>
  <c r="L87" i="73"/>
  <c r="K87" i="73"/>
  <c r="J87" i="73"/>
  <c r="I87" i="73"/>
  <c r="H87" i="73"/>
  <c r="G87" i="73"/>
  <c r="F87" i="73"/>
  <c r="E87" i="73"/>
  <c r="D87" i="73"/>
  <c r="W86" i="73"/>
  <c r="V86" i="73"/>
  <c r="U86" i="73"/>
  <c r="T86" i="73"/>
  <c r="S86" i="73"/>
  <c r="R86" i="73"/>
  <c r="Q86" i="73"/>
  <c r="P86" i="73"/>
  <c r="O86" i="73"/>
  <c r="N86" i="73"/>
  <c r="M86" i="73"/>
  <c r="L86" i="73"/>
  <c r="K86" i="73"/>
  <c r="J86" i="73"/>
  <c r="I86" i="73"/>
  <c r="H86" i="73"/>
  <c r="G86" i="73"/>
  <c r="F86" i="73"/>
  <c r="E86" i="73"/>
  <c r="D86" i="73"/>
  <c r="W85" i="73"/>
  <c r="V85" i="73"/>
  <c r="U85" i="73"/>
  <c r="T85" i="73"/>
  <c r="S85" i="73"/>
  <c r="R85" i="73"/>
  <c r="Q85" i="73"/>
  <c r="P85" i="73"/>
  <c r="O85" i="73"/>
  <c r="N85" i="73"/>
  <c r="M85" i="73"/>
  <c r="L85" i="73"/>
  <c r="K85" i="73"/>
  <c r="J85" i="73"/>
  <c r="I85" i="73"/>
  <c r="H85" i="73"/>
  <c r="G85" i="73"/>
  <c r="F85" i="73"/>
  <c r="E85" i="73"/>
  <c r="D85" i="73"/>
  <c r="W84" i="73"/>
  <c r="V84" i="73"/>
  <c r="U84" i="73"/>
  <c r="T84" i="73"/>
  <c r="S84" i="73"/>
  <c r="R84" i="73"/>
  <c r="Q84" i="73"/>
  <c r="P84" i="73"/>
  <c r="O84" i="73"/>
  <c r="N84" i="73"/>
  <c r="M84" i="73"/>
  <c r="L84" i="73"/>
  <c r="K84" i="73"/>
  <c r="J84" i="73"/>
  <c r="I84" i="73"/>
  <c r="H84" i="73"/>
  <c r="G84" i="73"/>
  <c r="F84" i="73"/>
  <c r="E84" i="73"/>
  <c r="D84" i="73"/>
  <c r="W83" i="73"/>
  <c r="V83" i="73"/>
  <c r="U83" i="73"/>
  <c r="T83" i="73"/>
  <c r="S83" i="73"/>
  <c r="R83" i="73"/>
  <c r="Q83" i="73"/>
  <c r="P83" i="73"/>
  <c r="O83" i="73"/>
  <c r="N83" i="73"/>
  <c r="M83" i="73"/>
  <c r="L83" i="73"/>
  <c r="K83" i="73"/>
  <c r="J83" i="73"/>
  <c r="I83" i="73"/>
  <c r="H83" i="73"/>
  <c r="G83" i="73"/>
  <c r="F83" i="73"/>
  <c r="E83" i="73"/>
  <c r="D83" i="73"/>
  <c r="M6" i="22"/>
  <c r="H6" i="22"/>
  <c r="I6" i="22"/>
  <c r="J6" i="22"/>
  <c r="K6" i="22"/>
  <c r="L6" i="22"/>
  <c r="G6" i="22"/>
</calcChain>
</file>

<file path=xl/sharedStrings.xml><?xml version="1.0" encoding="utf-8"?>
<sst xmlns="http://schemas.openxmlformats.org/spreadsheetml/2006/main" count="916" uniqueCount="76">
  <si>
    <t>technology</t>
  </si>
  <si>
    <t>minicam.energy.input</t>
  </si>
  <si>
    <t>biomass</t>
  </si>
  <si>
    <t>coal</t>
  </si>
  <si>
    <t>delivered biomass</t>
  </si>
  <si>
    <t>delivered coal</t>
  </si>
  <si>
    <t>supplysector</t>
  </si>
  <si>
    <t>subsector</t>
  </si>
  <si>
    <t>logit.exponent</t>
  </si>
  <si>
    <t>input.unit</t>
  </si>
  <si>
    <t>output.unit</t>
  </si>
  <si>
    <t>price.unit</t>
  </si>
  <si>
    <t>EJ</t>
  </si>
  <si>
    <t>1975$/GJ</t>
  </si>
  <si>
    <t>share.weight</t>
  </si>
  <si>
    <t>from.year</t>
  </si>
  <si>
    <t>to.year</t>
  </si>
  <si>
    <t>interpolation.function</t>
  </si>
  <si>
    <t>fixed</t>
  </si>
  <si>
    <t>start-year</t>
  </si>
  <si>
    <t>final-calibration-year</t>
  </si>
  <si>
    <t>end-year</t>
  </si>
  <si>
    <t>apply.to</t>
  </si>
  <si>
    <t>share-weight</t>
  </si>
  <si>
    <t>year.fillout</t>
  </si>
  <si>
    <t>year</t>
  </si>
  <si>
    <t>minicam.non.energy.input</t>
  </si>
  <si>
    <t>non-energy</t>
  </si>
  <si>
    <t>to.value</t>
  </si>
  <si>
    <t>electricity</t>
  </si>
  <si>
    <t>gas</t>
  </si>
  <si>
    <t>refined liquids</t>
  </si>
  <si>
    <t>district heat</t>
  </si>
  <si>
    <t># Industry (intermediate service) default shareweights</t>
  </si>
  <si>
    <t>fuelprefElasticity</t>
  </si>
  <si>
    <t>#Characteristics of final demand sectors. Note that income elasticities are set in the socioeconomics module</t>
  </si>
  <si>
    <t>energy.final.demand</t>
  </si>
  <si>
    <t>perCapitaBased</t>
  </si>
  <si>
    <t>price.elasticity</t>
  </si>
  <si>
    <t>building</t>
  </si>
  <si>
    <t># Building default costs</t>
  </si>
  <si>
    <t># Building default subsector shareweight interpolation</t>
  </si>
  <si>
    <t># Building default subsector shareweights</t>
  </si>
  <si>
    <t># Building default subsector logit exponents</t>
  </si>
  <si>
    <t># Building sector default supplysector information (units and logit exponents)</t>
  </si>
  <si>
    <t># Building default efficiencies</t>
  </si>
  <si>
    <t>elect_td_bld</t>
  </si>
  <si>
    <t>delivered gas</t>
  </si>
  <si>
    <t>refined liquids enduse</t>
  </si>
  <si>
    <t>traditional biomass</t>
  </si>
  <si>
    <t>#Fuel preference elasticities for building energy use</t>
  </si>
  <si>
    <t>Building final energy by fuel</t>
  </si>
  <si>
    <t>scenario</t>
  </si>
  <si>
    <t>region</t>
  </si>
  <si>
    <t>input</t>
  </si>
  <si>
    <t>Units</t>
  </si>
  <si>
    <t>GCAM,date=2013-12-7T15:05:19-04:00</t>
  </si>
  <si>
    <t>Africa</t>
  </si>
  <si>
    <t>Australia_NZ</t>
  </si>
  <si>
    <t>Canada</t>
  </si>
  <si>
    <t>China</t>
  </si>
  <si>
    <t>Eastern Europe</t>
  </si>
  <si>
    <t>Former Soviet Union</t>
  </si>
  <si>
    <t>India</t>
  </si>
  <si>
    <t>Japan</t>
  </si>
  <si>
    <t>Korea</t>
  </si>
  <si>
    <t>Latin America</t>
  </si>
  <si>
    <t>Middle East</t>
  </si>
  <si>
    <t>Southeast Asia</t>
  </si>
  <si>
    <t>USA</t>
  </si>
  <si>
    <t>Western Europe</t>
  </si>
  <si>
    <t>Convert to shares</t>
  </si>
  <si>
    <t>GDP per capita MER by region</t>
  </si>
  <si>
    <t>Region</t>
  </si>
  <si>
    <t>Thous90US$/per</t>
  </si>
  <si>
    <t>final.energy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</si>
</sst>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7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150" zoomScaleNormal="150" zoomScalePageLayoutView="150" workbookViewId="0">
      <selection activeCell="F4" sqref="F4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3.1640625" bestFit="1" customWidth="1"/>
  </cols>
  <sheetData>
    <row r="1" spans="1:6">
      <c r="A1" t="s">
        <v>44</v>
      </c>
    </row>
    <row r="2" spans="1:6">
      <c r="A2" t="s">
        <v>6</v>
      </c>
      <c r="B2" t="s">
        <v>10</v>
      </c>
      <c r="C2" t="s">
        <v>9</v>
      </c>
      <c r="D2" t="s">
        <v>11</v>
      </c>
      <c r="E2" t="s">
        <v>8</v>
      </c>
      <c r="F2" t="s">
        <v>75</v>
      </c>
    </row>
    <row r="3" spans="1:6">
      <c r="A3" t="s">
        <v>39</v>
      </c>
      <c r="B3" t="s">
        <v>12</v>
      </c>
      <c r="C3" t="s">
        <v>12</v>
      </c>
      <c r="D3" t="s">
        <v>13</v>
      </c>
      <c r="E3">
        <v>-3</v>
      </c>
      <c r="F3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30" sqref="H30"/>
    </sheetView>
  </sheetViews>
  <sheetFormatPr baseColWidth="10" defaultRowHeight="15" x14ac:dyDescent="0"/>
  <sheetData>
    <row r="1" spans="1:3">
      <c r="A1" t="s">
        <v>50</v>
      </c>
    </row>
    <row r="2" spans="1:3">
      <c r="A2" t="s">
        <v>6</v>
      </c>
      <c r="B2" t="s">
        <v>7</v>
      </c>
      <c r="C2" t="s">
        <v>34</v>
      </c>
    </row>
    <row r="3" spans="1:3">
      <c r="A3" t="s">
        <v>39</v>
      </c>
      <c r="B3" t="s">
        <v>2</v>
      </c>
      <c r="C3">
        <v>-1</v>
      </c>
    </row>
    <row r="4" spans="1:3">
      <c r="A4" t="s">
        <v>39</v>
      </c>
      <c r="B4" t="s">
        <v>3</v>
      </c>
      <c r="C4">
        <v>-0.7</v>
      </c>
    </row>
    <row r="5" spans="1:3">
      <c r="A5" t="s">
        <v>39</v>
      </c>
      <c r="B5" t="s">
        <v>29</v>
      </c>
      <c r="C5">
        <v>0.2</v>
      </c>
    </row>
    <row r="6" spans="1:3">
      <c r="A6" t="s">
        <v>39</v>
      </c>
      <c r="B6" t="s">
        <v>30</v>
      </c>
      <c r="C6">
        <v>0.1</v>
      </c>
    </row>
    <row r="7" spans="1:3">
      <c r="A7" t="s">
        <v>39</v>
      </c>
      <c r="B7" t="s">
        <v>49</v>
      </c>
      <c r="C7">
        <v>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RowHeight="15" x14ac:dyDescent="0"/>
  <sheetData>
    <row r="1" spans="1:3">
      <c r="A1" t="s">
        <v>35</v>
      </c>
    </row>
    <row r="2" spans="1:3">
      <c r="A2" t="s">
        <v>36</v>
      </c>
      <c r="B2" t="s">
        <v>37</v>
      </c>
      <c r="C2" t="s">
        <v>38</v>
      </c>
    </row>
    <row r="3" spans="1:3">
      <c r="A3" t="s">
        <v>39</v>
      </c>
      <c r="B3">
        <v>1</v>
      </c>
      <c r="C3">
        <v>-1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50" zoomScaleNormal="150" zoomScalePageLayoutView="150" workbookViewId="0">
      <selection activeCell="C9" sqref="C9"/>
    </sheetView>
  </sheetViews>
  <sheetFormatPr baseColWidth="10" defaultRowHeight="15" x14ac:dyDescent="0"/>
  <cols>
    <col min="1" max="1" width="19.33203125" customWidth="1"/>
    <col min="2" max="2" width="12.83203125" bestFit="1" customWidth="1"/>
    <col min="3" max="3" width="13.1640625" bestFit="1" customWidth="1"/>
  </cols>
  <sheetData>
    <row r="1" spans="1:3">
      <c r="A1" t="s">
        <v>43</v>
      </c>
    </row>
    <row r="2" spans="1:3">
      <c r="A2" t="s">
        <v>6</v>
      </c>
      <c r="B2" t="s">
        <v>7</v>
      </c>
      <c r="C2" t="s">
        <v>8</v>
      </c>
    </row>
    <row r="3" spans="1:3">
      <c r="A3" t="s">
        <v>39</v>
      </c>
      <c r="B3" t="s">
        <v>2</v>
      </c>
      <c r="C3">
        <v>-6</v>
      </c>
    </row>
    <row r="4" spans="1:3">
      <c r="A4" t="s">
        <v>39</v>
      </c>
      <c r="B4" t="s">
        <v>3</v>
      </c>
      <c r="C4">
        <v>-6</v>
      </c>
    </row>
    <row r="5" spans="1:3">
      <c r="A5" t="s">
        <v>39</v>
      </c>
      <c r="B5" t="s">
        <v>32</v>
      </c>
      <c r="C5">
        <v>-6</v>
      </c>
    </row>
    <row r="6" spans="1:3">
      <c r="A6" t="s">
        <v>39</v>
      </c>
      <c r="B6" t="s">
        <v>29</v>
      </c>
      <c r="C6">
        <v>-6</v>
      </c>
    </row>
    <row r="7" spans="1:3">
      <c r="A7" t="s">
        <v>39</v>
      </c>
      <c r="B7" t="s">
        <v>30</v>
      </c>
      <c r="C7">
        <v>-6</v>
      </c>
    </row>
    <row r="8" spans="1:3">
      <c r="A8" t="s">
        <v>39</v>
      </c>
      <c r="B8" t="s">
        <v>31</v>
      </c>
      <c r="C8">
        <v>-6</v>
      </c>
    </row>
    <row r="9" spans="1:3">
      <c r="A9" t="s">
        <v>39</v>
      </c>
      <c r="B9" t="s">
        <v>49</v>
      </c>
      <c r="C9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A9" sqref="A9"/>
    </sheetView>
  </sheetViews>
  <sheetFormatPr baseColWidth="10" defaultRowHeight="15" x14ac:dyDescent="0"/>
  <cols>
    <col min="1" max="1" width="18.83203125" customWidth="1"/>
    <col min="2" max="2" width="12.83203125" bestFit="1" customWidth="1"/>
    <col min="3" max="3" width="10.1640625" bestFit="1" customWidth="1"/>
    <col min="4" max="4" width="4.83203125" bestFit="1" customWidth="1"/>
    <col min="5" max="5" width="11.83203125" bestFit="1" customWidth="1"/>
  </cols>
  <sheetData>
    <row r="1" spans="1:5">
      <c r="A1" t="s">
        <v>42</v>
      </c>
    </row>
    <row r="2" spans="1:5">
      <c r="A2" t="s">
        <v>6</v>
      </c>
      <c r="B2" t="s">
        <v>7</v>
      </c>
      <c r="C2" t="s">
        <v>24</v>
      </c>
      <c r="D2" t="s">
        <v>25</v>
      </c>
      <c r="E2" t="s">
        <v>14</v>
      </c>
    </row>
    <row r="3" spans="1:5">
      <c r="A3" t="s">
        <v>39</v>
      </c>
      <c r="B3" t="s">
        <v>2</v>
      </c>
      <c r="C3" t="s">
        <v>19</v>
      </c>
      <c r="E3">
        <v>1</v>
      </c>
    </row>
    <row r="4" spans="1:5">
      <c r="A4" t="s">
        <v>39</v>
      </c>
      <c r="B4" t="s">
        <v>3</v>
      </c>
      <c r="C4" t="s">
        <v>19</v>
      </c>
      <c r="E4">
        <v>1</v>
      </c>
    </row>
    <row r="5" spans="1:5">
      <c r="A5" t="s">
        <v>39</v>
      </c>
      <c r="B5" t="s">
        <v>32</v>
      </c>
      <c r="C5" t="s">
        <v>19</v>
      </c>
      <c r="E5">
        <v>1</v>
      </c>
    </row>
    <row r="6" spans="1:5">
      <c r="A6" t="s">
        <v>39</v>
      </c>
      <c r="B6" t="s">
        <v>29</v>
      </c>
      <c r="C6" t="s">
        <v>19</v>
      </c>
      <c r="E6">
        <v>1</v>
      </c>
    </row>
    <row r="7" spans="1:5">
      <c r="A7" t="s">
        <v>39</v>
      </c>
      <c r="B7" t="s">
        <v>30</v>
      </c>
      <c r="C7" t="s">
        <v>19</v>
      </c>
      <c r="E7">
        <v>1</v>
      </c>
    </row>
    <row r="8" spans="1:5">
      <c r="A8" t="s">
        <v>39</v>
      </c>
      <c r="B8" t="s">
        <v>31</v>
      </c>
      <c r="C8" t="s">
        <v>19</v>
      </c>
      <c r="E8">
        <v>1</v>
      </c>
    </row>
    <row r="9" spans="1:5">
      <c r="A9" t="s">
        <v>39</v>
      </c>
      <c r="B9" t="s">
        <v>49</v>
      </c>
      <c r="C9" t="s">
        <v>19</v>
      </c>
      <c r="E9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2" zoomScale="150" zoomScaleNormal="150" zoomScalePageLayoutView="150" workbookViewId="0">
      <selection activeCell="C2" sqref="C2:G3"/>
    </sheetView>
  </sheetViews>
  <sheetFormatPr baseColWidth="10" defaultRowHeight="15" x14ac:dyDescent="0"/>
  <cols>
    <col min="1" max="1" width="18.83203125" customWidth="1"/>
    <col min="2" max="2" width="12.83203125" bestFit="1" customWidth="1"/>
    <col min="3" max="3" width="11.83203125" customWidth="1"/>
    <col min="4" max="4" width="18.1640625" bestFit="1" customWidth="1"/>
    <col min="5" max="5" width="8.5" bestFit="1" customWidth="1"/>
    <col min="6" max="6" width="8" bestFit="1" customWidth="1"/>
    <col min="7" max="7" width="19.1640625" bestFit="1" customWidth="1"/>
  </cols>
  <sheetData>
    <row r="1" spans="1:7">
      <c r="A1" t="s">
        <v>41</v>
      </c>
    </row>
    <row r="2" spans="1:7">
      <c r="A2" t="s">
        <v>6</v>
      </c>
      <c r="B2" t="s">
        <v>7</v>
      </c>
      <c r="C2" t="s">
        <v>22</v>
      </c>
      <c r="D2" t="s">
        <v>15</v>
      </c>
      <c r="E2" t="s">
        <v>16</v>
      </c>
      <c r="F2" t="s">
        <v>28</v>
      </c>
      <c r="G2" t="s">
        <v>17</v>
      </c>
    </row>
    <row r="3" spans="1:7">
      <c r="A3" t="s">
        <v>39</v>
      </c>
      <c r="B3" t="s">
        <v>2</v>
      </c>
      <c r="C3" t="s">
        <v>23</v>
      </c>
      <c r="D3" t="s">
        <v>20</v>
      </c>
      <c r="E3" t="s">
        <v>21</v>
      </c>
      <c r="G3" t="s">
        <v>18</v>
      </c>
    </row>
    <row r="4" spans="1:7">
      <c r="A4" t="s">
        <v>39</v>
      </c>
      <c r="B4" t="s">
        <v>3</v>
      </c>
      <c r="C4" t="s">
        <v>23</v>
      </c>
      <c r="D4" t="s">
        <v>20</v>
      </c>
      <c r="E4" t="s">
        <v>21</v>
      </c>
      <c r="G4" t="s">
        <v>18</v>
      </c>
    </row>
    <row r="5" spans="1:7">
      <c r="A5" t="s">
        <v>39</v>
      </c>
      <c r="B5" t="s">
        <v>32</v>
      </c>
      <c r="C5" t="s">
        <v>23</v>
      </c>
      <c r="D5" t="s">
        <v>20</v>
      </c>
      <c r="E5" t="s">
        <v>21</v>
      </c>
      <c r="G5" t="s">
        <v>18</v>
      </c>
    </row>
    <row r="6" spans="1:7">
      <c r="A6" t="s">
        <v>39</v>
      </c>
      <c r="B6" t="s">
        <v>29</v>
      </c>
      <c r="C6" t="s">
        <v>23</v>
      </c>
      <c r="D6" t="s">
        <v>20</v>
      </c>
      <c r="E6" t="s">
        <v>21</v>
      </c>
      <c r="G6" t="s">
        <v>18</v>
      </c>
    </row>
    <row r="7" spans="1:7">
      <c r="A7" t="s">
        <v>39</v>
      </c>
      <c r="B7" t="s">
        <v>30</v>
      </c>
      <c r="C7" t="s">
        <v>23</v>
      </c>
      <c r="D7" t="s">
        <v>20</v>
      </c>
      <c r="E7" t="s">
        <v>21</v>
      </c>
      <c r="G7" t="s">
        <v>18</v>
      </c>
    </row>
    <row r="8" spans="1:7">
      <c r="A8" t="s">
        <v>39</v>
      </c>
      <c r="B8" t="s">
        <v>31</v>
      </c>
      <c r="C8" t="s">
        <v>23</v>
      </c>
      <c r="D8" t="s">
        <v>20</v>
      </c>
      <c r="E8" t="s">
        <v>21</v>
      </c>
      <c r="G8" t="s">
        <v>18</v>
      </c>
    </row>
    <row r="9" spans="1:7">
      <c r="A9" t="s">
        <v>39</v>
      </c>
      <c r="B9" t="s">
        <v>49</v>
      </c>
      <c r="C9" t="s">
        <v>23</v>
      </c>
      <c r="D9" t="s">
        <v>20</v>
      </c>
      <c r="E9" t="s">
        <v>21</v>
      </c>
      <c r="G9" t="s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60" zoomScaleNormal="160" zoomScalePageLayoutView="160" workbookViewId="0">
      <selection activeCell="A9" sqref="A9:C9"/>
    </sheetView>
  </sheetViews>
  <sheetFormatPr baseColWidth="10" defaultRowHeight="15" x14ac:dyDescent="0"/>
  <cols>
    <col min="1" max="1" width="20.1640625" bestFit="1" customWidth="1"/>
    <col min="2" max="2" width="12.83203125" bestFit="1" customWidth="1"/>
    <col min="3" max="3" width="18.1640625" bestFit="1" customWidth="1"/>
    <col min="4" max="4" width="22.1640625" bestFit="1" customWidth="1"/>
    <col min="5" max="6" width="6.1640625" bestFit="1" customWidth="1"/>
  </cols>
  <sheetData>
    <row r="1" spans="1:6">
      <c r="A1" t="s">
        <v>40</v>
      </c>
    </row>
    <row r="2" spans="1:6">
      <c r="A2" t="s">
        <v>6</v>
      </c>
      <c r="B2" t="s">
        <v>7</v>
      </c>
      <c r="C2" t="s">
        <v>0</v>
      </c>
      <c r="D2" t="s">
        <v>26</v>
      </c>
      <c r="E2">
        <v>1971</v>
      </c>
      <c r="F2">
        <v>2100</v>
      </c>
    </row>
    <row r="3" spans="1:6">
      <c r="A3" t="s">
        <v>39</v>
      </c>
      <c r="B3" t="s">
        <v>2</v>
      </c>
      <c r="C3" t="s">
        <v>2</v>
      </c>
      <c r="D3" t="s">
        <v>27</v>
      </c>
      <c r="E3">
        <v>3</v>
      </c>
      <c r="F3">
        <v>3</v>
      </c>
    </row>
    <row r="4" spans="1:6">
      <c r="A4" t="s">
        <v>39</v>
      </c>
      <c r="B4" t="s">
        <v>3</v>
      </c>
      <c r="C4" t="s">
        <v>3</v>
      </c>
      <c r="D4" t="s">
        <v>27</v>
      </c>
      <c r="E4">
        <v>3</v>
      </c>
      <c r="F4">
        <v>3</v>
      </c>
    </row>
    <row r="5" spans="1:6">
      <c r="A5" t="s">
        <v>39</v>
      </c>
      <c r="B5" t="s">
        <v>32</v>
      </c>
      <c r="C5" t="s">
        <v>32</v>
      </c>
      <c r="D5" t="s">
        <v>27</v>
      </c>
      <c r="E5">
        <v>3</v>
      </c>
      <c r="F5">
        <v>3</v>
      </c>
    </row>
    <row r="6" spans="1:6">
      <c r="A6" t="s">
        <v>39</v>
      </c>
      <c r="B6" t="s">
        <v>29</v>
      </c>
      <c r="C6" t="s">
        <v>29</v>
      </c>
      <c r="D6" t="s">
        <v>27</v>
      </c>
      <c r="E6">
        <v>3</v>
      </c>
      <c r="F6">
        <v>3</v>
      </c>
    </row>
    <row r="7" spans="1:6">
      <c r="A7" t="s">
        <v>39</v>
      </c>
      <c r="B7" t="s">
        <v>30</v>
      </c>
      <c r="C7" t="s">
        <v>30</v>
      </c>
      <c r="D7" t="s">
        <v>27</v>
      </c>
      <c r="E7">
        <v>3</v>
      </c>
      <c r="F7">
        <v>3</v>
      </c>
    </row>
    <row r="8" spans="1:6">
      <c r="A8" t="s">
        <v>39</v>
      </c>
      <c r="B8" t="s">
        <v>31</v>
      </c>
      <c r="C8" t="s">
        <v>31</v>
      </c>
      <c r="D8" t="s">
        <v>27</v>
      </c>
      <c r="E8">
        <v>3</v>
      </c>
      <c r="F8">
        <v>3</v>
      </c>
    </row>
    <row r="9" spans="1:6">
      <c r="A9" t="s">
        <v>39</v>
      </c>
      <c r="B9" t="s">
        <v>49</v>
      </c>
      <c r="C9" t="s">
        <v>49</v>
      </c>
      <c r="D9" t="s">
        <v>27</v>
      </c>
      <c r="E9">
        <v>3</v>
      </c>
      <c r="F9">
        <v>3</v>
      </c>
    </row>
  </sheetData>
  <sortState ref="A3:F17">
    <sortCondition ref="A3:A17"/>
    <sortCondition ref="B3:B1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="160" zoomScaleNormal="160" zoomScalePageLayoutView="160" workbookViewId="0">
      <selection activeCell="A9" sqref="A9"/>
    </sheetView>
  </sheetViews>
  <sheetFormatPr baseColWidth="10" defaultRowHeight="15" x14ac:dyDescent="0"/>
  <cols>
    <col min="1" max="1" width="19.33203125" customWidth="1"/>
    <col min="2" max="2" width="12.83203125" bestFit="1" customWidth="1"/>
    <col min="3" max="3" width="18.1640625" bestFit="1" customWidth="1"/>
    <col min="4" max="4" width="21" bestFit="1" customWidth="1"/>
    <col min="5" max="12" width="9" customWidth="1"/>
  </cols>
  <sheetData>
    <row r="1" spans="1:13">
      <c r="A1" t="s">
        <v>45</v>
      </c>
    </row>
    <row r="2" spans="1:13">
      <c r="A2" t="s">
        <v>6</v>
      </c>
      <c r="B2" t="s">
        <v>7</v>
      </c>
      <c r="C2" t="s">
        <v>0</v>
      </c>
      <c r="D2" t="s">
        <v>1</v>
      </c>
      <c r="E2">
        <v>1971</v>
      </c>
      <c r="F2">
        <v>2005</v>
      </c>
      <c r="G2">
        <v>2020</v>
      </c>
      <c r="H2">
        <v>2035</v>
      </c>
      <c r="I2">
        <v>2050</v>
      </c>
      <c r="J2">
        <v>2065</v>
      </c>
      <c r="K2">
        <v>2080</v>
      </c>
      <c r="L2">
        <v>2095</v>
      </c>
      <c r="M2">
        <v>2100</v>
      </c>
    </row>
    <row r="3" spans="1:13">
      <c r="A3" t="s">
        <v>39</v>
      </c>
      <c r="B3" t="s">
        <v>2</v>
      </c>
      <c r="C3" t="s">
        <v>2</v>
      </c>
      <c r="D3" t="s">
        <v>4</v>
      </c>
      <c r="E3" s="1">
        <v>0.3</v>
      </c>
      <c r="F3" s="1">
        <v>0.3</v>
      </c>
      <c r="G3" s="1">
        <v>0.3</v>
      </c>
      <c r="H3" s="1">
        <v>0.3</v>
      </c>
      <c r="I3" s="1">
        <v>0.3</v>
      </c>
      <c r="J3" s="1">
        <v>0.3</v>
      </c>
      <c r="K3" s="1">
        <v>0.3</v>
      </c>
      <c r="L3" s="1">
        <v>0.3</v>
      </c>
      <c r="M3" s="1">
        <v>0.3</v>
      </c>
    </row>
    <row r="4" spans="1:13">
      <c r="A4" t="s">
        <v>39</v>
      </c>
      <c r="B4" t="s">
        <v>3</v>
      </c>
      <c r="C4" t="s">
        <v>3</v>
      </c>
      <c r="D4" t="s">
        <v>5</v>
      </c>
      <c r="E4" s="1">
        <v>0.3</v>
      </c>
      <c r="F4" s="1">
        <v>0.3</v>
      </c>
      <c r="G4" s="1">
        <v>0.3</v>
      </c>
      <c r="H4" s="1">
        <v>0.3</v>
      </c>
      <c r="I4" s="1">
        <v>0.3</v>
      </c>
      <c r="J4" s="1">
        <v>0.3</v>
      </c>
      <c r="K4" s="1">
        <v>0.3</v>
      </c>
      <c r="L4" s="1">
        <v>0.3</v>
      </c>
      <c r="M4" s="1">
        <v>0.3</v>
      </c>
    </row>
    <row r="5" spans="1:13">
      <c r="A5" t="s">
        <v>39</v>
      </c>
      <c r="B5" t="s">
        <v>32</v>
      </c>
      <c r="C5" t="s">
        <v>32</v>
      </c>
      <c r="D5" t="s">
        <v>32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>
      <c r="A6" t="s">
        <v>39</v>
      </c>
      <c r="B6" t="s">
        <v>29</v>
      </c>
      <c r="C6" t="s">
        <v>29</v>
      </c>
      <c r="D6" t="s">
        <v>46</v>
      </c>
      <c r="E6" s="1">
        <v>1</v>
      </c>
      <c r="F6" s="1">
        <v>1</v>
      </c>
      <c r="G6" s="1">
        <f>F6*(1.005)^15</f>
        <v>1.0776827375880809</v>
      </c>
      <c r="H6" s="1">
        <f t="shared" ref="H6:L6" si="0">G6*(1.005)^15</f>
        <v>1.1614000828953404</v>
      </c>
      <c r="I6" s="1">
        <f t="shared" si="0"/>
        <v>1.2516208207696744</v>
      </c>
      <c r="J6" s="1">
        <f t="shared" si="0"/>
        <v>1.3488501525493035</v>
      </c>
      <c r="K6" s="1">
        <f t="shared" si="0"/>
        <v>1.4536325249954338</v>
      </c>
      <c r="L6" s="1">
        <f t="shared" si="0"/>
        <v>1.5665546789841536</v>
      </c>
      <c r="M6" s="1">
        <f>L6*(1.005)^5</f>
        <v>1.6061121477222298</v>
      </c>
    </row>
    <row r="7" spans="1:13">
      <c r="A7" t="s">
        <v>39</v>
      </c>
      <c r="B7" t="s">
        <v>30</v>
      </c>
      <c r="C7" t="s">
        <v>30</v>
      </c>
      <c r="D7" t="s">
        <v>47</v>
      </c>
      <c r="E7" s="1">
        <v>0.7</v>
      </c>
      <c r="F7" s="1">
        <v>0.85</v>
      </c>
      <c r="G7" s="1">
        <v>0.88</v>
      </c>
      <c r="H7" s="1">
        <v>0.9</v>
      </c>
      <c r="I7" s="1">
        <v>0.92</v>
      </c>
      <c r="J7" s="1">
        <v>0.94</v>
      </c>
      <c r="K7" s="1">
        <v>0.95</v>
      </c>
      <c r="L7" s="1">
        <v>0.95</v>
      </c>
      <c r="M7" s="1">
        <v>0.95</v>
      </c>
    </row>
    <row r="8" spans="1:13">
      <c r="A8" t="s">
        <v>39</v>
      </c>
      <c r="B8" t="s">
        <v>31</v>
      </c>
      <c r="C8" t="s">
        <v>31</v>
      </c>
      <c r="D8" t="s">
        <v>48</v>
      </c>
      <c r="E8" s="1">
        <v>0.7</v>
      </c>
      <c r="F8" s="1">
        <v>0.85</v>
      </c>
      <c r="G8" s="1">
        <v>0.88</v>
      </c>
      <c r="H8" s="1">
        <v>0.9</v>
      </c>
      <c r="I8" s="1">
        <v>0.92</v>
      </c>
      <c r="J8" s="1">
        <v>0.94</v>
      </c>
      <c r="K8" s="1">
        <v>0.95</v>
      </c>
      <c r="L8" s="1">
        <v>0.95</v>
      </c>
      <c r="M8" s="1">
        <v>0.95</v>
      </c>
    </row>
    <row r="9" spans="1:13">
      <c r="A9" t="s">
        <v>39</v>
      </c>
      <c r="B9" t="s">
        <v>49</v>
      </c>
      <c r="C9" t="s">
        <v>49</v>
      </c>
      <c r="D9" t="s">
        <v>49</v>
      </c>
      <c r="E9" s="1">
        <v>0.2</v>
      </c>
      <c r="F9" s="1">
        <v>0.2</v>
      </c>
      <c r="G9" s="1">
        <v>0.2</v>
      </c>
      <c r="H9" s="1">
        <v>0.2</v>
      </c>
      <c r="I9" s="1">
        <v>0.2</v>
      </c>
      <c r="J9" s="1">
        <v>0.2</v>
      </c>
      <c r="K9" s="1">
        <v>0.2</v>
      </c>
      <c r="L9" s="1">
        <v>0.2</v>
      </c>
      <c r="M9" s="1">
        <v>0.2</v>
      </c>
    </row>
  </sheetData>
  <sortState ref="A3:L19">
    <sortCondition ref="A3:A19"/>
    <sortCondition ref="B3:B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60" zoomScaleNormal="160" zoomScalePageLayoutView="160" workbookViewId="0">
      <selection activeCell="F9" sqref="F9"/>
    </sheetView>
  </sheetViews>
  <sheetFormatPr baseColWidth="10" defaultRowHeight="15" x14ac:dyDescent="0"/>
  <cols>
    <col min="1" max="1" width="18.5" customWidth="1"/>
    <col min="2" max="2" width="12.83203125" bestFit="1" customWidth="1"/>
    <col min="3" max="3" width="18.1640625" bestFit="1" customWidth="1"/>
    <col min="4" max="4" width="5.1640625" bestFit="1" customWidth="1"/>
    <col min="5" max="5" width="5.1640625" customWidth="1"/>
    <col min="6" max="6" width="5.1640625" bestFit="1" customWidth="1"/>
  </cols>
  <sheetData>
    <row r="1" spans="1:6">
      <c r="A1" t="s">
        <v>33</v>
      </c>
    </row>
    <row r="2" spans="1:6">
      <c r="A2" t="s">
        <v>6</v>
      </c>
      <c r="B2" t="s">
        <v>7</v>
      </c>
      <c r="C2" t="s">
        <v>0</v>
      </c>
      <c r="D2">
        <v>1971</v>
      </c>
      <c r="E2">
        <v>2010</v>
      </c>
      <c r="F2">
        <v>2100</v>
      </c>
    </row>
    <row r="3" spans="1:6">
      <c r="A3" t="s">
        <v>39</v>
      </c>
      <c r="B3" t="s">
        <v>2</v>
      </c>
      <c r="C3" t="s">
        <v>2</v>
      </c>
      <c r="D3">
        <v>1</v>
      </c>
      <c r="E3">
        <v>1</v>
      </c>
      <c r="F3">
        <v>1</v>
      </c>
    </row>
    <row r="4" spans="1:6">
      <c r="A4" t="s">
        <v>39</v>
      </c>
      <c r="B4" t="s">
        <v>3</v>
      </c>
      <c r="C4" t="s">
        <v>3</v>
      </c>
      <c r="D4">
        <v>1</v>
      </c>
      <c r="E4">
        <v>1</v>
      </c>
      <c r="F4">
        <v>1</v>
      </c>
    </row>
    <row r="5" spans="1:6">
      <c r="A5" t="s">
        <v>39</v>
      </c>
      <c r="B5" t="s">
        <v>32</v>
      </c>
      <c r="C5" t="s">
        <v>32</v>
      </c>
      <c r="D5">
        <v>1</v>
      </c>
      <c r="E5">
        <v>1</v>
      </c>
      <c r="F5">
        <v>1</v>
      </c>
    </row>
    <row r="6" spans="1:6">
      <c r="A6" t="s">
        <v>39</v>
      </c>
      <c r="B6" t="s">
        <v>29</v>
      </c>
      <c r="C6" t="s">
        <v>29</v>
      </c>
      <c r="D6">
        <v>1</v>
      </c>
      <c r="E6">
        <v>1</v>
      </c>
      <c r="F6">
        <v>1</v>
      </c>
    </row>
    <row r="7" spans="1:6">
      <c r="A7" t="s">
        <v>39</v>
      </c>
      <c r="B7" t="s">
        <v>30</v>
      </c>
      <c r="C7" t="s">
        <v>30</v>
      </c>
      <c r="D7">
        <v>1</v>
      </c>
      <c r="E7">
        <v>1</v>
      </c>
      <c r="F7">
        <v>1</v>
      </c>
    </row>
    <row r="8" spans="1:6">
      <c r="A8" t="s">
        <v>39</v>
      </c>
      <c r="B8" t="s">
        <v>31</v>
      </c>
      <c r="C8" t="s">
        <v>31</v>
      </c>
      <c r="D8">
        <v>1</v>
      </c>
      <c r="E8">
        <v>1</v>
      </c>
      <c r="F8">
        <v>1</v>
      </c>
    </row>
    <row r="9" spans="1:6">
      <c r="A9" t="s">
        <v>39</v>
      </c>
      <c r="B9" t="s">
        <v>49</v>
      </c>
      <c r="C9" t="s">
        <v>49</v>
      </c>
      <c r="D9">
        <v>0</v>
      </c>
      <c r="E9">
        <v>0</v>
      </c>
      <c r="F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5"/>
  <sheetViews>
    <sheetView topLeftCell="G232" workbookViewId="0">
      <selection activeCell="N265" sqref="N265"/>
    </sheetView>
  </sheetViews>
  <sheetFormatPr baseColWidth="10" defaultRowHeight="15" x14ac:dyDescent="0"/>
  <sheetData>
    <row r="1" spans="1:24">
      <c r="A1" t="s">
        <v>51</v>
      </c>
    </row>
    <row r="2" spans="1:24">
      <c r="A2" t="s">
        <v>52</v>
      </c>
      <c r="B2" t="s">
        <v>53</v>
      </c>
      <c r="C2" t="s">
        <v>54</v>
      </c>
      <c r="D2">
        <v>1990</v>
      </c>
      <c r="E2">
        <v>2005</v>
      </c>
      <c r="F2">
        <v>2010</v>
      </c>
      <c r="G2">
        <v>2015</v>
      </c>
      <c r="H2">
        <v>2020</v>
      </c>
      <c r="I2">
        <v>2025</v>
      </c>
      <c r="J2">
        <v>2030</v>
      </c>
      <c r="K2">
        <v>2035</v>
      </c>
      <c r="L2">
        <v>2040</v>
      </c>
      <c r="M2">
        <v>2045</v>
      </c>
      <c r="N2">
        <v>2050</v>
      </c>
      <c r="O2">
        <v>2055</v>
      </c>
      <c r="P2">
        <v>2060</v>
      </c>
      <c r="Q2">
        <v>2065</v>
      </c>
      <c r="R2">
        <v>2070</v>
      </c>
      <c r="S2">
        <v>2075</v>
      </c>
      <c r="T2">
        <v>2080</v>
      </c>
      <c r="U2">
        <v>2085</v>
      </c>
      <c r="V2">
        <v>2090</v>
      </c>
      <c r="W2">
        <v>2095</v>
      </c>
      <c r="X2" t="s">
        <v>55</v>
      </c>
    </row>
    <row r="3" spans="1:24">
      <c r="A3" t="s">
        <v>56</v>
      </c>
      <c r="B3" t="s">
        <v>57</v>
      </c>
      <c r="C3" t="s">
        <v>4</v>
      </c>
      <c r="D3">
        <v>4.9574300000000002E-2</v>
      </c>
      <c r="E3">
        <v>1.4382219999999999</v>
      </c>
      <c r="F3">
        <v>1.702623</v>
      </c>
      <c r="G3">
        <v>1.9297280000000001</v>
      </c>
      <c r="H3">
        <v>2.2725379999999999</v>
      </c>
      <c r="I3">
        <v>2.80402</v>
      </c>
      <c r="J3">
        <v>3.2210700000000001</v>
      </c>
      <c r="K3">
        <v>3.3894599999999899</v>
      </c>
      <c r="L3">
        <v>3.46807</v>
      </c>
      <c r="M3">
        <v>3.5380500000000001</v>
      </c>
      <c r="N3">
        <v>3.5492300000000001</v>
      </c>
      <c r="O3">
        <v>3.6198299999999999</v>
      </c>
      <c r="P3">
        <v>3.6404999999999998</v>
      </c>
      <c r="Q3">
        <v>3.6263700000000001</v>
      </c>
      <c r="R3">
        <v>3.51173</v>
      </c>
      <c r="S3">
        <v>3.3605299999999998</v>
      </c>
      <c r="T3">
        <v>3.16093</v>
      </c>
      <c r="U3">
        <v>2.9780709999999999</v>
      </c>
      <c r="V3">
        <v>2.7658849999999999</v>
      </c>
      <c r="W3">
        <v>2.532727</v>
      </c>
      <c r="X3" t="s">
        <v>12</v>
      </c>
    </row>
    <row r="4" spans="1:24">
      <c r="A4" t="s">
        <v>56</v>
      </c>
      <c r="B4" t="s">
        <v>57</v>
      </c>
      <c r="C4" t="s">
        <v>5</v>
      </c>
      <c r="D4">
        <v>0.11692158</v>
      </c>
      <c r="E4">
        <v>0.21588849999999901</v>
      </c>
      <c r="F4">
        <v>0.2645459</v>
      </c>
      <c r="G4">
        <v>0.31769710000000001</v>
      </c>
      <c r="H4">
        <v>0.36862099999999998</v>
      </c>
      <c r="I4">
        <v>0.41084500000000002</v>
      </c>
      <c r="J4">
        <v>0.44977729999999999</v>
      </c>
      <c r="K4">
        <v>0.4906663</v>
      </c>
      <c r="L4">
        <v>0.52483360000000001</v>
      </c>
      <c r="M4">
        <v>0.55975419999999998</v>
      </c>
      <c r="N4">
        <v>0.5936823</v>
      </c>
      <c r="O4">
        <v>0.64407239999999999</v>
      </c>
      <c r="P4">
        <v>0.69382630000000001</v>
      </c>
      <c r="Q4">
        <v>0.74172489999999902</v>
      </c>
      <c r="R4">
        <v>0.77664840000000002</v>
      </c>
      <c r="S4">
        <v>0.79972399999999999</v>
      </c>
      <c r="T4">
        <v>0.80898680000000001</v>
      </c>
      <c r="U4">
        <v>0.81649149999999904</v>
      </c>
      <c r="V4">
        <v>0.81784599999999996</v>
      </c>
      <c r="W4">
        <v>0.81520079999999995</v>
      </c>
      <c r="X4" t="s">
        <v>12</v>
      </c>
    </row>
    <row r="5" spans="1:24">
      <c r="A5" t="s">
        <v>56</v>
      </c>
      <c r="B5" t="s">
        <v>57</v>
      </c>
      <c r="C5" t="s">
        <v>47</v>
      </c>
      <c r="D5">
        <v>5.4815589999999997E-2</v>
      </c>
      <c r="E5">
        <v>0.19537869999999999</v>
      </c>
      <c r="F5">
        <v>0.332439279999999</v>
      </c>
      <c r="G5">
        <v>0.43776739999999997</v>
      </c>
      <c r="H5">
        <v>0.54001099999999902</v>
      </c>
      <c r="I5">
        <v>0.65696120000000002</v>
      </c>
      <c r="J5">
        <v>0.76882629999999996</v>
      </c>
      <c r="K5">
        <v>0.87522939999999905</v>
      </c>
      <c r="L5">
        <v>0.96796099999999996</v>
      </c>
      <c r="M5">
        <v>1.0663237999999999</v>
      </c>
      <c r="N5">
        <v>1.1714236999999901</v>
      </c>
      <c r="O5">
        <v>1.2956053999999999</v>
      </c>
      <c r="P5">
        <v>1.41891059999999</v>
      </c>
      <c r="Q5">
        <v>1.550943</v>
      </c>
      <c r="R5">
        <v>1.6713463</v>
      </c>
      <c r="S5">
        <v>1.773266</v>
      </c>
      <c r="T5">
        <v>1.8517543999999999</v>
      </c>
      <c r="U5">
        <v>1.9302908999999999</v>
      </c>
      <c r="V5">
        <v>2.00099709999999</v>
      </c>
      <c r="W5">
        <v>2.0832598</v>
      </c>
      <c r="X5" t="s">
        <v>12</v>
      </c>
    </row>
    <row r="6" spans="1:24">
      <c r="A6" t="s">
        <v>56</v>
      </c>
      <c r="B6" t="s">
        <v>57</v>
      </c>
      <c r="C6" t="s">
        <v>46</v>
      </c>
      <c r="D6">
        <v>0.3601607</v>
      </c>
      <c r="E6">
        <v>0.81331699999999996</v>
      </c>
      <c r="F6">
        <v>1.0772174989999901</v>
      </c>
      <c r="G6">
        <v>1.32524189</v>
      </c>
      <c r="H6">
        <v>1.56160042</v>
      </c>
      <c r="I6">
        <v>1.9348916699999901</v>
      </c>
      <c r="J6">
        <v>2.3283997599999999</v>
      </c>
      <c r="K6">
        <v>2.7847674499999999</v>
      </c>
      <c r="L6">
        <v>3.3023225699999998</v>
      </c>
      <c r="M6">
        <v>3.9063023699999899</v>
      </c>
      <c r="N6">
        <v>4.60521022</v>
      </c>
      <c r="O6">
        <v>5.3983871600000004</v>
      </c>
      <c r="P6">
        <v>6.2965328399999896</v>
      </c>
      <c r="Q6">
        <v>7.3565159999999903</v>
      </c>
      <c r="R6">
        <v>8.6431599000000006</v>
      </c>
      <c r="S6">
        <v>10.0531617</v>
      </c>
      <c r="T6">
        <v>11.5178587999999</v>
      </c>
      <c r="U6">
        <v>13.011648599999999</v>
      </c>
      <c r="V6">
        <v>14.540488099999999</v>
      </c>
      <c r="W6">
        <v>16.157254500000001</v>
      </c>
      <c r="X6" t="s">
        <v>12</v>
      </c>
    </row>
    <row r="7" spans="1:24">
      <c r="A7" t="s">
        <v>56</v>
      </c>
      <c r="B7" t="s">
        <v>57</v>
      </c>
      <c r="C7" t="s">
        <v>48</v>
      </c>
      <c r="D7">
        <v>0.60652899999999998</v>
      </c>
      <c r="E7">
        <v>0.93901479999999904</v>
      </c>
      <c r="F7">
        <v>1.2550056000000001</v>
      </c>
      <c r="G7">
        <v>1.5736085</v>
      </c>
      <c r="H7">
        <v>1.8846936000000001</v>
      </c>
      <c r="I7">
        <v>2.0574157999999998</v>
      </c>
      <c r="J7">
        <v>2.2048608999999999</v>
      </c>
      <c r="K7">
        <v>2.4037457</v>
      </c>
      <c r="L7">
        <v>2.6190492999999999</v>
      </c>
      <c r="M7">
        <v>2.9092101999999902</v>
      </c>
      <c r="N7">
        <v>3.2543774000000001</v>
      </c>
      <c r="O7">
        <v>3.7498240999999899</v>
      </c>
      <c r="P7">
        <v>4.3387253000000001</v>
      </c>
      <c r="Q7">
        <v>4.9988517999999997</v>
      </c>
      <c r="R7">
        <v>5.6484177999999998</v>
      </c>
      <c r="S7">
        <v>6.2552672999999999</v>
      </c>
      <c r="T7">
        <v>6.8044950999999996</v>
      </c>
      <c r="U7">
        <v>7.356878</v>
      </c>
      <c r="V7">
        <v>7.8461149999999904</v>
      </c>
      <c r="W7">
        <v>8.0836046999999898</v>
      </c>
      <c r="X7" t="s">
        <v>12</v>
      </c>
    </row>
    <row r="8" spans="1:24">
      <c r="A8" t="s">
        <v>56</v>
      </c>
      <c r="B8" t="s">
        <v>57</v>
      </c>
      <c r="C8" t="s">
        <v>49</v>
      </c>
      <c r="D8">
        <v>7.8264069999999997</v>
      </c>
      <c r="E8">
        <v>8.0213870000000007</v>
      </c>
      <c r="F8">
        <v>8.323283</v>
      </c>
      <c r="G8">
        <v>8.6505814000000001</v>
      </c>
      <c r="H8">
        <v>8.8914913999999996</v>
      </c>
      <c r="I8">
        <v>9.0410590000000006</v>
      </c>
      <c r="J8">
        <v>9.1410731999999992</v>
      </c>
      <c r="K8">
        <v>9.2339676999999991</v>
      </c>
      <c r="L8">
        <v>9.1797407</v>
      </c>
      <c r="M8">
        <v>9.0635846999999998</v>
      </c>
      <c r="N8">
        <v>8.8119776999999999</v>
      </c>
      <c r="O8">
        <v>8.5771455999999997</v>
      </c>
      <c r="P8">
        <v>8.2050967999999997</v>
      </c>
      <c r="Q8">
        <v>7.5579140000000002</v>
      </c>
      <c r="R8">
        <v>6.6201778999999998</v>
      </c>
      <c r="S8">
        <v>5.7231551999999999</v>
      </c>
      <c r="T8">
        <v>4.8557239000000001</v>
      </c>
      <c r="U8">
        <v>4.1143568999999998</v>
      </c>
      <c r="V8">
        <v>3.4191992</v>
      </c>
      <c r="W8">
        <v>2.7957111100000001</v>
      </c>
      <c r="X8" t="s">
        <v>12</v>
      </c>
    </row>
    <row r="9" spans="1:24">
      <c r="A9" t="s">
        <v>56</v>
      </c>
      <c r="B9" t="s">
        <v>58</v>
      </c>
      <c r="C9" t="s">
        <v>4</v>
      </c>
      <c r="D9">
        <v>7.6741139999999999E-2</v>
      </c>
      <c r="E9">
        <v>6.6966215999999995E-2</v>
      </c>
      <c r="F9">
        <v>6.4888197999999994E-2</v>
      </c>
      <c r="G9">
        <v>5.8298263000000003E-2</v>
      </c>
      <c r="H9">
        <v>5.5739101999999999E-2</v>
      </c>
      <c r="I9">
        <v>5.9187218999999999E-2</v>
      </c>
      <c r="J9">
        <v>5.8206885999999999E-2</v>
      </c>
      <c r="K9">
        <v>5.2205408000000002E-2</v>
      </c>
      <c r="L9">
        <v>4.6161675999999999E-2</v>
      </c>
      <c r="M9">
        <v>4.0521107000000001E-2</v>
      </c>
      <c r="N9">
        <v>3.4718577E-2</v>
      </c>
      <c r="O9">
        <v>2.9647047999999999E-2</v>
      </c>
      <c r="P9">
        <v>2.4900514999999901E-2</v>
      </c>
      <c r="Q9">
        <v>2.0781915000000001E-2</v>
      </c>
      <c r="R9">
        <v>1.6956386E-2</v>
      </c>
      <c r="S9">
        <v>1.3927137900000001E-2</v>
      </c>
      <c r="T9">
        <v>1.12538096999999E-2</v>
      </c>
      <c r="U9">
        <v>9.0742076999999997E-3</v>
      </c>
      <c r="V9">
        <v>7.1824708000000001E-3</v>
      </c>
      <c r="W9">
        <v>5.4495380999999999E-3</v>
      </c>
      <c r="X9" t="s">
        <v>12</v>
      </c>
    </row>
    <row r="10" spans="1:24">
      <c r="A10" t="s">
        <v>56</v>
      </c>
      <c r="B10" t="s">
        <v>58</v>
      </c>
      <c r="C10" t="s">
        <v>5</v>
      </c>
      <c r="D10">
        <v>1.06698E-2</v>
      </c>
      <c r="E10">
        <v>8.4599099999999993E-3</v>
      </c>
      <c r="F10">
        <v>8.4582199999999903E-3</v>
      </c>
      <c r="G10">
        <v>8.6658099999999995E-3</v>
      </c>
      <c r="H10">
        <v>8.8496200000000007E-3</v>
      </c>
      <c r="I10">
        <v>8.8817399999999904E-3</v>
      </c>
      <c r="J10">
        <v>8.8301400000000002E-3</v>
      </c>
      <c r="K10">
        <v>8.7758999999999997E-3</v>
      </c>
      <c r="L10">
        <v>8.7265999999999993E-3</v>
      </c>
      <c r="M10">
        <v>8.5799699999999993E-3</v>
      </c>
      <c r="N10">
        <v>8.2638999999999994E-3</v>
      </c>
      <c r="O10">
        <v>8.0614970000000008E-3</v>
      </c>
      <c r="P10">
        <v>7.719002E-3</v>
      </c>
      <c r="Q10">
        <v>7.2576029999999996E-3</v>
      </c>
      <c r="R10">
        <v>6.7262229999999999E-3</v>
      </c>
      <c r="S10">
        <v>6.1534470000000003E-3</v>
      </c>
      <c r="T10">
        <v>5.6068189999999999E-3</v>
      </c>
      <c r="U10">
        <v>5.06015299999999E-3</v>
      </c>
      <c r="V10">
        <v>4.572352E-3</v>
      </c>
      <c r="W10">
        <v>4.1711450000000002E-3</v>
      </c>
      <c r="X10" t="s">
        <v>12</v>
      </c>
    </row>
    <row r="11" spans="1:24">
      <c r="A11" t="s">
        <v>56</v>
      </c>
      <c r="B11" t="s">
        <v>58</v>
      </c>
      <c r="C11" t="s">
        <v>47</v>
      </c>
      <c r="D11">
        <v>0.1199475</v>
      </c>
      <c r="E11">
        <v>0.17696590000000001</v>
      </c>
      <c r="F11">
        <v>0.18548809999999999</v>
      </c>
      <c r="G11">
        <v>0.2023277</v>
      </c>
      <c r="H11">
        <v>0.217252799999999</v>
      </c>
      <c r="I11">
        <v>0.2257623</v>
      </c>
      <c r="J11">
        <v>0.23396209999999901</v>
      </c>
      <c r="K11">
        <v>0.24117659999999999</v>
      </c>
      <c r="L11">
        <v>0.2470272</v>
      </c>
      <c r="M11">
        <v>0.25020290000000001</v>
      </c>
      <c r="N11">
        <v>0.24992490000000001</v>
      </c>
      <c r="O11">
        <v>0.250633299999999</v>
      </c>
      <c r="P11">
        <v>0.24666540000000001</v>
      </c>
      <c r="Q11">
        <v>0.24018780000000001</v>
      </c>
      <c r="R11">
        <v>0.23384179999999999</v>
      </c>
      <c r="S11">
        <v>0.2253713</v>
      </c>
      <c r="T11">
        <v>0.21770390000000001</v>
      </c>
      <c r="U11">
        <v>0.21049680000000001</v>
      </c>
      <c r="V11">
        <v>0.2051376</v>
      </c>
      <c r="W11">
        <v>0.20465819999999901</v>
      </c>
      <c r="X11" t="s">
        <v>12</v>
      </c>
    </row>
    <row r="12" spans="1:24">
      <c r="A12" t="s">
        <v>56</v>
      </c>
      <c r="B12" t="s">
        <v>58</v>
      </c>
      <c r="C12" t="s">
        <v>46</v>
      </c>
      <c r="D12">
        <v>0.29418235999999998</v>
      </c>
      <c r="E12">
        <v>0.47058376000000002</v>
      </c>
      <c r="F12">
        <v>0.51937869000000003</v>
      </c>
      <c r="G12">
        <v>0.57462656000000001</v>
      </c>
      <c r="H12">
        <v>0.62783770999999999</v>
      </c>
      <c r="I12">
        <v>0.68379140000000005</v>
      </c>
      <c r="J12">
        <v>0.73952669999999998</v>
      </c>
      <c r="K12">
        <v>0.79079600000000005</v>
      </c>
      <c r="L12">
        <v>0.83986689999999897</v>
      </c>
      <c r="M12">
        <v>0.88454169999999999</v>
      </c>
      <c r="N12">
        <v>0.92551320000000004</v>
      </c>
      <c r="O12">
        <v>0.95552499999999996</v>
      </c>
      <c r="P12">
        <v>0.98153359999999901</v>
      </c>
      <c r="Q12">
        <v>0.99977749999999999</v>
      </c>
      <c r="R12">
        <v>1.0122348000000001</v>
      </c>
      <c r="S12">
        <v>1.0163993</v>
      </c>
      <c r="T12">
        <v>1.0135103000000001</v>
      </c>
      <c r="U12">
        <v>1.0065153999999901</v>
      </c>
      <c r="V12">
        <v>0.99514550000000002</v>
      </c>
      <c r="W12">
        <v>0.98190160000000004</v>
      </c>
      <c r="X12" t="s">
        <v>12</v>
      </c>
    </row>
    <row r="13" spans="1:24">
      <c r="A13" t="s">
        <v>56</v>
      </c>
      <c r="B13" t="s">
        <v>58</v>
      </c>
      <c r="C13" t="s">
        <v>48</v>
      </c>
      <c r="D13">
        <v>3.3819330000000002E-2</v>
      </c>
      <c r="E13">
        <v>4.6699270000000001E-2</v>
      </c>
      <c r="F13">
        <v>4.5808009999999899E-2</v>
      </c>
      <c r="G13">
        <v>4.70596E-2</v>
      </c>
      <c r="H13">
        <v>4.7799789999999898E-2</v>
      </c>
      <c r="I13">
        <v>4.7809869999999997E-2</v>
      </c>
      <c r="J13">
        <v>4.7285019999999997E-2</v>
      </c>
      <c r="K13">
        <v>4.7317459999999999E-2</v>
      </c>
      <c r="L13">
        <v>4.8571299999999998E-2</v>
      </c>
      <c r="M13">
        <v>5.0296649999999998E-2</v>
      </c>
      <c r="N13">
        <v>5.152557E-2</v>
      </c>
      <c r="O13">
        <v>5.3424699999999999E-2</v>
      </c>
      <c r="P13">
        <v>5.4987420000000002E-2</v>
      </c>
      <c r="Q13">
        <v>5.5485760000000002E-2</v>
      </c>
      <c r="R13">
        <v>5.5204309999999999E-2</v>
      </c>
      <c r="S13">
        <v>5.3840220000000001E-2</v>
      </c>
      <c r="T13">
        <v>5.2271109999999898E-2</v>
      </c>
      <c r="U13">
        <v>5.0144510000000003E-2</v>
      </c>
      <c r="V13">
        <v>4.7771759999999899E-2</v>
      </c>
      <c r="W13">
        <v>4.4626079999999999E-2</v>
      </c>
      <c r="X13" t="s">
        <v>12</v>
      </c>
    </row>
    <row r="14" spans="1:24">
      <c r="A14" t="s">
        <v>56</v>
      </c>
      <c r="B14" t="s">
        <v>59</v>
      </c>
      <c r="C14" t="s">
        <v>4</v>
      </c>
      <c r="D14">
        <v>6.7281300000000002E-2</v>
      </c>
      <c r="E14">
        <v>8.5421200000000003E-2</v>
      </c>
      <c r="F14">
        <v>0.111178</v>
      </c>
      <c r="G14">
        <v>0.10156900000000001</v>
      </c>
      <c r="H14">
        <v>9.6711599999999995E-2</v>
      </c>
      <c r="I14">
        <v>0.100466</v>
      </c>
      <c r="J14">
        <v>9.6429600000000004E-2</v>
      </c>
      <c r="K14">
        <v>8.3424499999999999E-2</v>
      </c>
      <c r="L14">
        <v>7.0222300000000001E-2</v>
      </c>
      <c r="M14">
        <v>5.8930200000000002E-2</v>
      </c>
      <c r="N14">
        <v>4.7572499999999997E-2</v>
      </c>
      <c r="O14">
        <v>3.934E-2</v>
      </c>
      <c r="P14">
        <v>3.2012600000000002E-2</v>
      </c>
      <c r="Q14">
        <v>2.6237300000000002E-2</v>
      </c>
      <c r="R14">
        <v>2.1171599999999999E-2</v>
      </c>
      <c r="S14">
        <v>1.72392E-2</v>
      </c>
      <c r="T14">
        <v>1.4025900000000001E-2</v>
      </c>
      <c r="U14">
        <v>1.14003E-2</v>
      </c>
      <c r="V14">
        <v>9.0993700000000007E-3</v>
      </c>
      <c r="W14">
        <v>7.0333899999999996E-3</v>
      </c>
      <c r="X14" t="s">
        <v>12</v>
      </c>
    </row>
    <row r="15" spans="1:24">
      <c r="A15" t="s">
        <v>56</v>
      </c>
      <c r="B15" t="s">
        <v>59</v>
      </c>
      <c r="C15" t="s">
        <v>5</v>
      </c>
      <c r="D15">
        <v>2.1500400000000002E-3</v>
      </c>
      <c r="E15">
        <v>1.0400400000000001E-3</v>
      </c>
      <c r="F15" s="2">
        <v>9.8518299999999994E-4</v>
      </c>
      <c r="G15" s="2">
        <v>9.7640100000000001E-4</v>
      </c>
      <c r="H15" s="2">
        <v>9.4870800000000004E-4</v>
      </c>
      <c r="I15" s="2">
        <v>9.0897700000000005E-4</v>
      </c>
      <c r="J15" s="2">
        <v>8.5969499999999995E-4</v>
      </c>
      <c r="K15" s="2">
        <v>8.0716100000000003E-4</v>
      </c>
      <c r="L15" s="2">
        <v>7.5465899999999997E-4</v>
      </c>
      <c r="M15" s="2">
        <v>6.9663199999999998E-4</v>
      </c>
      <c r="N15" s="2">
        <v>6.3204600000000004E-4</v>
      </c>
      <c r="O15" s="2">
        <v>5.8233299999999998E-4</v>
      </c>
      <c r="P15" s="2">
        <v>5.3174400000000001E-4</v>
      </c>
      <c r="Q15" s="2">
        <v>4.7977099999999998E-4</v>
      </c>
      <c r="R15" s="2">
        <v>4.38615E-4</v>
      </c>
      <c r="S15" s="2">
        <v>3.9718099999999998E-4</v>
      </c>
      <c r="T15" s="2">
        <v>3.5820200000000001E-4</v>
      </c>
      <c r="U15" s="2">
        <v>3.25593E-4</v>
      </c>
      <c r="V15" s="2">
        <v>2.94555E-4</v>
      </c>
      <c r="W15" s="2">
        <v>2.63372E-4</v>
      </c>
      <c r="X15" t="s">
        <v>12</v>
      </c>
    </row>
    <row r="16" spans="1:24">
      <c r="A16" t="s">
        <v>56</v>
      </c>
      <c r="B16" t="s">
        <v>59</v>
      </c>
      <c r="C16" t="s">
        <v>47</v>
      </c>
      <c r="D16">
        <v>0.82377445000000005</v>
      </c>
      <c r="E16">
        <v>1.0360374400000001</v>
      </c>
      <c r="F16">
        <v>1.11995833</v>
      </c>
      <c r="G16">
        <v>1.2422183499999999</v>
      </c>
      <c r="H16">
        <v>1.31432752</v>
      </c>
      <c r="I16">
        <v>1.34174386</v>
      </c>
      <c r="J16">
        <v>1.3558705899999901</v>
      </c>
      <c r="K16">
        <v>1.3551845199999999</v>
      </c>
      <c r="L16">
        <v>1.33440050999999</v>
      </c>
      <c r="M16">
        <v>1.30174715</v>
      </c>
      <c r="N16">
        <v>1.2625289099999999</v>
      </c>
      <c r="O16">
        <v>1.2290900899999999</v>
      </c>
      <c r="P16">
        <v>1.1868661199999999</v>
      </c>
      <c r="Q16">
        <v>1.1409366999999999</v>
      </c>
      <c r="R16">
        <v>1.1080078799999999</v>
      </c>
      <c r="S16">
        <v>1.07256061</v>
      </c>
      <c r="T16">
        <v>1.0371455199999999</v>
      </c>
      <c r="U16">
        <v>1.0059216799999999</v>
      </c>
      <c r="V16">
        <v>0.97616371999999996</v>
      </c>
      <c r="W16">
        <v>0.95203033000000004</v>
      </c>
      <c r="X16" t="s">
        <v>12</v>
      </c>
    </row>
    <row r="17" spans="1:24">
      <c r="A17" t="s">
        <v>56</v>
      </c>
      <c r="B17" t="s">
        <v>59</v>
      </c>
      <c r="C17" t="s">
        <v>46</v>
      </c>
      <c r="D17">
        <v>0.85990800000000001</v>
      </c>
      <c r="E17">
        <v>1.0745401999999999</v>
      </c>
      <c r="F17">
        <v>1.0882316000000001</v>
      </c>
      <c r="G17">
        <v>1.1343631999999999</v>
      </c>
      <c r="H17">
        <v>1.1791748</v>
      </c>
      <c r="I17">
        <v>1.2544546999999999</v>
      </c>
      <c r="J17">
        <v>1.3193077</v>
      </c>
      <c r="K17">
        <v>1.3823357999999999</v>
      </c>
      <c r="L17">
        <v>1.4335263</v>
      </c>
      <c r="M17">
        <v>1.4830219</v>
      </c>
      <c r="N17">
        <v>1.52949639999999</v>
      </c>
      <c r="O17">
        <v>1.5647869999999999</v>
      </c>
      <c r="P17">
        <v>1.5967834999999999</v>
      </c>
      <c r="Q17">
        <v>1.6280699000000001</v>
      </c>
      <c r="R17">
        <v>1.6437765</v>
      </c>
      <c r="S17">
        <v>1.6621878999999999</v>
      </c>
      <c r="T17">
        <v>1.6774273</v>
      </c>
      <c r="U17">
        <v>1.6869765999999999</v>
      </c>
      <c r="V17">
        <v>1.6935610999999999</v>
      </c>
      <c r="W17">
        <v>1.69949579999999</v>
      </c>
      <c r="X17" t="s">
        <v>12</v>
      </c>
    </row>
    <row r="18" spans="1:24">
      <c r="A18" t="s">
        <v>56</v>
      </c>
      <c r="B18" t="s">
        <v>59</v>
      </c>
      <c r="C18" t="s">
        <v>48</v>
      </c>
      <c r="D18">
        <v>0.37086457</v>
      </c>
      <c r="E18">
        <v>0.46501478000000002</v>
      </c>
      <c r="F18">
        <v>0.46262573000000001</v>
      </c>
      <c r="G18">
        <v>0.47768881000000002</v>
      </c>
      <c r="H18">
        <v>0.47600311000000001</v>
      </c>
      <c r="I18">
        <v>0.46316412999999901</v>
      </c>
      <c r="J18">
        <v>0.44505391</v>
      </c>
      <c r="K18">
        <v>0.43271022999999997</v>
      </c>
      <c r="L18">
        <v>0.42671104999999998</v>
      </c>
      <c r="M18">
        <v>0.42401243</v>
      </c>
      <c r="N18">
        <v>0.42060382000000002</v>
      </c>
      <c r="O18">
        <v>0.42086346000000002</v>
      </c>
      <c r="P18">
        <v>0.42244937999999999</v>
      </c>
      <c r="Q18">
        <v>0.42029795999999903</v>
      </c>
      <c r="R18">
        <v>0.41892038999999998</v>
      </c>
      <c r="S18">
        <v>0.41409815999999999</v>
      </c>
      <c r="T18">
        <v>0.40739049999999999</v>
      </c>
      <c r="U18">
        <v>0.40091851000000001</v>
      </c>
      <c r="V18">
        <v>0.39102253999999997</v>
      </c>
      <c r="W18">
        <v>0.36964216999999999</v>
      </c>
      <c r="X18" t="s">
        <v>12</v>
      </c>
    </row>
    <row r="19" spans="1:24">
      <c r="A19" t="s">
        <v>56</v>
      </c>
      <c r="B19" t="s">
        <v>60</v>
      </c>
      <c r="C19" t="s">
        <v>4</v>
      </c>
      <c r="D19">
        <v>4.0457487E-2</v>
      </c>
      <c r="E19">
        <v>6.3145972999999994E-2</v>
      </c>
      <c r="F19">
        <v>7.8350841000000004E-2</v>
      </c>
      <c r="G19">
        <v>8.7122990999999997E-2</v>
      </c>
      <c r="H19">
        <v>9.8498374E-2</v>
      </c>
      <c r="I19">
        <v>0.11943423</v>
      </c>
      <c r="J19">
        <v>0.13160680999999999</v>
      </c>
      <c r="K19">
        <v>0.12761699999999901</v>
      </c>
      <c r="L19">
        <v>0.12276703</v>
      </c>
      <c r="M19">
        <v>0.11492791099999999</v>
      </c>
      <c r="N19">
        <v>0.104712081</v>
      </c>
      <c r="O19">
        <v>9.5931094999999994E-2</v>
      </c>
      <c r="P19">
        <v>8.7081546999999995E-2</v>
      </c>
      <c r="Q19">
        <v>7.8328960000000003E-2</v>
      </c>
      <c r="R19">
        <v>7.0660422000000001E-2</v>
      </c>
      <c r="S19">
        <v>6.2731741999999993E-2</v>
      </c>
      <c r="T19">
        <v>5.4817215000000002E-2</v>
      </c>
      <c r="U19">
        <v>4.8186610999999997E-2</v>
      </c>
      <c r="V19">
        <v>4.1676035E-2</v>
      </c>
      <c r="W19">
        <v>3.4275207000000002E-2</v>
      </c>
      <c r="X19" t="s">
        <v>12</v>
      </c>
    </row>
    <row r="20" spans="1:24">
      <c r="A20" t="s">
        <v>56</v>
      </c>
      <c r="B20" t="s">
        <v>60</v>
      </c>
      <c r="C20" t="s">
        <v>5</v>
      </c>
      <c r="D20">
        <v>4.2334699999999996</v>
      </c>
      <c r="E20">
        <v>2.4229479999999999</v>
      </c>
      <c r="F20">
        <v>3.6615510000000002</v>
      </c>
      <c r="G20">
        <v>4.623545</v>
      </c>
      <c r="H20">
        <v>5.2494039999999904</v>
      </c>
      <c r="I20">
        <v>5.7091570000000003</v>
      </c>
      <c r="J20">
        <v>5.938358</v>
      </c>
      <c r="K20">
        <v>5.9381740000000001</v>
      </c>
      <c r="L20">
        <v>5.8674549999999996</v>
      </c>
      <c r="M20">
        <v>5.585331</v>
      </c>
      <c r="N20">
        <v>5.1546689999999904</v>
      </c>
      <c r="O20">
        <v>4.7672980000000003</v>
      </c>
      <c r="P20">
        <v>4.3425609999999999</v>
      </c>
      <c r="Q20">
        <v>3.900455</v>
      </c>
      <c r="R20">
        <v>3.4966329999999899</v>
      </c>
      <c r="S20">
        <v>3.084765</v>
      </c>
      <c r="T20">
        <v>2.6788530000000002</v>
      </c>
      <c r="U20">
        <v>2.330406</v>
      </c>
      <c r="V20">
        <v>1.9838499999999999</v>
      </c>
      <c r="W20">
        <v>1.5434839999999901</v>
      </c>
      <c r="X20" t="s">
        <v>12</v>
      </c>
    </row>
    <row r="21" spans="1:24">
      <c r="A21" t="s">
        <v>56</v>
      </c>
      <c r="B21" t="s">
        <v>60</v>
      </c>
      <c r="C21" t="s">
        <v>47</v>
      </c>
      <c r="D21">
        <v>0.121115589999999</v>
      </c>
      <c r="E21">
        <v>0.74466199999999905</v>
      </c>
      <c r="F21">
        <v>1.54133899999999</v>
      </c>
      <c r="G21">
        <v>2.5361601</v>
      </c>
      <c r="H21">
        <v>3.6162296999999999</v>
      </c>
      <c r="I21">
        <v>4.6113314000000001</v>
      </c>
      <c r="J21">
        <v>5.5939639999999997</v>
      </c>
      <c r="K21">
        <v>6.4251469999999999</v>
      </c>
      <c r="L21">
        <v>7.1214769999999996</v>
      </c>
      <c r="M21">
        <v>7.6393890000000004</v>
      </c>
      <c r="N21">
        <v>8.0081050000000005</v>
      </c>
      <c r="O21">
        <v>8.3977699999999995</v>
      </c>
      <c r="P21">
        <v>8.6740879999999994</v>
      </c>
      <c r="Q21">
        <v>8.9343349999999901</v>
      </c>
      <c r="R21">
        <v>9.2121270000000006</v>
      </c>
      <c r="S21">
        <v>9.4082340000000002</v>
      </c>
      <c r="T21">
        <v>9.5446310000000008</v>
      </c>
      <c r="U21">
        <v>9.7535869999999996</v>
      </c>
      <c r="V21">
        <v>10.127162</v>
      </c>
      <c r="W21">
        <v>11.718422</v>
      </c>
      <c r="X21" t="s">
        <v>12</v>
      </c>
    </row>
    <row r="22" spans="1:24">
      <c r="A22" t="s">
        <v>56</v>
      </c>
      <c r="B22" t="s">
        <v>60</v>
      </c>
      <c r="C22" t="s">
        <v>32</v>
      </c>
      <c r="D22">
        <v>0.13693340000000001</v>
      </c>
      <c r="E22">
        <v>0.73040499999999997</v>
      </c>
      <c r="F22">
        <v>1.328074</v>
      </c>
      <c r="G22">
        <v>1.9177519999999999</v>
      </c>
      <c r="H22">
        <v>2.41862299999999</v>
      </c>
      <c r="I22">
        <v>2.9742929999999999</v>
      </c>
      <c r="J22">
        <v>3.45099</v>
      </c>
      <c r="K22">
        <v>3.8216399999999999</v>
      </c>
      <c r="L22">
        <v>4.1220359999999996</v>
      </c>
      <c r="M22">
        <v>4.2795990000000002</v>
      </c>
      <c r="N22">
        <v>4.3034249999999998</v>
      </c>
      <c r="O22">
        <v>4.2886350000000002</v>
      </c>
      <c r="P22">
        <v>4.1990610000000004</v>
      </c>
      <c r="Q22">
        <v>4.0411010000000003</v>
      </c>
      <c r="R22">
        <v>3.86177199999999</v>
      </c>
      <c r="S22">
        <v>3.6465890000000001</v>
      </c>
      <c r="T22">
        <v>3.3904369999999999</v>
      </c>
      <c r="U22">
        <v>3.1114999999999999</v>
      </c>
      <c r="V22">
        <v>2.7516400000000001</v>
      </c>
      <c r="W22">
        <v>2.1016520000000001</v>
      </c>
      <c r="X22" t="s">
        <v>12</v>
      </c>
    </row>
    <row r="23" spans="1:24">
      <c r="A23" t="s">
        <v>56</v>
      </c>
      <c r="B23" t="s">
        <v>60</v>
      </c>
      <c r="C23" t="s">
        <v>46</v>
      </c>
      <c r="D23">
        <v>0.37370165899999902</v>
      </c>
      <c r="E23">
        <v>2.0459798899999999</v>
      </c>
      <c r="F23">
        <v>3.4771353199999999</v>
      </c>
      <c r="G23">
        <v>5.1671719999999999</v>
      </c>
      <c r="H23">
        <v>7.1117891000000002</v>
      </c>
      <c r="I23">
        <v>9.5171256999999994</v>
      </c>
      <c r="J23">
        <v>12.1361749</v>
      </c>
      <c r="K23">
        <v>14.8829096999999</v>
      </c>
      <c r="L23">
        <v>17.538215999999998</v>
      </c>
      <c r="M23">
        <v>20.242615099999998</v>
      </c>
      <c r="N23">
        <v>22.872284799999999</v>
      </c>
      <c r="O23">
        <v>25.0591033</v>
      </c>
      <c r="P23">
        <v>27.010723599999999</v>
      </c>
      <c r="Q23">
        <v>28.7832115</v>
      </c>
      <c r="R23">
        <v>30.356438799999999</v>
      </c>
      <c r="S23">
        <v>32.068493199999999</v>
      </c>
      <c r="T23">
        <v>33.629550299999998</v>
      </c>
      <c r="U23">
        <v>34.794082299999999</v>
      </c>
      <c r="V23">
        <v>35.309345100000002</v>
      </c>
      <c r="W23">
        <v>34.770952800000003</v>
      </c>
      <c r="X23" t="s">
        <v>12</v>
      </c>
    </row>
    <row r="24" spans="1:24">
      <c r="A24" t="s">
        <v>56</v>
      </c>
      <c r="B24" t="s">
        <v>60</v>
      </c>
      <c r="C24" t="s">
        <v>48</v>
      </c>
      <c r="D24">
        <v>0.31799469999999902</v>
      </c>
      <c r="E24">
        <v>1.7670509999999999</v>
      </c>
      <c r="F24">
        <v>2.9338169999999999</v>
      </c>
      <c r="G24">
        <v>4.1978119999999999</v>
      </c>
      <c r="H24">
        <v>5.4397979999999997</v>
      </c>
      <c r="I24">
        <v>6.5843259999999999</v>
      </c>
      <c r="J24">
        <v>7.6030899999999999</v>
      </c>
      <c r="K24">
        <v>8.5106000000000002</v>
      </c>
      <c r="L24">
        <v>9.5110599999999899</v>
      </c>
      <c r="M24">
        <v>10.34887</v>
      </c>
      <c r="N24">
        <v>10.92619</v>
      </c>
      <c r="O24">
        <v>11.55669</v>
      </c>
      <c r="P24">
        <v>12.11219</v>
      </c>
      <c r="Q24">
        <v>12.534799999999899</v>
      </c>
      <c r="R24">
        <v>13.02134</v>
      </c>
      <c r="S24">
        <v>13.220219999999999</v>
      </c>
      <c r="T24">
        <v>13.193350000000001</v>
      </c>
      <c r="U24">
        <v>13.15657</v>
      </c>
      <c r="V24">
        <v>12.754009999999999</v>
      </c>
      <c r="W24">
        <v>11.30358</v>
      </c>
      <c r="X24" t="s">
        <v>12</v>
      </c>
    </row>
    <row r="25" spans="1:24">
      <c r="A25" t="s">
        <v>56</v>
      </c>
      <c r="B25" t="s">
        <v>60</v>
      </c>
      <c r="C25" t="s">
        <v>49</v>
      </c>
      <c r="D25">
        <v>9.1818200000000001</v>
      </c>
      <c r="E25">
        <v>10.26132</v>
      </c>
      <c r="F25">
        <v>9.2577099999999994</v>
      </c>
      <c r="G25">
        <v>7.8104800000000001</v>
      </c>
      <c r="H25">
        <v>6.3338799999999997</v>
      </c>
      <c r="I25">
        <v>5.0469099999999996</v>
      </c>
      <c r="J25">
        <v>3.9532099999999999</v>
      </c>
      <c r="K25">
        <v>3.0519099999999999</v>
      </c>
      <c r="L25">
        <v>2.3604639999999999</v>
      </c>
      <c r="M25">
        <v>1.7972569999999899</v>
      </c>
      <c r="N25">
        <v>1.347658</v>
      </c>
      <c r="O25">
        <v>1.029766</v>
      </c>
      <c r="P25">
        <v>0.77844599999999997</v>
      </c>
      <c r="Q25">
        <v>0.58389399999999902</v>
      </c>
      <c r="R25">
        <v>0.43092200000000003</v>
      </c>
      <c r="S25">
        <v>0.31124600000000002</v>
      </c>
      <c r="T25">
        <v>0.2203937</v>
      </c>
      <c r="U25">
        <v>0.1570935</v>
      </c>
      <c r="V25">
        <v>0.11111109999999901</v>
      </c>
      <c r="W25">
        <v>7.4473899999999996E-2</v>
      </c>
      <c r="X25" t="s">
        <v>12</v>
      </c>
    </row>
    <row r="26" spans="1:24">
      <c r="A26" t="s">
        <v>56</v>
      </c>
      <c r="B26" t="s">
        <v>61</v>
      </c>
      <c r="C26" t="s">
        <v>4</v>
      </c>
      <c r="D26">
        <v>0.176750079999999</v>
      </c>
      <c r="E26">
        <v>0.3962888</v>
      </c>
      <c r="F26">
        <v>0.37396309999999999</v>
      </c>
      <c r="G26">
        <v>0.33395269999999999</v>
      </c>
      <c r="H26">
        <v>0.31773059999999997</v>
      </c>
      <c r="I26">
        <v>0.33550739999999901</v>
      </c>
      <c r="J26">
        <v>0.32675679999999901</v>
      </c>
      <c r="K26">
        <v>0.28769</v>
      </c>
      <c r="L26">
        <v>0.24728849999999999</v>
      </c>
      <c r="M26">
        <v>0.21068112</v>
      </c>
      <c r="N26">
        <v>0.17366656</v>
      </c>
      <c r="O26">
        <v>0.14466834000000001</v>
      </c>
      <c r="P26">
        <v>0.11812765</v>
      </c>
      <c r="Q26">
        <v>9.5817490000000005E-2</v>
      </c>
      <c r="R26">
        <v>7.6469369999999995E-2</v>
      </c>
      <c r="S26">
        <v>6.1078630000000002E-2</v>
      </c>
      <c r="T26">
        <v>4.8562670000000002E-2</v>
      </c>
      <c r="U26">
        <v>3.9035680000000003E-2</v>
      </c>
      <c r="V26">
        <v>3.1260679999999999E-2</v>
      </c>
      <c r="W26">
        <v>2.5002179999999999E-2</v>
      </c>
      <c r="X26" t="s">
        <v>12</v>
      </c>
    </row>
    <row r="27" spans="1:24">
      <c r="A27" t="s">
        <v>56</v>
      </c>
      <c r="B27" t="s">
        <v>61</v>
      </c>
      <c r="C27" t="s">
        <v>5</v>
      </c>
      <c r="D27">
        <v>0.966553</v>
      </c>
      <c r="E27">
        <v>0.32681830000000001</v>
      </c>
      <c r="F27">
        <v>0.32146180000000002</v>
      </c>
      <c r="G27">
        <v>0.31630190000000002</v>
      </c>
      <c r="H27">
        <v>0.3018498</v>
      </c>
      <c r="I27">
        <v>0.28199799999999903</v>
      </c>
      <c r="J27">
        <v>0.26232179999999999</v>
      </c>
      <c r="K27">
        <v>0.24436140000000001</v>
      </c>
      <c r="L27">
        <v>0.22707649999999999</v>
      </c>
      <c r="M27">
        <v>0.2070893</v>
      </c>
      <c r="N27">
        <v>0.1852916</v>
      </c>
      <c r="O27">
        <v>0.16546629999999901</v>
      </c>
      <c r="P27">
        <v>0.14610499999999901</v>
      </c>
      <c r="Q27">
        <v>0.12698110000000001</v>
      </c>
      <c r="R27">
        <v>0.109352399999999</v>
      </c>
      <c r="S27">
        <v>9.3323000000000003E-2</v>
      </c>
      <c r="T27">
        <v>7.9082100000000002E-2</v>
      </c>
      <c r="U27">
        <v>6.7198099999999997E-2</v>
      </c>
      <c r="V27">
        <v>5.7157299999999897E-2</v>
      </c>
      <c r="W27">
        <v>4.8858889999999898E-2</v>
      </c>
      <c r="X27" t="s">
        <v>12</v>
      </c>
    </row>
    <row r="28" spans="1:24">
      <c r="A28" t="s">
        <v>56</v>
      </c>
      <c r="B28" t="s">
        <v>61</v>
      </c>
      <c r="C28" t="s">
        <v>47</v>
      </c>
      <c r="D28">
        <v>0.61028459999999995</v>
      </c>
      <c r="E28">
        <v>0.89638799999999996</v>
      </c>
      <c r="F28">
        <v>0.96726699999999899</v>
      </c>
      <c r="G28">
        <v>1.1145589999999901</v>
      </c>
      <c r="H28">
        <v>1.246251</v>
      </c>
      <c r="I28">
        <v>1.3250359999999901</v>
      </c>
      <c r="J28">
        <v>1.405062</v>
      </c>
      <c r="K28">
        <v>1.451816</v>
      </c>
      <c r="L28">
        <v>1.5140009999999999</v>
      </c>
      <c r="M28">
        <v>1.538116</v>
      </c>
      <c r="N28">
        <v>1.5630769999999901</v>
      </c>
      <c r="O28">
        <v>1.5546339999999901</v>
      </c>
      <c r="P28">
        <v>1.5403229999999899</v>
      </c>
      <c r="Q28">
        <v>1.496019</v>
      </c>
      <c r="R28">
        <v>1.46119</v>
      </c>
      <c r="S28">
        <v>1.403853</v>
      </c>
      <c r="T28">
        <v>1.341296</v>
      </c>
      <c r="U28">
        <v>1.2873680000000001</v>
      </c>
      <c r="V28">
        <v>1.2461040000000001</v>
      </c>
      <c r="W28">
        <v>1.2305789999999901</v>
      </c>
      <c r="X28" t="s">
        <v>12</v>
      </c>
    </row>
    <row r="29" spans="1:24">
      <c r="A29" t="s">
        <v>56</v>
      </c>
      <c r="B29" t="s">
        <v>61</v>
      </c>
      <c r="C29" t="s">
        <v>32</v>
      </c>
      <c r="D29">
        <v>0.62519199999999997</v>
      </c>
      <c r="E29">
        <v>0.51289799999999997</v>
      </c>
      <c r="F29">
        <v>0.532447</v>
      </c>
      <c r="G29">
        <v>0.562276</v>
      </c>
      <c r="H29">
        <v>0.57335899999999995</v>
      </c>
      <c r="I29">
        <v>0.57802299999999995</v>
      </c>
      <c r="J29">
        <v>0.58223999999999998</v>
      </c>
      <c r="K29">
        <v>0.58044300000000004</v>
      </c>
      <c r="L29">
        <v>0.57902200000000004</v>
      </c>
      <c r="M29">
        <v>0.56665399999999999</v>
      </c>
      <c r="N29">
        <v>0.55102399999999996</v>
      </c>
      <c r="O29">
        <v>0.52979799999999999</v>
      </c>
      <c r="P29">
        <v>0.50678999999999996</v>
      </c>
      <c r="Q29">
        <v>0.47721930000000001</v>
      </c>
      <c r="R29">
        <v>0.44941639999999999</v>
      </c>
      <c r="S29">
        <v>0.41797719999999999</v>
      </c>
      <c r="T29">
        <v>0.38614759999999998</v>
      </c>
      <c r="U29">
        <v>0.35471519999999901</v>
      </c>
      <c r="V29">
        <v>0.32655819999999902</v>
      </c>
      <c r="W29">
        <v>0.30293710000000001</v>
      </c>
      <c r="X29" t="s">
        <v>12</v>
      </c>
    </row>
    <row r="30" spans="1:24">
      <c r="A30" t="s">
        <v>56</v>
      </c>
      <c r="B30" t="s">
        <v>61</v>
      </c>
      <c r="C30" t="s">
        <v>46</v>
      </c>
      <c r="D30">
        <v>0.44723641999999902</v>
      </c>
      <c r="E30">
        <v>0.73085486</v>
      </c>
      <c r="F30">
        <v>0.87996573</v>
      </c>
      <c r="G30">
        <v>1.02007698</v>
      </c>
      <c r="H30">
        <v>1.1559350500000001</v>
      </c>
      <c r="I30">
        <v>1.30055111</v>
      </c>
      <c r="J30">
        <v>1.4570007999999901</v>
      </c>
      <c r="K30">
        <v>1.59654378</v>
      </c>
      <c r="L30">
        <v>1.78946213</v>
      </c>
      <c r="M30">
        <v>1.96109439</v>
      </c>
      <c r="N30">
        <v>2.15861769999999</v>
      </c>
      <c r="O30">
        <v>2.2642856</v>
      </c>
      <c r="P30">
        <v>2.3737607000000001</v>
      </c>
      <c r="Q30">
        <v>2.4255719999999998</v>
      </c>
      <c r="R30">
        <v>2.4902164</v>
      </c>
      <c r="S30">
        <v>2.5033094</v>
      </c>
      <c r="T30">
        <v>2.4952841000000001</v>
      </c>
      <c r="U30">
        <v>2.4631204999999898</v>
      </c>
      <c r="V30">
        <v>2.4411763</v>
      </c>
      <c r="W30">
        <v>2.4381417000000001</v>
      </c>
      <c r="X30" t="s">
        <v>12</v>
      </c>
    </row>
    <row r="31" spans="1:24">
      <c r="A31" t="s">
        <v>56</v>
      </c>
      <c r="B31" t="s">
        <v>61</v>
      </c>
      <c r="C31" t="s">
        <v>48</v>
      </c>
      <c r="D31">
        <v>0.24615589999999901</v>
      </c>
      <c r="E31">
        <v>0.22436970000000001</v>
      </c>
      <c r="F31">
        <v>0.23090089999999999</v>
      </c>
      <c r="G31">
        <v>0.25596580000000002</v>
      </c>
      <c r="H31">
        <v>0.27483390000000002</v>
      </c>
      <c r="I31">
        <v>0.27918369999999998</v>
      </c>
      <c r="J31">
        <v>0.28153640000000002</v>
      </c>
      <c r="K31">
        <v>0.28284819999999999</v>
      </c>
      <c r="L31">
        <v>0.29651230000000001</v>
      </c>
      <c r="M31">
        <v>0.30878369999999999</v>
      </c>
      <c r="N31">
        <v>0.32320090000000001</v>
      </c>
      <c r="O31">
        <v>0.33219680000000001</v>
      </c>
      <c r="P31">
        <v>0.34462389999999998</v>
      </c>
      <c r="Q31">
        <v>0.34791329999999998</v>
      </c>
      <c r="R31">
        <v>0.34931279999999998</v>
      </c>
      <c r="S31">
        <v>0.34245019999999998</v>
      </c>
      <c r="T31">
        <v>0.33187909999999998</v>
      </c>
      <c r="U31">
        <v>0.32058710000000001</v>
      </c>
      <c r="V31">
        <v>0.30851139999999999</v>
      </c>
      <c r="W31">
        <v>0.29025519999999999</v>
      </c>
      <c r="X31" t="s">
        <v>12</v>
      </c>
    </row>
    <row r="32" spans="1:24">
      <c r="A32" t="s">
        <v>56</v>
      </c>
      <c r="B32" t="s">
        <v>62</v>
      </c>
      <c r="C32" t="s">
        <v>4</v>
      </c>
      <c r="D32">
        <v>0.39653100000000002</v>
      </c>
      <c r="E32">
        <v>0.21205599999999999</v>
      </c>
      <c r="F32">
        <v>0.19481029999999999</v>
      </c>
      <c r="G32">
        <v>0.17263419999999999</v>
      </c>
      <c r="H32">
        <v>0.16486699999999899</v>
      </c>
      <c r="I32">
        <v>0.18398429999999999</v>
      </c>
      <c r="J32">
        <v>0.18909980000000001</v>
      </c>
      <c r="K32">
        <v>0.17378649999999901</v>
      </c>
      <c r="L32">
        <v>0.16053999999999999</v>
      </c>
      <c r="M32">
        <v>0.1467358</v>
      </c>
      <c r="N32">
        <v>0.1320828</v>
      </c>
      <c r="O32">
        <v>0.1181618</v>
      </c>
      <c r="P32">
        <v>0.105799</v>
      </c>
      <c r="Q32">
        <v>9.3636899999999995E-2</v>
      </c>
      <c r="R32">
        <v>8.2864800000000002E-2</v>
      </c>
      <c r="S32">
        <v>7.30465E-2</v>
      </c>
      <c r="T32">
        <v>6.4236500000000002E-2</v>
      </c>
      <c r="U32">
        <v>5.6886899999999997E-2</v>
      </c>
      <c r="V32">
        <v>5.0737199999999899E-2</v>
      </c>
      <c r="W32">
        <v>4.5238500000000001E-2</v>
      </c>
      <c r="X32" t="s">
        <v>12</v>
      </c>
    </row>
    <row r="33" spans="1:24">
      <c r="A33" t="s">
        <v>56</v>
      </c>
      <c r="B33" t="s">
        <v>62</v>
      </c>
      <c r="C33" t="s">
        <v>5</v>
      </c>
      <c r="D33">
        <v>2.1299090000000001</v>
      </c>
      <c r="E33">
        <v>0.30107699999999998</v>
      </c>
      <c r="F33">
        <v>0.25303700000000001</v>
      </c>
      <c r="G33">
        <v>0.27255299999999999</v>
      </c>
      <c r="H33">
        <v>0.28767399999999999</v>
      </c>
      <c r="I33">
        <v>0.29152899999999998</v>
      </c>
      <c r="J33">
        <v>0.29515199999999903</v>
      </c>
      <c r="K33">
        <v>0.29534199999999999</v>
      </c>
      <c r="L33">
        <v>0.29704999999999998</v>
      </c>
      <c r="M33">
        <v>0.29320299999999999</v>
      </c>
      <c r="N33">
        <v>0.28488400000000003</v>
      </c>
      <c r="O33">
        <v>0.28059699999999999</v>
      </c>
      <c r="P33">
        <v>0.27825299999999997</v>
      </c>
      <c r="Q33">
        <v>0.27346999999999999</v>
      </c>
      <c r="R33">
        <v>0.26468700000000001</v>
      </c>
      <c r="S33">
        <v>0.25018399999999902</v>
      </c>
      <c r="T33">
        <v>0.234401</v>
      </c>
      <c r="U33">
        <v>0.21243999999999999</v>
      </c>
      <c r="V33">
        <v>0.20522170000000001</v>
      </c>
      <c r="W33">
        <v>0.20015719999999901</v>
      </c>
      <c r="X33" t="s">
        <v>12</v>
      </c>
    </row>
    <row r="34" spans="1:24">
      <c r="A34" t="s">
        <v>56</v>
      </c>
      <c r="B34" t="s">
        <v>62</v>
      </c>
      <c r="C34" t="s">
        <v>47</v>
      </c>
      <c r="D34">
        <v>4.6114839999999901</v>
      </c>
      <c r="E34">
        <v>4.0535930000000002</v>
      </c>
      <c r="F34">
        <v>3.9114409999999999</v>
      </c>
      <c r="G34">
        <v>4.251989</v>
      </c>
      <c r="H34">
        <v>4.5223690000000003</v>
      </c>
      <c r="I34">
        <v>4.7810189999999997</v>
      </c>
      <c r="J34">
        <v>5.0256509999999999</v>
      </c>
      <c r="K34">
        <v>5.178858</v>
      </c>
      <c r="L34">
        <v>5.3305639999999999</v>
      </c>
      <c r="M34">
        <v>5.3974279999999997</v>
      </c>
      <c r="N34">
        <v>5.4188340000000004</v>
      </c>
      <c r="O34">
        <v>5.4409809999999998</v>
      </c>
      <c r="P34">
        <v>5.4446019999999997</v>
      </c>
      <c r="Q34">
        <v>5.4149950000000002</v>
      </c>
      <c r="R34">
        <v>5.3721329999999998</v>
      </c>
      <c r="S34">
        <v>5.2670539999999999</v>
      </c>
      <c r="T34">
        <v>5.1455710000000003</v>
      </c>
      <c r="U34">
        <v>4.9994129999999997</v>
      </c>
      <c r="V34">
        <v>4.9906829999999998</v>
      </c>
      <c r="W34">
        <v>5.0565089999999904</v>
      </c>
      <c r="X34" t="s">
        <v>12</v>
      </c>
    </row>
    <row r="35" spans="1:24">
      <c r="A35" t="s">
        <v>56</v>
      </c>
      <c r="B35" t="s">
        <v>62</v>
      </c>
      <c r="C35" t="s">
        <v>32</v>
      </c>
      <c r="D35">
        <v>6.0910700000000002</v>
      </c>
      <c r="E35">
        <v>3.3945699999999999</v>
      </c>
      <c r="F35">
        <v>3.2061160000000002</v>
      </c>
      <c r="G35">
        <v>3.0849479999999998</v>
      </c>
      <c r="H35">
        <v>2.917913</v>
      </c>
      <c r="I35">
        <v>2.9098369999999898</v>
      </c>
      <c r="J35">
        <v>2.8800979999999998</v>
      </c>
      <c r="K35">
        <v>2.8009019999999998</v>
      </c>
      <c r="L35">
        <v>2.7118319999999998</v>
      </c>
      <c r="M35">
        <v>2.5908730000000002</v>
      </c>
      <c r="N35">
        <v>2.4577339999999999</v>
      </c>
      <c r="O35">
        <v>2.3231229999999998</v>
      </c>
      <c r="P35">
        <v>2.1827839999999998</v>
      </c>
      <c r="Q35">
        <v>2.0402450000000001</v>
      </c>
      <c r="R35">
        <v>1.912145</v>
      </c>
      <c r="S35">
        <v>1.7844519999999999</v>
      </c>
      <c r="T35">
        <v>1.6633819999999999</v>
      </c>
      <c r="U35">
        <v>1.5587229999999901</v>
      </c>
      <c r="V35">
        <v>1.47369699999999</v>
      </c>
      <c r="W35">
        <v>1.4091670000000001</v>
      </c>
      <c r="X35" t="s">
        <v>12</v>
      </c>
    </row>
    <row r="36" spans="1:24">
      <c r="A36" t="s">
        <v>56</v>
      </c>
      <c r="B36" t="s">
        <v>62</v>
      </c>
      <c r="C36" t="s">
        <v>46</v>
      </c>
      <c r="D36">
        <v>0.91260870999999999</v>
      </c>
      <c r="E36">
        <v>1.25064479</v>
      </c>
      <c r="F36">
        <v>1.9606000400000001</v>
      </c>
      <c r="G36">
        <v>2.2226629299999998</v>
      </c>
      <c r="H36">
        <v>2.4899627899999999</v>
      </c>
      <c r="I36">
        <v>2.85441586</v>
      </c>
      <c r="J36">
        <v>3.2211012800000001</v>
      </c>
      <c r="K36">
        <v>3.5658132600000001</v>
      </c>
      <c r="L36">
        <v>3.9516811000000001</v>
      </c>
      <c r="M36">
        <v>4.3105241000000003</v>
      </c>
      <c r="N36">
        <v>4.6822659</v>
      </c>
      <c r="O36">
        <v>4.9307658999999999</v>
      </c>
      <c r="P36">
        <v>5.1271580999999999</v>
      </c>
      <c r="Q36">
        <v>5.2658310000000004</v>
      </c>
      <c r="R36">
        <v>5.4418587</v>
      </c>
      <c r="S36">
        <v>5.6170090999999998</v>
      </c>
      <c r="T36">
        <v>5.7768372999999897</v>
      </c>
      <c r="U36">
        <v>6.0130341999999999</v>
      </c>
      <c r="V36">
        <v>6.1177130999999996</v>
      </c>
      <c r="W36">
        <v>6.2633026999999997</v>
      </c>
      <c r="X36" t="s">
        <v>12</v>
      </c>
    </row>
    <row r="37" spans="1:24">
      <c r="A37" t="s">
        <v>56</v>
      </c>
      <c r="B37" t="s">
        <v>62</v>
      </c>
      <c r="C37" t="s">
        <v>48</v>
      </c>
      <c r="D37">
        <v>2.2044090000000001</v>
      </c>
      <c r="E37">
        <v>0.90256999999999998</v>
      </c>
      <c r="F37">
        <v>1.0192923</v>
      </c>
      <c r="G37">
        <v>1.377402</v>
      </c>
      <c r="H37">
        <v>1.7255209999999901</v>
      </c>
      <c r="I37">
        <v>1.746424</v>
      </c>
      <c r="J37">
        <v>1.752278</v>
      </c>
      <c r="K37">
        <v>1.76064</v>
      </c>
      <c r="L37">
        <v>1.8232930000000001</v>
      </c>
      <c r="M37">
        <v>1.89378</v>
      </c>
      <c r="N37">
        <v>1.958442</v>
      </c>
      <c r="O37">
        <v>2.0399889999999998</v>
      </c>
      <c r="P37">
        <v>2.147761</v>
      </c>
      <c r="Q37">
        <v>2.23838899999999</v>
      </c>
      <c r="R37">
        <v>2.3053400000000002</v>
      </c>
      <c r="S37">
        <v>2.32636299999999</v>
      </c>
      <c r="T37">
        <v>2.3281040000000002</v>
      </c>
      <c r="U37">
        <v>2.2884850000000001</v>
      </c>
      <c r="V37">
        <v>2.3143289999999999</v>
      </c>
      <c r="W37">
        <v>2.2842699999999998</v>
      </c>
      <c r="X37" t="s">
        <v>12</v>
      </c>
    </row>
    <row r="38" spans="1:24">
      <c r="A38" t="s">
        <v>56</v>
      </c>
      <c r="B38" t="s">
        <v>63</v>
      </c>
      <c r="C38" t="s">
        <v>4</v>
      </c>
      <c r="D38">
        <v>0</v>
      </c>
      <c r="E38">
        <v>0.25118000000000001</v>
      </c>
      <c r="F38">
        <v>0.30882100000000001</v>
      </c>
      <c r="G38">
        <v>0.37899500000000003</v>
      </c>
      <c r="H38">
        <v>0.47641299999999998</v>
      </c>
      <c r="I38">
        <v>0.61636400000000002</v>
      </c>
      <c r="J38">
        <v>0.72201099999999996</v>
      </c>
      <c r="K38">
        <v>0.75559299999999996</v>
      </c>
      <c r="L38">
        <v>0.78448899999999999</v>
      </c>
      <c r="M38">
        <v>0.78396500000000002</v>
      </c>
      <c r="N38">
        <v>0.76130200000000003</v>
      </c>
      <c r="O38">
        <v>0.75297499999999995</v>
      </c>
      <c r="P38">
        <v>0.73733099999999996</v>
      </c>
      <c r="Q38">
        <v>0.70847599999999999</v>
      </c>
      <c r="R38">
        <v>0.67960900000000002</v>
      </c>
      <c r="S38">
        <v>0.63339999999999996</v>
      </c>
      <c r="T38">
        <v>0.57953100000000002</v>
      </c>
      <c r="U38">
        <v>0.53391999999999995</v>
      </c>
      <c r="V38">
        <v>0.48869299999999999</v>
      </c>
      <c r="W38">
        <v>0.443332</v>
      </c>
      <c r="X38" t="s">
        <v>12</v>
      </c>
    </row>
    <row r="39" spans="1:24">
      <c r="A39" t="s">
        <v>56</v>
      </c>
      <c r="B39" t="s">
        <v>63</v>
      </c>
      <c r="C39" t="s">
        <v>5</v>
      </c>
      <c r="D39">
        <v>0.446876</v>
      </c>
      <c r="E39">
        <v>0.34520200000000001</v>
      </c>
      <c r="F39">
        <v>0.44382899999999997</v>
      </c>
      <c r="G39">
        <v>0.57018199999999997</v>
      </c>
      <c r="H39">
        <v>0.69307799999999997</v>
      </c>
      <c r="I39">
        <v>0.79678300000000002</v>
      </c>
      <c r="J39">
        <v>0.87810900000000003</v>
      </c>
      <c r="K39">
        <v>0.93691100000000005</v>
      </c>
      <c r="L39">
        <v>0.98655700000000002</v>
      </c>
      <c r="M39">
        <v>0.99029499999999904</v>
      </c>
      <c r="N39">
        <v>0.96266699999999905</v>
      </c>
      <c r="O39">
        <v>0.95239499999999999</v>
      </c>
      <c r="P39">
        <v>0.92908299999999999</v>
      </c>
      <c r="Q39">
        <v>0.890185</v>
      </c>
      <c r="R39">
        <v>0.85309800000000002</v>
      </c>
      <c r="S39">
        <v>0.79577799999999999</v>
      </c>
      <c r="T39">
        <v>0.73021800000000003</v>
      </c>
      <c r="U39">
        <v>0.67458700000000005</v>
      </c>
      <c r="V39">
        <v>0.62244199999999905</v>
      </c>
      <c r="W39">
        <v>0.57562199999999997</v>
      </c>
      <c r="X39" t="s">
        <v>12</v>
      </c>
    </row>
    <row r="40" spans="1:24">
      <c r="A40" t="s">
        <v>56</v>
      </c>
      <c r="B40" t="s">
        <v>63</v>
      </c>
      <c r="C40" t="s">
        <v>47</v>
      </c>
      <c r="D40">
        <v>1.73004E-3</v>
      </c>
      <c r="E40">
        <v>2.6530399999999999E-2</v>
      </c>
      <c r="F40">
        <v>0.16510791999999999</v>
      </c>
      <c r="G40">
        <v>0.37658390000000003</v>
      </c>
      <c r="H40">
        <v>0.66587361</v>
      </c>
      <c r="I40">
        <v>1.0123795799999999</v>
      </c>
      <c r="J40">
        <v>1.4023384000000001</v>
      </c>
      <c r="K40">
        <v>1.8150854999999999</v>
      </c>
      <c r="L40">
        <v>2.2479804999999899</v>
      </c>
      <c r="M40">
        <v>2.6239246000000001</v>
      </c>
      <c r="N40">
        <v>2.9429639999999999</v>
      </c>
      <c r="O40">
        <v>3.3282585</v>
      </c>
      <c r="P40">
        <v>3.6565962000000001</v>
      </c>
      <c r="Q40">
        <v>3.9223469999999998</v>
      </c>
      <c r="R40">
        <v>4.1646869999999998</v>
      </c>
      <c r="S40">
        <v>4.2694859999999997</v>
      </c>
      <c r="T40">
        <v>4.2763070000000001</v>
      </c>
      <c r="U40">
        <v>4.2846779999999898</v>
      </c>
      <c r="V40">
        <v>4.2596090000000002</v>
      </c>
      <c r="W40">
        <v>4.2236149999999997</v>
      </c>
      <c r="X40" t="s">
        <v>12</v>
      </c>
    </row>
    <row r="41" spans="1:24">
      <c r="A41" t="s">
        <v>56</v>
      </c>
      <c r="B41" t="s">
        <v>63</v>
      </c>
      <c r="C41" t="s">
        <v>46</v>
      </c>
      <c r="D41">
        <v>0.18496090900000001</v>
      </c>
      <c r="E41">
        <v>0.58032627000000003</v>
      </c>
      <c r="F41">
        <v>1.0108143329999999</v>
      </c>
      <c r="G41">
        <v>1.494185214</v>
      </c>
      <c r="H41">
        <v>2.074226393</v>
      </c>
      <c r="I41">
        <v>2.9239160099999899</v>
      </c>
      <c r="J41">
        <v>3.92545725</v>
      </c>
      <c r="K41">
        <v>5.0700850300000004</v>
      </c>
      <c r="L41">
        <v>6.2768281100000003</v>
      </c>
      <c r="M41">
        <v>7.6632784999999997</v>
      </c>
      <c r="N41">
        <v>9.1794788500000006</v>
      </c>
      <c r="O41">
        <v>10.646850000000001</v>
      </c>
      <c r="P41">
        <v>12.12305784</v>
      </c>
      <c r="Q41">
        <v>13.598862799999999</v>
      </c>
      <c r="R41">
        <v>15.1200115</v>
      </c>
      <c r="S41">
        <v>16.673544399999901</v>
      </c>
      <c r="T41">
        <v>18.1722152</v>
      </c>
      <c r="U41">
        <v>19.511895799999898</v>
      </c>
      <c r="V41">
        <v>20.818954300000001</v>
      </c>
      <c r="W41">
        <v>22.1333631</v>
      </c>
      <c r="X41" t="s">
        <v>12</v>
      </c>
    </row>
    <row r="42" spans="1:24">
      <c r="A42" t="s">
        <v>56</v>
      </c>
      <c r="B42" t="s">
        <v>63</v>
      </c>
      <c r="C42" t="s">
        <v>48</v>
      </c>
      <c r="D42">
        <v>0.45974172000000002</v>
      </c>
      <c r="E42">
        <v>0.89507399999999904</v>
      </c>
      <c r="F42">
        <v>1.37976459</v>
      </c>
      <c r="G42">
        <v>1.99341613</v>
      </c>
      <c r="H42">
        <v>2.66564098</v>
      </c>
      <c r="I42">
        <v>3.2819980999999898</v>
      </c>
      <c r="J42">
        <v>3.8290063999999999</v>
      </c>
      <c r="K42">
        <v>4.3601748999999996</v>
      </c>
      <c r="L42">
        <v>4.8936061000000004</v>
      </c>
      <c r="M42">
        <v>5.3015283999999996</v>
      </c>
      <c r="N42">
        <v>5.5725534999999997</v>
      </c>
      <c r="O42">
        <v>5.9403295999999903</v>
      </c>
      <c r="P42">
        <v>6.2589718999999997</v>
      </c>
      <c r="Q42">
        <v>6.4890064000000001</v>
      </c>
      <c r="R42">
        <v>6.6999883000000002</v>
      </c>
      <c r="S42">
        <v>6.7336814999999897</v>
      </c>
      <c r="T42">
        <v>6.6634143000000003</v>
      </c>
      <c r="U42">
        <v>6.6220498999999897</v>
      </c>
      <c r="V42">
        <v>6.5371680999999997</v>
      </c>
      <c r="W42">
        <v>6.2936781999999996</v>
      </c>
      <c r="X42" t="s">
        <v>12</v>
      </c>
    </row>
    <row r="43" spans="1:24">
      <c r="A43" t="s">
        <v>56</v>
      </c>
      <c r="B43" t="s">
        <v>63</v>
      </c>
      <c r="C43" t="s">
        <v>49</v>
      </c>
      <c r="D43">
        <v>5.5877990100000003</v>
      </c>
      <c r="E43">
        <v>5.17637444</v>
      </c>
      <c r="F43">
        <v>5.4264655900000003</v>
      </c>
      <c r="G43">
        <v>5.5169841100000001</v>
      </c>
      <c r="H43">
        <v>5.4835502439999999</v>
      </c>
      <c r="I43">
        <v>5.3396830069999996</v>
      </c>
      <c r="J43">
        <v>5.0471156189999897</v>
      </c>
      <c r="K43">
        <v>4.5581122189999999</v>
      </c>
      <c r="L43">
        <v>4.0463614080000001</v>
      </c>
      <c r="M43">
        <v>3.472255031</v>
      </c>
      <c r="N43">
        <v>2.9077009739999999</v>
      </c>
      <c r="O43">
        <v>2.4464079179999998</v>
      </c>
      <c r="P43">
        <v>2.043635552</v>
      </c>
      <c r="Q43">
        <v>1.686790993</v>
      </c>
      <c r="R43">
        <v>1.3955401059999999</v>
      </c>
      <c r="S43">
        <v>1.129028162</v>
      </c>
      <c r="T43">
        <v>0.90118795600000001</v>
      </c>
      <c r="U43">
        <v>0.72065079700000001</v>
      </c>
      <c r="V43">
        <v>0.57054092099999998</v>
      </c>
      <c r="W43">
        <v>0.449645246</v>
      </c>
      <c r="X43" t="s">
        <v>12</v>
      </c>
    </row>
    <row r="44" spans="1:24">
      <c r="A44" t="s">
        <v>56</v>
      </c>
      <c r="B44" t="s">
        <v>64</v>
      </c>
      <c r="C44" t="s">
        <v>4</v>
      </c>
      <c r="D44">
        <v>4.3300300000000003E-3</v>
      </c>
      <c r="E44">
        <v>1.2000299999999999E-3</v>
      </c>
      <c r="F44">
        <v>1.19381E-3</v>
      </c>
      <c r="G44">
        <v>1.2036099999999999E-3</v>
      </c>
      <c r="H44">
        <v>1.3108099999999999E-3</v>
      </c>
      <c r="I44">
        <v>1.57434E-3</v>
      </c>
      <c r="J44">
        <v>1.7485700000000001E-3</v>
      </c>
      <c r="K44">
        <v>1.7216E-3</v>
      </c>
      <c r="L44">
        <v>1.68162E-3</v>
      </c>
      <c r="M44">
        <v>1.61583E-3</v>
      </c>
      <c r="N44">
        <v>1.5275099999999999E-3</v>
      </c>
      <c r="O44">
        <v>1.4284199999999999E-3</v>
      </c>
      <c r="P44">
        <v>1.3250600000000001E-3</v>
      </c>
      <c r="Q44">
        <v>1.2126699999999999E-3</v>
      </c>
      <c r="R44">
        <v>1.09774E-3</v>
      </c>
      <c r="S44" s="2">
        <v>9.8975600000000006E-4</v>
      </c>
      <c r="T44" s="2">
        <v>8.8698399999999995E-4</v>
      </c>
      <c r="U44" s="2">
        <v>8.00225E-4</v>
      </c>
      <c r="V44" s="2">
        <v>7.2241799999999995E-4</v>
      </c>
      <c r="W44" s="2">
        <v>6.5708200000000002E-4</v>
      </c>
      <c r="X44" t="s">
        <v>12</v>
      </c>
    </row>
    <row r="45" spans="1:24">
      <c r="A45" t="s">
        <v>56</v>
      </c>
      <c r="B45" t="s">
        <v>64</v>
      </c>
      <c r="C45" t="s">
        <v>5</v>
      </c>
      <c r="D45">
        <v>4.1389599999999999E-2</v>
      </c>
      <c r="E45">
        <v>2.7489400000000001E-2</v>
      </c>
      <c r="F45">
        <v>2.7190599999999999E-2</v>
      </c>
      <c r="G45">
        <v>2.7513800000000001E-2</v>
      </c>
      <c r="H45">
        <v>2.7645099999999999E-2</v>
      </c>
      <c r="I45">
        <v>2.7587500000000001E-2</v>
      </c>
      <c r="J45">
        <v>2.7468099999999999E-2</v>
      </c>
      <c r="K45">
        <v>2.7060399999999998E-2</v>
      </c>
      <c r="L45">
        <v>2.6376299999999998E-2</v>
      </c>
      <c r="M45">
        <v>2.51416E-2</v>
      </c>
      <c r="N45">
        <v>2.3620200000000001E-2</v>
      </c>
      <c r="O45">
        <v>2.1925E-2</v>
      </c>
      <c r="P45">
        <v>2.0141900000000001E-2</v>
      </c>
      <c r="Q45">
        <v>1.8245299999999999E-2</v>
      </c>
      <c r="R45">
        <v>1.63565E-2</v>
      </c>
      <c r="S45">
        <v>1.45872E-2</v>
      </c>
      <c r="T45">
        <v>1.29205E-2</v>
      </c>
      <c r="U45">
        <v>1.14737E-2</v>
      </c>
      <c r="V45">
        <v>1.02262E-2</v>
      </c>
      <c r="W45">
        <v>9.2642599999999999E-3</v>
      </c>
      <c r="X45" t="s">
        <v>12</v>
      </c>
    </row>
    <row r="46" spans="1:24">
      <c r="A46" t="s">
        <v>56</v>
      </c>
      <c r="B46" t="s">
        <v>64</v>
      </c>
      <c r="C46" t="s">
        <v>47</v>
      </c>
      <c r="D46">
        <v>0.47798479999999999</v>
      </c>
      <c r="E46">
        <v>0.96076099999999998</v>
      </c>
      <c r="F46">
        <v>0.905864</v>
      </c>
      <c r="G46">
        <v>0.95806499999999895</v>
      </c>
      <c r="H46">
        <v>1.010111</v>
      </c>
      <c r="I46">
        <v>1.0316019999999999</v>
      </c>
      <c r="J46">
        <v>1.0470139999999999</v>
      </c>
      <c r="K46">
        <v>1.0413209999999999</v>
      </c>
      <c r="L46">
        <v>1.0223089999999999</v>
      </c>
      <c r="M46">
        <v>0.992784</v>
      </c>
      <c r="N46">
        <v>0.95950000000000002</v>
      </c>
      <c r="O46">
        <v>0.93210999999999999</v>
      </c>
      <c r="P46">
        <v>0.89722400000000002</v>
      </c>
      <c r="Q46">
        <v>0.86357299999999904</v>
      </c>
      <c r="R46">
        <v>0.82580699999999996</v>
      </c>
      <c r="S46">
        <v>0.78815899999999905</v>
      </c>
      <c r="T46">
        <v>0.75365939999999998</v>
      </c>
      <c r="U46">
        <v>0.72840780000000005</v>
      </c>
      <c r="V46">
        <v>0.71296939999999998</v>
      </c>
      <c r="W46">
        <v>0.71791640000000001</v>
      </c>
      <c r="X46" t="s">
        <v>12</v>
      </c>
    </row>
    <row r="47" spans="1:24">
      <c r="A47" t="s">
        <v>56</v>
      </c>
      <c r="B47" t="s">
        <v>64</v>
      </c>
      <c r="C47" t="s">
        <v>46</v>
      </c>
      <c r="D47">
        <v>1.4185629</v>
      </c>
      <c r="E47">
        <v>2.2241209999999998</v>
      </c>
      <c r="F47">
        <v>2.1876557000000001</v>
      </c>
      <c r="G47">
        <v>2.3424402</v>
      </c>
      <c r="H47">
        <v>2.47503709999999</v>
      </c>
      <c r="I47">
        <v>2.6299418999999902</v>
      </c>
      <c r="J47">
        <v>2.7787677999999998</v>
      </c>
      <c r="K47">
        <v>2.9076157</v>
      </c>
      <c r="L47">
        <v>3.0297719999999999</v>
      </c>
      <c r="M47">
        <v>3.1242555999999899</v>
      </c>
      <c r="N47">
        <v>3.2051506000000001</v>
      </c>
      <c r="O47">
        <v>3.2373862</v>
      </c>
      <c r="P47">
        <v>3.2450710999999899</v>
      </c>
      <c r="Q47">
        <v>3.2319616999999998</v>
      </c>
      <c r="R47">
        <v>3.2117050999999899</v>
      </c>
      <c r="S47">
        <v>3.1697362</v>
      </c>
      <c r="T47">
        <v>3.1135128999999999</v>
      </c>
      <c r="U47">
        <v>3.0486292000000002</v>
      </c>
      <c r="V47">
        <v>2.9886022999999899</v>
      </c>
      <c r="W47">
        <v>2.9560360000000001</v>
      </c>
      <c r="X47" t="s">
        <v>12</v>
      </c>
    </row>
    <row r="48" spans="1:24">
      <c r="A48" t="s">
        <v>56</v>
      </c>
      <c r="B48" t="s">
        <v>64</v>
      </c>
      <c r="C48" t="s">
        <v>48</v>
      </c>
      <c r="D48">
        <v>1.5102180000000001</v>
      </c>
      <c r="E48">
        <v>1.623095</v>
      </c>
      <c r="F48">
        <v>1.45404</v>
      </c>
      <c r="G48">
        <v>1.4654739999999999</v>
      </c>
      <c r="H48">
        <v>1.4661309999999901</v>
      </c>
      <c r="I48">
        <v>1.4432799999999999</v>
      </c>
      <c r="J48">
        <v>1.4064410000000001</v>
      </c>
      <c r="K48">
        <v>1.3761019999999999</v>
      </c>
      <c r="L48">
        <v>1.369971</v>
      </c>
      <c r="M48">
        <v>1.371013</v>
      </c>
      <c r="N48">
        <v>1.367631</v>
      </c>
      <c r="O48">
        <v>1.3687510000000001</v>
      </c>
      <c r="P48">
        <v>1.370012</v>
      </c>
      <c r="Q48">
        <v>1.35653</v>
      </c>
      <c r="R48">
        <v>1.3190999999999999</v>
      </c>
      <c r="S48">
        <v>1.2690999999999999</v>
      </c>
      <c r="T48">
        <v>1.2135020000000001</v>
      </c>
      <c r="U48">
        <v>1.1591389999999999</v>
      </c>
      <c r="V48">
        <v>1.098903</v>
      </c>
      <c r="W48">
        <v>1.0129440000000001</v>
      </c>
      <c r="X48" t="s">
        <v>12</v>
      </c>
    </row>
    <row r="49" spans="1:24">
      <c r="A49" t="s">
        <v>56</v>
      </c>
      <c r="B49" t="s">
        <v>65</v>
      </c>
      <c r="C49" t="s">
        <v>4</v>
      </c>
      <c r="D49">
        <v>1.834825E-2</v>
      </c>
      <c r="E49">
        <v>1.533934E-2</v>
      </c>
      <c r="F49">
        <v>1.51519699999999E-2</v>
      </c>
      <c r="G49">
        <v>1.448204E-2</v>
      </c>
      <c r="H49">
        <v>1.4856380000000001E-2</v>
      </c>
      <c r="I49">
        <v>1.6839029999999901E-2</v>
      </c>
      <c r="J49">
        <v>1.773046E-2</v>
      </c>
      <c r="K49">
        <v>1.6712029999999999E-2</v>
      </c>
      <c r="L49">
        <v>1.5529690000000001E-2</v>
      </c>
      <c r="M49">
        <v>1.42733499999999E-2</v>
      </c>
      <c r="N49">
        <v>1.2850230000000001E-2</v>
      </c>
      <c r="O49">
        <v>1.161038E-2</v>
      </c>
      <c r="P49">
        <v>1.035121E-2</v>
      </c>
      <c r="Q49">
        <v>9.1841600000000002E-3</v>
      </c>
      <c r="R49">
        <v>7.9808799999999992E-3</v>
      </c>
      <c r="S49">
        <v>6.95635E-3</v>
      </c>
      <c r="T49">
        <v>6.00557E-3</v>
      </c>
      <c r="U49">
        <v>5.2436999999999996E-3</v>
      </c>
      <c r="V49">
        <v>4.5369099999999999E-3</v>
      </c>
      <c r="W49">
        <v>3.9259519999999999E-3</v>
      </c>
      <c r="X49" t="s">
        <v>12</v>
      </c>
    </row>
    <row r="50" spans="1:24">
      <c r="A50" t="s">
        <v>56</v>
      </c>
      <c r="B50" t="s">
        <v>65</v>
      </c>
      <c r="C50" t="s">
        <v>5</v>
      </c>
      <c r="D50">
        <v>0.36279899999999998</v>
      </c>
      <c r="E50">
        <v>3.9921699999999997E-2</v>
      </c>
      <c r="F50">
        <v>4.2112799999999999E-2</v>
      </c>
      <c r="G50">
        <v>4.2704699999999998E-2</v>
      </c>
      <c r="H50">
        <v>4.2834999999999998E-2</v>
      </c>
      <c r="I50">
        <v>4.21722E-2</v>
      </c>
      <c r="J50">
        <v>4.1410299999999997E-2</v>
      </c>
      <c r="K50">
        <v>4.07058E-2</v>
      </c>
      <c r="L50">
        <v>3.98991E-2</v>
      </c>
      <c r="M50">
        <v>3.8735609999999997E-2</v>
      </c>
      <c r="N50">
        <v>3.7028610000000003E-2</v>
      </c>
      <c r="O50">
        <v>3.568201E-2</v>
      </c>
      <c r="P50">
        <v>3.3975379999999999E-2</v>
      </c>
      <c r="Q50">
        <v>3.1946309999999999E-2</v>
      </c>
      <c r="R50">
        <v>2.9271180000000001E-2</v>
      </c>
      <c r="S50">
        <v>2.6631519999999999E-2</v>
      </c>
      <c r="T50">
        <v>2.3921100000000001E-2</v>
      </c>
      <c r="U50">
        <v>2.1500909999999901E-2</v>
      </c>
      <c r="V50">
        <v>1.915466E-2</v>
      </c>
      <c r="W50">
        <v>1.695787E-2</v>
      </c>
      <c r="X50" t="s">
        <v>12</v>
      </c>
    </row>
    <row r="51" spans="1:24">
      <c r="A51" t="s">
        <v>56</v>
      </c>
      <c r="B51" t="s">
        <v>65</v>
      </c>
      <c r="C51" t="s">
        <v>47</v>
      </c>
      <c r="D51">
        <v>2.5369632E-2</v>
      </c>
      <c r="E51">
        <v>0.48293498000000001</v>
      </c>
      <c r="F51">
        <v>0.53935555000000002</v>
      </c>
      <c r="G51">
        <v>0.57099815999999903</v>
      </c>
      <c r="H51">
        <v>0.59948319000000005</v>
      </c>
      <c r="I51">
        <v>0.61433437000000002</v>
      </c>
      <c r="J51">
        <v>0.62875981999999997</v>
      </c>
      <c r="K51">
        <v>0.63708692999999905</v>
      </c>
      <c r="L51">
        <v>0.63865985000000003</v>
      </c>
      <c r="M51">
        <v>0.63561980999999901</v>
      </c>
      <c r="N51">
        <v>0.6283455</v>
      </c>
      <c r="O51">
        <v>0.62581507000000003</v>
      </c>
      <c r="P51">
        <v>0.61588778</v>
      </c>
      <c r="Q51">
        <v>0.60460533999999999</v>
      </c>
      <c r="R51">
        <v>0.58901044999999996</v>
      </c>
      <c r="S51">
        <v>0.57227001</v>
      </c>
      <c r="T51">
        <v>0.55389577999999995</v>
      </c>
      <c r="U51">
        <v>0.53947124999999996</v>
      </c>
      <c r="V51">
        <v>0.52786027999999996</v>
      </c>
      <c r="W51">
        <v>0.52592335000000001</v>
      </c>
      <c r="X51" t="s">
        <v>12</v>
      </c>
    </row>
    <row r="52" spans="1:24">
      <c r="A52" t="s">
        <v>56</v>
      </c>
      <c r="B52" t="s">
        <v>65</v>
      </c>
      <c r="C52" t="s">
        <v>46</v>
      </c>
      <c r="D52">
        <v>0.12284505</v>
      </c>
      <c r="E52">
        <v>0.59055609999999903</v>
      </c>
      <c r="F52">
        <v>0.65391709999999903</v>
      </c>
      <c r="G52">
        <v>0.70126339999999998</v>
      </c>
      <c r="H52">
        <v>0.7457532</v>
      </c>
      <c r="I52">
        <v>0.80134510000000003</v>
      </c>
      <c r="J52">
        <v>0.85779240000000001</v>
      </c>
      <c r="K52">
        <v>0.91313650000000002</v>
      </c>
      <c r="L52">
        <v>0.97301609999999905</v>
      </c>
      <c r="M52">
        <v>1.0285234000000001</v>
      </c>
      <c r="N52">
        <v>1.0795513000000001</v>
      </c>
      <c r="O52">
        <v>1.1212320999999901</v>
      </c>
      <c r="P52">
        <v>1.1561349000000001</v>
      </c>
      <c r="Q52">
        <v>1.1833887000000001</v>
      </c>
      <c r="R52">
        <v>1.2022630999999999</v>
      </c>
      <c r="S52">
        <v>1.2117902</v>
      </c>
      <c r="T52">
        <v>1.2096362000000001</v>
      </c>
      <c r="U52">
        <v>1.2004119</v>
      </c>
      <c r="V52">
        <v>1.1870065999999999</v>
      </c>
      <c r="W52">
        <v>1.1770718999999901</v>
      </c>
      <c r="X52" t="s">
        <v>12</v>
      </c>
    </row>
    <row r="53" spans="1:24">
      <c r="A53" t="s">
        <v>56</v>
      </c>
      <c r="B53" t="s">
        <v>65</v>
      </c>
      <c r="C53" t="s">
        <v>48</v>
      </c>
      <c r="D53">
        <v>0.418985199999999</v>
      </c>
      <c r="E53">
        <v>0.4419286</v>
      </c>
      <c r="F53">
        <v>0.45932269999999997</v>
      </c>
      <c r="G53">
        <v>0.4568026</v>
      </c>
      <c r="H53">
        <v>0.44897510000000002</v>
      </c>
      <c r="I53">
        <v>0.43571119999999902</v>
      </c>
      <c r="J53">
        <v>0.42057849999999902</v>
      </c>
      <c r="K53">
        <v>0.41141149999999999</v>
      </c>
      <c r="L53">
        <v>0.41029009999999999</v>
      </c>
      <c r="M53">
        <v>0.41373689999999902</v>
      </c>
      <c r="N53">
        <v>0.41545609999999999</v>
      </c>
      <c r="O53">
        <v>0.42170299999999999</v>
      </c>
      <c r="P53">
        <v>0.4273383</v>
      </c>
      <c r="Q53">
        <v>0.42835960000000001</v>
      </c>
      <c r="R53">
        <v>0.42028120000000002</v>
      </c>
      <c r="S53">
        <v>0.40834929999999903</v>
      </c>
      <c r="T53">
        <v>0.39262659999999999</v>
      </c>
      <c r="U53">
        <v>0.37681009999999998</v>
      </c>
      <c r="V53">
        <v>0.35756399999999999</v>
      </c>
      <c r="W53">
        <v>0.32927689999999998</v>
      </c>
      <c r="X53" t="s">
        <v>12</v>
      </c>
    </row>
    <row r="54" spans="1:24">
      <c r="A54" t="s">
        <v>56</v>
      </c>
      <c r="B54" t="s">
        <v>66</v>
      </c>
      <c r="C54" t="s">
        <v>4</v>
      </c>
      <c r="D54">
        <v>8.3037100000000003E-2</v>
      </c>
      <c r="E54">
        <v>0.1019245</v>
      </c>
      <c r="F54">
        <v>0.1185577</v>
      </c>
      <c r="G54">
        <v>0.12939980000000001</v>
      </c>
      <c r="H54">
        <v>0.15405179999999999</v>
      </c>
      <c r="I54">
        <v>0.20324249999999999</v>
      </c>
      <c r="J54">
        <v>0.24817439999999999</v>
      </c>
      <c r="K54">
        <v>0.26746300000000001</v>
      </c>
      <c r="L54">
        <v>0.28794989999999998</v>
      </c>
      <c r="M54">
        <v>0.30366579999999999</v>
      </c>
      <c r="N54">
        <v>0.32091389999999997</v>
      </c>
      <c r="O54">
        <v>0.33525929999999998</v>
      </c>
      <c r="P54">
        <v>0.35327249999999999</v>
      </c>
      <c r="Q54">
        <v>0.36960389999999999</v>
      </c>
      <c r="R54">
        <v>0.3877718</v>
      </c>
      <c r="S54">
        <v>0.40311059999999999</v>
      </c>
      <c r="T54">
        <v>0.4144311</v>
      </c>
      <c r="U54">
        <v>0.42510819999999999</v>
      </c>
      <c r="V54">
        <v>0.43133349999999998</v>
      </c>
      <c r="W54">
        <v>0.434363</v>
      </c>
      <c r="X54" t="s">
        <v>12</v>
      </c>
    </row>
    <row r="55" spans="1:24">
      <c r="A55" t="s">
        <v>56</v>
      </c>
      <c r="B55" t="s">
        <v>66</v>
      </c>
      <c r="C55" t="s">
        <v>5</v>
      </c>
      <c r="D55">
        <v>6.230083E-3</v>
      </c>
      <c r="E55">
        <v>2.7600636999999999E-3</v>
      </c>
      <c r="F55">
        <v>2.9712397999999999E-3</v>
      </c>
      <c r="G55">
        <v>3.1917790000000001E-3</v>
      </c>
      <c r="H55">
        <v>3.452185E-3</v>
      </c>
      <c r="I55">
        <v>3.593827E-3</v>
      </c>
      <c r="J55">
        <v>3.7147649999999901E-3</v>
      </c>
      <c r="K55">
        <v>3.786471E-3</v>
      </c>
      <c r="L55">
        <v>3.870077E-3</v>
      </c>
      <c r="M55">
        <v>3.8858550000000001E-3</v>
      </c>
      <c r="N55">
        <v>3.914257E-3</v>
      </c>
      <c r="O55">
        <v>3.9622299999999997E-3</v>
      </c>
      <c r="P55">
        <v>4.0332429999999997E-3</v>
      </c>
      <c r="Q55">
        <v>4.0728439999999999E-3</v>
      </c>
      <c r="R55">
        <v>4.0684459999999999E-3</v>
      </c>
      <c r="S55">
        <v>3.9932040000000002E-3</v>
      </c>
      <c r="T55">
        <v>3.841391E-3</v>
      </c>
      <c r="U55">
        <v>3.6482329999999999E-3</v>
      </c>
      <c r="V55">
        <v>3.4244840000000002E-3</v>
      </c>
      <c r="W55">
        <v>3.1745549999999999E-3</v>
      </c>
      <c r="X55" t="s">
        <v>12</v>
      </c>
    </row>
    <row r="56" spans="1:24">
      <c r="A56" t="s">
        <v>56</v>
      </c>
      <c r="B56" t="s">
        <v>66</v>
      </c>
      <c r="C56" t="s">
        <v>47</v>
      </c>
      <c r="D56">
        <v>0.3003014</v>
      </c>
      <c r="E56">
        <v>0.53631929999999906</v>
      </c>
      <c r="F56">
        <v>0.61280419999999902</v>
      </c>
      <c r="G56">
        <v>0.69117119999999999</v>
      </c>
      <c r="H56">
        <v>0.79231059999999998</v>
      </c>
      <c r="I56">
        <v>0.87835079999999999</v>
      </c>
      <c r="J56">
        <v>0.9690742</v>
      </c>
      <c r="K56">
        <v>1.0406624</v>
      </c>
      <c r="L56">
        <v>1.1150968999999999</v>
      </c>
      <c r="M56">
        <v>1.1728426999999999</v>
      </c>
      <c r="N56">
        <v>1.2522473000000001</v>
      </c>
      <c r="O56">
        <v>1.3357408</v>
      </c>
      <c r="P56">
        <v>1.4390829000000001</v>
      </c>
      <c r="Q56">
        <v>1.5533599</v>
      </c>
      <c r="R56">
        <v>1.6893027999999899</v>
      </c>
      <c r="S56">
        <v>1.8174992000000001</v>
      </c>
      <c r="T56">
        <v>1.9325573</v>
      </c>
      <c r="U56">
        <v>2.0353493</v>
      </c>
      <c r="V56">
        <v>2.1140742000000001</v>
      </c>
      <c r="W56">
        <v>2.1680716000000002</v>
      </c>
      <c r="X56" t="s">
        <v>12</v>
      </c>
    </row>
    <row r="57" spans="1:24">
      <c r="A57" t="s">
        <v>56</v>
      </c>
      <c r="B57" t="s">
        <v>66</v>
      </c>
      <c r="C57" t="s">
        <v>46</v>
      </c>
      <c r="D57">
        <v>0.82857939999999997</v>
      </c>
      <c r="E57">
        <v>1.5294932000000001</v>
      </c>
      <c r="F57">
        <v>1.8590952999999999</v>
      </c>
      <c r="G57">
        <v>2.1398535000000001</v>
      </c>
      <c r="H57">
        <v>2.4714855</v>
      </c>
      <c r="I57">
        <v>2.9493242999999998</v>
      </c>
      <c r="J57">
        <v>3.4891611999999999</v>
      </c>
      <c r="K57">
        <v>4.0248355</v>
      </c>
      <c r="L57">
        <v>4.6724669999999904</v>
      </c>
      <c r="M57">
        <v>5.3504199999999997</v>
      </c>
      <c r="N57">
        <v>6.1699729999999997</v>
      </c>
      <c r="O57">
        <v>6.9109989999999897</v>
      </c>
      <c r="P57">
        <v>7.8133199999999903</v>
      </c>
      <c r="Q57">
        <v>8.8034799999999898</v>
      </c>
      <c r="R57">
        <v>10.105563</v>
      </c>
      <c r="S57">
        <v>11.536566000000001</v>
      </c>
      <c r="T57">
        <v>13.102805999999999</v>
      </c>
      <c r="U57">
        <v>14.674306999999899</v>
      </c>
      <c r="V57">
        <v>16.11552</v>
      </c>
      <c r="W57">
        <v>17.342835000000001</v>
      </c>
      <c r="X57" t="s">
        <v>12</v>
      </c>
    </row>
    <row r="58" spans="1:24">
      <c r="A58" t="s">
        <v>56</v>
      </c>
      <c r="B58" t="s">
        <v>66</v>
      </c>
      <c r="C58" t="s">
        <v>48</v>
      </c>
      <c r="D58">
        <v>1.0926947</v>
      </c>
      <c r="E58">
        <v>1.1780522</v>
      </c>
      <c r="F58">
        <v>1.3259363</v>
      </c>
      <c r="G58">
        <v>1.510939</v>
      </c>
      <c r="H58">
        <v>1.7487429999999999</v>
      </c>
      <c r="I58">
        <v>1.848468</v>
      </c>
      <c r="J58">
        <v>1.9348970000000001</v>
      </c>
      <c r="K58">
        <v>2.0139629999999999</v>
      </c>
      <c r="L58">
        <v>2.1545320000000001</v>
      </c>
      <c r="M58">
        <v>2.3051080000000002</v>
      </c>
      <c r="N58">
        <v>2.514497</v>
      </c>
      <c r="O58">
        <v>2.7516699999999998</v>
      </c>
      <c r="P58">
        <v>3.0776059999999998</v>
      </c>
      <c r="Q58">
        <v>3.436388</v>
      </c>
      <c r="R58">
        <v>3.8483489999999998</v>
      </c>
      <c r="S58">
        <v>4.2511780000000003</v>
      </c>
      <c r="T58">
        <v>4.6358949999999997</v>
      </c>
      <c r="U58">
        <v>4.9924340000000003</v>
      </c>
      <c r="V58">
        <v>5.261368</v>
      </c>
      <c r="W58">
        <v>5.2809369999999998</v>
      </c>
      <c r="X58" t="s">
        <v>12</v>
      </c>
    </row>
    <row r="59" spans="1:24">
      <c r="A59" t="s">
        <v>56</v>
      </c>
      <c r="B59" t="s">
        <v>66</v>
      </c>
      <c r="C59" t="s">
        <v>49</v>
      </c>
      <c r="D59">
        <v>1.3380639999999999</v>
      </c>
      <c r="E59">
        <v>1.328851</v>
      </c>
      <c r="F59">
        <v>1.305509</v>
      </c>
      <c r="G59">
        <v>1.2897259999999999</v>
      </c>
      <c r="H59">
        <v>1.264651</v>
      </c>
      <c r="I59">
        <v>1.234243</v>
      </c>
      <c r="J59">
        <v>1.201524</v>
      </c>
      <c r="K59">
        <v>1.170193</v>
      </c>
      <c r="L59">
        <v>1.1295519999999999</v>
      </c>
      <c r="M59">
        <v>1.0718859999999999</v>
      </c>
      <c r="N59">
        <v>0.97838499999999995</v>
      </c>
      <c r="O59">
        <v>0.89883999999999997</v>
      </c>
      <c r="P59">
        <v>0.80797099999999999</v>
      </c>
      <c r="Q59">
        <v>0.71448299999999998</v>
      </c>
      <c r="R59">
        <v>0.60821800000000004</v>
      </c>
      <c r="S59">
        <v>0.50528299999999904</v>
      </c>
      <c r="T59">
        <v>0.40776299999999999</v>
      </c>
      <c r="U59">
        <v>0.32471699999999998</v>
      </c>
      <c r="V59">
        <v>0.25631130000000002</v>
      </c>
      <c r="W59">
        <v>0.20291129999999999</v>
      </c>
      <c r="X59" t="s">
        <v>12</v>
      </c>
    </row>
    <row r="60" spans="1:24">
      <c r="A60" t="s">
        <v>56</v>
      </c>
      <c r="B60" t="s">
        <v>67</v>
      </c>
      <c r="C60" t="s">
        <v>4</v>
      </c>
      <c r="D60">
        <v>2.88699849999999E-2</v>
      </c>
      <c r="E60">
        <v>3.0339680000000001E-2</v>
      </c>
      <c r="F60">
        <v>2.5368466999999999E-2</v>
      </c>
      <c r="G60">
        <v>2.8335615000000001E-2</v>
      </c>
      <c r="H60">
        <v>3.3680494999999998E-2</v>
      </c>
      <c r="I60">
        <v>4.0945268E-2</v>
      </c>
      <c r="J60">
        <v>4.6338593999999997E-2</v>
      </c>
      <c r="K60">
        <v>4.7239853999999998E-2</v>
      </c>
      <c r="L60">
        <v>4.8495394999999997E-2</v>
      </c>
      <c r="M60">
        <v>4.9092321000000001E-2</v>
      </c>
      <c r="N60">
        <v>4.9417657999999899E-2</v>
      </c>
      <c r="O60">
        <v>5.0884682000000001E-2</v>
      </c>
      <c r="P60">
        <v>5.1611272E-2</v>
      </c>
      <c r="Q60">
        <v>5.0914470999999899E-2</v>
      </c>
      <c r="R60">
        <v>4.9906763E-2</v>
      </c>
      <c r="S60">
        <v>4.8003693E-2</v>
      </c>
      <c r="T60">
        <v>4.5691031E-2</v>
      </c>
      <c r="U60">
        <v>4.3080586999999997E-2</v>
      </c>
      <c r="V60">
        <v>4.0902899E-2</v>
      </c>
      <c r="W60">
        <v>3.8168017999999998E-2</v>
      </c>
      <c r="X60" t="s">
        <v>12</v>
      </c>
    </row>
    <row r="61" spans="1:24">
      <c r="A61" t="s">
        <v>56</v>
      </c>
      <c r="B61" t="s">
        <v>67</v>
      </c>
      <c r="C61" t="s">
        <v>5</v>
      </c>
      <c r="D61">
        <v>0</v>
      </c>
      <c r="E61" s="2">
        <v>7.6997000000000003E-4</v>
      </c>
      <c r="F61" s="2">
        <v>7.15466E-4</v>
      </c>
      <c r="G61" s="2">
        <v>7.8658000000000005E-4</v>
      </c>
      <c r="H61" s="2">
        <v>8.5373399999999998E-4</v>
      </c>
      <c r="I61" s="2">
        <v>8.8832600000000005E-4</v>
      </c>
      <c r="J61" s="2">
        <v>9.1328899999999996E-4</v>
      </c>
      <c r="K61" s="2">
        <v>9.2503599999999996E-4</v>
      </c>
      <c r="L61" s="2">
        <v>9.3892800000000001E-4</v>
      </c>
      <c r="M61" s="2">
        <v>9.3627100000000002E-4</v>
      </c>
      <c r="N61" s="2">
        <v>9.2588499999999999E-4</v>
      </c>
      <c r="O61" s="2">
        <v>9.3510299999999995E-4</v>
      </c>
      <c r="P61" s="2">
        <v>9.2970200000000002E-4</v>
      </c>
      <c r="Q61" s="2">
        <v>9.0284499999999999E-4</v>
      </c>
      <c r="R61" s="2">
        <v>8.6771299999999999E-4</v>
      </c>
      <c r="S61" s="2">
        <v>8.2062599999999997E-4</v>
      </c>
      <c r="T61" s="2">
        <v>7.6790199999999999E-4</v>
      </c>
      <c r="U61" s="2">
        <v>7.1266400000000001E-4</v>
      </c>
      <c r="V61" s="2">
        <v>6.6686899999999995E-4</v>
      </c>
      <c r="W61" s="2">
        <v>6.1959999999999999E-4</v>
      </c>
      <c r="X61" t="s">
        <v>12</v>
      </c>
    </row>
    <row r="62" spans="1:24">
      <c r="A62" t="s">
        <v>56</v>
      </c>
      <c r="B62" t="s">
        <v>67</v>
      </c>
      <c r="C62" t="s">
        <v>47</v>
      </c>
      <c r="D62">
        <v>0.14357812</v>
      </c>
      <c r="E62">
        <v>1.2875270999999999</v>
      </c>
      <c r="F62">
        <v>1.2425330999999999</v>
      </c>
      <c r="G62">
        <v>1.4442969000000001</v>
      </c>
      <c r="H62">
        <v>1.6657257999999999</v>
      </c>
      <c r="I62">
        <v>1.8536374999999901</v>
      </c>
      <c r="J62">
        <v>2.0422823999999999</v>
      </c>
      <c r="K62">
        <v>2.1924513000000001</v>
      </c>
      <c r="L62">
        <v>2.3509991000000001</v>
      </c>
      <c r="M62">
        <v>2.4693569000000002</v>
      </c>
      <c r="N62">
        <v>2.5919156999999999</v>
      </c>
      <c r="O62">
        <v>2.7375163999999899</v>
      </c>
      <c r="P62">
        <v>2.8544548000000001</v>
      </c>
      <c r="Q62">
        <v>2.9139131999999899</v>
      </c>
      <c r="R62">
        <v>2.9848333</v>
      </c>
      <c r="S62">
        <v>3.0027501000000001</v>
      </c>
      <c r="T62">
        <v>3.0117278999999999</v>
      </c>
      <c r="U62">
        <v>2.9896619000000002</v>
      </c>
      <c r="V62">
        <v>2.9883886</v>
      </c>
      <c r="W62">
        <v>2.9841172</v>
      </c>
      <c r="X62" t="s">
        <v>12</v>
      </c>
    </row>
    <row r="63" spans="1:24">
      <c r="A63" t="s">
        <v>56</v>
      </c>
      <c r="B63" t="s">
        <v>67</v>
      </c>
      <c r="C63" t="s">
        <v>46</v>
      </c>
      <c r="D63">
        <v>0.54840699999999998</v>
      </c>
      <c r="E63">
        <v>1.359386</v>
      </c>
      <c r="F63">
        <v>2.0354344900000001</v>
      </c>
      <c r="G63">
        <v>2.3850008900000002</v>
      </c>
      <c r="H63">
        <v>2.7398205799999999</v>
      </c>
      <c r="I63">
        <v>3.2351059700000002</v>
      </c>
      <c r="J63">
        <v>3.7665332999999999</v>
      </c>
      <c r="K63">
        <v>4.3055097299999998</v>
      </c>
      <c r="L63">
        <v>4.8742904999999999</v>
      </c>
      <c r="M63">
        <v>5.4244762</v>
      </c>
      <c r="N63">
        <v>5.9802046999999998</v>
      </c>
      <c r="O63">
        <v>6.3737061999999902</v>
      </c>
      <c r="P63">
        <v>6.8004363000000003</v>
      </c>
      <c r="Q63">
        <v>7.2241891999999996</v>
      </c>
      <c r="R63">
        <v>7.6836780999999998</v>
      </c>
      <c r="S63">
        <v>8.1127062999999993</v>
      </c>
      <c r="T63">
        <v>8.5263542999999995</v>
      </c>
      <c r="U63">
        <v>8.9016614000000001</v>
      </c>
      <c r="V63">
        <v>9.1840171000000002</v>
      </c>
      <c r="W63">
        <v>9.4908096000000004</v>
      </c>
      <c r="X63" t="s">
        <v>12</v>
      </c>
    </row>
    <row r="64" spans="1:24">
      <c r="A64" t="s">
        <v>56</v>
      </c>
      <c r="B64" t="s">
        <v>67</v>
      </c>
      <c r="C64" t="s">
        <v>48</v>
      </c>
      <c r="D64">
        <v>0.80018769999999995</v>
      </c>
      <c r="E64">
        <v>1.1649346</v>
      </c>
      <c r="F64">
        <v>1.155416</v>
      </c>
      <c r="G64">
        <v>1.3633747000000001</v>
      </c>
      <c r="H64">
        <v>1.5912032</v>
      </c>
      <c r="I64">
        <v>1.7211464999999999</v>
      </c>
      <c r="J64">
        <v>1.8276984999999999</v>
      </c>
      <c r="K64">
        <v>1.9205730999999999</v>
      </c>
      <c r="L64">
        <v>2.0761726</v>
      </c>
      <c r="M64">
        <v>2.2376784999999999</v>
      </c>
      <c r="N64">
        <v>2.4257705999999999</v>
      </c>
      <c r="O64">
        <v>2.6573606999999999</v>
      </c>
      <c r="P64">
        <v>2.9136600000000001</v>
      </c>
      <c r="Q64">
        <v>3.11605449999999</v>
      </c>
      <c r="R64">
        <v>3.33838279999999</v>
      </c>
      <c r="S64">
        <v>3.4964433999999902</v>
      </c>
      <c r="T64">
        <v>3.6472897999999998</v>
      </c>
      <c r="U64">
        <v>3.7484510000000002</v>
      </c>
      <c r="V64">
        <v>3.849691</v>
      </c>
      <c r="W64">
        <v>3.792179</v>
      </c>
      <c r="X64" t="s">
        <v>12</v>
      </c>
    </row>
    <row r="65" spans="1:24">
      <c r="A65" t="s">
        <v>56</v>
      </c>
      <c r="B65" t="s">
        <v>68</v>
      </c>
      <c r="C65" t="s">
        <v>4</v>
      </c>
      <c r="D65">
        <v>0.354572</v>
      </c>
      <c r="E65">
        <v>0.29708899999999999</v>
      </c>
      <c r="F65">
        <v>0.33629300000000001</v>
      </c>
      <c r="G65">
        <v>0.40977000000000002</v>
      </c>
      <c r="H65">
        <v>0.51187000000000005</v>
      </c>
      <c r="I65">
        <v>0.65308299999999997</v>
      </c>
      <c r="J65">
        <v>0.75915200000000005</v>
      </c>
      <c r="K65">
        <v>0.78420399999999901</v>
      </c>
      <c r="L65">
        <v>0.79481999999999997</v>
      </c>
      <c r="M65">
        <v>0.78346300000000002</v>
      </c>
      <c r="N65">
        <v>0.75173499999999904</v>
      </c>
      <c r="O65">
        <v>0.71737399999999996</v>
      </c>
      <c r="P65">
        <v>0.67572500000000002</v>
      </c>
      <c r="Q65">
        <v>0.62328899999999998</v>
      </c>
      <c r="R65">
        <v>0.56704699999999997</v>
      </c>
      <c r="S65">
        <v>0.50844</v>
      </c>
      <c r="T65">
        <v>0.45103599999999999</v>
      </c>
      <c r="U65">
        <v>0.39940599999999998</v>
      </c>
      <c r="V65">
        <v>0.35037299999999999</v>
      </c>
      <c r="W65">
        <v>0.30374400000000001</v>
      </c>
      <c r="X65" t="s">
        <v>12</v>
      </c>
    </row>
    <row r="66" spans="1:24">
      <c r="A66" t="s">
        <v>56</v>
      </c>
      <c r="B66" t="s">
        <v>68</v>
      </c>
      <c r="C66" t="s">
        <v>5</v>
      </c>
      <c r="D66">
        <v>5.1701730000000001E-3</v>
      </c>
      <c r="E66">
        <v>2.880082E-3</v>
      </c>
      <c r="F66">
        <v>3.3724990000000002E-3</v>
      </c>
      <c r="G66">
        <v>4.5753619999999899E-3</v>
      </c>
      <c r="H66">
        <v>5.78421199999999E-3</v>
      </c>
      <c r="I66">
        <v>6.724669E-3</v>
      </c>
      <c r="J66">
        <v>7.4966729999999997E-3</v>
      </c>
      <c r="K66">
        <v>8.0553689999999997E-3</v>
      </c>
      <c r="L66">
        <v>8.4700499999999998E-3</v>
      </c>
      <c r="M66">
        <v>8.6009869999999992E-3</v>
      </c>
      <c r="N66">
        <v>8.4851800000000002E-3</v>
      </c>
      <c r="O66">
        <v>8.3503259999999999E-3</v>
      </c>
      <c r="P66">
        <v>8.0825499999999904E-3</v>
      </c>
      <c r="Q66">
        <v>7.6605229999999998E-3</v>
      </c>
      <c r="R66">
        <v>7.1473760000000004E-3</v>
      </c>
      <c r="S66">
        <v>6.5739689999999998E-3</v>
      </c>
      <c r="T66">
        <v>5.97403E-3</v>
      </c>
      <c r="U66">
        <v>5.41362599999999E-3</v>
      </c>
      <c r="V66">
        <v>4.8699060000000002E-3</v>
      </c>
      <c r="W66">
        <v>4.3553139999999999E-3</v>
      </c>
      <c r="X66" t="s">
        <v>12</v>
      </c>
    </row>
    <row r="67" spans="1:24">
      <c r="A67" t="s">
        <v>56</v>
      </c>
      <c r="B67" t="s">
        <v>68</v>
      </c>
      <c r="C67" t="s">
        <v>47</v>
      </c>
      <c r="D67">
        <v>0.13463305</v>
      </c>
      <c r="E67">
        <v>0.36931009999999997</v>
      </c>
      <c r="F67">
        <v>0.44363560000000002</v>
      </c>
      <c r="G67">
        <v>0.65603940000000005</v>
      </c>
      <c r="H67">
        <v>0.92429499999999998</v>
      </c>
      <c r="I67">
        <v>1.2137813</v>
      </c>
      <c r="J67">
        <v>1.5342533</v>
      </c>
      <c r="K67">
        <v>1.8533539000000001</v>
      </c>
      <c r="L67">
        <v>2.1611872999999999</v>
      </c>
      <c r="M67">
        <v>2.4456751999999899</v>
      </c>
      <c r="N67">
        <v>2.6940355999999999</v>
      </c>
      <c r="O67">
        <v>2.9749072000000001</v>
      </c>
      <c r="P67">
        <v>3.2042767999999899</v>
      </c>
      <c r="Q67">
        <v>3.4019330999999999</v>
      </c>
      <c r="R67">
        <v>3.5329381999999998</v>
      </c>
      <c r="S67">
        <v>3.6275588000000001</v>
      </c>
      <c r="T67">
        <v>3.6594271999999899</v>
      </c>
      <c r="U67">
        <v>3.6835171</v>
      </c>
      <c r="V67">
        <v>3.6670067</v>
      </c>
      <c r="W67">
        <v>3.65122059999999</v>
      </c>
      <c r="X67" t="s">
        <v>12</v>
      </c>
    </row>
    <row r="68" spans="1:24">
      <c r="A68" t="s">
        <v>56</v>
      </c>
      <c r="B68" t="s">
        <v>68</v>
      </c>
      <c r="C68" t="s">
        <v>46</v>
      </c>
      <c r="D68">
        <v>0.48493509999999901</v>
      </c>
      <c r="E68">
        <v>1.4840169999999999</v>
      </c>
      <c r="F68">
        <v>1.8807150799999901</v>
      </c>
      <c r="G68">
        <v>2.6726567000000001</v>
      </c>
      <c r="H68">
        <v>3.6664036000000002</v>
      </c>
      <c r="I68">
        <v>5.0029957999999901</v>
      </c>
      <c r="J68">
        <v>6.5975473999999998</v>
      </c>
      <c r="K68">
        <v>8.4077605000000002</v>
      </c>
      <c r="L68">
        <v>10.428960099999999</v>
      </c>
      <c r="M68">
        <v>12.6774386</v>
      </c>
      <c r="N68">
        <v>15.0710537999999</v>
      </c>
      <c r="O68">
        <v>17.634596699999999</v>
      </c>
      <c r="P68">
        <v>20.159296699999999</v>
      </c>
      <c r="Q68">
        <v>22.667357500000001</v>
      </c>
      <c r="R68">
        <v>25.030077899999998</v>
      </c>
      <c r="S68">
        <v>27.2108992</v>
      </c>
      <c r="T68">
        <v>28.906511800000001</v>
      </c>
      <c r="U68">
        <v>30.2696392</v>
      </c>
      <c r="V68">
        <v>31.1764913999999</v>
      </c>
      <c r="W68">
        <v>31.800401799999999</v>
      </c>
      <c r="X68" t="s">
        <v>12</v>
      </c>
    </row>
    <row r="69" spans="1:24">
      <c r="A69" t="s">
        <v>56</v>
      </c>
      <c r="B69" t="s">
        <v>68</v>
      </c>
      <c r="C69" t="s">
        <v>48</v>
      </c>
      <c r="D69">
        <v>0.65579069999999995</v>
      </c>
      <c r="E69">
        <v>0.93115309999999996</v>
      </c>
      <c r="F69">
        <v>1.0627751000000001</v>
      </c>
      <c r="G69">
        <v>1.5460282999999999</v>
      </c>
      <c r="H69">
        <v>2.1429673</v>
      </c>
      <c r="I69">
        <v>2.7502059000000001</v>
      </c>
      <c r="J69">
        <v>3.3672599999999999</v>
      </c>
      <c r="K69">
        <v>4.00143</v>
      </c>
      <c r="L69">
        <v>4.7159199999999997</v>
      </c>
      <c r="M69">
        <v>5.4831979999999998</v>
      </c>
      <c r="N69">
        <v>6.2213370000000001</v>
      </c>
      <c r="O69">
        <v>7.0648140000000001</v>
      </c>
      <c r="P69">
        <v>7.9268520000000002</v>
      </c>
      <c r="Q69">
        <v>8.7403370000000002</v>
      </c>
      <c r="R69">
        <v>9.3720309999999998</v>
      </c>
      <c r="S69">
        <v>9.9019030000000008</v>
      </c>
      <c r="T69">
        <v>10.256760999999999</v>
      </c>
      <c r="U69">
        <v>10.563143</v>
      </c>
      <c r="V69">
        <v>10.672979</v>
      </c>
      <c r="W69">
        <v>10.41324</v>
      </c>
      <c r="X69" t="s">
        <v>12</v>
      </c>
    </row>
    <row r="70" spans="1:24">
      <c r="A70" t="s">
        <v>56</v>
      </c>
      <c r="B70" t="s">
        <v>68</v>
      </c>
      <c r="C70" t="s">
        <v>49</v>
      </c>
      <c r="D70">
        <v>3.511549</v>
      </c>
      <c r="E70">
        <v>4.446294</v>
      </c>
      <c r="F70">
        <v>4.5947133999999998</v>
      </c>
      <c r="G70">
        <v>4.6080033</v>
      </c>
      <c r="H70">
        <v>4.5014430999999897</v>
      </c>
      <c r="I70">
        <v>4.1333711999999903</v>
      </c>
      <c r="J70">
        <v>3.7080408999999999</v>
      </c>
      <c r="K70">
        <v>3.2640769000000001</v>
      </c>
      <c r="L70">
        <v>2.8306141</v>
      </c>
      <c r="M70">
        <v>2.3814232</v>
      </c>
      <c r="N70">
        <v>1.9611916</v>
      </c>
      <c r="O70">
        <v>1.5838607</v>
      </c>
      <c r="P70">
        <v>1.2611356</v>
      </c>
      <c r="Q70">
        <v>0.97872413000000003</v>
      </c>
      <c r="R70">
        <v>0.75676200999999998</v>
      </c>
      <c r="S70">
        <v>0.57171550999999998</v>
      </c>
      <c r="T70">
        <v>0.43104790999999998</v>
      </c>
      <c r="U70">
        <v>0.32195717000000001</v>
      </c>
      <c r="V70">
        <v>0.23904227</v>
      </c>
      <c r="W70">
        <v>0.17489699</v>
      </c>
      <c r="X70" t="s">
        <v>12</v>
      </c>
    </row>
    <row r="71" spans="1:24">
      <c r="A71" t="s">
        <v>56</v>
      </c>
      <c r="B71" t="s">
        <v>69</v>
      </c>
      <c r="C71" t="s">
        <v>4</v>
      </c>
      <c r="D71">
        <v>0.5667896</v>
      </c>
      <c r="E71">
        <v>0.50383920000000004</v>
      </c>
      <c r="F71">
        <v>0.57419739999999997</v>
      </c>
      <c r="G71">
        <v>0.45964469999999902</v>
      </c>
      <c r="H71">
        <v>0.40324850000000001</v>
      </c>
      <c r="I71">
        <v>0.40412910000000002</v>
      </c>
      <c r="J71">
        <v>0.37568010000000002</v>
      </c>
      <c r="K71">
        <v>0.3157143</v>
      </c>
      <c r="L71">
        <v>0.25631989999999999</v>
      </c>
      <c r="M71">
        <v>0.21105599999999999</v>
      </c>
      <c r="N71">
        <v>0.1661977</v>
      </c>
      <c r="O71">
        <v>0.13483010000000001</v>
      </c>
      <c r="P71">
        <v>0.1065367</v>
      </c>
      <c r="Q71">
        <v>8.3893200000000001E-2</v>
      </c>
      <c r="R71">
        <v>6.4213300000000001E-2</v>
      </c>
      <c r="S71">
        <v>4.883966E-2</v>
      </c>
      <c r="T71">
        <v>3.6896070000000003E-2</v>
      </c>
      <c r="U71">
        <v>2.8159090000000001E-2</v>
      </c>
      <c r="V71">
        <v>2.0831390000000002E-2</v>
      </c>
      <c r="W71">
        <v>1.536767E-2</v>
      </c>
      <c r="X71" t="s">
        <v>12</v>
      </c>
    </row>
    <row r="72" spans="1:24">
      <c r="A72" t="s">
        <v>56</v>
      </c>
      <c r="B72" t="s">
        <v>69</v>
      </c>
      <c r="C72" t="s">
        <v>5</v>
      </c>
      <c r="D72">
        <v>0.39969900000000003</v>
      </c>
      <c r="E72">
        <v>7.9689999999999997E-2</v>
      </c>
      <c r="F72">
        <v>8.3111299999999999E-2</v>
      </c>
      <c r="G72">
        <v>8.3745899999999998E-2</v>
      </c>
      <c r="H72">
        <v>8.4150100000000005E-2</v>
      </c>
      <c r="I72">
        <v>8.2458100000000006E-2</v>
      </c>
      <c r="J72">
        <v>7.9984899999999998E-2</v>
      </c>
      <c r="K72">
        <v>7.7188400000000004E-2</v>
      </c>
      <c r="L72">
        <v>7.3761599999999997E-2</v>
      </c>
      <c r="M72">
        <v>7.0127700000000001E-2</v>
      </c>
      <c r="N72">
        <v>6.6061800000000004E-2</v>
      </c>
      <c r="O72">
        <v>6.3155299999999998E-2</v>
      </c>
      <c r="P72">
        <v>6.0103900000000002E-2</v>
      </c>
      <c r="Q72">
        <v>5.6612000000000003E-2</v>
      </c>
      <c r="R72">
        <v>5.2509100000000003E-2</v>
      </c>
      <c r="S72">
        <v>4.8210000000000003E-2</v>
      </c>
      <c r="T72">
        <v>4.4147800000000001E-2</v>
      </c>
      <c r="U72">
        <v>4.0461400000000002E-2</v>
      </c>
      <c r="V72">
        <v>3.6974699999999999E-2</v>
      </c>
      <c r="W72">
        <v>3.3972200000000001E-2</v>
      </c>
      <c r="X72" t="s">
        <v>12</v>
      </c>
    </row>
    <row r="73" spans="1:24">
      <c r="A73" t="s">
        <v>56</v>
      </c>
      <c r="B73" t="s">
        <v>69</v>
      </c>
      <c r="C73" t="s">
        <v>47</v>
      </c>
      <c r="D73">
        <v>6.8583201000000003</v>
      </c>
      <c r="E73">
        <v>7.6786199000000002</v>
      </c>
      <c r="F73">
        <v>7.9579857000000001</v>
      </c>
      <c r="G73">
        <v>8.5102688000000004</v>
      </c>
      <c r="H73">
        <v>8.9870719000000001</v>
      </c>
      <c r="I73">
        <v>9.3151622999999901</v>
      </c>
      <c r="J73">
        <v>9.57081219999999</v>
      </c>
      <c r="K73">
        <v>9.7344875000000002</v>
      </c>
      <c r="L73">
        <v>9.7969861999999992</v>
      </c>
      <c r="M73">
        <v>9.7814066999999998</v>
      </c>
      <c r="N73">
        <v>9.7723175999999992</v>
      </c>
      <c r="O73">
        <v>9.7530170999999992</v>
      </c>
      <c r="P73">
        <v>9.6893493999999993</v>
      </c>
      <c r="Q73">
        <v>9.5738997000000001</v>
      </c>
      <c r="R73">
        <v>9.4530833599999902</v>
      </c>
      <c r="S73">
        <v>9.2809531500000002</v>
      </c>
      <c r="T73">
        <v>9.1130361999999998</v>
      </c>
      <c r="U73">
        <v>8.9814830099999892</v>
      </c>
      <c r="V73">
        <v>8.8894429299999995</v>
      </c>
      <c r="W73">
        <v>8.8995682499999997</v>
      </c>
      <c r="X73" t="s">
        <v>12</v>
      </c>
    </row>
    <row r="74" spans="1:24">
      <c r="A74" t="s">
        <v>56</v>
      </c>
      <c r="B74" t="s">
        <v>69</v>
      </c>
      <c r="C74" t="s">
        <v>46</v>
      </c>
      <c r="D74">
        <v>6.3412879999999996</v>
      </c>
      <c r="E74">
        <v>9.9794610000000006</v>
      </c>
      <c r="F74">
        <v>10.5181849999999</v>
      </c>
      <c r="G74">
        <v>11.186463</v>
      </c>
      <c r="H74">
        <v>11.74127</v>
      </c>
      <c r="I74">
        <v>12.481356999999999</v>
      </c>
      <c r="J74">
        <v>13.152021</v>
      </c>
      <c r="K74">
        <v>13.833402</v>
      </c>
      <c r="L74">
        <v>14.569334</v>
      </c>
      <c r="M74">
        <v>15.275627999999999</v>
      </c>
      <c r="N74">
        <v>16.011331999999999</v>
      </c>
      <c r="O74">
        <v>16.548667999999999</v>
      </c>
      <c r="P74">
        <v>17.090326999999998</v>
      </c>
      <c r="Q74">
        <v>17.522707999999898</v>
      </c>
      <c r="R74">
        <v>18.001545999999902</v>
      </c>
      <c r="S74">
        <v>18.370652999999901</v>
      </c>
      <c r="T74">
        <v>18.670482999999901</v>
      </c>
      <c r="U74">
        <v>18.877998000000002</v>
      </c>
      <c r="V74">
        <v>19.071933999999999</v>
      </c>
      <c r="W74">
        <v>19.251211999999999</v>
      </c>
      <c r="X74" t="s">
        <v>12</v>
      </c>
    </row>
    <row r="75" spans="1:24">
      <c r="A75" t="s">
        <v>56</v>
      </c>
      <c r="B75" t="s">
        <v>69</v>
      </c>
      <c r="C75" t="s">
        <v>48</v>
      </c>
      <c r="D75">
        <v>2.018418</v>
      </c>
      <c r="E75">
        <v>1.924469</v>
      </c>
      <c r="F75">
        <v>1.9031560000000001</v>
      </c>
      <c r="G75">
        <v>1.9547190000000001</v>
      </c>
      <c r="H75">
        <v>1.9794309999999999</v>
      </c>
      <c r="I75">
        <v>1.9596639999999901</v>
      </c>
      <c r="J75">
        <v>1.9133960000000001</v>
      </c>
      <c r="K75">
        <v>1.8906619999999901</v>
      </c>
      <c r="L75">
        <v>1.91233899999999</v>
      </c>
      <c r="M75">
        <v>1.9568219999999901</v>
      </c>
      <c r="N75">
        <v>2.0139999999999998</v>
      </c>
      <c r="O75">
        <v>2.078103</v>
      </c>
      <c r="P75">
        <v>2.16451199999999</v>
      </c>
      <c r="Q75">
        <v>2.22963299999999</v>
      </c>
      <c r="R75">
        <v>2.272974</v>
      </c>
      <c r="S75">
        <v>2.2884419999999999</v>
      </c>
      <c r="T75">
        <v>2.290054</v>
      </c>
      <c r="U75">
        <v>2.27941499999999</v>
      </c>
      <c r="V75">
        <v>2.248983</v>
      </c>
      <c r="W75">
        <v>2.1493419999999999</v>
      </c>
      <c r="X75" t="s">
        <v>12</v>
      </c>
    </row>
    <row r="76" spans="1:24">
      <c r="A76" t="s">
        <v>56</v>
      </c>
      <c r="B76" t="s">
        <v>70</v>
      </c>
      <c r="C76" t="s">
        <v>4</v>
      </c>
      <c r="D76">
        <v>1.2327504</v>
      </c>
      <c r="E76">
        <v>1.3249097999999999</v>
      </c>
      <c r="F76">
        <v>1.3796132999999999</v>
      </c>
      <c r="G76">
        <v>1.2069356</v>
      </c>
      <c r="H76">
        <v>1.1210589</v>
      </c>
      <c r="I76">
        <v>1.1660978</v>
      </c>
      <c r="J76">
        <v>1.1244204</v>
      </c>
      <c r="K76">
        <v>0.99094640000000001</v>
      </c>
      <c r="L76">
        <v>0.85740289999999997</v>
      </c>
      <c r="M76">
        <v>0.74227659999999995</v>
      </c>
      <c r="N76">
        <v>0.62305659999999996</v>
      </c>
      <c r="O76">
        <v>0.53058209999999995</v>
      </c>
      <c r="P76">
        <v>0.44216440000000001</v>
      </c>
      <c r="Q76">
        <v>0.36887110000000001</v>
      </c>
      <c r="R76">
        <v>0.29666710000000002</v>
      </c>
      <c r="S76">
        <v>0.24175079999999999</v>
      </c>
      <c r="T76">
        <v>0.19508</v>
      </c>
      <c r="U76">
        <v>0.15996128000000001</v>
      </c>
      <c r="V76">
        <v>0.12912043000000001</v>
      </c>
      <c r="W76">
        <v>0.10317802</v>
      </c>
      <c r="X76" t="s">
        <v>12</v>
      </c>
    </row>
    <row r="77" spans="1:24">
      <c r="A77" t="s">
        <v>56</v>
      </c>
      <c r="B77" t="s">
        <v>70</v>
      </c>
      <c r="C77" t="s">
        <v>5</v>
      </c>
      <c r="D77">
        <v>1.225641</v>
      </c>
      <c r="E77">
        <v>0.24299989999999999</v>
      </c>
      <c r="F77">
        <v>0.2426797</v>
      </c>
      <c r="G77">
        <v>0.2471101</v>
      </c>
      <c r="H77">
        <v>0.24991959999999999</v>
      </c>
      <c r="I77">
        <v>0.2489248</v>
      </c>
      <c r="J77">
        <v>0.24403739999999999</v>
      </c>
      <c r="K77">
        <v>0.23612819999999901</v>
      </c>
      <c r="L77">
        <v>0.2266464</v>
      </c>
      <c r="M77">
        <v>0.2160098</v>
      </c>
      <c r="N77">
        <v>0.2030362</v>
      </c>
      <c r="O77">
        <v>0.1933655</v>
      </c>
      <c r="P77">
        <v>0.18302169999999901</v>
      </c>
      <c r="Q77">
        <v>0.17199449999999999</v>
      </c>
      <c r="R77">
        <v>0.1589815</v>
      </c>
      <c r="S77">
        <v>0.14613010000000001</v>
      </c>
      <c r="T77">
        <v>0.13334009999999999</v>
      </c>
      <c r="U77">
        <v>0.122271899999999</v>
      </c>
      <c r="V77">
        <v>0.11197026</v>
      </c>
      <c r="W77">
        <v>0.10264605</v>
      </c>
      <c r="X77" t="s">
        <v>12</v>
      </c>
    </row>
    <row r="78" spans="1:24">
      <c r="A78" t="s">
        <v>56</v>
      </c>
      <c r="B78" t="s">
        <v>70</v>
      </c>
      <c r="C78" t="s">
        <v>47</v>
      </c>
      <c r="D78">
        <v>4.1277939999999997</v>
      </c>
      <c r="E78">
        <v>6.7111460000000003</v>
      </c>
      <c r="F78">
        <v>6.6947150000000004</v>
      </c>
      <c r="G78">
        <v>7.050351</v>
      </c>
      <c r="H78">
        <v>7.3529280000000004</v>
      </c>
      <c r="I78">
        <v>7.5110469999999996</v>
      </c>
      <c r="J78">
        <v>7.6036579999999896</v>
      </c>
      <c r="K78">
        <v>7.577439</v>
      </c>
      <c r="L78">
        <v>7.4322009999999903</v>
      </c>
      <c r="M78">
        <v>7.228396</v>
      </c>
      <c r="N78">
        <v>6.9876199999999997</v>
      </c>
      <c r="O78">
        <v>6.8033729999999997</v>
      </c>
      <c r="P78">
        <v>6.5714649999999999</v>
      </c>
      <c r="Q78">
        <v>6.3407249999999999</v>
      </c>
      <c r="R78">
        <v>6.1256139999999997</v>
      </c>
      <c r="S78">
        <v>5.9027629999999904</v>
      </c>
      <c r="T78">
        <v>5.6934310000000004</v>
      </c>
      <c r="U78">
        <v>5.5368439999999897</v>
      </c>
      <c r="V78">
        <v>5.4334550000000004</v>
      </c>
      <c r="W78">
        <v>5.4321219999999997</v>
      </c>
      <c r="X78" t="s">
        <v>12</v>
      </c>
    </row>
    <row r="79" spans="1:24">
      <c r="A79" t="s">
        <v>56</v>
      </c>
      <c r="B79" t="s">
        <v>70</v>
      </c>
      <c r="C79" t="s">
        <v>46</v>
      </c>
      <c r="D79">
        <v>3.6794859999999998</v>
      </c>
      <c r="E79">
        <v>5.3221109999999996</v>
      </c>
      <c r="F79">
        <v>5.3939940000000002</v>
      </c>
      <c r="G79">
        <v>5.7611629999999998</v>
      </c>
      <c r="H79">
        <v>6.1066120000000002</v>
      </c>
      <c r="I79">
        <v>6.5354270000000003</v>
      </c>
      <c r="J79">
        <v>6.9609059999999996</v>
      </c>
      <c r="K79">
        <v>7.395581</v>
      </c>
      <c r="L79">
        <v>7.8113960000000002</v>
      </c>
      <c r="M79">
        <v>8.1955910000000003</v>
      </c>
      <c r="N79">
        <v>8.5836729999999992</v>
      </c>
      <c r="O79">
        <v>8.8636769999999991</v>
      </c>
      <c r="P79">
        <v>9.1272479999999998</v>
      </c>
      <c r="Q79">
        <v>9.3367569999999898</v>
      </c>
      <c r="R79">
        <v>9.5662029999999998</v>
      </c>
      <c r="S79">
        <v>9.7461970000000004</v>
      </c>
      <c r="T79">
        <v>9.8983290000000004</v>
      </c>
      <c r="U79">
        <v>9.9950329999999994</v>
      </c>
      <c r="V79">
        <v>10.1201639999999</v>
      </c>
      <c r="W79">
        <v>10.316604999999999</v>
      </c>
      <c r="X79" t="s">
        <v>12</v>
      </c>
    </row>
    <row r="80" spans="1:24">
      <c r="A80" t="s">
        <v>56</v>
      </c>
      <c r="B80" t="s">
        <v>70</v>
      </c>
      <c r="C80" t="s">
        <v>48</v>
      </c>
      <c r="D80">
        <v>3.9776619999999898</v>
      </c>
      <c r="E80">
        <v>3.4550729999999898</v>
      </c>
      <c r="F80">
        <v>3.2764220000000002</v>
      </c>
      <c r="G80">
        <v>3.3045779999999998</v>
      </c>
      <c r="H80">
        <v>3.2974739999999998</v>
      </c>
      <c r="I80">
        <v>3.2182409999999999</v>
      </c>
      <c r="J80">
        <v>3.0952959999999998</v>
      </c>
      <c r="K80">
        <v>2.9913569999999998</v>
      </c>
      <c r="L80">
        <v>2.942396</v>
      </c>
      <c r="M80">
        <v>2.9291469999999999</v>
      </c>
      <c r="N80">
        <v>2.912328</v>
      </c>
      <c r="O80">
        <v>2.9284599999999998</v>
      </c>
      <c r="P80">
        <v>2.9632329999999998</v>
      </c>
      <c r="Q80">
        <v>2.9729529999999902</v>
      </c>
      <c r="R80">
        <v>2.9489100000000001</v>
      </c>
      <c r="S80">
        <v>2.8931669999999898</v>
      </c>
      <c r="T80">
        <v>2.8194889999999999</v>
      </c>
      <c r="U80">
        <v>2.739465</v>
      </c>
      <c r="V80">
        <v>2.645648</v>
      </c>
      <c r="W80">
        <v>2.4859559999999998</v>
      </c>
      <c r="X80" t="s">
        <v>12</v>
      </c>
    </row>
    <row r="82" spans="1:23">
      <c r="A82" t="s">
        <v>71</v>
      </c>
    </row>
    <row r="83" spans="1:23">
      <c r="B83" t="s">
        <v>57</v>
      </c>
      <c r="C83" t="s">
        <v>4</v>
      </c>
      <c r="D83">
        <f>D3/SUMIF($B$3:$B$80,$B83,D$3:D$80)</f>
        <v>5.4994514409701959E-3</v>
      </c>
      <c r="E83">
        <f t="shared" ref="E83:W83" si="0">E3/SUMIF($B$3:$B$80,$B83,E$3:E$80)</f>
        <v>0.12373709564519537</v>
      </c>
      <c r="F83">
        <f t="shared" si="0"/>
        <v>0.13142477660424207</v>
      </c>
      <c r="G83">
        <f t="shared" si="0"/>
        <v>0.1355657838721924</v>
      </c>
      <c r="H83">
        <f t="shared" si="0"/>
        <v>0.14643627347954583</v>
      </c>
      <c r="I83">
        <f t="shared" si="0"/>
        <v>0.16586737901994</v>
      </c>
      <c r="J83">
        <f t="shared" si="0"/>
        <v>0.17782205329841466</v>
      </c>
      <c r="K83">
        <f t="shared" si="0"/>
        <v>0.17673839231881408</v>
      </c>
      <c r="L83">
        <f t="shared" si="0"/>
        <v>0.17286780712650968</v>
      </c>
      <c r="M83">
        <f t="shared" si="0"/>
        <v>0.16813249654481333</v>
      </c>
      <c r="N83">
        <f t="shared" si="0"/>
        <v>0.16143208997173839</v>
      </c>
      <c r="O83">
        <f t="shared" si="0"/>
        <v>0.1554584942990174</v>
      </c>
      <c r="P83">
        <f t="shared" si="0"/>
        <v>0.14802636490367982</v>
      </c>
      <c r="Q83">
        <f t="shared" si="0"/>
        <v>0.14038112109614381</v>
      </c>
      <c r="R83">
        <f t="shared" si="0"/>
        <v>0.13068613864194151</v>
      </c>
      <c r="S83">
        <f t="shared" si="0"/>
        <v>0.12016869223752079</v>
      </c>
      <c r="T83">
        <f t="shared" si="0"/>
        <v>0.10899852960796352</v>
      </c>
      <c r="U83">
        <f t="shared" si="0"/>
        <v>9.8586365799551184E-2</v>
      </c>
      <c r="V83">
        <f t="shared" si="0"/>
        <v>8.8112082362265587E-2</v>
      </c>
      <c r="W83">
        <f t="shared" si="0"/>
        <v>7.800744994528637E-2</v>
      </c>
    </row>
    <row r="84" spans="1:23">
      <c r="B84" t="s">
        <v>57</v>
      </c>
      <c r="C84" t="s">
        <v>5</v>
      </c>
      <c r="D84">
        <f t="shared" ref="D84:W84" si="1">D4/SUMIF($B$3:$B$80,$B84,D$3:D$80)</f>
        <v>1.297052205702374E-2</v>
      </c>
      <c r="E84">
        <f t="shared" si="1"/>
        <v>1.8573916942723475E-2</v>
      </c>
      <c r="F84">
        <f t="shared" si="1"/>
        <v>2.042019038217395E-2</v>
      </c>
      <c r="G84">
        <f t="shared" si="1"/>
        <v>2.2318615056330371E-2</v>
      </c>
      <c r="H84">
        <f t="shared" si="1"/>
        <v>2.3752951794999099E-2</v>
      </c>
      <c r="I84">
        <f t="shared" si="1"/>
        <v>2.430288775880602E-2</v>
      </c>
      <c r="J84">
        <f t="shared" si="1"/>
        <v>2.4830358549493503E-2</v>
      </c>
      <c r="K84">
        <f t="shared" si="1"/>
        <v>2.5585070491175935E-2</v>
      </c>
      <c r="L84">
        <f t="shared" si="1"/>
        <v>2.6160611965246296E-2</v>
      </c>
      <c r="M84">
        <f t="shared" si="1"/>
        <v>2.6600209464943896E-2</v>
      </c>
      <c r="N84">
        <f t="shared" si="1"/>
        <v>2.7002863851660383E-2</v>
      </c>
      <c r="O84">
        <f t="shared" si="1"/>
        <v>2.766056017093467E-2</v>
      </c>
      <c r="P84">
        <f t="shared" si="1"/>
        <v>2.821167011772285E-2</v>
      </c>
      <c r="Q84">
        <f t="shared" si="1"/>
        <v>2.8713058239210294E-2</v>
      </c>
      <c r="R84">
        <f t="shared" si="1"/>
        <v>2.8902330326773994E-2</v>
      </c>
      <c r="S84">
        <f t="shared" si="1"/>
        <v>2.8597211520492029E-2</v>
      </c>
      <c r="T84">
        <f t="shared" si="1"/>
        <v>2.789633799933933E-2</v>
      </c>
      <c r="U84">
        <f t="shared" si="1"/>
        <v>2.7029217802807304E-2</v>
      </c>
      <c r="V84">
        <f t="shared" si="1"/>
        <v>2.6053908283117141E-2</v>
      </c>
      <c r="W84">
        <f t="shared" si="1"/>
        <v>2.5108010299316669E-2</v>
      </c>
    </row>
    <row r="85" spans="1:23">
      <c r="B85" t="s">
        <v>57</v>
      </c>
      <c r="C85" t="s">
        <v>47</v>
      </c>
      <c r="D85">
        <f t="shared" ref="D85:W85" si="2">D5/SUMIF($B$3:$B$80,$B85,D$3:D$80)</f>
        <v>6.0808861731407489E-3</v>
      </c>
      <c r="E85">
        <f t="shared" si="2"/>
        <v>1.6809361064518507E-2</v>
      </c>
      <c r="F85">
        <f t="shared" si="2"/>
        <v>2.5660852759815264E-2</v>
      </c>
      <c r="G85">
        <f t="shared" si="2"/>
        <v>3.0753702456870393E-2</v>
      </c>
      <c r="H85">
        <f t="shared" si="2"/>
        <v>3.4796865213238624E-2</v>
      </c>
      <c r="I85">
        <f t="shared" si="2"/>
        <v>3.8861503256679558E-2</v>
      </c>
      <c r="J85">
        <f t="shared" si="2"/>
        <v>4.2443744251389422E-2</v>
      </c>
      <c r="K85">
        <f t="shared" si="2"/>
        <v>4.5637546118308094E-2</v>
      </c>
      <c r="L85">
        <f t="shared" si="2"/>
        <v>4.8248534618385276E-2</v>
      </c>
      <c r="M85">
        <f t="shared" si="2"/>
        <v>5.0673021189398738E-2</v>
      </c>
      <c r="N85">
        <f t="shared" si="2"/>
        <v>5.3280676691402101E-2</v>
      </c>
      <c r="O85">
        <f t="shared" si="2"/>
        <v>5.5641525897535557E-2</v>
      </c>
      <c r="P85">
        <f t="shared" si="2"/>
        <v>5.7694321725394265E-2</v>
      </c>
      <c r="Q85">
        <f t="shared" si="2"/>
        <v>6.0038858995694479E-2</v>
      </c>
      <c r="R85">
        <f t="shared" si="2"/>
        <v>6.2197775535276327E-2</v>
      </c>
      <c r="S85">
        <f t="shared" si="2"/>
        <v>6.3409955039609694E-2</v>
      </c>
      <c r="T85">
        <f t="shared" si="2"/>
        <v>6.3854152668700898E-2</v>
      </c>
      <c r="U85">
        <f t="shared" si="2"/>
        <v>6.390054661790967E-2</v>
      </c>
      <c r="V85">
        <f t="shared" si="2"/>
        <v>6.3745246560089702E-2</v>
      </c>
      <c r="W85">
        <f t="shared" si="2"/>
        <v>6.4163956309356396E-2</v>
      </c>
    </row>
    <row r="86" spans="1:23">
      <c r="B86" t="s">
        <v>57</v>
      </c>
      <c r="C86" t="s">
        <v>46</v>
      </c>
      <c r="D86">
        <f t="shared" ref="D86:W86" si="3">D6/SUMIF($B$3:$B$80,$B86,D$3:D$80)</f>
        <v>3.9953893057407451E-2</v>
      </c>
      <c r="E86">
        <f t="shared" si="3"/>
        <v>6.9973539146851726E-2</v>
      </c>
      <c r="F86">
        <f t="shared" si="3"/>
        <v>8.3149980447964136E-2</v>
      </c>
      <c r="G86">
        <f t="shared" si="3"/>
        <v>9.3099885392198156E-2</v>
      </c>
      <c r="H86">
        <f t="shared" si="3"/>
        <v>0.1006253563939937</v>
      </c>
      <c r="I86">
        <f t="shared" si="3"/>
        <v>0.11445546393763704</v>
      </c>
      <c r="J86">
        <f t="shared" si="3"/>
        <v>0.12854139345706111</v>
      </c>
      <c r="K86">
        <f t="shared" si="3"/>
        <v>0.14520759120767465</v>
      </c>
      <c r="L86">
        <f t="shared" si="3"/>
        <v>0.16460603768098098</v>
      </c>
      <c r="M86">
        <f t="shared" si="3"/>
        <v>0.18563230302766195</v>
      </c>
      <c r="N86">
        <f t="shared" si="3"/>
        <v>0.20946197078628578</v>
      </c>
      <c r="O86">
        <f t="shared" si="3"/>
        <v>0.2318410366057933</v>
      </c>
      <c r="P86">
        <f t="shared" si="3"/>
        <v>0.25602331212796098</v>
      </c>
      <c r="Q86">
        <f t="shared" si="3"/>
        <v>0.28477953530437272</v>
      </c>
      <c r="R86">
        <f t="shared" si="3"/>
        <v>0.32164807459453582</v>
      </c>
      <c r="S86">
        <f t="shared" si="3"/>
        <v>0.35948951336287177</v>
      </c>
      <c r="T86">
        <f t="shared" si="3"/>
        <v>0.39717098241091459</v>
      </c>
      <c r="U86">
        <f t="shared" si="3"/>
        <v>0.43073894092344273</v>
      </c>
      <c r="V86">
        <f t="shared" si="3"/>
        <v>0.46321256489504897</v>
      </c>
      <c r="W86">
        <f t="shared" si="3"/>
        <v>0.49763998317307911</v>
      </c>
    </row>
    <row r="87" spans="1:23">
      <c r="B87" t="s">
        <v>57</v>
      </c>
      <c r="C87" t="s">
        <v>48</v>
      </c>
      <c r="D87">
        <f t="shared" ref="D87:W87" si="4">D7/SUMIF($B$3:$B$80,$B87,D$3:D$80)</f>
        <v>6.7284394999832811E-2</v>
      </c>
      <c r="E87">
        <f t="shared" si="4"/>
        <v>8.0787920167994853E-2</v>
      </c>
      <c r="F87">
        <f t="shared" si="4"/>
        <v>9.6873371625470092E-2</v>
      </c>
      <c r="G87">
        <f t="shared" si="4"/>
        <v>0.11054794759180821</v>
      </c>
      <c r="H87">
        <f t="shared" si="4"/>
        <v>0.12144461717900858</v>
      </c>
      <c r="I87">
        <f t="shared" si="4"/>
        <v>0.1217031855337027</v>
      </c>
      <c r="J87">
        <f t="shared" si="4"/>
        <v>0.12172132008164693</v>
      </c>
      <c r="K87">
        <f t="shared" si="4"/>
        <v>0.12533977405287675</v>
      </c>
      <c r="L87">
        <f t="shared" si="4"/>
        <v>0.13054791548244993</v>
      </c>
      <c r="M87">
        <f t="shared" si="4"/>
        <v>0.13824925422185499</v>
      </c>
      <c r="N87">
        <f t="shared" si="4"/>
        <v>0.14802110464489257</v>
      </c>
      <c r="O87">
        <f t="shared" si="4"/>
        <v>0.16104126670925609</v>
      </c>
      <c r="P87">
        <f t="shared" si="4"/>
        <v>0.17641690275364039</v>
      </c>
      <c r="Q87">
        <f t="shared" si="4"/>
        <v>0.19351153353835282</v>
      </c>
      <c r="R87">
        <f t="shared" si="4"/>
        <v>0.21020121470568925</v>
      </c>
      <c r="S87">
        <f t="shared" si="4"/>
        <v>0.22368117262370152</v>
      </c>
      <c r="T87">
        <f t="shared" si="4"/>
        <v>0.23463979291682913</v>
      </c>
      <c r="U87">
        <f t="shared" si="4"/>
        <v>0.24354283885463796</v>
      </c>
      <c r="V87">
        <f t="shared" si="4"/>
        <v>0.24995165420970381</v>
      </c>
      <c r="W87">
        <f t="shared" si="4"/>
        <v>0.24897329598205054</v>
      </c>
    </row>
    <row r="88" spans="1:23">
      <c r="B88" t="s">
        <v>57</v>
      </c>
      <c r="C88" t="s">
        <v>49</v>
      </c>
      <c r="D88">
        <f t="shared" ref="D88:W88" si="5">D8/SUMIF($B$3:$B$80,$B88,D$3:D$80)</f>
        <v>0.86821085227162509</v>
      </c>
      <c r="E88">
        <f t="shared" si="5"/>
        <v>0.69011816703271611</v>
      </c>
      <c r="F88">
        <f t="shared" si="5"/>
        <v>0.64247082818033452</v>
      </c>
      <c r="G88">
        <f t="shared" si="5"/>
        <v>0.60771406563060049</v>
      </c>
      <c r="H88">
        <f t="shared" si="5"/>
        <v>0.57294393593921411</v>
      </c>
      <c r="I88">
        <f t="shared" si="5"/>
        <v>0.53480958049323468</v>
      </c>
      <c r="J88">
        <f t="shared" si="5"/>
        <v>0.50464113036199454</v>
      </c>
      <c r="K88">
        <f t="shared" si="5"/>
        <v>0.48149162581115046</v>
      </c>
      <c r="L88">
        <f t="shared" si="5"/>
        <v>0.45756909312642791</v>
      </c>
      <c r="M88">
        <f t="shared" si="5"/>
        <v>0.43071271555132712</v>
      </c>
      <c r="N88">
        <f t="shared" si="5"/>
        <v>0.40080129405402082</v>
      </c>
      <c r="O88">
        <f t="shared" si="5"/>
        <v>0.36835711631746298</v>
      </c>
      <c r="P88">
        <f t="shared" si="5"/>
        <v>0.33362742837160164</v>
      </c>
      <c r="Q88">
        <f t="shared" si="5"/>
        <v>0.29257589282622587</v>
      </c>
      <c r="R88">
        <f t="shared" si="5"/>
        <v>0.24636446619578303</v>
      </c>
      <c r="S88">
        <f t="shared" si="5"/>
        <v>0.20465345521580428</v>
      </c>
      <c r="T88">
        <f t="shared" si="5"/>
        <v>0.1674402043962524</v>
      </c>
      <c r="U88">
        <f t="shared" si="5"/>
        <v>0.1362020900016512</v>
      </c>
      <c r="V88">
        <f t="shared" si="5"/>
        <v>0.10892454368977474</v>
      </c>
      <c r="W88">
        <f t="shared" si="5"/>
        <v>8.6107304290910958E-2</v>
      </c>
    </row>
    <row r="89" spans="1:23">
      <c r="B89" t="s">
        <v>58</v>
      </c>
      <c r="C89" t="s">
        <v>4</v>
      </c>
      <c r="D89">
        <f t="shared" ref="D89:W89" si="6">D9/SUMIF($B$3:$B$80,$B89,D$3:D$80)</f>
        <v>0.14334489197019584</v>
      </c>
      <c r="E89">
        <f t="shared" si="6"/>
        <v>8.7005828599959201E-2</v>
      </c>
      <c r="F89">
        <f t="shared" si="6"/>
        <v>7.8745785402821997E-2</v>
      </c>
      <c r="G89">
        <f t="shared" si="6"/>
        <v>6.543176978997077E-2</v>
      </c>
      <c r="H89">
        <f t="shared" si="6"/>
        <v>5.8214436785853738E-2</v>
      </c>
      <c r="I89">
        <f t="shared" si="6"/>
        <v>5.7719271942464394E-2</v>
      </c>
      <c r="J89">
        <f t="shared" si="6"/>
        <v>5.3508278772944007E-2</v>
      </c>
      <c r="K89">
        <f t="shared" si="6"/>
        <v>4.5783319186174634E-2</v>
      </c>
      <c r="L89">
        <f t="shared" si="6"/>
        <v>3.8779798752854047E-2</v>
      </c>
      <c r="M89">
        <f t="shared" si="6"/>
        <v>3.2833414844866599E-2</v>
      </c>
      <c r="N89">
        <f t="shared" si="6"/>
        <v>2.7338621469907103E-2</v>
      </c>
      <c r="O89">
        <f t="shared" si="6"/>
        <v>2.2853034165115152E-2</v>
      </c>
      <c r="P89">
        <f t="shared" si="6"/>
        <v>1.8924154618706453E-2</v>
      </c>
      <c r="Q89">
        <f t="shared" si="6"/>
        <v>1.5702352057091862E-2</v>
      </c>
      <c r="R89">
        <f t="shared" si="6"/>
        <v>1.2797624807660836E-2</v>
      </c>
      <c r="S89">
        <f t="shared" si="6"/>
        <v>1.0585413758979858E-2</v>
      </c>
      <c r="T89">
        <f t="shared" si="6"/>
        <v>8.6544736789432482E-3</v>
      </c>
      <c r="U89">
        <f t="shared" si="6"/>
        <v>7.0820814313820304E-3</v>
      </c>
      <c r="V89">
        <f t="shared" si="6"/>
        <v>5.7012347960658178E-3</v>
      </c>
      <c r="W89">
        <f t="shared" si="6"/>
        <v>4.3919320400635327E-3</v>
      </c>
    </row>
    <row r="90" spans="1:23">
      <c r="B90" t="s">
        <v>58</v>
      </c>
      <c r="C90" t="s">
        <v>5</v>
      </c>
      <c r="D90">
        <f t="shared" ref="D90:W90" si="7">D10/SUMIF($B$3:$B$80,$B90,D$3:D$80)</f>
        <v>1.9930135626648179E-2</v>
      </c>
      <c r="E90">
        <f t="shared" si="7"/>
        <v>1.0991534588591371E-2</v>
      </c>
      <c r="F90">
        <f t="shared" si="7"/>
        <v>1.0264565784518417E-2</v>
      </c>
      <c r="G90">
        <f t="shared" si="7"/>
        <v>9.7261780331881695E-3</v>
      </c>
      <c r="H90">
        <f t="shared" si="7"/>
        <v>9.2426254744618422E-3</v>
      </c>
      <c r="I90">
        <f t="shared" si="7"/>
        <v>8.6614572376219126E-3</v>
      </c>
      <c r="J90">
        <f t="shared" si="7"/>
        <v>8.1173487398745886E-3</v>
      </c>
      <c r="K90">
        <f t="shared" si="7"/>
        <v>7.6963258451298753E-3</v>
      </c>
      <c r="L90">
        <f t="shared" si="7"/>
        <v>7.331098459177612E-3</v>
      </c>
      <c r="M90">
        <f t="shared" si="7"/>
        <v>6.9521722189502385E-3</v>
      </c>
      <c r="N90">
        <f t="shared" si="7"/>
        <v>6.5072838084684545E-3</v>
      </c>
      <c r="O90">
        <f t="shared" si="7"/>
        <v>6.2140981578662846E-3</v>
      </c>
      <c r="P90">
        <f t="shared" si="7"/>
        <v>5.8663681192981324E-3</v>
      </c>
      <c r="Q90">
        <f t="shared" si="7"/>
        <v>5.4836831637799528E-3</v>
      </c>
      <c r="R90">
        <f t="shared" si="7"/>
        <v>5.0765344883431469E-3</v>
      </c>
      <c r="S90">
        <f t="shared" si="7"/>
        <v>4.6769683050925581E-3</v>
      </c>
      <c r="T90">
        <f t="shared" si="7"/>
        <v>4.3117902960540851E-3</v>
      </c>
      <c r="U90">
        <f t="shared" si="7"/>
        <v>3.9492611130393243E-3</v>
      </c>
      <c r="V90">
        <f t="shared" si="7"/>
        <v>3.6293989976626338E-3</v>
      </c>
      <c r="W90">
        <f t="shared" si="7"/>
        <v>3.3616400203259071E-3</v>
      </c>
    </row>
    <row r="91" spans="1:23">
      <c r="B91" t="s">
        <v>58</v>
      </c>
      <c r="C91" t="s">
        <v>47</v>
      </c>
      <c r="D91">
        <f t="shared" ref="D91:W91" si="8">D11/SUMIF($B$3:$B$80,$B91,D$3:D$80)</f>
        <v>0.22405011744150619</v>
      </c>
      <c r="E91">
        <f t="shared" si="8"/>
        <v>0.2299228728025714</v>
      </c>
      <c r="F91">
        <f t="shared" si="8"/>
        <v>0.22510112112185929</v>
      </c>
      <c r="G91">
        <f t="shared" si="8"/>
        <v>0.22708497315836443</v>
      </c>
      <c r="H91">
        <f t="shared" si="8"/>
        <v>0.22690084587565956</v>
      </c>
      <c r="I91">
        <f t="shared" si="8"/>
        <v>0.22016299816445556</v>
      </c>
      <c r="J91">
        <f t="shared" si="8"/>
        <v>0.21507608685857801</v>
      </c>
      <c r="K91">
        <f t="shared" si="8"/>
        <v>0.21150807322560078</v>
      </c>
      <c r="L91">
        <f t="shared" si="8"/>
        <v>0.20752420476416472</v>
      </c>
      <c r="M91">
        <f t="shared" si="8"/>
        <v>0.20273423455802114</v>
      </c>
      <c r="N91">
        <f t="shared" si="8"/>
        <v>0.19679960492056991</v>
      </c>
      <c r="O91">
        <f t="shared" si="8"/>
        <v>0.19319735873249616</v>
      </c>
      <c r="P91">
        <f t="shared" si="8"/>
        <v>0.18746335843596382</v>
      </c>
      <c r="Q91">
        <f t="shared" si="8"/>
        <v>0.18148055149962691</v>
      </c>
      <c r="R91">
        <f t="shared" si="8"/>
        <v>0.17648923660667218</v>
      </c>
      <c r="S91">
        <f t="shared" si="8"/>
        <v>0.17129495500286365</v>
      </c>
      <c r="T91">
        <f t="shared" si="8"/>
        <v>0.16741998688260293</v>
      </c>
      <c r="U91">
        <f t="shared" si="8"/>
        <v>0.1642849191831191</v>
      </c>
      <c r="V91">
        <f t="shared" si="8"/>
        <v>0.16283221410401438</v>
      </c>
      <c r="W91">
        <f t="shared" si="8"/>
        <v>0.16493964981027037</v>
      </c>
    </row>
    <row r="92" spans="1:23">
      <c r="B92" t="s">
        <v>58</v>
      </c>
      <c r="C92" t="s">
        <v>46</v>
      </c>
      <c r="D92">
        <f t="shared" ref="D92:W92" si="9">D12/SUMIF($B$3:$B$80,$B92,D$3:D$80)</f>
        <v>0.54950367708555359</v>
      </c>
      <c r="E92">
        <f t="shared" si="9"/>
        <v>0.61140575666518682</v>
      </c>
      <c r="F92">
        <f t="shared" si="9"/>
        <v>0.63029771400862178</v>
      </c>
      <c r="G92">
        <f t="shared" si="9"/>
        <v>0.64493916035067511</v>
      </c>
      <c r="H92">
        <f t="shared" si="9"/>
        <v>0.65571954640694019</v>
      </c>
      <c r="I92">
        <f t="shared" si="9"/>
        <v>0.66683217146118068</v>
      </c>
      <c r="J92">
        <f t="shared" si="9"/>
        <v>0.67983023217622962</v>
      </c>
      <c r="K92">
        <f t="shared" si="9"/>
        <v>0.69351561583715926</v>
      </c>
      <c r="L92">
        <f t="shared" si="9"/>
        <v>0.70556080678663746</v>
      </c>
      <c r="M92">
        <f t="shared" si="9"/>
        <v>0.71672584324222766</v>
      </c>
      <c r="N92">
        <f t="shared" si="9"/>
        <v>0.72878145438398656</v>
      </c>
      <c r="O92">
        <f t="shared" si="9"/>
        <v>0.73655378675885896</v>
      </c>
      <c r="P92">
        <f t="shared" si="9"/>
        <v>0.74595620250647943</v>
      </c>
      <c r="Q92">
        <f t="shared" si="9"/>
        <v>0.75540960896814169</v>
      </c>
      <c r="R92">
        <f t="shared" si="9"/>
        <v>0.76397182675940534</v>
      </c>
      <c r="S92">
        <f t="shared" si="9"/>
        <v>0.7725210457517977</v>
      </c>
      <c r="T92">
        <f t="shared" si="9"/>
        <v>0.77941589990525195</v>
      </c>
      <c r="U92">
        <f t="shared" si="9"/>
        <v>0.7855478142449821</v>
      </c>
      <c r="V92">
        <f t="shared" si="9"/>
        <v>0.78991732924947178</v>
      </c>
      <c r="W92">
        <f t="shared" si="9"/>
        <v>0.7913413977653716</v>
      </c>
    </row>
    <row r="93" spans="1:23">
      <c r="B93" t="s">
        <v>58</v>
      </c>
      <c r="C93" t="s">
        <v>48</v>
      </c>
      <c r="D93">
        <f t="shared" ref="D93:W93" si="10">D13/SUMIF($B$3:$B$80,$B93,D$3:D$80)</f>
        <v>6.3171177876096232E-2</v>
      </c>
      <c r="E93">
        <f t="shared" si="10"/>
        <v>6.0674007343691286E-2</v>
      </c>
      <c r="F93">
        <f t="shared" si="10"/>
        <v>5.5590813682178643E-2</v>
      </c>
      <c r="G93">
        <f t="shared" si="10"/>
        <v>5.2817918667801625E-2</v>
      </c>
      <c r="H93">
        <f t="shared" si="10"/>
        <v>4.9922545457084647E-2</v>
      </c>
      <c r="I93">
        <f t="shared" si="10"/>
        <v>4.6624101194277602E-2</v>
      </c>
      <c r="J93">
        <f t="shared" si="10"/>
        <v>4.3468053452373874E-2</v>
      </c>
      <c r="K93">
        <f t="shared" si="10"/>
        <v>4.1496665905935468E-2</v>
      </c>
      <c r="L93">
        <f t="shared" si="10"/>
        <v>4.0804091237166086E-2</v>
      </c>
      <c r="M93">
        <f t="shared" si="10"/>
        <v>4.0754335135934454E-2</v>
      </c>
      <c r="N93">
        <f t="shared" si="10"/>
        <v>4.0573035417067964E-2</v>
      </c>
      <c r="O93">
        <f t="shared" si="10"/>
        <v>4.1181722185663391E-2</v>
      </c>
      <c r="P93">
        <f t="shared" si="10"/>
        <v>4.1789916319552256E-2</v>
      </c>
      <c r="Q93">
        <f t="shared" si="10"/>
        <v>4.192380431135944E-2</v>
      </c>
      <c r="R93">
        <f t="shared" si="10"/>
        <v>4.166477733791854E-2</v>
      </c>
      <c r="S93">
        <f t="shared" si="10"/>
        <v>4.0921617181266114E-2</v>
      </c>
      <c r="T93">
        <f t="shared" si="10"/>
        <v>4.0197849237147691E-2</v>
      </c>
      <c r="U93">
        <f t="shared" si="10"/>
        <v>3.9135924027477412E-2</v>
      </c>
      <c r="V93">
        <f t="shared" si="10"/>
        <v>3.7919822852785508E-2</v>
      </c>
      <c r="W93">
        <f t="shared" si="10"/>
        <v>3.5965380363968541E-2</v>
      </c>
    </row>
    <row r="94" spans="1:23">
      <c r="B94" t="s">
        <v>59</v>
      </c>
      <c r="C94" t="s">
        <v>4</v>
      </c>
      <c r="D94">
        <f t="shared" ref="D94:W94" si="11">D14/SUMIF($B$3:$B$80,$B94,D$3:D$80)</f>
        <v>3.1677017650970793E-2</v>
      </c>
      <c r="E94">
        <f t="shared" si="11"/>
        <v>3.208845910341266E-2</v>
      </c>
      <c r="F94">
        <f t="shared" si="11"/>
        <v>3.9949279628785153E-2</v>
      </c>
      <c r="G94">
        <f t="shared" si="11"/>
        <v>3.4350804449733187E-2</v>
      </c>
      <c r="H94">
        <f t="shared" si="11"/>
        <v>3.153125988655002E-2</v>
      </c>
      <c r="I94">
        <f t="shared" si="11"/>
        <v>3.1785617974223364E-2</v>
      </c>
      <c r="J94">
        <f t="shared" si="11"/>
        <v>2.9970149430190614E-2</v>
      </c>
      <c r="K94">
        <f t="shared" si="11"/>
        <v>2.5633881910819951E-2</v>
      </c>
      <c r="L94">
        <f t="shared" si="11"/>
        <v>2.1503546465870021E-2</v>
      </c>
      <c r="M94">
        <f t="shared" si="11"/>
        <v>1.8030244196735479E-2</v>
      </c>
      <c r="N94">
        <f t="shared" si="11"/>
        <v>1.4589060567589691E-2</v>
      </c>
      <c r="O94">
        <f t="shared" si="11"/>
        <v>1.2087273371839414E-2</v>
      </c>
      <c r="P94">
        <f t="shared" si="11"/>
        <v>9.8845709760870797E-3</v>
      </c>
      <c r="Q94">
        <f t="shared" si="11"/>
        <v>8.1583095546038653E-3</v>
      </c>
      <c r="R94">
        <f t="shared" si="11"/>
        <v>6.6320523192356599E-3</v>
      </c>
      <c r="S94">
        <f t="shared" si="11"/>
        <v>5.4442735749227287E-3</v>
      </c>
      <c r="T94">
        <f t="shared" si="11"/>
        <v>4.4720492065435475E-3</v>
      </c>
      <c r="U94">
        <f t="shared" si="11"/>
        <v>3.6709526043245825E-3</v>
      </c>
      <c r="V94">
        <f t="shared" si="11"/>
        <v>2.9638277705516091E-3</v>
      </c>
      <c r="W94">
        <f t="shared" si="11"/>
        <v>2.3224273207745603E-3</v>
      </c>
    </row>
    <row r="95" spans="1:23">
      <c r="B95" t="s">
        <v>59</v>
      </c>
      <c r="C95" t="s">
        <v>5</v>
      </c>
      <c r="D95">
        <f t="shared" ref="D95:W95" si="12">D15/SUMIF($B$3:$B$80,$B95,D$3:D$80)</f>
        <v>1.0122702003423426E-3</v>
      </c>
      <c r="E95">
        <f t="shared" si="12"/>
        <v>3.9069084730621094E-4</v>
      </c>
      <c r="F95">
        <f t="shared" si="12"/>
        <v>3.5400305053630613E-4</v>
      </c>
      <c r="G95">
        <f t="shared" si="12"/>
        <v>3.3022043946011017E-4</v>
      </c>
      <c r="H95">
        <f t="shared" si="12"/>
        <v>3.0931096687935157E-4</v>
      </c>
      <c r="I95">
        <f t="shared" si="12"/>
        <v>2.875838161104815E-4</v>
      </c>
      <c r="J95">
        <f t="shared" si="12"/>
        <v>2.6719168817860613E-4</v>
      </c>
      <c r="K95">
        <f t="shared" si="12"/>
        <v>2.4801670680698527E-4</v>
      </c>
      <c r="L95">
        <f t="shared" si="12"/>
        <v>2.3109247165625454E-4</v>
      </c>
      <c r="M95">
        <f t="shared" si="12"/>
        <v>2.1314105628795135E-4</v>
      </c>
      <c r="N95">
        <f t="shared" si="12"/>
        <v>1.9382957329345306E-4</v>
      </c>
      <c r="O95">
        <f t="shared" si="12"/>
        <v>1.7892267830308496E-4</v>
      </c>
      <c r="P95">
        <f t="shared" si="12"/>
        <v>1.6418726717318954E-4</v>
      </c>
      <c r="Q95">
        <f t="shared" si="12"/>
        <v>1.4918152147217324E-4</v>
      </c>
      <c r="R95">
        <f t="shared" si="12"/>
        <v>1.3739715600150906E-4</v>
      </c>
      <c r="S95">
        <f t="shared" si="12"/>
        <v>1.2543285203265721E-4</v>
      </c>
      <c r="T95">
        <f t="shared" si="12"/>
        <v>1.1420992377546623E-4</v>
      </c>
      <c r="U95">
        <f t="shared" si="12"/>
        <v>1.0484254548563227E-4</v>
      </c>
      <c r="V95">
        <f t="shared" si="12"/>
        <v>9.5941838715738471E-5</v>
      </c>
      <c r="W95">
        <f t="shared" si="12"/>
        <v>8.6965507149047263E-5</v>
      </c>
    </row>
    <row r="96" spans="1:23">
      <c r="B96" t="s">
        <v>59</v>
      </c>
      <c r="C96" t="s">
        <v>47</v>
      </c>
      <c r="D96">
        <f t="shared" ref="D96:W96" si="13">D16/SUMIF($B$3:$B$80,$B96,D$3:D$80)</f>
        <v>0.38784502964521728</v>
      </c>
      <c r="E96">
        <f t="shared" si="13"/>
        <v>0.38918728632990818</v>
      </c>
      <c r="F96">
        <f t="shared" si="13"/>
        <v>0.40243149272119705</v>
      </c>
      <c r="G96">
        <f t="shared" si="13"/>
        <v>0.42012030860518673</v>
      </c>
      <c r="H96">
        <f t="shared" si="13"/>
        <v>0.42851532400626985</v>
      </c>
      <c r="I96">
        <f t="shared" si="13"/>
        <v>0.42450339172675172</v>
      </c>
      <c r="J96">
        <f t="shared" si="13"/>
        <v>0.42140218553535858</v>
      </c>
      <c r="K96">
        <f t="shared" si="13"/>
        <v>0.41640812894355034</v>
      </c>
      <c r="L96">
        <f t="shared" si="13"/>
        <v>0.40862152579544447</v>
      </c>
      <c r="M96">
        <f t="shared" si="13"/>
        <v>0.39828167895076633</v>
      </c>
      <c r="N96">
        <f t="shared" si="13"/>
        <v>0.38717979371113553</v>
      </c>
      <c r="O96">
        <f t="shared" si="13"/>
        <v>0.37763975384973841</v>
      </c>
      <c r="P96">
        <f t="shared" si="13"/>
        <v>0.3664701524478825</v>
      </c>
      <c r="Q96">
        <f t="shared" si="13"/>
        <v>0.35476648819841228</v>
      </c>
      <c r="R96">
        <f t="shared" si="13"/>
        <v>0.34708601287977225</v>
      </c>
      <c r="S96">
        <f t="shared" si="13"/>
        <v>0.33872299100457115</v>
      </c>
      <c r="T96">
        <f t="shared" si="13"/>
        <v>0.33068578841901014</v>
      </c>
      <c r="U96">
        <f t="shared" si="13"/>
        <v>0.32391172258120915</v>
      </c>
      <c r="V96">
        <f t="shared" si="13"/>
        <v>0.31795400582028915</v>
      </c>
      <c r="W96">
        <f t="shared" si="13"/>
        <v>0.31436067793738448</v>
      </c>
    </row>
    <row r="97" spans="2:23">
      <c r="B97" t="s">
        <v>59</v>
      </c>
      <c r="C97" t="s">
        <v>46</v>
      </c>
      <c r="D97">
        <f t="shared" ref="D97:W97" si="14">D17/SUMIF($B$3:$B$80,$B97,D$3:D$80)</f>
        <v>0.40485723216125419</v>
      </c>
      <c r="E97">
        <f t="shared" si="14"/>
        <v>0.40365084150858171</v>
      </c>
      <c r="F97">
        <f t="shared" si="14"/>
        <v>0.39103121561172427</v>
      </c>
      <c r="G97">
        <f t="shared" si="14"/>
        <v>0.38364351778764749</v>
      </c>
      <c r="H97">
        <f t="shared" si="14"/>
        <v>0.38445095593983186</v>
      </c>
      <c r="I97">
        <f t="shared" si="14"/>
        <v>0.39688668664193832</v>
      </c>
      <c r="J97">
        <f t="shared" si="14"/>
        <v>0.41003850387641438</v>
      </c>
      <c r="K97">
        <f t="shared" si="14"/>
        <v>0.42475091439923313</v>
      </c>
      <c r="L97">
        <f t="shared" si="14"/>
        <v>0.43897592932867091</v>
      </c>
      <c r="M97">
        <f t="shared" si="14"/>
        <v>0.45374437904684911</v>
      </c>
      <c r="N97">
        <f t="shared" si="14"/>
        <v>0.46905072505145295</v>
      </c>
      <c r="O97">
        <f t="shared" si="14"/>
        <v>0.48078312754703817</v>
      </c>
      <c r="P97">
        <f t="shared" si="14"/>
        <v>0.49304086013615706</v>
      </c>
      <c r="Q97">
        <f t="shared" si="14"/>
        <v>0.50623723556665357</v>
      </c>
      <c r="R97">
        <f t="shared" si="14"/>
        <v>0.51491676345340343</v>
      </c>
      <c r="S97">
        <f t="shared" si="14"/>
        <v>0.52493187970011967</v>
      </c>
      <c r="T97">
        <f t="shared" si="14"/>
        <v>0.53483465774028649</v>
      </c>
      <c r="U97">
        <f t="shared" si="14"/>
        <v>0.54321475252446239</v>
      </c>
      <c r="V97">
        <f t="shared" si="14"/>
        <v>0.55162318042962644</v>
      </c>
      <c r="W97">
        <f t="shared" si="14"/>
        <v>0.56117398259752338</v>
      </c>
    </row>
    <row r="98" spans="2:23">
      <c r="B98" t="s">
        <v>59</v>
      </c>
      <c r="C98" t="s">
        <v>48</v>
      </c>
      <c r="D98">
        <f t="shared" ref="D98:W98" si="15">D18/SUMIF($B$3:$B$80,$B98,D$3:D$80)</f>
        <v>0.17460845034221534</v>
      </c>
      <c r="E98">
        <f t="shared" si="15"/>
        <v>0.1746827222107912</v>
      </c>
      <c r="F98">
        <f t="shared" si="15"/>
        <v>0.16623400898775714</v>
      </c>
      <c r="G98">
        <f t="shared" si="15"/>
        <v>0.16155514871797252</v>
      </c>
      <c r="H98">
        <f t="shared" si="15"/>
        <v>0.15519314920046878</v>
      </c>
      <c r="I98">
        <f t="shared" si="15"/>
        <v>0.14653671984097599</v>
      </c>
      <c r="J98">
        <f t="shared" si="15"/>
        <v>0.13832196946985784</v>
      </c>
      <c r="K98">
        <f t="shared" si="15"/>
        <v>0.13295905803958957</v>
      </c>
      <c r="L98">
        <f t="shared" si="15"/>
        <v>0.13066790593835839</v>
      </c>
      <c r="M98">
        <f t="shared" si="15"/>
        <v>0.12973055674936126</v>
      </c>
      <c r="N98">
        <f t="shared" si="15"/>
        <v>0.12898659109652832</v>
      </c>
      <c r="O98">
        <f t="shared" si="15"/>
        <v>0.12931092255308091</v>
      </c>
      <c r="P98">
        <f t="shared" si="15"/>
        <v>0.13044022917270018</v>
      </c>
      <c r="Q98">
        <f t="shared" si="15"/>
        <v>0.13068878515885801</v>
      </c>
      <c r="R98">
        <f t="shared" si="15"/>
        <v>0.13122777419158718</v>
      </c>
      <c r="S98">
        <f t="shared" si="15"/>
        <v>0.13077542286835375</v>
      </c>
      <c r="T98">
        <f t="shared" si="15"/>
        <v>0.12989329471038427</v>
      </c>
      <c r="U98">
        <f t="shared" si="15"/>
        <v>0.12909772974451822</v>
      </c>
      <c r="V98">
        <f t="shared" si="15"/>
        <v>0.12736304414081712</v>
      </c>
      <c r="W98">
        <f t="shared" si="15"/>
        <v>0.1220559466371685</v>
      </c>
    </row>
    <row r="99" spans="2:23">
      <c r="B99" t="s">
        <v>60</v>
      </c>
      <c r="C99" t="s">
        <v>4</v>
      </c>
      <c r="D99">
        <f t="shared" ref="D99:W99" si="16">D19/SUMIF($B$3:$B$80,$B99,D$3:D$80)</f>
        <v>2.808476423583014E-3</v>
      </c>
      <c r="E99">
        <f t="shared" si="16"/>
        <v>3.5012021549299349E-3</v>
      </c>
      <c r="F99">
        <f t="shared" si="16"/>
        <v>3.5169638802378177E-3</v>
      </c>
      <c r="G99">
        <f t="shared" si="16"/>
        <v>3.3076251011200332E-3</v>
      </c>
      <c r="H99">
        <f t="shared" si="16"/>
        <v>3.2541843202343367E-3</v>
      </c>
      <c r="I99">
        <f t="shared" si="16"/>
        <v>3.4555938597881177E-3</v>
      </c>
      <c r="J99">
        <f t="shared" si="16"/>
        <v>3.3912818516871226E-3</v>
      </c>
      <c r="K99">
        <f t="shared" si="16"/>
        <v>2.9846346149178852E-3</v>
      </c>
      <c r="L99">
        <f t="shared" si="16"/>
        <v>2.6320300946925403E-3</v>
      </c>
      <c r="M99">
        <f t="shared" si="16"/>
        <v>2.2981910145340964E-3</v>
      </c>
      <c r="N99">
        <f t="shared" si="16"/>
        <v>1.9863041113680462E-3</v>
      </c>
      <c r="O99">
        <f t="shared" si="16"/>
        <v>1.7380334971104597E-3</v>
      </c>
      <c r="P99">
        <f t="shared" si="16"/>
        <v>1.5222941911369815E-3</v>
      </c>
      <c r="Q99">
        <f t="shared" si="16"/>
        <v>1.3308548496491557E-3</v>
      </c>
      <c r="R99">
        <f t="shared" si="16"/>
        <v>1.1689089630068034E-3</v>
      </c>
      <c r="S99">
        <f t="shared" si="16"/>
        <v>1.0150393007169246E-3</v>
      </c>
      <c r="T99">
        <f t="shared" si="16"/>
        <v>8.7411000830058178E-4</v>
      </c>
      <c r="U99">
        <f t="shared" si="16"/>
        <v>7.6062394314545495E-4</v>
      </c>
      <c r="V99">
        <f t="shared" si="16"/>
        <v>6.6069802863916454E-4</v>
      </c>
      <c r="W99">
        <f t="shared" si="16"/>
        <v>5.5689629316129567E-4</v>
      </c>
    </row>
    <row r="100" spans="2:23">
      <c r="B100" t="s">
        <v>60</v>
      </c>
      <c r="C100" t="s">
        <v>5</v>
      </c>
      <c r="D100">
        <f t="shared" ref="D100:W100" si="17">D20/SUMIF($B$3:$B$80,$B100,D$3:D$80)</f>
        <v>0.29387887302407045</v>
      </c>
      <c r="E100">
        <f t="shared" si="17"/>
        <v>0.13434317907941931</v>
      </c>
      <c r="F100">
        <f t="shared" si="17"/>
        <v>0.16435742677795459</v>
      </c>
      <c r="G100">
        <f t="shared" si="17"/>
        <v>0.17553292561039399</v>
      </c>
      <c r="H100">
        <f t="shared" si="17"/>
        <v>0.17342954501335603</v>
      </c>
      <c r="I100">
        <f t="shared" si="17"/>
        <v>0.16518319642339011</v>
      </c>
      <c r="J100">
        <f t="shared" si="17"/>
        <v>0.15302130424877738</v>
      </c>
      <c r="K100">
        <f t="shared" si="17"/>
        <v>0.13887867345107263</v>
      </c>
      <c r="L100">
        <f t="shared" si="17"/>
        <v>0.12579369346358071</v>
      </c>
      <c r="M100">
        <f t="shared" si="17"/>
        <v>0.11168877434306397</v>
      </c>
      <c r="N100">
        <f t="shared" si="17"/>
        <v>9.7779932646371498E-2</v>
      </c>
      <c r="O100">
        <f t="shared" si="17"/>
        <v>8.6371615112990227E-2</v>
      </c>
      <c r="P100">
        <f t="shared" si="17"/>
        <v>7.591338937694804E-2</v>
      </c>
      <c r="Q100">
        <f t="shared" si="17"/>
        <v>6.627101205720462E-2</v>
      </c>
      <c r="R100">
        <f t="shared" si="17"/>
        <v>5.7843493406328036E-2</v>
      </c>
      <c r="S100">
        <f t="shared" si="17"/>
        <v>4.9913450649529935E-2</v>
      </c>
      <c r="T100">
        <f t="shared" si="17"/>
        <v>4.2716730831109141E-2</v>
      </c>
      <c r="U100">
        <f t="shared" si="17"/>
        <v>3.6785375938760814E-2</v>
      </c>
      <c r="V100">
        <f t="shared" si="17"/>
        <v>3.1450347522642363E-2</v>
      </c>
      <c r="W100">
        <f t="shared" si="17"/>
        <v>2.5078200640882016E-2</v>
      </c>
    </row>
    <row r="101" spans="2:23">
      <c r="B101" t="s">
        <v>60</v>
      </c>
      <c r="C101" t="s">
        <v>47</v>
      </c>
      <c r="D101">
        <f t="shared" ref="D101:W101" si="18">D21/SUMIF($B$3:$B$80,$B101,D$3:D$80)</f>
        <v>8.407597808616829E-3</v>
      </c>
      <c r="E101">
        <f t="shared" si="18"/>
        <v>4.1288653499636979E-2</v>
      </c>
      <c r="F101">
        <f t="shared" si="18"/>
        <v>6.9186667571339053E-2</v>
      </c>
      <c r="G101">
        <f t="shared" si="18"/>
        <v>9.6285339965188912E-2</v>
      </c>
      <c r="H101">
        <f t="shared" si="18"/>
        <v>0.11947281472997431</v>
      </c>
      <c r="I101">
        <f t="shared" si="18"/>
        <v>0.13341977815981351</v>
      </c>
      <c r="J101">
        <f t="shared" si="18"/>
        <v>0.14414686133788293</v>
      </c>
      <c r="K101">
        <f t="shared" si="18"/>
        <v>0.150267724066041</v>
      </c>
      <c r="L101">
        <f t="shared" si="18"/>
        <v>0.15267895446082508</v>
      </c>
      <c r="M101">
        <f t="shared" si="18"/>
        <v>0.15276337143490423</v>
      </c>
      <c r="N101">
        <f t="shared" si="18"/>
        <v>0.15190732276409452</v>
      </c>
      <c r="O101">
        <f t="shared" si="18"/>
        <v>0.15214676285128723</v>
      </c>
      <c r="P101">
        <f t="shared" si="18"/>
        <v>0.15163389065436558</v>
      </c>
      <c r="Q101">
        <f t="shared" si="18"/>
        <v>0.1517995778718392</v>
      </c>
      <c r="R101">
        <f t="shared" si="18"/>
        <v>0.15239277538785398</v>
      </c>
      <c r="S101">
        <f t="shared" si="18"/>
        <v>0.1522311824266126</v>
      </c>
      <c r="T101">
        <f t="shared" si="18"/>
        <v>0.15219776273997121</v>
      </c>
      <c r="U101">
        <f t="shared" si="18"/>
        <v>0.15396002436760386</v>
      </c>
      <c r="V101">
        <f t="shared" si="18"/>
        <v>0.16054780568999569</v>
      </c>
      <c r="W101">
        <f t="shared" si="18"/>
        <v>0.19039843504080886</v>
      </c>
    </row>
    <row r="102" spans="2:23">
      <c r="B102" t="s">
        <v>60</v>
      </c>
      <c r="C102" t="s">
        <v>32</v>
      </c>
      <c r="D102">
        <f t="shared" ref="D102:W102" si="19">D22/SUMIF($B$3:$B$80,$B102,D$3:D$80)</f>
        <v>9.5056379923217256E-3</v>
      </c>
      <c r="E102">
        <f t="shared" si="19"/>
        <v>4.04981574988416E-2</v>
      </c>
      <c r="F102">
        <f t="shared" si="19"/>
        <v>5.9613760728911121E-2</v>
      </c>
      <c r="G102">
        <f t="shared" si="19"/>
        <v>7.2807471140690597E-2</v>
      </c>
      <c r="H102">
        <f t="shared" si="19"/>
        <v>7.9906344881978453E-2</v>
      </c>
      <c r="I102">
        <f t="shared" si="19"/>
        <v>8.6055301131097661E-2</v>
      </c>
      <c r="J102">
        <f t="shared" si="19"/>
        <v>8.8926095521605186E-2</v>
      </c>
      <c r="K102">
        <f t="shared" si="19"/>
        <v>8.9378366751724878E-2</v>
      </c>
      <c r="L102">
        <f t="shared" si="19"/>
        <v>8.8373261154937599E-2</v>
      </c>
      <c r="M102">
        <f t="shared" si="19"/>
        <v>8.5578306279395486E-2</v>
      </c>
      <c r="N102">
        <f t="shared" si="19"/>
        <v>8.1632517364104665E-2</v>
      </c>
      <c r="O102">
        <f t="shared" si="19"/>
        <v>7.7699428812736032E-2</v>
      </c>
      <c r="P102">
        <f t="shared" si="19"/>
        <v>7.34048301706198E-2</v>
      </c>
      <c r="Q102">
        <f t="shared" si="19"/>
        <v>6.8660669869382324E-2</v>
      </c>
      <c r="R102">
        <f t="shared" si="19"/>
        <v>6.388385147046953E-2</v>
      </c>
      <c r="S102">
        <f t="shared" si="19"/>
        <v>5.9004118657537519E-2</v>
      </c>
      <c r="T102">
        <f t="shared" si="19"/>
        <v>5.4063580468518863E-2</v>
      </c>
      <c r="U102">
        <f t="shared" si="19"/>
        <v>4.911491698590472E-2</v>
      </c>
      <c r="V102">
        <f t="shared" si="19"/>
        <v>4.3622266934094635E-2</v>
      </c>
      <c r="W102">
        <f t="shared" si="19"/>
        <v>3.4147195910881688E-2</v>
      </c>
    </row>
    <row r="103" spans="2:23">
      <c r="B103" t="s">
        <v>60</v>
      </c>
      <c r="C103" t="s">
        <v>46</v>
      </c>
      <c r="D103">
        <f t="shared" ref="D103:W103" si="20">D23/SUMIF($B$3:$B$80,$B103,D$3:D$80)</f>
        <v>2.5941608749830564E-2</v>
      </c>
      <c r="E103">
        <f t="shared" si="20"/>
        <v>0.11344174235483412</v>
      </c>
      <c r="F103">
        <f t="shared" si="20"/>
        <v>0.15607949029084658</v>
      </c>
      <c r="G103">
        <f t="shared" si="20"/>
        <v>0.19617172933152174</v>
      </c>
      <c r="H103">
        <f t="shared" si="20"/>
        <v>0.23495893016501435</v>
      </c>
      <c r="I103">
        <f t="shared" si="20"/>
        <v>0.27535925949999163</v>
      </c>
      <c r="J103">
        <f t="shared" si="20"/>
        <v>0.31272841950405744</v>
      </c>
      <c r="K103">
        <f t="shared" si="20"/>
        <v>0.34807312083278247</v>
      </c>
      <c r="L103">
        <f t="shared" si="20"/>
        <v>0.37600577548563507</v>
      </c>
      <c r="M103">
        <f t="shared" si="20"/>
        <v>0.4047876249442332</v>
      </c>
      <c r="N103">
        <f t="shared" si="20"/>
        <v>0.43386888027390907</v>
      </c>
      <c r="O103">
        <f t="shared" si="20"/>
        <v>0.4540087960316857</v>
      </c>
      <c r="P103">
        <f t="shared" si="20"/>
        <v>0.47218118018374866</v>
      </c>
      <c r="Q103">
        <f t="shared" si="20"/>
        <v>0.48904360039061351</v>
      </c>
      <c r="R103">
        <f t="shared" si="20"/>
        <v>0.5021752261582515</v>
      </c>
      <c r="S103">
        <f t="shared" si="20"/>
        <v>0.51888852238111693</v>
      </c>
      <c r="T103">
        <f t="shared" si="20"/>
        <v>0.53625355633039418</v>
      </c>
      <c r="U103">
        <f t="shared" si="20"/>
        <v>0.54922335329109329</v>
      </c>
      <c r="V103">
        <f t="shared" si="20"/>
        <v>0.55976569508375607</v>
      </c>
      <c r="W103">
        <f t="shared" si="20"/>
        <v>0.56495106576617837</v>
      </c>
    </row>
    <row r="104" spans="2:23">
      <c r="B104" t="s">
        <v>60</v>
      </c>
      <c r="C104" t="s">
        <v>48</v>
      </c>
      <c r="D104">
        <f t="shared" ref="D104:W104" si="21">D24/SUMIF($B$3:$B$80,$B104,D$3:D$80)</f>
        <v>2.2074545010033635E-2</v>
      </c>
      <c r="E104">
        <f t="shared" si="21"/>
        <v>9.7976204580315779E-2</v>
      </c>
      <c r="F104">
        <f t="shared" si="21"/>
        <v>0.13169135504528501</v>
      </c>
      <c r="G104">
        <f t="shared" si="21"/>
        <v>0.15936996861118885</v>
      </c>
      <c r="H104">
        <f t="shared" si="21"/>
        <v>0.17971977239788856</v>
      </c>
      <c r="I104">
        <f t="shared" si="21"/>
        <v>0.19050448515842783</v>
      </c>
      <c r="J104">
        <f t="shared" si="21"/>
        <v>0.19591859367873019</v>
      </c>
      <c r="K104">
        <f t="shared" si="21"/>
        <v>0.19904112581960359</v>
      </c>
      <c r="L104">
        <f t="shared" si="21"/>
        <v>0.20390976431071442</v>
      </c>
      <c r="M104">
        <f t="shared" si="21"/>
        <v>0.20694433438872367</v>
      </c>
      <c r="N104">
        <f t="shared" si="21"/>
        <v>0.20726105251015339</v>
      </c>
      <c r="O104">
        <f t="shared" si="21"/>
        <v>0.20937855797144272</v>
      </c>
      <c r="P104">
        <f t="shared" si="21"/>
        <v>0.21173620720067637</v>
      </c>
      <c r="Q104">
        <f t="shared" si="21"/>
        <v>0.21297358434711891</v>
      </c>
      <c r="R104">
        <f t="shared" si="21"/>
        <v>0.21540716295692389</v>
      </c>
      <c r="S104">
        <f t="shared" si="21"/>
        <v>0.21391152925617629</v>
      </c>
      <c r="T104">
        <f t="shared" si="21"/>
        <v>0.21037988299866164</v>
      </c>
      <c r="U104">
        <f t="shared" si="21"/>
        <v>0.20767599015563057</v>
      </c>
      <c r="V104">
        <f t="shared" si="21"/>
        <v>0.20219172155518611</v>
      </c>
      <c r="W104">
        <f t="shared" si="21"/>
        <v>0.1836581702176783</v>
      </c>
    </row>
    <row r="105" spans="2:23">
      <c r="B105" t="s">
        <v>60</v>
      </c>
      <c r="C105" t="s">
        <v>49</v>
      </c>
      <c r="D105">
        <f t="shared" ref="D105:W105" si="22">D25/SUMIF($B$3:$B$80,$B105,D$3:D$80)</f>
        <v>0.63738326099154374</v>
      </c>
      <c r="E105">
        <f t="shared" si="22"/>
        <v>0.5689508608320224</v>
      </c>
      <c r="F105">
        <f t="shared" si="22"/>
        <v>0.41555433570542588</v>
      </c>
      <c r="G105">
        <f t="shared" si="22"/>
        <v>0.29652494023989601</v>
      </c>
      <c r="H105">
        <f t="shared" si="22"/>
        <v>0.20925840849155397</v>
      </c>
      <c r="I105">
        <f t="shared" si="22"/>
        <v>0.14602238576749099</v>
      </c>
      <c r="J105">
        <f t="shared" si="22"/>
        <v>0.10186744385725975</v>
      </c>
      <c r="K105">
        <f t="shared" si="22"/>
        <v>7.137635446385758E-2</v>
      </c>
      <c r="L105">
        <f t="shared" si="22"/>
        <v>5.0606521029614646E-2</v>
      </c>
      <c r="M105">
        <f t="shared" si="22"/>
        <v>3.5939397595145389E-2</v>
      </c>
      <c r="N105">
        <f t="shared" si="22"/>
        <v>2.5563990329998683E-2</v>
      </c>
      <c r="O105">
        <f t="shared" si="22"/>
        <v>1.8656805722747662E-2</v>
      </c>
      <c r="P105">
        <f t="shared" si="22"/>
        <v>1.3608208222504577E-2</v>
      </c>
      <c r="Q105">
        <f t="shared" si="22"/>
        <v>9.9207006141922849E-3</v>
      </c>
      <c r="R105">
        <f t="shared" si="22"/>
        <v>7.1285816571661264E-3</v>
      </c>
      <c r="S105">
        <f t="shared" si="22"/>
        <v>5.036157328309805E-3</v>
      </c>
      <c r="T105">
        <f t="shared" si="22"/>
        <v>3.5143766230443471E-3</v>
      </c>
      <c r="U105">
        <f t="shared" si="22"/>
        <v>2.4797153178612321E-3</v>
      </c>
      <c r="V105">
        <f t="shared" si="22"/>
        <v>1.7614651856859324E-3</v>
      </c>
      <c r="W105">
        <f t="shared" si="22"/>
        <v>1.210036130409512E-3</v>
      </c>
    </row>
    <row r="106" spans="2:23">
      <c r="B106" t="s">
        <v>61</v>
      </c>
      <c r="C106" t="s">
        <v>4</v>
      </c>
      <c r="D106">
        <f t="shared" ref="D106:W106" si="23">D26/SUMIF($B$3:$B$80,$B106,D$3:D$80)</f>
        <v>5.7532612106353152E-2</v>
      </c>
      <c r="E106">
        <f t="shared" si="23"/>
        <v>0.12834775663253592</v>
      </c>
      <c r="F106">
        <f t="shared" si="23"/>
        <v>0.11311629596699438</v>
      </c>
      <c r="G106">
        <f t="shared" si="23"/>
        <v>9.2683994030771891E-2</v>
      </c>
      <c r="H106">
        <f t="shared" si="23"/>
        <v>8.2101792619604638E-2</v>
      </c>
      <c r="I106">
        <f t="shared" si="23"/>
        <v>8.182510173446586E-2</v>
      </c>
      <c r="J106">
        <f t="shared" si="23"/>
        <v>7.5727236333447606E-2</v>
      </c>
      <c r="K106">
        <f t="shared" si="23"/>
        <v>6.4741059458621977E-2</v>
      </c>
      <c r="L106">
        <f t="shared" si="23"/>
        <v>5.314189550458033E-2</v>
      </c>
      <c r="M106">
        <f t="shared" si="23"/>
        <v>4.3961335922642529E-2</v>
      </c>
      <c r="N106">
        <f t="shared" si="23"/>
        <v>3.5049615431885187E-2</v>
      </c>
      <c r="O106">
        <f t="shared" si="23"/>
        <v>2.8985557713534369E-2</v>
      </c>
      <c r="P106">
        <f t="shared" si="23"/>
        <v>2.3485881772685572E-2</v>
      </c>
      <c r="Q106">
        <f t="shared" si="23"/>
        <v>1.9281026693634705E-2</v>
      </c>
      <c r="R106">
        <f t="shared" si="23"/>
        <v>1.5492307625015005E-2</v>
      </c>
      <c r="S106">
        <f t="shared" si="23"/>
        <v>1.2666681574753442E-2</v>
      </c>
      <c r="T106">
        <f t="shared" si="23"/>
        <v>1.0371649039780237E-2</v>
      </c>
      <c r="U106">
        <f t="shared" si="23"/>
        <v>8.6132983859500828E-3</v>
      </c>
      <c r="V106">
        <f t="shared" si="23"/>
        <v>7.0873555014642937E-3</v>
      </c>
      <c r="W106">
        <f t="shared" si="23"/>
        <v>5.7664858907189457E-3</v>
      </c>
    </row>
    <row r="107" spans="2:23">
      <c r="B107" t="s">
        <v>61</v>
      </c>
      <c r="C107" t="s">
        <v>5</v>
      </c>
      <c r="D107">
        <f t="shared" ref="D107:W107" si="24">D27/SUMIF($B$3:$B$80,$B107,D$3:D$80)</f>
        <v>0.31461552282880023</v>
      </c>
      <c r="E107">
        <f t="shared" si="24"/>
        <v>0.10584804726113661</v>
      </c>
      <c r="F107">
        <f t="shared" si="24"/>
        <v>9.7235711520422083E-2</v>
      </c>
      <c r="G107">
        <f t="shared" si="24"/>
        <v>8.7785256449556509E-2</v>
      </c>
      <c r="H107">
        <f t="shared" si="24"/>
        <v>7.7998183624331863E-2</v>
      </c>
      <c r="I107">
        <f t="shared" si="24"/>
        <v>6.8774980936086333E-2</v>
      </c>
      <c r="J107">
        <f t="shared" si="24"/>
        <v>6.0794159276916157E-2</v>
      </c>
      <c r="K107">
        <f t="shared" si="24"/>
        <v>5.4990496460746316E-2</v>
      </c>
      <c r="L107">
        <f t="shared" si="24"/>
        <v>4.8798369655466529E-2</v>
      </c>
      <c r="M107">
        <f t="shared" si="24"/>
        <v>4.3211856303426222E-2</v>
      </c>
      <c r="N107">
        <f t="shared" si="24"/>
        <v>3.739579642021295E-2</v>
      </c>
      <c r="O107">
        <f t="shared" si="24"/>
        <v>3.315260953637101E-2</v>
      </c>
      <c r="P107">
        <f t="shared" si="24"/>
        <v>2.9048277489632634E-2</v>
      </c>
      <c r="Q107">
        <f t="shared" si="24"/>
        <v>2.5551973639542196E-2</v>
      </c>
      <c r="R107">
        <f t="shared" si="24"/>
        <v>2.2154243200037813E-2</v>
      </c>
      <c r="S107">
        <f t="shared" si="24"/>
        <v>1.9353622119564821E-2</v>
      </c>
      <c r="T107">
        <f t="shared" si="24"/>
        <v>1.6889758872994515E-2</v>
      </c>
      <c r="U107">
        <f t="shared" si="24"/>
        <v>1.4827390896454531E-2</v>
      </c>
      <c r="V107">
        <f t="shared" si="24"/>
        <v>1.2958582622126081E-2</v>
      </c>
      <c r="W107">
        <f t="shared" si="24"/>
        <v>1.1268781355113371E-2</v>
      </c>
    </row>
    <row r="108" spans="2:23">
      <c r="B108" t="s">
        <v>61</v>
      </c>
      <c r="C108" t="s">
        <v>47</v>
      </c>
      <c r="D108">
        <f t="shared" ref="D108:W108" si="25">D28/SUMIF($B$3:$B$80,$B108,D$3:D$80)</f>
        <v>0.19864922927492359</v>
      </c>
      <c r="E108">
        <f t="shared" si="25"/>
        <v>0.29031703361872857</v>
      </c>
      <c r="F108">
        <f t="shared" si="25"/>
        <v>0.29257876044750575</v>
      </c>
      <c r="G108">
        <f t="shared" si="25"/>
        <v>0.30933057197304337</v>
      </c>
      <c r="H108">
        <f t="shared" si="25"/>
        <v>0.32203206475540885</v>
      </c>
      <c r="I108">
        <f t="shared" si="25"/>
        <v>0.32315592890597711</v>
      </c>
      <c r="J108">
        <f t="shared" si="25"/>
        <v>0.32562891464583715</v>
      </c>
      <c r="K108">
        <f t="shared" si="25"/>
        <v>0.32671314949764929</v>
      </c>
      <c r="L108">
        <f t="shared" si="25"/>
        <v>0.32535634667940533</v>
      </c>
      <c r="M108">
        <f t="shared" si="25"/>
        <v>0.32094776296989136</v>
      </c>
      <c r="N108">
        <f t="shared" si="25"/>
        <v>0.31546227287754447</v>
      </c>
      <c r="O108">
        <f t="shared" si="25"/>
        <v>0.31148441691127793</v>
      </c>
      <c r="P108">
        <f t="shared" si="25"/>
        <v>0.30624365988613267</v>
      </c>
      <c r="Q108">
        <f t="shared" si="25"/>
        <v>0.30103880067391348</v>
      </c>
      <c r="R108">
        <f t="shared" si="25"/>
        <v>0.29602970416253827</v>
      </c>
      <c r="S108">
        <f t="shared" si="25"/>
        <v>0.29113552364816214</v>
      </c>
      <c r="T108">
        <f t="shared" si="25"/>
        <v>0.28646389027747177</v>
      </c>
      <c r="U108">
        <f t="shared" si="25"/>
        <v>0.28406024223284404</v>
      </c>
      <c r="V108">
        <f t="shared" si="25"/>
        <v>0.28251407326381456</v>
      </c>
      <c r="W108">
        <f t="shared" si="25"/>
        <v>0.28381990854057415</v>
      </c>
    </row>
    <row r="109" spans="2:23">
      <c r="B109" t="s">
        <v>61</v>
      </c>
      <c r="C109" t="s">
        <v>32</v>
      </c>
      <c r="D109">
        <f t="shared" ref="D109:W109" si="26">D29/SUMIF($B$3:$B$80,$B109,D$3:D$80)</f>
        <v>0.20350162686203785</v>
      </c>
      <c r="E109">
        <f t="shared" si="26"/>
        <v>0.16611447934262691</v>
      </c>
      <c r="F109">
        <f t="shared" si="26"/>
        <v>0.16105447954287003</v>
      </c>
      <c r="G109">
        <f t="shared" si="26"/>
        <v>0.15605199606904299</v>
      </c>
      <c r="H109">
        <f t="shared" si="26"/>
        <v>0.14815633657754051</v>
      </c>
      <c r="I109">
        <f t="shared" si="26"/>
        <v>0.14097093172866321</v>
      </c>
      <c r="J109">
        <f t="shared" si="26"/>
        <v>0.13493652184984878</v>
      </c>
      <c r="K109">
        <f t="shared" si="26"/>
        <v>0.1306214841507905</v>
      </c>
      <c r="L109">
        <f t="shared" si="26"/>
        <v>0.12443088384155801</v>
      </c>
      <c r="M109">
        <f t="shared" si="26"/>
        <v>0.11823967352133442</v>
      </c>
      <c r="N109">
        <f t="shared" si="26"/>
        <v>0.11120839437217563</v>
      </c>
      <c r="O109">
        <f t="shared" si="26"/>
        <v>0.1061496282152341</v>
      </c>
      <c r="P109">
        <f t="shared" si="26"/>
        <v>0.10075888264584389</v>
      </c>
      <c r="Q109">
        <f t="shared" si="26"/>
        <v>9.6029212015652551E-2</v>
      </c>
      <c r="R109">
        <f t="shared" si="26"/>
        <v>9.1049489756837201E-2</v>
      </c>
      <c r="S109">
        <f t="shared" si="26"/>
        <v>8.6681448125261393E-2</v>
      </c>
      <c r="T109">
        <f t="shared" si="26"/>
        <v>8.2470493997826771E-2</v>
      </c>
      <c r="U109">
        <f t="shared" si="26"/>
        <v>7.8268595798304322E-2</v>
      </c>
      <c r="V109">
        <f t="shared" si="26"/>
        <v>7.4036587026202569E-2</v>
      </c>
      <c r="W109">
        <f t="shared" si="26"/>
        <v>6.9869207922081775E-2</v>
      </c>
    </row>
    <row r="110" spans="2:23">
      <c r="B110" t="s">
        <v>61</v>
      </c>
      <c r="C110" t="s">
        <v>46</v>
      </c>
      <c r="D110">
        <f t="shared" ref="D110:W110" si="27">D30/SUMIF($B$3:$B$80,$B110,D$3:D$80)</f>
        <v>0.14557662136104341</v>
      </c>
      <c r="E110">
        <f t="shared" si="27"/>
        <v>0.23670510421941299</v>
      </c>
      <c r="F110">
        <f t="shared" si="27"/>
        <v>0.26617188689336535</v>
      </c>
      <c r="G110">
        <f t="shared" si="27"/>
        <v>0.28310838249023834</v>
      </c>
      <c r="H110">
        <f t="shared" si="27"/>
        <v>0.29869436483874179</v>
      </c>
      <c r="I110">
        <f t="shared" si="27"/>
        <v>0.31718444030332216</v>
      </c>
      <c r="J110">
        <f t="shared" si="27"/>
        <v>0.33766594580318393</v>
      </c>
      <c r="K110">
        <f t="shared" si="27"/>
        <v>0.35928233789590558</v>
      </c>
      <c r="L110">
        <f t="shared" si="27"/>
        <v>0.38455249444217482</v>
      </c>
      <c r="M110">
        <f t="shared" si="27"/>
        <v>0.4092076653797917</v>
      </c>
      <c r="N110">
        <f t="shared" si="27"/>
        <v>0.43565508667563951</v>
      </c>
      <c r="O110">
        <f t="shared" si="27"/>
        <v>0.45366927510694322</v>
      </c>
      <c r="P110">
        <f t="shared" si="27"/>
        <v>0.47194592592714191</v>
      </c>
      <c r="Q110">
        <f t="shared" si="27"/>
        <v>0.48808958029826199</v>
      </c>
      <c r="R110">
        <f t="shared" si="27"/>
        <v>0.50450524859374968</v>
      </c>
      <c r="S110">
        <f t="shared" si="27"/>
        <v>0.51914430714780435</v>
      </c>
      <c r="T110">
        <f t="shared" si="27"/>
        <v>0.53292397102020728</v>
      </c>
      <c r="U110">
        <f t="shared" si="27"/>
        <v>0.54349230824339356</v>
      </c>
      <c r="V110">
        <f t="shared" si="27"/>
        <v>0.55345834703049479</v>
      </c>
      <c r="W110">
        <f t="shared" si="27"/>
        <v>0.56233135321094019</v>
      </c>
    </row>
    <row r="111" spans="2:23">
      <c r="B111" t="s">
        <v>61</v>
      </c>
      <c r="C111" t="s">
        <v>48</v>
      </c>
      <c r="D111">
        <f t="shared" ref="D111:W111" si="28">D31/SUMIF($B$3:$B$80,$B111,D$3:D$80)</f>
        <v>8.0124387566841718E-2</v>
      </c>
      <c r="E111">
        <f t="shared" si="28"/>
        <v>7.266757892555907E-2</v>
      </c>
      <c r="F111">
        <f t="shared" si="28"/>
        <v>6.9842865628842454E-2</v>
      </c>
      <c r="G111">
        <f t="shared" si="28"/>
        <v>7.1039798987346872E-2</v>
      </c>
      <c r="H111">
        <f t="shared" si="28"/>
        <v>7.1017257584372301E-2</v>
      </c>
      <c r="I111">
        <f t="shared" si="28"/>
        <v>6.8088616391485446E-2</v>
      </c>
      <c r="J111">
        <f t="shared" si="28"/>
        <v>6.5247222090766305E-2</v>
      </c>
      <c r="K111">
        <f t="shared" si="28"/>
        <v>6.365147253628628E-2</v>
      </c>
      <c r="L111">
        <f t="shared" si="28"/>
        <v>6.3720009876815045E-2</v>
      </c>
      <c r="M111">
        <f t="shared" si="28"/>
        <v>6.4431705902913722E-2</v>
      </c>
      <c r="N111">
        <f t="shared" si="28"/>
        <v>6.522883422254222E-2</v>
      </c>
      <c r="O111">
        <f t="shared" si="28"/>
        <v>6.6558512516639329E-2</v>
      </c>
      <c r="P111">
        <f t="shared" si="28"/>
        <v>6.8517372278563193E-2</v>
      </c>
      <c r="Q111">
        <f t="shared" si="28"/>
        <v>7.0009406678995023E-2</v>
      </c>
      <c r="R111">
        <f t="shared" si="28"/>
        <v>7.0769006661822134E-2</v>
      </c>
      <c r="S111">
        <f t="shared" si="28"/>
        <v>7.1018417384453955E-2</v>
      </c>
      <c r="T111">
        <f t="shared" si="28"/>
        <v>7.0880236791719411E-2</v>
      </c>
      <c r="U111">
        <f t="shared" si="28"/>
        <v>7.0738164443053586E-2</v>
      </c>
      <c r="V111">
        <f t="shared" si="28"/>
        <v>6.9945054555897418E-2</v>
      </c>
      <c r="W111">
        <f t="shared" si="28"/>
        <v>6.6944263080571609E-2</v>
      </c>
    </row>
    <row r="112" spans="2:23">
      <c r="B112" t="s">
        <v>62</v>
      </c>
      <c r="C112" t="s">
        <v>4</v>
      </c>
      <c r="D112">
        <f t="shared" ref="D112:W112" si="29">D32/SUMIF($B$3:$B$80,$B112,D$3:D$80)</f>
        <v>2.4258577996577258E-2</v>
      </c>
      <c r="E112">
        <f t="shared" si="29"/>
        <v>2.0965522149588807E-2</v>
      </c>
      <c r="F112">
        <f t="shared" si="29"/>
        <v>1.8473667138110966E-2</v>
      </c>
      <c r="G112">
        <f t="shared" si="29"/>
        <v>1.5167047219852335E-2</v>
      </c>
      <c r="H112">
        <f t="shared" si="29"/>
        <v>1.3616024342574419E-2</v>
      </c>
      <c r="I112">
        <f t="shared" si="29"/>
        <v>1.441069051930533E-2</v>
      </c>
      <c r="J112">
        <f t="shared" si="29"/>
        <v>1.4150596545780507E-2</v>
      </c>
      <c r="K112">
        <f t="shared" si="29"/>
        <v>1.2615766855573028E-2</v>
      </c>
      <c r="L112">
        <f t="shared" si="29"/>
        <v>1.1246266110404048E-2</v>
      </c>
      <c r="M112">
        <f t="shared" si="29"/>
        <v>1.0028044405867116E-2</v>
      </c>
      <c r="N112">
        <f t="shared" si="29"/>
        <v>8.8442917832050501E-3</v>
      </c>
      <c r="O112">
        <f t="shared" si="29"/>
        <v>7.8079017418287234E-3</v>
      </c>
      <c r="P112">
        <f t="shared" si="29"/>
        <v>6.9211388500141757E-3</v>
      </c>
      <c r="Q112">
        <f t="shared" si="29"/>
        <v>6.1094503818725403E-3</v>
      </c>
      <c r="R112">
        <f t="shared" si="29"/>
        <v>5.3881686999929807E-3</v>
      </c>
      <c r="S112">
        <f t="shared" si="29"/>
        <v>4.7686370365594656E-3</v>
      </c>
      <c r="T112">
        <f t="shared" si="29"/>
        <v>4.2226041558710197E-3</v>
      </c>
      <c r="U112">
        <f t="shared" si="29"/>
        <v>3.7601273915182989E-3</v>
      </c>
      <c r="V112">
        <f t="shared" si="29"/>
        <v>3.3484638486848991E-3</v>
      </c>
      <c r="W112">
        <f t="shared" si="29"/>
        <v>2.9647784438832613E-3</v>
      </c>
    </row>
    <row r="113" spans="2:23">
      <c r="B113" t="s">
        <v>62</v>
      </c>
      <c r="C113" t="s">
        <v>5</v>
      </c>
      <c r="D113">
        <f t="shared" ref="D113:W113" si="30">D33/SUMIF($B$3:$B$80,$B113,D$3:D$80)</f>
        <v>0.13030144831579843</v>
      </c>
      <c r="E113">
        <f t="shared" si="30"/>
        <v>2.9766837591163414E-2</v>
      </c>
      <c r="F113">
        <f t="shared" si="30"/>
        <v>2.3995247230901986E-2</v>
      </c>
      <c r="G113">
        <f t="shared" si="30"/>
        <v>2.3945569423164205E-2</v>
      </c>
      <c r="H113">
        <f t="shared" si="30"/>
        <v>2.3758400327086544E-2</v>
      </c>
      <c r="I113">
        <f t="shared" si="30"/>
        <v>2.2834199420290555E-2</v>
      </c>
      <c r="J113">
        <f t="shared" si="30"/>
        <v>2.2086627652066232E-2</v>
      </c>
      <c r="K113">
        <f t="shared" si="30"/>
        <v>2.1439903644176448E-2</v>
      </c>
      <c r="L113">
        <f t="shared" si="30"/>
        <v>2.0809164993743134E-2</v>
      </c>
      <c r="M113">
        <f t="shared" si="30"/>
        <v>2.0037732468378242E-2</v>
      </c>
      <c r="N113">
        <f t="shared" si="30"/>
        <v>1.9075891943285482E-2</v>
      </c>
      <c r="O113">
        <f t="shared" si="30"/>
        <v>1.8541303577399075E-2</v>
      </c>
      <c r="P113">
        <f t="shared" si="30"/>
        <v>1.8202701806567113E-2</v>
      </c>
      <c r="Q113">
        <f t="shared" si="30"/>
        <v>1.7842873866292921E-2</v>
      </c>
      <c r="R113">
        <f t="shared" si="30"/>
        <v>1.7210905097158769E-2</v>
      </c>
      <c r="S113">
        <f t="shared" si="30"/>
        <v>1.6332564713635679E-2</v>
      </c>
      <c r="T113">
        <f t="shared" si="30"/>
        <v>1.5408414791284127E-2</v>
      </c>
      <c r="U113">
        <f t="shared" si="30"/>
        <v>1.4041922886537101E-2</v>
      </c>
      <c r="V113">
        <f t="shared" si="30"/>
        <v>1.3543858222678019E-2</v>
      </c>
      <c r="W113">
        <f t="shared" si="30"/>
        <v>1.3117626622191889E-2</v>
      </c>
    </row>
    <row r="114" spans="2:23">
      <c r="B114" t="s">
        <v>62</v>
      </c>
      <c r="C114" t="s">
        <v>47</v>
      </c>
      <c r="D114">
        <f t="shared" ref="D114:W114" si="31">D34/SUMIF($B$3:$B$80,$B114,D$3:D$80)</f>
        <v>0.28211676840894617</v>
      </c>
      <c r="E114">
        <f t="shared" si="31"/>
        <v>0.40077005049099362</v>
      </c>
      <c r="F114">
        <f t="shared" si="31"/>
        <v>0.3709180626710184</v>
      </c>
      <c r="G114">
        <f t="shared" si="31"/>
        <v>0.37356513333564684</v>
      </c>
      <c r="H114">
        <f t="shared" si="31"/>
        <v>0.37349309679987092</v>
      </c>
      <c r="I114">
        <f t="shared" si="31"/>
        <v>0.37447643726078067</v>
      </c>
      <c r="J114">
        <f t="shared" si="31"/>
        <v>0.3760763347232432</v>
      </c>
      <c r="K114">
        <f t="shared" si="31"/>
        <v>0.37595132594372743</v>
      </c>
      <c r="L114">
        <f t="shared" si="31"/>
        <v>0.37342058840500719</v>
      </c>
      <c r="M114">
        <f t="shared" si="31"/>
        <v>0.36886463740594005</v>
      </c>
      <c r="N114">
        <f t="shared" si="31"/>
        <v>0.36284625265933307</v>
      </c>
      <c r="O114">
        <f t="shared" si="31"/>
        <v>0.35952943360000428</v>
      </c>
      <c r="P114">
        <f t="shared" si="31"/>
        <v>0.35617393760871913</v>
      </c>
      <c r="Q114">
        <f t="shared" si="31"/>
        <v>0.3533077586996996</v>
      </c>
      <c r="R114">
        <f t="shared" si="31"/>
        <v>0.34931549804982803</v>
      </c>
      <c r="S114">
        <f t="shared" si="31"/>
        <v>0.34384493135138133</v>
      </c>
      <c r="T114">
        <f t="shared" si="31"/>
        <v>0.338245537800618</v>
      </c>
      <c r="U114">
        <f t="shared" si="31"/>
        <v>0.33045270111067176</v>
      </c>
      <c r="V114">
        <f t="shared" si="31"/>
        <v>0.32936625603593284</v>
      </c>
      <c r="W114">
        <f t="shared" si="31"/>
        <v>0.33138651556752935</v>
      </c>
    </row>
    <row r="115" spans="2:23">
      <c r="B115" t="s">
        <v>62</v>
      </c>
      <c r="C115" t="s">
        <v>32</v>
      </c>
      <c r="D115">
        <f t="shared" ref="D115:W115" si="32">D35/SUMIF($B$3:$B$80,$B115,D$3:D$80)</f>
        <v>0.37263340489800756</v>
      </c>
      <c r="E115">
        <f t="shared" si="32"/>
        <v>0.33561385918497788</v>
      </c>
      <c r="F115">
        <f t="shared" si="32"/>
        <v>0.30403279390346294</v>
      </c>
      <c r="G115">
        <f t="shared" si="32"/>
        <v>0.27103292387481176</v>
      </c>
      <c r="H115">
        <f t="shared" si="32"/>
        <v>0.24098439613454842</v>
      </c>
      <c r="I115">
        <f t="shared" si="32"/>
        <v>0.22791488441472299</v>
      </c>
      <c r="J115">
        <f t="shared" si="32"/>
        <v>0.21552167062212302</v>
      </c>
      <c r="K115">
        <f t="shared" si="32"/>
        <v>0.20332722402090153</v>
      </c>
      <c r="L115">
        <f t="shared" si="32"/>
        <v>0.18997124902646836</v>
      </c>
      <c r="M115">
        <f t="shared" si="32"/>
        <v>0.17706237669309163</v>
      </c>
      <c r="N115">
        <f t="shared" si="32"/>
        <v>0.1645703802577147</v>
      </c>
      <c r="O115">
        <f t="shared" si="32"/>
        <v>0.15350744587660622</v>
      </c>
      <c r="P115">
        <f t="shared" si="32"/>
        <v>0.14279294836046977</v>
      </c>
      <c r="Q115">
        <f t="shared" si="32"/>
        <v>0.13311820013652248</v>
      </c>
      <c r="R115">
        <f t="shared" si="32"/>
        <v>0.1243345767907251</v>
      </c>
      <c r="S115">
        <f t="shared" si="32"/>
        <v>0.1164929722459339</v>
      </c>
      <c r="T115">
        <f t="shared" si="32"/>
        <v>0.10934287742951512</v>
      </c>
      <c r="U115">
        <f t="shared" si="32"/>
        <v>0.10302894072430631</v>
      </c>
      <c r="V115">
        <f t="shared" si="32"/>
        <v>9.7258444068954661E-2</v>
      </c>
      <c r="W115">
        <f t="shared" si="32"/>
        <v>9.23520440649368E-2</v>
      </c>
    </row>
    <row r="116" spans="2:23">
      <c r="B116" t="s">
        <v>62</v>
      </c>
      <c r="C116" t="s">
        <v>46</v>
      </c>
      <c r="D116">
        <f t="shared" ref="D116:W116" si="33">D36/SUMIF($B$3:$B$80,$B116,D$3:D$80)</f>
        <v>5.5830665375193253E-2</v>
      </c>
      <c r="E116">
        <f t="shared" si="33"/>
        <v>0.12364856946284397</v>
      </c>
      <c r="F116">
        <f t="shared" si="33"/>
        <v>0.18592175326421165</v>
      </c>
      <c r="G116">
        <f t="shared" si="33"/>
        <v>0.19527552253913388</v>
      </c>
      <c r="H116">
        <f t="shared" si="33"/>
        <v>0.20564087392106803</v>
      </c>
      <c r="I116">
        <f t="shared" si="33"/>
        <v>0.22357398741010387</v>
      </c>
      <c r="J116">
        <f t="shared" si="33"/>
        <v>0.24103941223828457</v>
      </c>
      <c r="K116">
        <f t="shared" si="33"/>
        <v>0.25885479446718279</v>
      </c>
      <c r="L116">
        <f t="shared" si="33"/>
        <v>0.27682606972750839</v>
      </c>
      <c r="M116">
        <f t="shared" si="33"/>
        <v>0.29458473724449241</v>
      </c>
      <c r="N116">
        <f t="shared" si="33"/>
        <v>0.31352549935458057</v>
      </c>
      <c r="O116">
        <f t="shared" si="33"/>
        <v>0.32581541292667909</v>
      </c>
      <c r="P116">
        <f t="shared" si="33"/>
        <v>0.33540745296340102</v>
      </c>
      <c r="Q116">
        <f t="shared" si="33"/>
        <v>0.343575376948898</v>
      </c>
      <c r="R116">
        <f t="shared" si="33"/>
        <v>0.35384931499411681</v>
      </c>
      <c r="S116">
        <f t="shared" si="33"/>
        <v>0.36669077408159934</v>
      </c>
      <c r="T116">
        <f t="shared" si="33"/>
        <v>0.37974200323446444</v>
      </c>
      <c r="U116">
        <f t="shared" si="33"/>
        <v>0.39745133943941968</v>
      </c>
      <c r="V116">
        <f t="shared" si="33"/>
        <v>0.40374599213153395</v>
      </c>
      <c r="W116">
        <f t="shared" si="33"/>
        <v>0.41047569730375294</v>
      </c>
    </row>
    <row r="117" spans="2:23">
      <c r="B117" t="s">
        <v>62</v>
      </c>
      <c r="C117" t="s">
        <v>48</v>
      </c>
      <c r="D117">
        <f t="shared" ref="D117:W117" si="34">D37/SUMIF($B$3:$B$80,$B117,D$3:D$80)</f>
        <v>0.13485913500547719</v>
      </c>
      <c r="E117">
        <f t="shared" si="34"/>
        <v>8.9235161120432199E-2</v>
      </c>
      <c r="F117">
        <f t="shared" si="34"/>
        <v>9.6658475792294071E-2</v>
      </c>
      <c r="G117">
        <f t="shared" si="34"/>
        <v>0.12101380360739095</v>
      </c>
      <c r="H117">
        <f t="shared" si="34"/>
        <v>0.14250720847485163</v>
      </c>
      <c r="I117">
        <f t="shared" si="34"/>
        <v>0.13678980097479673</v>
      </c>
      <c r="J117">
        <f t="shared" si="34"/>
        <v>0.13112535821850246</v>
      </c>
      <c r="K117">
        <f t="shared" si="34"/>
        <v>0.12781098506843869</v>
      </c>
      <c r="L117">
        <f t="shared" si="34"/>
        <v>0.12772666173686889</v>
      </c>
      <c r="M117">
        <f t="shared" si="34"/>
        <v>0.12942247178223057</v>
      </c>
      <c r="N117">
        <f t="shared" si="34"/>
        <v>0.13113768400188111</v>
      </c>
      <c r="O117">
        <f t="shared" si="34"/>
        <v>0.13479850227748252</v>
      </c>
      <c r="P117">
        <f t="shared" si="34"/>
        <v>0.14050182041082898</v>
      </c>
      <c r="Q117">
        <f t="shared" si="34"/>
        <v>0.14604633996671434</v>
      </c>
      <c r="R117">
        <f t="shared" si="34"/>
        <v>0.14990153636817827</v>
      </c>
      <c r="S117">
        <f t="shared" si="34"/>
        <v>0.1518701205708903</v>
      </c>
      <c r="T117">
        <f t="shared" si="34"/>
        <v>0.15303856258824725</v>
      </c>
      <c r="U117">
        <f t="shared" si="34"/>
        <v>0.15126496844754689</v>
      </c>
      <c r="V117">
        <f t="shared" si="34"/>
        <v>0.15273698569221575</v>
      </c>
      <c r="W117">
        <f t="shared" si="34"/>
        <v>0.14970333799770585</v>
      </c>
    </row>
    <row r="118" spans="2:23">
      <c r="B118" t="s">
        <v>63</v>
      </c>
      <c r="C118" t="s">
        <v>4</v>
      </c>
      <c r="D118">
        <f t="shared" ref="D118:W118" si="35">D38/SUMIF($B$3:$B$80,$B118,D$3:D$80)</f>
        <v>0</v>
      </c>
      <c r="E118">
        <f t="shared" si="35"/>
        <v>3.4527945491252897E-2</v>
      </c>
      <c r="F118">
        <f t="shared" si="35"/>
        <v>3.5355235836047903E-2</v>
      </c>
      <c r="G118">
        <f t="shared" si="35"/>
        <v>3.6687540476631732E-2</v>
      </c>
      <c r="H118">
        <f t="shared" si="35"/>
        <v>3.9507554828653924E-2</v>
      </c>
      <c r="I118">
        <f t="shared" si="35"/>
        <v>4.4116995409063046E-2</v>
      </c>
      <c r="J118">
        <f t="shared" si="35"/>
        <v>4.5685223935921289E-2</v>
      </c>
      <c r="K118">
        <f t="shared" si="35"/>
        <v>4.3186708747911924E-2</v>
      </c>
      <c r="L118">
        <f t="shared" si="35"/>
        <v>4.0782712336787076E-2</v>
      </c>
      <c r="M118">
        <f t="shared" si="35"/>
        <v>3.762686459378186E-2</v>
      </c>
      <c r="N118">
        <f t="shared" si="35"/>
        <v>3.409832838239895E-2</v>
      </c>
      <c r="O118">
        <f t="shared" si="35"/>
        <v>3.1286335712316968E-2</v>
      </c>
      <c r="P118">
        <f t="shared" si="35"/>
        <v>2.8635686531879492E-2</v>
      </c>
      <c r="Q118">
        <f t="shared" si="35"/>
        <v>2.5955620320065632E-2</v>
      </c>
      <c r="R118">
        <f t="shared" si="35"/>
        <v>2.3505362762890274E-2</v>
      </c>
      <c r="S118">
        <f t="shared" si="35"/>
        <v>2.0949287797014909E-2</v>
      </c>
      <c r="T118">
        <f t="shared" si="35"/>
        <v>1.8501846607849731E-2</v>
      </c>
      <c r="U118">
        <f t="shared" si="35"/>
        <v>1.6505614150062155E-2</v>
      </c>
      <c r="V118">
        <f t="shared" si="35"/>
        <v>1.4676608160173216E-2</v>
      </c>
      <c r="W118">
        <f t="shared" si="35"/>
        <v>1.2993601205697302E-2</v>
      </c>
    </row>
    <row r="119" spans="2:23">
      <c r="B119" t="s">
        <v>63</v>
      </c>
      <c r="C119" t="s">
        <v>5</v>
      </c>
      <c r="D119">
        <f t="shared" ref="D119:W119" si="36">D39/SUMIF($B$3:$B$80,$B119,D$3:D$80)</f>
        <v>6.6886513654706811E-2</v>
      </c>
      <c r="E119">
        <f t="shared" si="36"/>
        <v>4.7452487616336816E-2</v>
      </c>
      <c r="F119">
        <f t="shared" si="36"/>
        <v>5.08115671080571E-2</v>
      </c>
      <c r="G119">
        <f t="shared" si="36"/>
        <v>5.5194857990334523E-2</v>
      </c>
      <c r="H119">
        <f t="shared" si="36"/>
        <v>5.7474957831826178E-2</v>
      </c>
      <c r="I119">
        <f t="shared" si="36"/>
        <v>5.7030702560531568E-2</v>
      </c>
      <c r="J119">
        <f t="shared" si="36"/>
        <v>5.5562320110286285E-2</v>
      </c>
      <c r="K119">
        <f t="shared" si="36"/>
        <v>5.3550128812356539E-2</v>
      </c>
      <c r="L119">
        <f t="shared" si="36"/>
        <v>5.128748820549893E-2</v>
      </c>
      <c r="M119">
        <f t="shared" si="36"/>
        <v>4.7529795173125292E-2</v>
      </c>
      <c r="N119">
        <f t="shared" si="36"/>
        <v>4.3117364053816769E-2</v>
      </c>
      <c r="O119">
        <f t="shared" si="36"/>
        <v>3.9572296159543302E-2</v>
      </c>
      <c r="P119">
        <f t="shared" si="36"/>
        <v>3.6082749199610749E-2</v>
      </c>
      <c r="Q119">
        <f t="shared" si="36"/>
        <v>3.2612683950645649E-2</v>
      </c>
      <c r="R119">
        <f t="shared" si="36"/>
        <v>2.9505756931259248E-2</v>
      </c>
      <c r="S119">
        <f t="shared" si="36"/>
        <v>2.6319833193136931E-2</v>
      </c>
      <c r="T119">
        <f t="shared" si="36"/>
        <v>2.3312612140318319E-2</v>
      </c>
      <c r="U119">
        <f t="shared" si="36"/>
        <v>2.0854196757281954E-2</v>
      </c>
      <c r="V119">
        <f t="shared" si="36"/>
        <v>1.8693407387530666E-2</v>
      </c>
      <c r="W119">
        <f t="shared" si="36"/>
        <v>1.6870883927228107E-2</v>
      </c>
    </row>
    <row r="120" spans="2:23">
      <c r="B120" t="s">
        <v>63</v>
      </c>
      <c r="C120" t="s">
        <v>47</v>
      </c>
      <c r="D120">
        <f t="shared" ref="D120:W120" si="37">D40/SUMIF($B$3:$B$80,$B120,D$3:D$80)</f>
        <v>2.5894508562372773E-4</v>
      </c>
      <c r="E120">
        <f t="shared" si="37"/>
        <v>3.6469472293221426E-3</v>
      </c>
      <c r="F120">
        <f t="shared" si="37"/>
        <v>1.8902307323657812E-2</v>
      </c>
      <c r="G120">
        <f t="shared" si="37"/>
        <v>3.6454140751455394E-2</v>
      </c>
      <c r="H120">
        <f t="shared" si="37"/>
        <v>5.5218976300035312E-2</v>
      </c>
      <c r="I120">
        <f t="shared" si="37"/>
        <v>7.2462287354694899E-2</v>
      </c>
      <c r="J120">
        <f t="shared" si="37"/>
        <v>8.8732919357103382E-2</v>
      </c>
      <c r="K120">
        <f t="shared" si="37"/>
        <v>0.10374311149131622</v>
      </c>
      <c r="L120">
        <f t="shared" si="37"/>
        <v>0.11686427989456369</v>
      </c>
      <c r="M120">
        <f t="shared" si="37"/>
        <v>0.12593681558295744</v>
      </c>
      <c r="N120">
        <f t="shared" si="37"/>
        <v>0.13181385690511563</v>
      </c>
      <c r="O120">
        <f t="shared" si="37"/>
        <v>0.13829013283093397</v>
      </c>
      <c r="P120">
        <f t="shared" si="37"/>
        <v>0.14201104057317776</v>
      </c>
      <c r="Q120">
        <f t="shared" si="37"/>
        <v>0.14369851553976207</v>
      </c>
      <c r="R120">
        <f t="shared" si="37"/>
        <v>0.14404235189482953</v>
      </c>
      <c r="S120">
        <f t="shared" si="37"/>
        <v>0.14121043725817178</v>
      </c>
      <c r="T120">
        <f t="shared" si="37"/>
        <v>0.13652345804119895</v>
      </c>
      <c r="U120">
        <f t="shared" si="37"/>
        <v>0.13245662613361525</v>
      </c>
      <c r="V120">
        <f t="shared" si="37"/>
        <v>0.12792614628928034</v>
      </c>
      <c r="W120">
        <f t="shared" si="37"/>
        <v>0.12378977596113343</v>
      </c>
    </row>
    <row r="121" spans="2:23">
      <c r="B121" t="s">
        <v>63</v>
      </c>
      <c r="C121" t="s">
        <v>46</v>
      </c>
      <c r="D121">
        <f t="shared" ref="D121:W121" si="38">D41/SUMIF($B$3:$B$80,$B121,D$3:D$80)</f>
        <v>2.7684168237756074E-2</v>
      </c>
      <c r="E121">
        <f t="shared" si="38"/>
        <v>7.9773364988064782E-2</v>
      </c>
      <c r="F121">
        <f t="shared" si="38"/>
        <v>0.11572263262431133</v>
      </c>
      <c r="G121">
        <f t="shared" si="38"/>
        <v>0.14464037920872214</v>
      </c>
      <c r="H121">
        <f t="shared" si="38"/>
        <v>0.17200960710242702</v>
      </c>
      <c r="I121">
        <f t="shared" si="38"/>
        <v>0.20928280884291667</v>
      </c>
      <c r="J121">
        <f t="shared" si="38"/>
        <v>0.24838318739899498</v>
      </c>
      <c r="K121">
        <f t="shared" si="38"/>
        <v>0.28978601643710084</v>
      </c>
      <c r="L121">
        <f t="shared" si="38"/>
        <v>0.32630932390076717</v>
      </c>
      <c r="M121">
        <f t="shared" si="38"/>
        <v>0.36780359131331081</v>
      </c>
      <c r="N121">
        <f t="shared" si="38"/>
        <v>0.41114417695813993</v>
      </c>
      <c r="O121">
        <f t="shared" si="38"/>
        <v>0.44237979133262317</v>
      </c>
      <c r="P121">
        <f t="shared" si="38"/>
        <v>0.47082258051551351</v>
      </c>
      <c r="Q121">
        <f t="shared" si="38"/>
        <v>0.49820589493711093</v>
      </c>
      <c r="R121">
        <f t="shared" si="38"/>
        <v>0.52294974799711702</v>
      </c>
      <c r="S121">
        <f t="shared" si="38"/>
        <v>0.55146649862946673</v>
      </c>
      <c r="T121">
        <f t="shared" si="38"/>
        <v>0.58015798663960227</v>
      </c>
      <c r="U121">
        <f t="shared" si="38"/>
        <v>0.60319115862117301</v>
      </c>
      <c r="V121">
        <f t="shared" si="38"/>
        <v>0.6252425030963269</v>
      </c>
      <c r="W121">
        <f t="shared" si="38"/>
        <v>0.64870592121095738</v>
      </c>
    </row>
    <row r="122" spans="2:23">
      <c r="B122" t="s">
        <v>63</v>
      </c>
      <c r="C122" t="s">
        <v>48</v>
      </c>
      <c r="D122">
        <f t="shared" ref="D122:W122" si="39">D42/SUMIF($B$3:$B$80,$B122,D$3:D$80)</f>
        <v>6.8812200324963504E-2</v>
      </c>
      <c r="E122">
        <f t="shared" si="39"/>
        <v>0.12303951860274569</v>
      </c>
      <c r="F122">
        <f t="shared" si="39"/>
        <v>0.15796173990006487</v>
      </c>
      <c r="G122">
        <f t="shared" si="39"/>
        <v>0.19296701791882631</v>
      </c>
      <c r="H122">
        <f t="shared" si="39"/>
        <v>0.22105391156592449</v>
      </c>
      <c r="I122">
        <f t="shared" si="39"/>
        <v>0.23491296556945762</v>
      </c>
      <c r="J122">
        <f t="shared" si="39"/>
        <v>0.24228026281604548</v>
      </c>
      <c r="K122">
        <f t="shared" si="39"/>
        <v>0.24921035993750076</v>
      </c>
      <c r="L122">
        <f t="shared" si="39"/>
        <v>0.25440067338846883</v>
      </c>
      <c r="M122">
        <f t="shared" si="39"/>
        <v>0.25444999616933023</v>
      </c>
      <c r="N122">
        <f t="shared" si="39"/>
        <v>0.24959182974888622</v>
      </c>
      <c r="O122">
        <f t="shared" si="39"/>
        <v>0.24682246569595706</v>
      </c>
      <c r="P122">
        <f t="shared" si="39"/>
        <v>0.24307937322619311</v>
      </c>
      <c r="Q122">
        <f t="shared" si="39"/>
        <v>0.2377302637956345</v>
      </c>
      <c r="R122">
        <f t="shared" si="39"/>
        <v>0.23172979683703498</v>
      </c>
      <c r="S122">
        <f t="shared" si="39"/>
        <v>0.22271208032354728</v>
      </c>
      <c r="T122">
        <f t="shared" si="39"/>
        <v>0.21273317434814082</v>
      </c>
      <c r="U122">
        <f t="shared" si="39"/>
        <v>0.20471419038780625</v>
      </c>
      <c r="V122">
        <f t="shared" si="39"/>
        <v>0.19632663999869865</v>
      </c>
      <c r="W122">
        <f t="shared" si="39"/>
        <v>0.18446118179556362</v>
      </c>
    </row>
    <row r="123" spans="2:23">
      <c r="B123" t="s">
        <v>63</v>
      </c>
      <c r="C123" t="s">
        <v>49</v>
      </c>
      <c r="D123">
        <f t="shared" ref="D123:W123" si="40">D43/SUMIF($B$3:$B$80,$B123,D$3:D$80)</f>
        <v>0.8363581726969499</v>
      </c>
      <c r="E123">
        <f t="shared" si="40"/>
        <v>0.71155973607227774</v>
      </c>
      <c r="F123">
        <f t="shared" si="40"/>
        <v>0.62124651720786095</v>
      </c>
      <c r="G123">
        <f t="shared" si="40"/>
        <v>0.53405606365402991</v>
      </c>
      <c r="H123">
        <f t="shared" si="40"/>
        <v>0.45473499237113307</v>
      </c>
      <c r="I123">
        <f t="shared" si="40"/>
        <v>0.38219424026333615</v>
      </c>
      <c r="J123">
        <f t="shared" si="40"/>
        <v>0.31935608638164864</v>
      </c>
      <c r="K123">
        <f t="shared" si="40"/>
        <v>0.26052367457381359</v>
      </c>
      <c r="L123">
        <f t="shared" si="40"/>
        <v>0.2103555222739143</v>
      </c>
      <c r="M123">
        <f t="shared" si="40"/>
        <v>0.16665293716749449</v>
      </c>
      <c r="N123">
        <f t="shared" si="40"/>
        <v>0.13023444395164241</v>
      </c>
      <c r="O123">
        <f t="shared" si="40"/>
        <v>0.10164897826862564</v>
      </c>
      <c r="P123">
        <f t="shared" si="40"/>
        <v>7.9368569953625331E-2</v>
      </c>
      <c r="Q123">
        <f t="shared" si="40"/>
        <v>6.1797021456781155E-2</v>
      </c>
      <c r="R123">
        <f t="shared" si="40"/>
        <v>4.8266983576868969E-2</v>
      </c>
      <c r="S123">
        <f t="shared" si="40"/>
        <v>3.7341862798662417E-2</v>
      </c>
      <c r="T123">
        <f t="shared" si="40"/>
        <v>2.8770922222889947E-2</v>
      </c>
      <c r="U123">
        <f t="shared" si="40"/>
        <v>2.2278213950061378E-2</v>
      </c>
      <c r="V123">
        <f t="shared" si="40"/>
        <v>1.7134695067990213E-2</v>
      </c>
      <c r="W123">
        <f t="shared" si="40"/>
        <v>1.3178635899419982E-2</v>
      </c>
    </row>
    <row r="124" spans="2:23">
      <c r="B124" t="s">
        <v>64</v>
      </c>
      <c r="C124" t="s">
        <v>4</v>
      </c>
      <c r="D124">
        <f t="shared" ref="D124:W124" si="41">D44/SUMIF($B$3:$B$80,$B124,D$3:D$80)</f>
        <v>1.2541776680047472E-3</v>
      </c>
      <c r="E124">
        <f t="shared" si="41"/>
        <v>2.4811097010053675E-4</v>
      </c>
      <c r="F124">
        <f t="shared" si="41"/>
        <v>2.608882388644384E-4</v>
      </c>
      <c r="G124">
        <f t="shared" si="41"/>
        <v>2.5102943896172818E-4</v>
      </c>
      <c r="H124">
        <f t="shared" si="41"/>
        <v>2.6320243871383195E-4</v>
      </c>
      <c r="I124">
        <f t="shared" si="41"/>
        <v>3.0665063748307235E-4</v>
      </c>
      <c r="J124">
        <f t="shared" si="41"/>
        <v>3.3233680820051327E-4</v>
      </c>
      <c r="K124">
        <f t="shared" si="41"/>
        <v>3.2156474720940881E-4</v>
      </c>
      <c r="L124">
        <f t="shared" si="41"/>
        <v>3.0854790539710809E-4</v>
      </c>
      <c r="M124">
        <f t="shared" si="41"/>
        <v>2.9299830659806111E-4</v>
      </c>
      <c r="N124">
        <f t="shared" si="41"/>
        <v>2.7485909667828053E-4</v>
      </c>
      <c r="O124">
        <f t="shared" si="41"/>
        <v>2.5683613362370485E-4</v>
      </c>
      <c r="P124">
        <f t="shared" si="41"/>
        <v>2.3944960268218875E-4</v>
      </c>
      <c r="Q124">
        <f t="shared" si="41"/>
        <v>2.2163300293883277E-4</v>
      </c>
      <c r="R124">
        <f t="shared" si="41"/>
        <v>2.0426617956487717E-4</v>
      </c>
      <c r="S124">
        <f t="shared" si="41"/>
        <v>1.8879206056653848E-4</v>
      </c>
      <c r="T124">
        <f t="shared" si="41"/>
        <v>1.7410681549313004E-4</v>
      </c>
      <c r="U124">
        <f t="shared" si="41"/>
        <v>1.6171225578280455E-4</v>
      </c>
      <c r="V124">
        <f t="shared" si="41"/>
        <v>1.5014642284692884E-4</v>
      </c>
      <c r="W124">
        <f t="shared" si="41"/>
        <v>1.398994034033352E-4</v>
      </c>
    </row>
    <row r="125" spans="2:23">
      <c r="B125" t="s">
        <v>64</v>
      </c>
      <c r="C125" t="s">
        <v>5</v>
      </c>
      <c r="D125">
        <f t="shared" ref="D125:W125" si="42">D45/SUMIF($B$3:$B$80,$B125,D$3:D$80)</f>
        <v>1.1988349274173454E-2</v>
      </c>
      <c r="E125">
        <f t="shared" si="42"/>
        <v>5.6835426626681796E-3</v>
      </c>
      <c r="F125">
        <f t="shared" si="42"/>
        <v>5.942074323106188E-3</v>
      </c>
      <c r="G125">
        <f t="shared" si="42"/>
        <v>5.7383818493575147E-3</v>
      </c>
      <c r="H125">
        <f t="shared" si="42"/>
        <v>5.5509629454213467E-3</v>
      </c>
      <c r="I125">
        <f t="shared" si="42"/>
        <v>5.3735053810258643E-3</v>
      </c>
      <c r="J125">
        <f t="shared" si="42"/>
        <v>5.2206435437714919E-3</v>
      </c>
      <c r="K125">
        <f t="shared" si="42"/>
        <v>5.0544090877006767E-3</v>
      </c>
      <c r="L125">
        <f t="shared" si="42"/>
        <v>4.8395904646268131E-3</v>
      </c>
      <c r="M125">
        <f t="shared" si="42"/>
        <v>4.5589240360469933E-3</v>
      </c>
      <c r="N125">
        <f t="shared" si="42"/>
        <v>4.2502025095484293E-3</v>
      </c>
      <c r="O125">
        <f t="shared" si="42"/>
        <v>3.9422104350959313E-3</v>
      </c>
      <c r="P125">
        <f t="shared" si="42"/>
        <v>3.6398125007655329E-3</v>
      </c>
      <c r="Q125">
        <f t="shared" si="42"/>
        <v>3.3345927816470153E-3</v>
      </c>
      <c r="R125">
        <f t="shared" si="42"/>
        <v>3.0435984532338378E-3</v>
      </c>
      <c r="S125">
        <f t="shared" si="42"/>
        <v>2.7824509736704907E-3</v>
      </c>
      <c r="T125">
        <f t="shared" si="42"/>
        <v>2.5361755224209081E-3</v>
      </c>
      <c r="U125">
        <f t="shared" si="42"/>
        <v>2.3186452674874747E-3</v>
      </c>
      <c r="V125">
        <f t="shared" si="42"/>
        <v>2.1254001828820211E-3</v>
      </c>
      <c r="W125">
        <f t="shared" si="42"/>
        <v>1.9724546509771721E-3</v>
      </c>
    </row>
    <row r="126" spans="2:23">
      <c r="B126" t="s">
        <v>64</v>
      </c>
      <c r="C126" t="s">
        <v>47</v>
      </c>
      <c r="D126">
        <f t="shared" ref="D126:W126" si="43">D46/SUMIF($B$3:$B$80,$B126,D$3:D$80)</f>
        <v>0.13844658392799022</v>
      </c>
      <c r="E126">
        <f t="shared" si="43"/>
        <v>0.19864115375845753</v>
      </c>
      <c r="F126">
        <f t="shared" si="43"/>
        <v>0.19796220806551765</v>
      </c>
      <c r="G126">
        <f t="shared" si="43"/>
        <v>0.199817648107666</v>
      </c>
      <c r="H126">
        <f t="shared" si="43"/>
        <v>0.20282396271898101</v>
      </c>
      <c r="I126">
        <f t="shared" si="43"/>
        <v>0.20093589118539348</v>
      </c>
      <c r="J126">
        <f t="shared" si="43"/>
        <v>0.19899763286642921</v>
      </c>
      <c r="K126">
        <f t="shared" si="43"/>
        <v>0.19450053678487961</v>
      </c>
      <c r="L126">
        <f t="shared" si="43"/>
        <v>0.18757584984634587</v>
      </c>
      <c r="M126">
        <f t="shared" si="43"/>
        <v>0.18002143221604347</v>
      </c>
      <c r="N126">
        <f t="shared" si="43"/>
        <v>0.17265176873657795</v>
      </c>
      <c r="O126">
        <f t="shared" si="43"/>
        <v>0.16759743528653448</v>
      </c>
      <c r="P126">
        <f t="shared" si="43"/>
        <v>0.16213600162779354</v>
      </c>
      <c r="Q126">
        <f t="shared" si="43"/>
        <v>0.15783047098295203</v>
      </c>
      <c r="R126">
        <f t="shared" si="43"/>
        <v>0.15366520391707736</v>
      </c>
      <c r="S126">
        <f t="shared" si="43"/>
        <v>0.15033822645587622</v>
      </c>
      <c r="T126">
        <f t="shared" si="43"/>
        <v>0.14793642061239334</v>
      </c>
      <c r="U126">
        <f t="shared" si="43"/>
        <v>0.14719918581372732</v>
      </c>
      <c r="V126">
        <f t="shared" si="43"/>
        <v>0.14818263804240919</v>
      </c>
      <c r="W126">
        <f t="shared" si="43"/>
        <v>0.15285166243097537</v>
      </c>
    </row>
    <row r="127" spans="2:23">
      <c r="B127" t="s">
        <v>64</v>
      </c>
      <c r="C127" t="s">
        <v>46</v>
      </c>
      <c r="D127">
        <f t="shared" ref="D127:W127" si="44">D47/SUMIF($B$3:$B$80,$B127,D$3:D$80)</f>
        <v>0.41088165898158935</v>
      </c>
      <c r="E127">
        <f t="shared" si="44"/>
        <v>0.45984585296282254</v>
      </c>
      <c r="F127">
        <f t="shared" si="44"/>
        <v>0.47807745186817852</v>
      </c>
      <c r="G127">
        <f t="shared" si="44"/>
        <v>0.48854815862895662</v>
      </c>
      <c r="H127">
        <f t="shared" si="44"/>
        <v>0.49697194912093112</v>
      </c>
      <c r="I127">
        <f t="shared" si="44"/>
        <v>0.5122612397439178</v>
      </c>
      <c r="J127">
        <f t="shared" si="44"/>
        <v>0.52813831953102364</v>
      </c>
      <c r="K127">
        <f t="shared" si="44"/>
        <v>0.54309172139440531</v>
      </c>
      <c r="L127">
        <f t="shared" si="44"/>
        <v>0.5559102558430602</v>
      </c>
      <c r="M127">
        <f t="shared" si="44"/>
        <v>0.56652098313529675</v>
      </c>
      <c r="N127">
        <f t="shared" si="44"/>
        <v>0.57673259005430333</v>
      </c>
      <c r="O127">
        <f t="shared" si="44"/>
        <v>0.58209613044814423</v>
      </c>
      <c r="P127">
        <f t="shared" si="44"/>
        <v>0.58641192517353979</v>
      </c>
      <c r="Q127">
        <f t="shared" si="44"/>
        <v>0.59068780208489946</v>
      </c>
      <c r="R127">
        <f t="shared" si="44"/>
        <v>0.59763034112451918</v>
      </c>
      <c r="S127">
        <f t="shared" si="44"/>
        <v>0.60461470165409403</v>
      </c>
      <c r="T127">
        <f t="shared" si="44"/>
        <v>0.61115399603124776</v>
      </c>
      <c r="U127">
        <f t="shared" si="44"/>
        <v>0.61607760939401646</v>
      </c>
      <c r="V127">
        <f t="shared" si="44"/>
        <v>0.62114723699728225</v>
      </c>
      <c r="W127">
        <f t="shared" si="44"/>
        <v>0.62936996119020361</v>
      </c>
    </row>
    <row r="128" spans="2:23">
      <c r="B128" t="s">
        <v>64</v>
      </c>
      <c r="C128" t="s">
        <v>48</v>
      </c>
      <c r="D128">
        <f t="shared" ref="D128:W128" si="45">D48/SUMIF($B$3:$B$80,$B128,D$3:D$80)</f>
        <v>0.43742923014824225</v>
      </c>
      <c r="E128">
        <f t="shared" si="45"/>
        <v>0.3355813396459511</v>
      </c>
      <c r="F128">
        <f t="shared" si="45"/>
        <v>0.31775737750433319</v>
      </c>
      <c r="G128">
        <f t="shared" si="45"/>
        <v>0.30564478197505812</v>
      </c>
      <c r="H128">
        <f t="shared" si="45"/>
        <v>0.29438992277595272</v>
      </c>
      <c r="I128">
        <f t="shared" si="45"/>
        <v>0.28112271305217973</v>
      </c>
      <c r="J128">
        <f t="shared" si="45"/>
        <v>0.26731106725057507</v>
      </c>
      <c r="K128">
        <f t="shared" si="45"/>
        <v>0.25703176798580496</v>
      </c>
      <c r="L128">
        <f t="shared" si="45"/>
        <v>0.25136575594057015</v>
      </c>
      <c r="M128">
        <f t="shared" si="45"/>
        <v>0.24860566230601461</v>
      </c>
      <c r="N128">
        <f t="shared" si="45"/>
        <v>0.24609057960289193</v>
      </c>
      <c r="O128">
        <f t="shared" si="45"/>
        <v>0.24610738769660165</v>
      </c>
      <c r="P128">
        <f t="shared" si="45"/>
        <v>0.24757281109521889</v>
      </c>
      <c r="Q128">
        <f t="shared" si="45"/>
        <v>0.2479255011475627</v>
      </c>
      <c r="R128">
        <f t="shared" si="45"/>
        <v>0.24545659032560485</v>
      </c>
      <c r="S128">
        <f t="shared" si="45"/>
        <v>0.24207582885579271</v>
      </c>
      <c r="T128">
        <f t="shared" si="45"/>
        <v>0.23819930101844489</v>
      </c>
      <c r="U128">
        <f t="shared" si="45"/>
        <v>0.23424284726898592</v>
      </c>
      <c r="V128">
        <f t="shared" si="45"/>
        <v>0.22839457835457955</v>
      </c>
      <c r="W128">
        <f t="shared" si="45"/>
        <v>0.21566602232444046</v>
      </c>
    </row>
    <row r="129" spans="2:23">
      <c r="B129" t="s">
        <v>65</v>
      </c>
      <c r="C129" t="s">
        <v>4</v>
      </c>
      <c r="D129">
        <f t="shared" ref="D129:W129" si="46">D49/SUMIF($B$3:$B$80,$B129,D$3:D$80)</f>
        <v>1.9347609520687641E-2</v>
      </c>
      <c r="E129">
        <f t="shared" si="46"/>
        <v>9.7660458963295931E-3</v>
      </c>
      <c r="F129">
        <f t="shared" si="46"/>
        <v>8.861526052786067E-3</v>
      </c>
      <c r="G129">
        <f t="shared" si="46"/>
        <v>8.1075060619983496E-3</v>
      </c>
      <c r="H129">
        <f t="shared" si="46"/>
        <v>8.0222241893280286E-3</v>
      </c>
      <c r="I129">
        <f t="shared" si="46"/>
        <v>8.8143913592212773E-3</v>
      </c>
      <c r="J129">
        <f t="shared" si="46"/>
        <v>9.0173000932709489E-3</v>
      </c>
      <c r="K129">
        <f t="shared" si="46"/>
        <v>8.2771635942787396E-3</v>
      </c>
      <c r="L129">
        <f t="shared" si="46"/>
        <v>7.4755601106624514E-3</v>
      </c>
      <c r="M129">
        <f t="shared" si="46"/>
        <v>6.6983073877233384E-3</v>
      </c>
      <c r="N129">
        <f t="shared" si="46"/>
        <v>5.9129589189600177E-3</v>
      </c>
      <c r="O129">
        <f t="shared" si="46"/>
        <v>5.2392405315537134E-3</v>
      </c>
      <c r="P129">
        <f t="shared" si="46"/>
        <v>4.6134810115296037E-3</v>
      </c>
      <c r="Q129">
        <f t="shared" si="46"/>
        <v>4.0683165650277821E-3</v>
      </c>
      <c r="R129">
        <f t="shared" si="46"/>
        <v>3.5489398042155523E-3</v>
      </c>
      <c r="S129">
        <f t="shared" si="46"/>
        <v>3.1250486018092271E-3</v>
      </c>
      <c r="T129">
        <f t="shared" si="46"/>
        <v>2.7471801477092442E-3</v>
      </c>
      <c r="U129">
        <f t="shared" si="46"/>
        <v>2.4463970231448648E-3</v>
      </c>
      <c r="V129">
        <f t="shared" si="46"/>
        <v>2.1644298499832394E-3</v>
      </c>
      <c r="W129">
        <f t="shared" si="46"/>
        <v>1.9121547771042983E-3</v>
      </c>
    </row>
    <row r="130" spans="2:23">
      <c r="B130" t="s">
        <v>65</v>
      </c>
      <c r="C130" t="s">
        <v>5</v>
      </c>
      <c r="D130">
        <f t="shared" ref="D130:W130" si="47">D50/SUMIF($B$3:$B$80,$B130,D$3:D$80)</f>
        <v>0.38255928420944535</v>
      </c>
      <c r="E130">
        <f t="shared" si="47"/>
        <v>2.5416814182324731E-2</v>
      </c>
      <c r="F130">
        <f t="shared" si="47"/>
        <v>2.4629383133399258E-2</v>
      </c>
      <c r="G130">
        <f t="shared" si="47"/>
        <v>2.3907447716331461E-2</v>
      </c>
      <c r="H130">
        <f t="shared" si="47"/>
        <v>2.3130262765886853E-2</v>
      </c>
      <c r="I130">
        <f t="shared" si="47"/>
        <v>2.2075040859203511E-2</v>
      </c>
      <c r="J130">
        <f t="shared" si="47"/>
        <v>2.106031665576516E-2</v>
      </c>
      <c r="K130">
        <f t="shared" si="47"/>
        <v>2.0160840175370169E-2</v>
      </c>
      <c r="L130">
        <f t="shared" si="47"/>
        <v>1.9206315155765003E-2</v>
      </c>
      <c r="M130">
        <f t="shared" si="47"/>
        <v>1.8178144768465132E-2</v>
      </c>
      <c r="N130">
        <f t="shared" si="47"/>
        <v>1.7038500459228521E-2</v>
      </c>
      <c r="O130">
        <f t="shared" si="47"/>
        <v>1.6101680826924262E-2</v>
      </c>
      <c r="P130">
        <f t="shared" si="47"/>
        <v>1.5142651969142031E-2</v>
      </c>
      <c r="Q130">
        <f t="shared" si="47"/>
        <v>1.4151288976293169E-2</v>
      </c>
      <c r="R130">
        <f t="shared" si="47"/>
        <v>1.3016315972468976E-2</v>
      </c>
      <c r="S130">
        <f t="shared" si="47"/>
        <v>1.1963859544165326E-2</v>
      </c>
      <c r="T130">
        <f t="shared" si="47"/>
        <v>1.0942436942932577E-2</v>
      </c>
      <c r="U130">
        <f t="shared" si="47"/>
        <v>1.0031039574900435E-2</v>
      </c>
      <c r="V130">
        <f t="shared" si="47"/>
        <v>9.1381398066701699E-3</v>
      </c>
      <c r="W130">
        <f t="shared" si="47"/>
        <v>8.2594163479364161E-3</v>
      </c>
    </row>
    <row r="131" spans="2:23">
      <c r="B131" t="s">
        <v>65</v>
      </c>
      <c r="C131" t="s">
        <v>47</v>
      </c>
      <c r="D131">
        <f t="shared" ref="D131:W131" si="48">D51/SUMIF($B$3:$B$80,$B131,D$3:D$80)</f>
        <v>2.6751419542438207E-2</v>
      </c>
      <c r="E131">
        <f t="shared" si="48"/>
        <v>0.30746858597716809</v>
      </c>
      <c r="F131">
        <f t="shared" si="48"/>
        <v>0.31543840556969094</v>
      </c>
      <c r="G131">
        <f t="shared" si="48"/>
        <v>0.31966290961700805</v>
      </c>
      <c r="H131">
        <f t="shared" si="48"/>
        <v>0.32371200439902126</v>
      </c>
      <c r="I131">
        <f t="shared" si="48"/>
        <v>0.32157336631627109</v>
      </c>
      <c r="J131">
        <f t="shared" si="48"/>
        <v>0.31977263892369545</v>
      </c>
      <c r="K131">
        <f t="shared" si="48"/>
        <v>0.31553753454169242</v>
      </c>
      <c r="L131">
        <f t="shared" si="48"/>
        <v>0.30743305880166732</v>
      </c>
      <c r="M131">
        <f t="shared" si="48"/>
        <v>0.29828854957710194</v>
      </c>
      <c r="N131">
        <f t="shared" si="48"/>
        <v>0.28912954308315042</v>
      </c>
      <c r="O131">
        <f t="shared" si="48"/>
        <v>0.28240209881167749</v>
      </c>
      <c r="P131">
        <f t="shared" si="48"/>
        <v>0.27449801310794797</v>
      </c>
      <c r="Q131">
        <f t="shared" si="48"/>
        <v>0.26782263375488385</v>
      </c>
      <c r="R131">
        <f t="shared" si="48"/>
        <v>0.2619213208448084</v>
      </c>
      <c r="S131">
        <f t="shared" si="48"/>
        <v>0.25708476350497783</v>
      </c>
      <c r="T131">
        <f t="shared" si="48"/>
        <v>0.25337336684376782</v>
      </c>
      <c r="U131">
        <f t="shared" si="48"/>
        <v>0.25168504301776207</v>
      </c>
      <c r="V131">
        <f t="shared" si="48"/>
        <v>0.25182702470459206</v>
      </c>
      <c r="W131">
        <f t="shared" si="48"/>
        <v>0.25615362747511838</v>
      </c>
    </row>
    <row r="132" spans="2:23">
      <c r="B132" t="s">
        <v>65</v>
      </c>
      <c r="C132" t="s">
        <v>46</v>
      </c>
      <c r="D132">
        <f t="shared" ref="D132:W132" si="49">D52/SUMIF($B$3:$B$80,$B132,D$3:D$80)</f>
        <v>0.12953595350779226</v>
      </c>
      <c r="E132">
        <f t="shared" si="49"/>
        <v>0.37598736170900438</v>
      </c>
      <c r="F132">
        <f t="shared" si="49"/>
        <v>0.38243894477169249</v>
      </c>
      <c r="G132">
        <f t="shared" si="49"/>
        <v>0.39258952927609458</v>
      </c>
      <c r="H132">
        <f t="shared" si="49"/>
        <v>0.40269563381582751</v>
      </c>
      <c r="I132">
        <f t="shared" si="49"/>
        <v>0.41946414521467995</v>
      </c>
      <c r="J132">
        <f t="shared" si="49"/>
        <v>0.43625328888969106</v>
      </c>
      <c r="K132">
        <f t="shared" si="49"/>
        <v>0.45225985080251224</v>
      </c>
      <c r="L132">
        <f t="shared" si="49"/>
        <v>0.46838284242585265</v>
      </c>
      <c r="M132">
        <f t="shared" si="49"/>
        <v>0.4826733660049235</v>
      </c>
      <c r="N132">
        <f t="shared" si="49"/>
        <v>0.49674927902534682</v>
      </c>
      <c r="O132">
        <f t="shared" si="49"/>
        <v>0.50596144687762445</v>
      </c>
      <c r="P132">
        <f t="shared" si="49"/>
        <v>0.51528337343331632</v>
      </c>
      <c r="Q132">
        <f t="shared" si="49"/>
        <v>0.52420687913502084</v>
      </c>
      <c r="R132">
        <f t="shared" si="49"/>
        <v>0.53462266952135395</v>
      </c>
      <c r="S132">
        <f t="shared" si="49"/>
        <v>0.54438078449131</v>
      </c>
      <c r="T132">
        <f t="shared" si="49"/>
        <v>0.55333441365106872</v>
      </c>
      <c r="U132">
        <f t="shared" si="49"/>
        <v>0.56004044829179223</v>
      </c>
      <c r="V132">
        <f t="shared" si="49"/>
        <v>0.56628685981584714</v>
      </c>
      <c r="W132">
        <f t="shared" si="49"/>
        <v>0.57329882193674653</v>
      </c>
    </row>
    <row r="133" spans="2:23">
      <c r="B133" t="s">
        <v>65</v>
      </c>
      <c r="C133" t="s">
        <v>48</v>
      </c>
      <c r="D133">
        <f t="shared" ref="D133:W133" si="50">D53/SUMIF($B$3:$B$80,$B133,D$3:D$80)</f>
        <v>0.44180573321963656</v>
      </c>
      <c r="E133">
        <f t="shared" si="50"/>
        <v>0.2813611922351732</v>
      </c>
      <c r="F133">
        <f t="shared" si="50"/>
        <v>0.26863174047243132</v>
      </c>
      <c r="G133">
        <f t="shared" si="50"/>
        <v>0.25573260732856745</v>
      </c>
      <c r="H133">
        <f t="shared" si="50"/>
        <v>0.24243987482993642</v>
      </c>
      <c r="I133">
        <f t="shared" si="50"/>
        <v>0.22807305625062416</v>
      </c>
      <c r="J133">
        <f t="shared" si="50"/>
        <v>0.21389645543757732</v>
      </c>
      <c r="K133">
        <f t="shared" si="50"/>
        <v>0.20376461088614656</v>
      </c>
      <c r="L133">
        <f t="shared" si="50"/>
        <v>0.19750222350605248</v>
      </c>
      <c r="M133">
        <f t="shared" si="50"/>
        <v>0.19416163226178612</v>
      </c>
      <c r="N133">
        <f t="shared" si="50"/>
        <v>0.19116971851331416</v>
      </c>
      <c r="O133">
        <f t="shared" si="50"/>
        <v>0.19029553295221996</v>
      </c>
      <c r="P133">
        <f t="shared" si="50"/>
        <v>0.19046248047806405</v>
      </c>
      <c r="Q133">
        <f t="shared" si="50"/>
        <v>0.18975088156877437</v>
      </c>
      <c r="R133">
        <f t="shared" si="50"/>
        <v>0.18689075385715329</v>
      </c>
      <c r="S133">
        <f t="shared" si="50"/>
        <v>0.1834455438577377</v>
      </c>
      <c r="T133">
        <f t="shared" si="50"/>
        <v>0.17960260241452156</v>
      </c>
      <c r="U133">
        <f t="shared" si="50"/>
        <v>0.17579707209240017</v>
      </c>
      <c r="V133">
        <f t="shared" si="50"/>
        <v>0.17058354582290744</v>
      </c>
      <c r="W133">
        <f t="shared" si="50"/>
        <v>0.16037597946309437</v>
      </c>
    </row>
    <row r="134" spans="2:23">
      <c r="B134" t="s">
        <v>66</v>
      </c>
      <c r="C134" t="s">
        <v>4</v>
      </c>
      <c r="D134">
        <f t="shared" ref="D134:W134" si="51">D54/SUMIF($B$3:$B$80,$B134,D$3:D$80)</f>
        <v>2.2756706930013866E-2</v>
      </c>
      <c r="E134">
        <f t="shared" si="51"/>
        <v>2.1790844112916243E-2</v>
      </c>
      <c r="F134">
        <f t="shared" si="51"/>
        <v>2.26910172195928E-2</v>
      </c>
      <c r="G134">
        <f t="shared" si="51"/>
        <v>2.244855754548615E-2</v>
      </c>
      <c r="H134">
        <f t="shared" si="51"/>
        <v>2.3940811787636056E-2</v>
      </c>
      <c r="I134">
        <f t="shared" si="51"/>
        <v>2.8556435053789554E-2</v>
      </c>
      <c r="J134">
        <f t="shared" si="51"/>
        <v>3.1628491537345704E-2</v>
      </c>
      <c r="K134">
        <f t="shared" si="51"/>
        <v>3.1389042728765387E-2</v>
      </c>
      <c r="L134">
        <f t="shared" si="51"/>
        <v>3.075248441950737E-2</v>
      </c>
      <c r="M134">
        <f t="shared" si="51"/>
        <v>2.9748383731289203E-2</v>
      </c>
      <c r="N134">
        <f t="shared" si="51"/>
        <v>2.8551235368199396E-2</v>
      </c>
      <c r="O134">
        <f t="shared" si="51"/>
        <v>2.7398364361631716E-2</v>
      </c>
      <c r="P134">
        <f t="shared" si="51"/>
        <v>2.617747481197203E-2</v>
      </c>
      <c r="Q134">
        <f t="shared" si="51"/>
        <v>2.4836655615850464E-2</v>
      </c>
      <c r="R134">
        <f t="shared" si="51"/>
        <v>2.3299010893364887E-2</v>
      </c>
      <c r="S134">
        <f t="shared" si="51"/>
        <v>2.1769016872727445E-2</v>
      </c>
      <c r="T134">
        <f t="shared" si="51"/>
        <v>2.0218820309926444E-2</v>
      </c>
      <c r="U134">
        <f t="shared" si="51"/>
        <v>1.8931085634482474E-2</v>
      </c>
      <c r="V134">
        <f t="shared" si="51"/>
        <v>1.7836942288549703E-2</v>
      </c>
      <c r="W134">
        <f t="shared" si="51"/>
        <v>1.7079191770406212E-2</v>
      </c>
    </row>
    <row r="135" spans="2:23">
      <c r="B135" t="s">
        <v>66</v>
      </c>
      <c r="C135" t="s">
        <v>5</v>
      </c>
      <c r="D135">
        <f t="shared" ref="D135:W135" si="52">D55/SUMIF($B$3:$B$80,$B135,D$3:D$80)</f>
        <v>1.7073834825717849E-3</v>
      </c>
      <c r="E135">
        <f t="shared" si="52"/>
        <v>5.9008499260157098E-4</v>
      </c>
      <c r="F135">
        <f t="shared" si="52"/>
        <v>5.6867207667945195E-4</v>
      </c>
      <c r="G135">
        <f t="shared" si="52"/>
        <v>5.5371673336414913E-4</v>
      </c>
      <c r="H135">
        <f t="shared" si="52"/>
        <v>5.3649559006191676E-4</v>
      </c>
      <c r="I135">
        <f t="shared" si="52"/>
        <v>5.0494796767435628E-4</v>
      </c>
      <c r="J135">
        <f t="shared" si="52"/>
        <v>4.7342680536641856E-4</v>
      </c>
      <c r="K135">
        <f t="shared" si="52"/>
        <v>4.4437436209954651E-4</v>
      </c>
      <c r="L135">
        <f t="shared" si="52"/>
        <v>4.133166312778502E-4</v>
      </c>
      <c r="M135">
        <f t="shared" si="52"/>
        <v>3.8067476042461424E-4</v>
      </c>
      <c r="N135">
        <f t="shared" si="52"/>
        <v>3.4824565996867716E-4</v>
      </c>
      <c r="O135">
        <f t="shared" si="52"/>
        <v>3.2380495104710903E-4</v>
      </c>
      <c r="P135">
        <f t="shared" si="52"/>
        <v>2.9886310721344712E-4</v>
      </c>
      <c r="Q135">
        <f t="shared" si="52"/>
        <v>2.7368711154044333E-4</v>
      </c>
      <c r="R135">
        <f t="shared" si="52"/>
        <v>2.4444987405754313E-4</v>
      </c>
      <c r="S135">
        <f t="shared" si="52"/>
        <v>2.1564336252195485E-4</v>
      </c>
      <c r="T135">
        <f t="shared" si="52"/>
        <v>1.874096668159524E-4</v>
      </c>
      <c r="U135">
        <f t="shared" si="52"/>
        <v>1.6246454746707988E-4</v>
      </c>
      <c r="V135">
        <f t="shared" si="52"/>
        <v>1.4161275086693208E-4</v>
      </c>
      <c r="W135">
        <f t="shared" si="52"/>
        <v>1.2482378478531066E-4</v>
      </c>
    </row>
    <row r="136" spans="2:23">
      <c r="B136" t="s">
        <v>66</v>
      </c>
      <c r="C136" t="s">
        <v>47</v>
      </c>
      <c r="D136">
        <f t="shared" ref="D136:W136" si="53">D56/SUMIF($B$3:$B$80,$B136,D$3:D$80)</f>
        <v>8.2299007919024933E-2</v>
      </c>
      <c r="E136">
        <f t="shared" si="53"/>
        <v>0.11466183558465667</v>
      </c>
      <c r="F136">
        <f t="shared" si="53"/>
        <v>0.11728593464986894</v>
      </c>
      <c r="G136">
        <f t="shared" si="53"/>
        <v>0.1199058766472801</v>
      </c>
      <c r="H136">
        <f t="shared" si="53"/>
        <v>0.12313104392125893</v>
      </c>
      <c r="I136">
        <f t="shared" si="53"/>
        <v>0.12341202049100999</v>
      </c>
      <c r="J136">
        <f t="shared" si="53"/>
        <v>0.12350329096699765</v>
      </c>
      <c r="K136">
        <f t="shared" si="53"/>
        <v>0.12213052474480408</v>
      </c>
      <c r="L136">
        <f t="shared" si="53"/>
        <v>0.11909016132143463</v>
      </c>
      <c r="M136">
        <f t="shared" si="53"/>
        <v>0.11489662219466698</v>
      </c>
      <c r="N136">
        <f t="shared" si="53"/>
        <v>0.111410591443662</v>
      </c>
      <c r="O136">
        <f t="shared" si="53"/>
        <v>0.10916062024557541</v>
      </c>
      <c r="P136">
        <f t="shared" si="53"/>
        <v>0.10663597185484198</v>
      </c>
      <c r="Q136">
        <f t="shared" si="53"/>
        <v>0.10438273211882211</v>
      </c>
      <c r="R136">
        <f t="shared" si="53"/>
        <v>0.10150063604261984</v>
      </c>
      <c r="S136">
        <f t="shared" si="53"/>
        <v>9.8149665999774344E-2</v>
      </c>
      <c r="T136">
        <f t="shared" si="53"/>
        <v>9.42835341926236E-2</v>
      </c>
      <c r="U136">
        <f t="shared" si="53"/>
        <v>9.0638975899274485E-2</v>
      </c>
      <c r="V136">
        <f t="shared" si="53"/>
        <v>8.7423349911638873E-2</v>
      </c>
      <c r="W136">
        <f t="shared" si="53"/>
        <v>8.5248768031281286E-2</v>
      </c>
    </row>
    <row r="137" spans="2:23">
      <c r="B137" t="s">
        <v>66</v>
      </c>
      <c r="C137" t="s">
        <v>46</v>
      </c>
      <c r="D137">
        <f t="shared" ref="D137:W137" si="54">D57/SUMIF($B$3:$B$80,$B137,D$3:D$80)</f>
        <v>0.22707607291255028</v>
      </c>
      <c r="E137">
        <f t="shared" si="54"/>
        <v>0.32699643258456429</v>
      </c>
      <c r="F137">
        <f t="shared" si="54"/>
        <v>0.35581631108872758</v>
      </c>
      <c r="G137">
        <f t="shared" si="54"/>
        <v>0.37122641946633567</v>
      </c>
      <c r="H137">
        <f t="shared" si="54"/>
        <v>0.38408748999603765</v>
      </c>
      <c r="I137">
        <f t="shared" si="54"/>
        <v>0.41439259911442411</v>
      </c>
      <c r="J137">
        <f t="shared" si="54"/>
        <v>0.44467481531791753</v>
      </c>
      <c r="K137">
        <f t="shared" si="54"/>
        <v>0.47234845001271875</v>
      </c>
      <c r="L137">
        <f t="shared" si="54"/>
        <v>0.49901030914809158</v>
      </c>
      <c r="M137">
        <f t="shared" si="54"/>
        <v>0.52414973066958603</v>
      </c>
      <c r="N137">
        <f t="shared" si="54"/>
        <v>0.54893337851191648</v>
      </c>
      <c r="O137">
        <f t="shared" si="54"/>
        <v>0.56478692374789352</v>
      </c>
      <c r="P137">
        <f t="shared" si="54"/>
        <v>0.5789666263235238</v>
      </c>
      <c r="Q137">
        <f t="shared" si="54"/>
        <v>0.59157655257703445</v>
      </c>
      <c r="R137">
        <f t="shared" si="54"/>
        <v>0.60718603678912486</v>
      </c>
      <c r="S137">
        <f t="shared" si="54"/>
        <v>0.62300445561921169</v>
      </c>
      <c r="T137">
        <f t="shared" si="54"/>
        <v>0.63924565523636145</v>
      </c>
      <c r="U137">
        <f t="shared" si="54"/>
        <v>0.65348201338784739</v>
      </c>
      <c r="V137">
        <f t="shared" si="54"/>
        <v>0.66642539981236915</v>
      </c>
      <c r="W137">
        <f t="shared" si="54"/>
        <v>0.68192181379977768</v>
      </c>
    </row>
    <row r="138" spans="2:23">
      <c r="B138" t="s">
        <v>66</v>
      </c>
      <c r="C138" t="s">
        <v>48</v>
      </c>
      <c r="D138">
        <f t="shared" ref="D138:W138" si="55">D58/SUMIF($B$3:$B$80,$B138,D$3:D$80)</f>
        <v>0.29945811031309405</v>
      </c>
      <c r="E138">
        <f t="shared" si="55"/>
        <v>0.25186046384410055</v>
      </c>
      <c r="F138">
        <f t="shared" si="55"/>
        <v>0.25377384527013569</v>
      </c>
      <c r="G138">
        <f t="shared" si="55"/>
        <v>0.26212096996455397</v>
      </c>
      <c r="H138">
        <f t="shared" si="55"/>
        <v>0.27176785359175315</v>
      </c>
      <c r="I138">
        <f t="shared" si="55"/>
        <v>0.25971761019967909</v>
      </c>
      <c r="J138">
        <f t="shared" si="55"/>
        <v>0.24659220850392144</v>
      </c>
      <c r="K138">
        <f t="shared" si="55"/>
        <v>0.23635557314900574</v>
      </c>
      <c r="L138">
        <f t="shared" si="55"/>
        <v>0.23009979083628807</v>
      </c>
      <c r="M138">
        <f t="shared" si="55"/>
        <v>0.22581811098274682</v>
      </c>
      <c r="N138">
        <f t="shared" si="55"/>
        <v>0.22371108163165035</v>
      </c>
      <c r="O138">
        <f t="shared" si="55"/>
        <v>0.22487446959106325</v>
      </c>
      <c r="P138">
        <f t="shared" si="55"/>
        <v>0.22805045268503488</v>
      </c>
      <c r="Q138">
        <f t="shared" si="55"/>
        <v>0.2309185193079433</v>
      </c>
      <c r="R138">
        <f t="shared" si="55"/>
        <v>0.23122549208702095</v>
      </c>
      <c r="S138">
        <f t="shared" si="55"/>
        <v>0.22957462694101252</v>
      </c>
      <c r="T138">
        <f t="shared" si="55"/>
        <v>0.22617107640012163</v>
      </c>
      <c r="U138">
        <f t="shared" si="55"/>
        <v>0.22232503531689551</v>
      </c>
      <c r="V138">
        <f t="shared" si="55"/>
        <v>0.21757344925636932</v>
      </c>
      <c r="W138">
        <f t="shared" si="55"/>
        <v>0.20764691226102056</v>
      </c>
    </row>
    <row r="139" spans="2:23">
      <c r="B139" t="s">
        <v>66</v>
      </c>
      <c r="C139" t="s">
        <v>49</v>
      </c>
      <c r="D139">
        <f t="shared" ref="D139:W139" si="56">D59/SUMIF($B$3:$B$80,$B139,D$3:D$80)</f>
        <v>0.3667027184427451</v>
      </c>
      <c r="E139">
        <f t="shared" si="56"/>
        <v>0.28410033888116065</v>
      </c>
      <c r="F139">
        <f t="shared" si="56"/>
        <v>0.24986421969499559</v>
      </c>
      <c r="G139">
        <f t="shared" si="56"/>
        <v>0.22374445964297987</v>
      </c>
      <c r="H139">
        <f t="shared" si="56"/>
        <v>0.19653630511325235</v>
      </c>
      <c r="I139">
        <f t="shared" si="56"/>
        <v>0.17341638717342281</v>
      </c>
      <c r="J139">
        <f t="shared" si="56"/>
        <v>0.15312776686845123</v>
      </c>
      <c r="K139">
        <f t="shared" si="56"/>
        <v>0.13733203500260655</v>
      </c>
      <c r="L139">
        <f t="shared" si="56"/>
        <v>0.12063393764340043</v>
      </c>
      <c r="M139">
        <f t="shared" si="56"/>
        <v>0.10500647766128639</v>
      </c>
      <c r="N139">
        <f t="shared" si="56"/>
        <v>8.7045467384603045E-2</v>
      </c>
      <c r="O139">
        <f t="shared" si="56"/>
        <v>7.3455817102788951E-2</v>
      </c>
      <c r="P139">
        <f t="shared" si="56"/>
        <v>5.9870611217413904E-2</v>
      </c>
      <c r="Q139">
        <f t="shared" si="56"/>
        <v>4.8011853268809357E-2</v>
      </c>
      <c r="R139">
        <f t="shared" si="56"/>
        <v>3.6544374313811905E-2</v>
      </c>
      <c r="S139">
        <f t="shared" si="56"/>
        <v>2.7286591204752048E-2</v>
      </c>
      <c r="T139">
        <f t="shared" si="56"/>
        <v>1.9893504194150816E-2</v>
      </c>
      <c r="U139">
        <f t="shared" si="56"/>
        <v>1.4460425214033144E-2</v>
      </c>
      <c r="V139">
        <f t="shared" si="56"/>
        <v>1.059924598020592E-2</v>
      </c>
      <c r="W139">
        <f t="shared" si="56"/>
        <v>7.9784903527289983E-3</v>
      </c>
    </row>
    <row r="140" spans="2:23">
      <c r="B140" t="s">
        <v>67</v>
      </c>
      <c r="C140" t="s">
        <v>4</v>
      </c>
      <c r="D140">
        <f t="shared" ref="D140:W140" si="57">D60/SUMIF($B$3:$B$80,$B140,D$3:D$80)</f>
        <v>1.8980389575558265E-2</v>
      </c>
      <c r="E140">
        <f t="shared" si="57"/>
        <v>7.8948781463838002E-3</v>
      </c>
      <c r="F140">
        <f t="shared" si="57"/>
        <v>5.6886762531984918E-3</v>
      </c>
      <c r="G140">
        <f t="shared" si="57"/>
        <v>5.4264130838763526E-3</v>
      </c>
      <c r="H140">
        <f t="shared" si="57"/>
        <v>5.5842994736446166E-3</v>
      </c>
      <c r="I140">
        <f t="shared" si="57"/>
        <v>5.9759077577403652E-3</v>
      </c>
      <c r="J140">
        <f t="shared" si="57"/>
        <v>6.0307137801243237E-3</v>
      </c>
      <c r="K140">
        <f t="shared" si="57"/>
        <v>5.579488994283394E-3</v>
      </c>
      <c r="L140">
        <f t="shared" si="57"/>
        <v>5.1861759865182927E-3</v>
      </c>
      <c r="M140">
        <f t="shared" si="57"/>
        <v>4.8216988858496663E-3</v>
      </c>
      <c r="N140">
        <f t="shared" si="57"/>
        <v>4.4729008791101572E-3</v>
      </c>
      <c r="O140">
        <f t="shared" si="57"/>
        <v>4.3048178335451485E-3</v>
      </c>
      <c r="P140">
        <f t="shared" si="57"/>
        <v>4.0892873372124008E-3</v>
      </c>
      <c r="Q140">
        <f t="shared" si="57"/>
        <v>3.8264369202502275E-3</v>
      </c>
      <c r="R140">
        <f t="shared" si="57"/>
        <v>3.5501450596288069E-3</v>
      </c>
      <c r="S140">
        <f t="shared" si="57"/>
        <v>3.274305730764569E-3</v>
      </c>
      <c r="T140">
        <f t="shared" si="57"/>
        <v>2.9997070740202135E-3</v>
      </c>
      <c r="U140">
        <f t="shared" si="57"/>
        <v>2.7468614433489107E-3</v>
      </c>
      <c r="V140">
        <f t="shared" si="57"/>
        <v>2.5462990707309299E-3</v>
      </c>
      <c r="W140">
        <f t="shared" si="57"/>
        <v>2.3407498762298114E-3</v>
      </c>
    </row>
    <row r="141" spans="2:23">
      <c r="B141" t="s">
        <v>67</v>
      </c>
      <c r="C141" t="s">
        <v>5</v>
      </c>
      <c r="D141">
        <f t="shared" ref="D141:W141" si="58">D61/SUMIF($B$3:$B$80,$B141,D$3:D$80)</f>
        <v>0</v>
      </c>
      <c r="E141">
        <f t="shared" si="58"/>
        <v>2.0035871592485928E-4</v>
      </c>
      <c r="F141">
        <f t="shared" si="58"/>
        <v>1.6043754020181482E-4</v>
      </c>
      <c r="G141">
        <f t="shared" si="58"/>
        <v>1.5063403435977872E-4</v>
      </c>
      <c r="H141">
        <f t="shared" si="58"/>
        <v>1.4155095781200703E-4</v>
      </c>
      <c r="I141">
        <f t="shared" si="58"/>
        <v>1.2965000582735147E-4</v>
      </c>
      <c r="J141">
        <f t="shared" si="58"/>
        <v>1.1885955274206126E-4</v>
      </c>
      <c r="K141">
        <f t="shared" si="58"/>
        <v>1.0925580297762846E-4</v>
      </c>
      <c r="L141">
        <f t="shared" si="58"/>
        <v>1.0041047911187543E-4</v>
      </c>
      <c r="M141">
        <f t="shared" si="58"/>
        <v>9.1957698181623017E-5</v>
      </c>
      <c r="N141">
        <f t="shared" si="58"/>
        <v>8.3803887073218155E-5</v>
      </c>
      <c r="O141">
        <f t="shared" si="58"/>
        <v>7.9109231155292842E-5</v>
      </c>
      <c r="P141">
        <f t="shared" si="58"/>
        <v>7.3662563789961304E-5</v>
      </c>
      <c r="Q141">
        <f t="shared" si="58"/>
        <v>6.7852604051671746E-5</v>
      </c>
      <c r="R141">
        <f t="shared" si="58"/>
        <v>6.1725241930150646E-5</v>
      </c>
      <c r="S141">
        <f t="shared" si="58"/>
        <v>5.5974452103391402E-5</v>
      </c>
      <c r="T141">
        <f t="shared" si="58"/>
        <v>5.0414293815218786E-5</v>
      </c>
      <c r="U141">
        <f t="shared" si="58"/>
        <v>4.5440171547866982E-5</v>
      </c>
      <c r="V141">
        <f t="shared" si="58"/>
        <v>4.1514121407366856E-5</v>
      </c>
      <c r="W141">
        <f t="shared" si="58"/>
        <v>3.7998531213016911E-5</v>
      </c>
    </row>
    <row r="142" spans="2:23">
      <c r="B142" t="s">
        <v>67</v>
      </c>
      <c r="C142" t="s">
        <v>47</v>
      </c>
      <c r="D142">
        <f t="shared" ref="D142:W142" si="59">D62/SUMIF($B$3:$B$80,$B142,D$3:D$80)</f>
        <v>9.4394529547772998E-2</v>
      </c>
      <c r="E142">
        <f t="shared" si="59"/>
        <v>0.3350354903106067</v>
      </c>
      <c r="F142">
        <f t="shared" si="59"/>
        <v>0.27862813073344589</v>
      </c>
      <c r="G142">
        <f t="shared" si="59"/>
        <v>0.27659013560009393</v>
      </c>
      <c r="H142">
        <f t="shared" si="59"/>
        <v>0.27618096789183944</v>
      </c>
      <c r="I142">
        <f t="shared" si="59"/>
        <v>0.27053594364771033</v>
      </c>
      <c r="J142">
        <f t="shared" si="59"/>
        <v>0.26579184971786962</v>
      </c>
      <c r="K142">
        <f t="shared" si="59"/>
        <v>0.25894995142983129</v>
      </c>
      <c r="L142">
        <f t="shared" si="59"/>
        <v>0.25141964668493</v>
      </c>
      <c r="M142">
        <f t="shared" si="59"/>
        <v>0.2425327458747609</v>
      </c>
      <c r="N142">
        <f t="shared" si="59"/>
        <v>0.23459998879569405</v>
      </c>
      <c r="O142">
        <f t="shared" si="59"/>
        <v>0.23159247449639697</v>
      </c>
      <c r="P142">
        <f t="shared" si="59"/>
        <v>0.22616543665665045</v>
      </c>
      <c r="Q142">
        <f t="shared" si="59"/>
        <v>0.21899284882846901</v>
      </c>
      <c r="R142">
        <f t="shared" si="59"/>
        <v>0.21232775994328762</v>
      </c>
      <c r="S142">
        <f t="shared" si="59"/>
        <v>0.2048159473997945</v>
      </c>
      <c r="T142">
        <f t="shared" si="59"/>
        <v>0.19772592758202462</v>
      </c>
      <c r="U142">
        <f t="shared" si="59"/>
        <v>0.19062384181903666</v>
      </c>
      <c r="V142">
        <f t="shared" si="59"/>
        <v>0.18603402940126332</v>
      </c>
      <c r="W142">
        <f t="shared" si="59"/>
        <v>0.18300850640332575</v>
      </c>
    </row>
    <row r="143" spans="2:23">
      <c r="B143" t="s">
        <v>67</v>
      </c>
      <c r="C143" t="s">
        <v>46</v>
      </c>
      <c r="D143">
        <f t="shared" ref="D143:W143" si="60">D63/SUMIF($B$3:$B$80,$B143,D$3:D$80)</f>
        <v>0.3605467237327355</v>
      </c>
      <c r="E143">
        <f t="shared" si="60"/>
        <v>0.35373434472282134</v>
      </c>
      <c r="F143">
        <f t="shared" si="60"/>
        <v>0.45642993911315904</v>
      </c>
      <c r="G143">
        <f t="shared" si="60"/>
        <v>0.45673969082911192</v>
      </c>
      <c r="H143">
        <f t="shared" si="60"/>
        <v>0.45426822327803346</v>
      </c>
      <c r="I143">
        <f t="shared" si="60"/>
        <v>0.47215944131163506</v>
      </c>
      <c r="J143">
        <f t="shared" si="60"/>
        <v>0.49019364453757797</v>
      </c>
      <c r="K143">
        <f t="shared" si="60"/>
        <v>0.50852282806198057</v>
      </c>
      <c r="L143">
        <f t="shared" si="60"/>
        <v>0.52126451062857093</v>
      </c>
      <c r="M143">
        <f t="shared" si="60"/>
        <v>0.53277560150105829</v>
      </c>
      <c r="N143">
        <f t="shared" si="60"/>
        <v>0.54128147594304743</v>
      </c>
      <c r="O143">
        <f t="shared" si="60"/>
        <v>0.53921225479088652</v>
      </c>
      <c r="P143">
        <f t="shared" si="60"/>
        <v>0.53881520395601867</v>
      </c>
      <c r="Q143">
        <f t="shared" si="60"/>
        <v>0.54292824281240215</v>
      </c>
      <c r="R143">
        <f t="shared" si="60"/>
        <v>0.54658267150071538</v>
      </c>
      <c r="S143">
        <f t="shared" si="60"/>
        <v>0.55336327415684083</v>
      </c>
      <c r="T143">
        <f t="shared" si="60"/>
        <v>0.55977212046960956</v>
      </c>
      <c r="U143">
        <f t="shared" si="60"/>
        <v>0.56757886055283524</v>
      </c>
      <c r="V143">
        <f t="shared" si="60"/>
        <v>0.57172608247906753</v>
      </c>
      <c r="W143">
        <f t="shared" si="60"/>
        <v>0.58204781281859352</v>
      </c>
    </row>
    <row r="144" spans="2:23">
      <c r="B144" t="s">
        <v>67</v>
      </c>
      <c r="C144" t="s">
        <v>48</v>
      </c>
      <c r="D144">
        <f t="shared" ref="D144:W144" si="61">D64/SUMIF($B$3:$B$80,$B144,D$3:D$80)</f>
        <v>0.52607835714393325</v>
      </c>
      <c r="E144">
        <f t="shared" si="61"/>
        <v>0.30313492810426323</v>
      </c>
      <c r="F144">
        <f t="shared" si="61"/>
        <v>0.25909281635999482</v>
      </c>
      <c r="G144">
        <f t="shared" si="61"/>
        <v>0.26109312645255794</v>
      </c>
      <c r="H144">
        <f t="shared" si="61"/>
        <v>0.26382495839867054</v>
      </c>
      <c r="I144">
        <f t="shared" si="61"/>
        <v>0.25119905727708697</v>
      </c>
      <c r="J144">
        <f t="shared" si="61"/>
        <v>0.23786493241168594</v>
      </c>
      <c r="K144">
        <f t="shared" si="61"/>
        <v>0.22683847571092705</v>
      </c>
      <c r="L144">
        <f t="shared" si="61"/>
        <v>0.22202925622086903</v>
      </c>
      <c r="M144">
        <f t="shared" si="61"/>
        <v>0.21977799604014958</v>
      </c>
      <c r="N144">
        <f t="shared" si="61"/>
        <v>0.21956183049507513</v>
      </c>
      <c r="O144">
        <f t="shared" si="61"/>
        <v>0.22481134364801608</v>
      </c>
      <c r="P144">
        <f t="shared" si="61"/>
        <v>0.2308564094863286</v>
      </c>
      <c r="Q144">
        <f t="shared" si="61"/>
        <v>0.23418461883482691</v>
      </c>
      <c r="R144">
        <f t="shared" si="61"/>
        <v>0.23747769825443793</v>
      </c>
      <c r="S144">
        <f t="shared" si="61"/>
        <v>0.23849049826049679</v>
      </c>
      <c r="T144">
        <f t="shared" si="61"/>
        <v>0.23945183058053054</v>
      </c>
      <c r="U144">
        <f t="shared" si="61"/>
        <v>0.23900499601323139</v>
      </c>
      <c r="V144">
        <f t="shared" si="61"/>
        <v>0.23965207492753079</v>
      </c>
      <c r="W144">
        <f t="shared" si="61"/>
        <v>0.23256493237063791</v>
      </c>
    </row>
    <row r="145" spans="2:23">
      <c r="B145" t="s">
        <v>68</v>
      </c>
      <c r="C145" t="s">
        <v>4</v>
      </c>
      <c r="D145">
        <f t="shared" ref="D145:W145" si="62">D65/SUMIF($B$3:$B$80,$B145,D$3:D$80)</f>
        <v>6.8893746109691525E-2</v>
      </c>
      <c r="E145">
        <f t="shared" si="62"/>
        <v>3.945015636240088E-2</v>
      </c>
      <c r="F145">
        <f t="shared" si="62"/>
        <v>4.0412523091967183E-2</v>
      </c>
      <c r="G145">
        <f t="shared" si="62"/>
        <v>4.1403149944736664E-2</v>
      </c>
      <c r="H145">
        <f t="shared" si="62"/>
        <v>4.3553161989800193E-2</v>
      </c>
      <c r="I145">
        <f t="shared" si="62"/>
        <v>4.7461868996709899E-2</v>
      </c>
      <c r="J145">
        <f t="shared" si="62"/>
        <v>4.7524969842753471E-2</v>
      </c>
      <c r="K145">
        <f t="shared" si="62"/>
        <v>4.2808510747442276E-2</v>
      </c>
      <c r="L145">
        <f t="shared" si="62"/>
        <v>3.7957071627444494E-2</v>
      </c>
      <c r="M145">
        <f t="shared" si="62"/>
        <v>3.294657790960747E-2</v>
      </c>
      <c r="N145">
        <f t="shared" si="62"/>
        <v>2.8146606061247369E-2</v>
      </c>
      <c r="O145">
        <f t="shared" si="62"/>
        <v>2.3925304246430912E-2</v>
      </c>
      <c r="P145">
        <f t="shared" si="62"/>
        <v>2.0331503077821288E-2</v>
      </c>
      <c r="Q145">
        <f t="shared" si="62"/>
        <v>1.7114249273210789E-2</v>
      </c>
      <c r="R145">
        <f t="shared" si="62"/>
        <v>1.4441169196202417E-2</v>
      </c>
      <c r="S145">
        <f t="shared" si="62"/>
        <v>1.2155758246088643E-2</v>
      </c>
      <c r="T145">
        <f t="shared" si="62"/>
        <v>1.0318649715914766E-2</v>
      </c>
      <c r="U145">
        <f t="shared" si="62"/>
        <v>8.8280027457132166E-3</v>
      </c>
      <c r="V145">
        <f t="shared" si="62"/>
        <v>7.5985080858740209E-3</v>
      </c>
      <c r="W145">
        <f t="shared" si="62"/>
        <v>6.5535713729485802E-3</v>
      </c>
    </row>
    <row r="146" spans="2:23">
      <c r="B146" t="s">
        <v>68</v>
      </c>
      <c r="C146" t="s">
        <v>5</v>
      </c>
      <c r="D146">
        <f t="shared" ref="D146:W146" si="63">D66/SUMIF($B$3:$B$80,$B146,D$3:D$80)</f>
        <v>1.0045705413997219E-3</v>
      </c>
      <c r="E146">
        <f t="shared" si="63"/>
        <v>3.8244325854049213E-4</v>
      </c>
      <c r="F146">
        <f t="shared" si="63"/>
        <v>4.0527514314938527E-4</v>
      </c>
      <c r="G146">
        <f t="shared" si="63"/>
        <v>4.6229445527356757E-4</v>
      </c>
      <c r="H146">
        <f t="shared" si="63"/>
        <v>4.9215762248099265E-4</v>
      </c>
      <c r="I146">
        <f t="shared" si="63"/>
        <v>4.8870566087960666E-4</v>
      </c>
      <c r="J146">
        <f t="shared" si="63"/>
        <v>4.6931201952439588E-4</v>
      </c>
      <c r="K146">
        <f t="shared" si="63"/>
        <v>4.3973041505923686E-4</v>
      </c>
      <c r="L146">
        <f t="shared" si="63"/>
        <v>4.044919535719235E-4</v>
      </c>
      <c r="M146">
        <f t="shared" si="63"/>
        <v>3.616930069384527E-4</v>
      </c>
      <c r="N146">
        <f t="shared" si="63"/>
        <v>3.1770373711317856E-4</v>
      </c>
      <c r="O146">
        <f t="shared" si="63"/>
        <v>2.7849363108627085E-4</v>
      </c>
      <c r="P146">
        <f t="shared" si="63"/>
        <v>2.4319122453904217E-4</v>
      </c>
      <c r="Q146">
        <f t="shared" si="63"/>
        <v>2.1034239363307313E-4</v>
      </c>
      <c r="R146">
        <f t="shared" si="63"/>
        <v>1.8202453434173262E-4</v>
      </c>
      <c r="S146">
        <f t="shared" si="63"/>
        <v>1.5717012406828948E-4</v>
      </c>
      <c r="T146">
        <f t="shared" si="63"/>
        <v>1.3667184650973822E-4</v>
      </c>
      <c r="U146">
        <f t="shared" si="63"/>
        <v>1.1965645281308836E-4</v>
      </c>
      <c r="V146">
        <f t="shared" si="63"/>
        <v>1.0561321825153882E-4</v>
      </c>
      <c r="W146">
        <f t="shared" si="63"/>
        <v>9.3970123362443941E-5</v>
      </c>
    </row>
    <row r="147" spans="2:23">
      <c r="B147" t="s">
        <v>68</v>
      </c>
      <c r="C147" t="s">
        <v>47</v>
      </c>
      <c r="D147">
        <f t="shared" ref="D147:W147" si="64">D67/SUMIF($B$3:$B$80,$B147,D$3:D$80)</f>
        <v>2.6159355969093457E-2</v>
      </c>
      <c r="E147">
        <f t="shared" si="64"/>
        <v>4.9040325260154047E-2</v>
      </c>
      <c r="F147">
        <f t="shared" si="64"/>
        <v>5.3311945028349433E-2</v>
      </c>
      <c r="G147">
        <f t="shared" si="64"/>
        <v>6.6286203596786178E-2</v>
      </c>
      <c r="H147">
        <f t="shared" si="64"/>
        <v>7.8644909569543758E-2</v>
      </c>
      <c r="I147">
        <f t="shared" si="64"/>
        <v>8.8209812613796776E-2</v>
      </c>
      <c r="J147">
        <f t="shared" si="64"/>
        <v>9.6048409032242543E-2</v>
      </c>
      <c r="K147">
        <f t="shared" si="64"/>
        <v>0.10117178737543313</v>
      </c>
      <c r="L147">
        <f t="shared" si="64"/>
        <v>0.10320870278355271</v>
      </c>
      <c r="M147">
        <f t="shared" si="64"/>
        <v>0.10284675666674048</v>
      </c>
      <c r="N147">
        <f t="shared" si="64"/>
        <v>0.10087059768159828</v>
      </c>
      <c r="O147">
        <f t="shared" si="64"/>
        <v>9.9216810011093101E-2</v>
      </c>
      <c r="P147">
        <f t="shared" si="64"/>
        <v>9.6411652109054932E-2</v>
      </c>
      <c r="Q147">
        <f t="shared" si="64"/>
        <v>9.3410169414487862E-2</v>
      </c>
      <c r="R147">
        <f t="shared" si="64"/>
        <v>8.9974478845539815E-2</v>
      </c>
      <c r="S147">
        <f t="shared" si="64"/>
        <v>8.6727495469025695E-2</v>
      </c>
      <c r="T147">
        <f t="shared" si="64"/>
        <v>8.3719143123144643E-2</v>
      </c>
      <c r="U147">
        <f t="shared" si="64"/>
        <v>8.1416150665442139E-2</v>
      </c>
      <c r="V147">
        <f t="shared" si="64"/>
        <v>7.9526048128435153E-2</v>
      </c>
      <c r="W147">
        <f t="shared" si="64"/>
        <v>7.8778625422988025E-2</v>
      </c>
    </row>
    <row r="148" spans="2:23">
      <c r="B148" t="s">
        <v>68</v>
      </c>
      <c r="C148" t="s">
        <v>46</v>
      </c>
      <c r="D148">
        <f t="shared" ref="D148:W148" si="65">D68/SUMIF($B$3:$B$80,$B148,D$3:D$80)</f>
        <v>9.4223445898372685E-2</v>
      </c>
      <c r="E148">
        <f t="shared" si="65"/>
        <v>0.19706115909529154</v>
      </c>
      <c r="F148">
        <f t="shared" si="65"/>
        <v>0.22600661209097572</v>
      </c>
      <c r="G148">
        <f t="shared" si="65"/>
        <v>0.27004516216634961</v>
      </c>
      <c r="H148">
        <f t="shared" si="65"/>
        <v>0.31196098601361011</v>
      </c>
      <c r="I148">
        <f t="shared" si="65"/>
        <v>0.36358553392247139</v>
      </c>
      <c r="J148">
        <f t="shared" si="65"/>
        <v>0.41302432348348755</v>
      </c>
      <c r="K148">
        <f t="shared" si="65"/>
        <v>0.45896693427497326</v>
      </c>
      <c r="L148">
        <f t="shared" si="65"/>
        <v>0.49804079604874141</v>
      </c>
      <c r="M148">
        <f t="shared" si="65"/>
        <v>0.53311798837873015</v>
      </c>
      <c r="N148">
        <f t="shared" si="65"/>
        <v>0.56429328717761307</v>
      </c>
      <c r="O148">
        <f t="shared" si="65"/>
        <v>0.58813546533691852</v>
      </c>
      <c r="P148">
        <f t="shared" si="65"/>
        <v>0.60656154930298944</v>
      </c>
      <c r="Q148">
        <f t="shared" si="65"/>
        <v>0.62239957165934923</v>
      </c>
      <c r="R148">
        <f t="shared" si="65"/>
        <v>0.63744908261224709</v>
      </c>
      <c r="S148">
        <f t="shared" si="65"/>
        <v>0.65055682545410831</v>
      </c>
      <c r="T148">
        <f t="shared" si="65"/>
        <v>0.66131344232645928</v>
      </c>
      <c r="U148">
        <f t="shared" si="65"/>
        <v>0.66904467626762842</v>
      </c>
      <c r="V148">
        <f t="shared" si="65"/>
        <v>0.67612179589203825</v>
      </c>
      <c r="W148">
        <f t="shared" si="65"/>
        <v>0.68612450907587474</v>
      </c>
    </row>
    <row r="149" spans="2:23">
      <c r="B149" t="s">
        <v>68</v>
      </c>
      <c r="C149" t="s">
        <v>48</v>
      </c>
      <c r="D149">
        <f t="shared" ref="D149:W149" si="66">D69/SUMIF($B$3:$B$80,$B149,D$3:D$80)</f>
        <v>0.12742088486089392</v>
      </c>
      <c r="E149">
        <f t="shared" si="66"/>
        <v>0.12364690511036863</v>
      </c>
      <c r="F149">
        <f t="shared" si="66"/>
        <v>0.12771429458929484</v>
      </c>
      <c r="G149">
        <f t="shared" si="66"/>
        <v>0.15621065847598972</v>
      </c>
      <c r="H149">
        <f t="shared" si="66"/>
        <v>0.18233731602896194</v>
      </c>
      <c r="I149">
        <f t="shared" si="66"/>
        <v>0.19986726363996407</v>
      </c>
      <c r="J149">
        <f t="shared" si="66"/>
        <v>0.21079958947972216</v>
      </c>
      <c r="K149">
        <f t="shared" si="66"/>
        <v>0.21843201406794427</v>
      </c>
      <c r="L149">
        <f t="shared" si="66"/>
        <v>0.22521138525615614</v>
      </c>
      <c r="M149">
        <f t="shared" si="66"/>
        <v>0.23058218460961633</v>
      </c>
      <c r="N149">
        <f t="shared" si="66"/>
        <v>0.23294049327657054</v>
      </c>
      <c r="O149">
        <f t="shared" si="66"/>
        <v>0.23562022654075082</v>
      </c>
      <c r="P149">
        <f t="shared" si="66"/>
        <v>0.23850651646074045</v>
      </c>
      <c r="Q149">
        <f t="shared" si="66"/>
        <v>0.23999189164234788</v>
      </c>
      <c r="R149">
        <f t="shared" si="66"/>
        <v>0.23868054214739542</v>
      </c>
      <c r="S149">
        <f t="shared" si="66"/>
        <v>0.23673420471288625</v>
      </c>
      <c r="T149">
        <f t="shared" si="66"/>
        <v>0.2346507240638345</v>
      </c>
      <c r="U149">
        <f t="shared" si="66"/>
        <v>0.2334753494122806</v>
      </c>
      <c r="V149">
        <f t="shared" si="66"/>
        <v>0.23146394622834415</v>
      </c>
      <c r="W149">
        <f t="shared" si="66"/>
        <v>0.22467575182931374</v>
      </c>
    </row>
    <row r="150" spans="2:23">
      <c r="B150" t="s">
        <v>68</v>
      </c>
      <c r="C150" t="s">
        <v>49</v>
      </c>
      <c r="D150">
        <f t="shared" ref="D150:W150" si="67">D70/SUMIF($B$3:$B$80,$B150,D$3:D$80)</f>
        <v>0.68229799662054857</v>
      </c>
      <c r="E150">
        <f t="shared" si="67"/>
        <v>0.59041901091324445</v>
      </c>
      <c r="F150">
        <f t="shared" si="67"/>
        <v>0.55214935005626353</v>
      </c>
      <c r="G150">
        <f t="shared" si="67"/>
        <v>0.46559253136086426</v>
      </c>
      <c r="H150">
        <f t="shared" si="67"/>
        <v>0.38301146877560299</v>
      </c>
      <c r="I150">
        <f t="shared" si="67"/>
        <v>0.30038681516617816</v>
      </c>
      <c r="J150">
        <f t="shared" si="67"/>
        <v>0.23213339614226983</v>
      </c>
      <c r="K150">
        <f t="shared" si="67"/>
        <v>0.17818102311914788</v>
      </c>
      <c r="L150">
        <f t="shared" si="67"/>
        <v>0.13517755233053311</v>
      </c>
      <c r="M150">
        <f t="shared" si="67"/>
        <v>0.10014479942836704</v>
      </c>
      <c r="N150">
        <f t="shared" si="67"/>
        <v>7.3431312065857651E-2</v>
      </c>
      <c r="O150">
        <f t="shared" si="67"/>
        <v>5.2823700233720544E-2</v>
      </c>
      <c r="P150">
        <f t="shared" si="67"/>
        <v>3.7945587824854785E-2</v>
      </c>
      <c r="Q150">
        <f t="shared" si="67"/>
        <v>2.6873775616971199E-2</v>
      </c>
      <c r="R150">
        <f t="shared" si="67"/>
        <v>1.9272702664273379E-2</v>
      </c>
      <c r="S150">
        <f t="shared" si="67"/>
        <v>1.3668545993822818E-2</v>
      </c>
      <c r="T150">
        <f t="shared" si="67"/>
        <v>9.861368924137217E-3</v>
      </c>
      <c r="U150">
        <f t="shared" si="67"/>
        <v>7.1161644561224839E-3</v>
      </c>
      <c r="V150">
        <f t="shared" si="67"/>
        <v>5.1840884470569391E-3</v>
      </c>
      <c r="W150">
        <f t="shared" si="67"/>
        <v>3.7735721755125175E-3</v>
      </c>
    </row>
    <row r="151" spans="2:23">
      <c r="B151" t="s">
        <v>69</v>
      </c>
      <c r="C151" t="s">
        <v>4</v>
      </c>
      <c r="D151">
        <f t="shared" ref="D151:W151" si="68">D71/SUMIF($B$3:$B$80,$B151,D$3:D$80)</f>
        <v>3.5020487824698257E-2</v>
      </c>
      <c r="E151">
        <f t="shared" si="68"/>
        <v>2.4984489920006316E-2</v>
      </c>
      <c r="F151">
        <f t="shared" si="68"/>
        <v>2.7295115833970422E-2</v>
      </c>
      <c r="G151">
        <f t="shared" si="68"/>
        <v>2.0709528476288146E-2</v>
      </c>
      <c r="H151">
        <f t="shared" si="68"/>
        <v>1.7385019119173142E-2</v>
      </c>
      <c r="I151">
        <f t="shared" si="68"/>
        <v>1.6670087274059719E-2</v>
      </c>
      <c r="J151">
        <f t="shared" si="68"/>
        <v>1.4972169777441521E-2</v>
      </c>
      <c r="K151">
        <f t="shared" si="68"/>
        <v>1.2212632123418422E-2</v>
      </c>
      <c r="L151">
        <f t="shared" si="68"/>
        <v>9.6329211100170588E-3</v>
      </c>
      <c r="M151">
        <f t="shared" si="68"/>
        <v>7.7323937575120814E-3</v>
      </c>
      <c r="N151">
        <f t="shared" si="68"/>
        <v>5.9292985720028621E-3</v>
      </c>
      <c r="O151">
        <f t="shared" si="68"/>
        <v>4.7180057606657153E-3</v>
      </c>
      <c r="P151">
        <f t="shared" si="68"/>
        <v>3.6596930990869425E-3</v>
      </c>
      <c r="Q151">
        <f t="shared" si="68"/>
        <v>2.8470466431788897E-3</v>
      </c>
      <c r="R151">
        <f t="shared" si="68"/>
        <v>2.1516083330676066E-3</v>
      </c>
      <c r="S151">
        <f t="shared" si="68"/>
        <v>1.6259779925789095E-3</v>
      </c>
      <c r="T151">
        <f t="shared" si="68"/>
        <v>1.2235628764361596E-3</v>
      </c>
      <c r="U151">
        <f t="shared" si="68"/>
        <v>9.3218818567888625E-4</v>
      </c>
      <c r="V151">
        <f t="shared" si="68"/>
        <v>6.8822769064486586E-4</v>
      </c>
      <c r="W151">
        <f t="shared" si="68"/>
        <v>5.0635724413293157E-4</v>
      </c>
    </row>
    <row r="152" spans="2:23">
      <c r="B152" t="s">
        <v>69</v>
      </c>
      <c r="C152" t="s">
        <v>5</v>
      </c>
      <c r="D152">
        <f t="shared" ref="D152:W152" si="69">D72/SUMIF($B$3:$B$80,$B152,D$3:D$80)</f>
        <v>2.4696384624989715E-2</v>
      </c>
      <c r="E152">
        <f t="shared" si="69"/>
        <v>3.9516853824103065E-3</v>
      </c>
      <c r="F152">
        <f t="shared" si="69"/>
        <v>3.9507886322924244E-3</v>
      </c>
      <c r="G152">
        <f t="shared" si="69"/>
        <v>3.7732146173389647E-3</v>
      </c>
      <c r="H152">
        <f t="shared" si="69"/>
        <v>3.6279145424727727E-3</v>
      </c>
      <c r="I152">
        <f t="shared" si="69"/>
        <v>3.4013480431207351E-3</v>
      </c>
      <c r="J152">
        <f t="shared" si="69"/>
        <v>3.1876788321544905E-3</v>
      </c>
      <c r="K152">
        <f t="shared" si="69"/>
        <v>2.9858436358291994E-3</v>
      </c>
      <c r="L152">
        <f t="shared" si="69"/>
        <v>2.7720815814481605E-3</v>
      </c>
      <c r="M152">
        <f t="shared" si="69"/>
        <v>2.5692469757253051E-3</v>
      </c>
      <c r="N152">
        <f t="shared" si="69"/>
        <v>2.3568324736379545E-3</v>
      </c>
      <c r="O152">
        <f t="shared" si="69"/>
        <v>2.2099447320484923E-3</v>
      </c>
      <c r="P152">
        <f t="shared" si="69"/>
        <v>2.064657794527254E-3</v>
      </c>
      <c r="Q152">
        <f t="shared" si="69"/>
        <v>1.921216553470881E-3</v>
      </c>
      <c r="R152">
        <f t="shared" si="69"/>
        <v>1.759433281296558E-3</v>
      </c>
      <c r="S152">
        <f t="shared" si="69"/>
        <v>1.6050152483090428E-3</v>
      </c>
      <c r="T152">
        <f t="shared" si="69"/>
        <v>1.4640477740943219E-3</v>
      </c>
      <c r="U152">
        <f t="shared" si="69"/>
        <v>1.3394480807450697E-3</v>
      </c>
      <c r="V152">
        <f t="shared" si="69"/>
        <v>1.2215705429780117E-3</v>
      </c>
      <c r="W152">
        <f t="shared" si="69"/>
        <v>1.1193674492706298E-3</v>
      </c>
    </row>
    <row r="153" spans="2:23">
      <c r="B153" t="s">
        <v>69</v>
      </c>
      <c r="C153" t="s">
        <v>47</v>
      </c>
      <c r="D153">
        <f t="shared" ref="D153:W153" si="70">D73/SUMIF($B$3:$B$80,$B153,D$3:D$80)</f>
        <v>0.42375815568940106</v>
      </c>
      <c r="E153">
        <f t="shared" si="70"/>
        <v>0.38076910548268156</v>
      </c>
      <c r="F153">
        <f t="shared" si="70"/>
        <v>0.37829175382295394</v>
      </c>
      <c r="G153">
        <f t="shared" si="70"/>
        <v>0.38343453988366871</v>
      </c>
      <c r="H153">
        <f t="shared" si="70"/>
        <v>0.38745442774587807</v>
      </c>
      <c r="I153">
        <f t="shared" si="70"/>
        <v>0.38424495665625341</v>
      </c>
      <c r="J153">
        <f t="shared" si="70"/>
        <v>0.38143043820103445</v>
      </c>
      <c r="K153">
        <f t="shared" si="70"/>
        <v>0.37655473555526342</v>
      </c>
      <c r="L153">
        <f t="shared" si="70"/>
        <v>0.36818676653871124</v>
      </c>
      <c r="M153">
        <f t="shared" si="70"/>
        <v>0.35835838880091941</v>
      </c>
      <c r="N153">
        <f t="shared" si="70"/>
        <v>0.34863893297463461</v>
      </c>
      <c r="O153">
        <f t="shared" si="70"/>
        <v>0.3412798096394738</v>
      </c>
      <c r="P153">
        <f t="shared" si="70"/>
        <v>0.33284347209761711</v>
      </c>
      <c r="Q153">
        <f t="shared" si="70"/>
        <v>0.32490522477407441</v>
      </c>
      <c r="R153">
        <f t="shared" si="70"/>
        <v>0.31674642061004038</v>
      </c>
      <c r="S153">
        <f t="shared" si="70"/>
        <v>0.3089830185561469</v>
      </c>
      <c r="T153">
        <f t="shared" si="70"/>
        <v>0.30221031090679434</v>
      </c>
      <c r="U153">
        <f t="shared" si="70"/>
        <v>0.29732609795975762</v>
      </c>
      <c r="V153">
        <f t="shared" si="70"/>
        <v>0.2936895127417436</v>
      </c>
      <c r="W153">
        <f t="shared" si="70"/>
        <v>0.29323644072542787</v>
      </c>
    </row>
    <row r="154" spans="2:23">
      <c r="B154" t="s">
        <v>69</v>
      </c>
      <c r="C154" t="s">
        <v>46</v>
      </c>
      <c r="D154">
        <f t="shared" ref="D154:W154" si="71">D74/SUMIF($B$3:$B$80,$B154,D$3:D$80)</f>
        <v>0.39181205723765072</v>
      </c>
      <c r="E154">
        <f t="shared" si="71"/>
        <v>0.49486372390555583</v>
      </c>
      <c r="F154">
        <f t="shared" si="71"/>
        <v>0.49999369195702992</v>
      </c>
      <c r="G154">
        <f t="shared" si="71"/>
        <v>0.50401184664468934</v>
      </c>
      <c r="H154">
        <f t="shared" si="71"/>
        <v>0.50619457588403693</v>
      </c>
      <c r="I154">
        <f t="shared" si="71"/>
        <v>0.51484862260276776</v>
      </c>
      <c r="J154">
        <f t="shared" si="71"/>
        <v>0.52415417087164373</v>
      </c>
      <c r="K154">
        <f t="shared" si="71"/>
        <v>0.53511117374588557</v>
      </c>
      <c r="L154">
        <f t="shared" si="71"/>
        <v>0.547539403095465</v>
      </c>
      <c r="M154">
        <f t="shared" si="71"/>
        <v>0.55964848471153039</v>
      </c>
      <c r="N154">
        <f t="shared" si="71"/>
        <v>0.57122311538284654</v>
      </c>
      <c r="O154">
        <f t="shared" si="71"/>
        <v>0.57907478341516005</v>
      </c>
      <c r="P154">
        <f t="shared" si="71"/>
        <v>0.5870779908054149</v>
      </c>
      <c r="Q154">
        <f t="shared" si="71"/>
        <v>0.59466043720830286</v>
      </c>
      <c r="R154">
        <f t="shared" si="71"/>
        <v>0.60318152752933785</v>
      </c>
      <c r="S154">
        <f t="shared" si="71"/>
        <v>0.61159880079639295</v>
      </c>
      <c r="T154">
        <f t="shared" si="71"/>
        <v>0.61915835166000865</v>
      </c>
      <c r="U154">
        <f t="shared" si="71"/>
        <v>0.62494372882325544</v>
      </c>
      <c r="V154">
        <f t="shared" si="71"/>
        <v>0.63009876407437515</v>
      </c>
      <c r="W154">
        <f t="shared" si="71"/>
        <v>0.63431806217460562</v>
      </c>
    </row>
    <row r="155" spans="2:23">
      <c r="B155" t="s">
        <v>69</v>
      </c>
      <c r="C155" t="s">
        <v>48</v>
      </c>
      <c r="D155">
        <f t="shared" ref="D155:W155" si="72">D75/SUMIF($B$3:$B$80,$B155,D$3:D$80)</f>
        <v>0.12471291462326022</v>
      </c>
      <c r="E155">
        <f t="shared" si="72"/>
        <v>9.543099530934597E-2</v>
      </c>
      <c r="F155">
        <f t="shared" si="72"/>
        <v>9.0468649753753363E-2</v>
      </c>
      <c r="G155">
        <f t="shared" si="72"/>
        <v>8.8070870378014976E-2</v>
      </c>
      <c r="H155">
        <f t="shared" si="72"/>
        <v>8.5338062708439119E-2</v>
      </c>
      <c r="I155">
        <f t="shared" si="72"/>
        <v>8.0834985423798481E-2</v>
      </c>
      <c r="J155">
        <f t="shared" si="72"/>
        <v>7.6255542317725897E-2</v>
      </c>
      <c r="K155">
        <f t="shared" si="72"/>
        <v>7.3135614939603313E-2</v>
      </c>
      <c r="L155">
        <f t="shared" si="72"/>
        <v>7.1868827674358551E-2</v>
      </c>
      <c r="M155">
        <f t="shared" si="72"/>
        <v>7.1691485754312737E-2</v>
      </c>
      <c r="N155">
        <f t="shared" si="72"/>
        <v>7.1851820596878072E-2</v>
      </c>
      <c r="O155">
        <f t="shared" si="72"/>
        <v>7.2717456452651916E-2</v>
      </c>
      <c r="P155">
        <f t="shared" si="72"/>
        <v>7.4354186203353767E-2</v>
      </c>
      <c r="Q155">
        <f t="shared" si="72"/>
        <v>7.566607482097297E-2</v>
      </c>
      <c r="R155">
        <f t="shared" si="72"/>
        <v>7.6161010246257543E-2</v>
      </c>
      <c r="S155">
        <f t="shared" si="72"/>
        <v>7.6187187406572127E-2</v>
      </c>
      <c r="T155">
        <f t="shared" si="72"/>
        <v>7.5943726782666365E-2</v>
      </c>
      <c r="U155">
        <f t="shared" si="72"/>
        <v>7.5458536950562996E-2</v>
      </c>
      <c r="V155">
        <f t="shared" si="72"/>
        <v>7.430192495025835E-2</v>
      </c>
      <c r="W155">
        <f t="shared" si="72"/>
        <v>7.0819772406562828E-2</v>
      </c>
    </row>
    <row r="156" spans="2:23">
      <c r="B156" t="s">
        <v>70</v>
      </c>
      <c r="C156" t="s">
        <v>4</v>
      </c>
      <c r="D156">
        <f t="shared" ref="D156:W156" si="73">D76/SUMIF($B$3:$B$80,$B156,D$3:D$80)</f>
        <v>8.6549290491227351E-2</v>
      </c>
      <c r="E156">
        <f t="shared" si="73"/>
        <v>7.7678891907223879E-2</v>
      </c>
      <c r="F156">
        <f t="shared" si="73"/>
        <v>8.1213802634231058E-2</v>
      </c>
      <c r="G156">
        <f t="shared" si="73"/>
        <v>6.8692438306843781E-2</v>
      </c>
      <c r="H156">
        <f t="shared" si="73"/>
        <v>6.1841315302838963E-2</v>
      </c>
      <c r="I156">
        <f t="shared" si="73"/>
        <v>6.2425812662379156E-2</v>
      </c>
      <c r="J156">
        <f t="shared" si="73"/>
        <v>5.9091949788646091E-2</v>
      </c>
      <c r="K156">
        <f t="shared" si="73"/>
        <v>5.1634780977172147E-2</v>
      </c>
      <c r="L156">
        <f t="shared" si="73"/>
        <v>4.4494084997415931E-2</v>
      </c>
      <c r="M156">
        <f t="shared" si="73"/>
        <v>3.8437183004933179E-2</v>
      </c>
      <c r="N156">
        <f t="shared" si="73"/>
        <v>3.2266485482555417E-2</v>
      </c>
      <c r="O156">
        <f t="shared" si="73"/>
        <v>2.7463612643038173E-2</v>
      </c>
      <c r="P156">
        <f t="shared" si="73"/>
        <v>2.2925357575582742E-2</v>
      </c>
      <c r="Q156">
        <f t="shared" si="73"/>
        <v>1.9220745257880041E-2</v>
      </c>
      <c r="R156">
        <f t="shared" si="73"/>
        <v>1.5535256857851077E-2</v>
      </c>
      <c r="S156">
        <f t="shared" si="73"/>
        <v>1.2770771215578848E-2</v>
      </c>
      <c r="T156">
        <f t="shared" si="73"/>
        <v>1.0410002383660018E-2</v>
      </c>
      <c r="U156">
        <f t="shared" si="73"/>
        <v>8.6215879391499627E-3</v>
      </c>
      <c r="V156">
        <f t="shared" si="73"/>
        <v>7.0020566938363282E-3</v>
      </c>
      <c r="W156">
        <f t="shared" si="73"/>
        <v>5.5951834517530977E-3</v>
      </c>
    </row>
    <row r="157" spans="2:23">
      <c r="B157" t="s">
        <v>70</v>
      </c>
      <c r="C157" t="s">
        <v>5</v>
      </c>
      <c r="D157">
        <f t="shared" ref="D157:W157" si="74">D77/SUMIF($B$3:$B$80,$B157,D$3:D$80)</f>
        <v>8.6050151715187748E-2</v>
      </c>
      <c r="E157">
        <f t="shared" si="74"/>
        <v>1.424697965519329E-2</v>
      </c>
      <c r="F157">
        <f t="shared" si="74"/>
        <v>1.4285844634242366E-2</v>
      </c>
      <c r="G157">
        <f t="shared" si="74"/>
        <v>1.406420963906276E-2</v>
      </c>
      <c r="H157">
        <f t="shared" si="74"/>
        <v>1.3786391405446576E-2</v>
      </c>
      <c r="I157">
        <f t="shared" si="74"/>
        <v>1.3325925948767076E-2</v>
      </c>
      <c r="J157">
        <f t="shared" si="74"/>
        <v>1.2824959229974607E-2</v>
      </c>
      <c r="K157">
        <f t="shared" si="74"/>
        <v>1.2303821770313561E-2</v>
      </c>
      <c r="L157">
        <f t="shared" si="74"/>
        <v>1.1761593278910453E-2</v>
      </c>
      <c r="M157">
        <f t="shared" si="74"/>
        <v>1.1185598755853296E-2</v>
      </c>
      <c r="N157">
        <f t="shared" si="74"/>
        <v>1.051471824507311E-2</v>
      </c>
      <c r="O157">
        <f t="shared" si="74"/>
        <v>1.0008847246311925E-2</v>
      </c>
      <c r="P157">
        <f t="shared" si="74"/>
        <v>9.4893164546738934E-3</v>
      </c>
      <c r="Q157">
        <f t="shared" si="74"/>
        <v>8.9621075499177038E-3</v>
      </c>
      <c r="R157">
        <f t="shared" si="74"/>
        <v>8.325218529949734E-3</v>
      </c>
      <c r="S157">
        <f t="shared" si="74"/>
        <v>7.7194949295293297E-3</v>
      </c>
      <c r="T157">
        <f t="shared" si="74"/>
        <v>7.1153924484184186E-3</v>
      </c>
      <c r="U157">
        <f t="shared" si="74"/>
        <v>6.5902069446865004E-3</v>
      </c>
      <c r="V157">
        <f t="shared" si="74"/>
        <v>6.0720221311499198E-3</v>
      </c>
      <c r="W157">
        <f t="shared" si="74"/>
        <v>5.5663355465419969E-3</v>
      </c>
    </row>
    <row r="158" spans="2:23">
      <c r="B158" t="s">
        <v>70</v>
      </c>
      <c r="C158" t="s">
        <v>47</v>
      </c>
      <c r="D158">
        <f t="shared" ref="D158:W158" si="75">D78/SUMIF($B$3:$B$80,$B158,D$3:D$80)</f>
        <v>0.28980533447317908</v>
      </c>
      <c r="E158">
        <f t="shared" si="75"/>
        <v>0.39347160441231388</v>
      </c>
      <c r="F158">
        <f t="shared" si="75"/>
        <v>0.39409830472236401</v>
      </c>
      <c r="G158">
        <f t="shared" si="75"/>
        <v>0.40126896671959494</v>
      </c>
      <c r="H158">
        <f t="shared" si="75"/>
        <v>0.40561181829703424</v>
      </c>
      <c r="I158">
        <f t="shared" si="75"/>
        <v>0.4020959587783503</v>
      </c>
      <c r="J158">
        <f t="shared" si="75"/>
        <v>0.39959696279615392</v>
      </c>
      <c r="K158">
        <f t="shared" si="75"/>
        <v>0.39483407289524675</v>
      </c>
      <c r="L158">
        <f t="shared" si="75"/>
        <v>0.38568680256607402</v>
      </c>
      <c r="M158">
        <f t="shared" si="75"/>
        <v>0.37430680137852518</v>
      </c>
      <c r="N158">
        <f t="shared" si="75"/>
        <v>0.36187071814601418</v>
      </c>
      <c r="O158">
        <f t="shared" si="75"/>
        <v>0.35215134611232563</v>
      </c>
      <c r="P158">
        <f t="shared" si="75"/>
        <v>0.34071758133496688</v>
      </c>
      <c r="Q158">
        <f t="shared" si="75"/>
        <v>0.33039579401929675</v>
      </c>
      <c r="R158">
        <f t="shared" si="75"/>
        <v>0.32077364460719965</v>
      </c>
      <c r="S158">
        <f t="shared" si="75"/>
        <v>0.31182041926142018</v>
      </c>
      <c r="T158">
        <f t="shared" si="75"/>
        <v>0.30381705085710398</v>
      </c>
      <c r="U158">
        <f t="shared" si="75"/>
        <v>0.29842464033392796</v>
      </c>
      <c r="V158">
        <f t="shared" si="75"/>
        <v>0.29465019558414163</v>
      </c>
      <c r="W158">
        <f t="shared" si="75"/>
        <v>0.29457552221203642</v>
      </c>
    </row>
    <row r="159" spans="2:23">
      <c r="B159" t="s">
        <v>70</v>
      </c>
      <c r="C159" t="s">
        <v>46</v>
      </c>
      <c r="D159">
        <f t="shared" ref="D159:W159" si="76">D79/SUMIF($B$3:$B$80,$B159,D$3:D$80)</f>
        <v>0.25833039897809335</v>
      </c>
      <c r="E159">
        <f t="shared" si="76"/>
        <v>0.3120330796007752</v>
      </c>
      <c r="F159">
        <f t="shared" si="76"/>
        <v>0.31752866120254608</v>
      </c>
      <c r="G159">
        <f t="shared" si="76"/>
        <v>0.3278951536048576</v>
      </c>
      <c r="H159">
        <f t="shared" si="76"/>
        <v>0.33686090724055628</v>
      </c>
      <c r="I159">
        <f t="shared" si="76"/>
        <v>0.34986717372303988</v>
      </c>
      <c r="J159">
        <f t="shared" si="76"/>
        <v>0.36581825430727266</v>
      </c>
      <c r="K159">
        <f t="shared" si="76"/>
        <v>0.38535808307486236</v>
      </c>
      <c r="L159">
        <f t="shared" si="76"/>
        <v>0.40536475625691826</v>
      </c>
      <c r="M159">
        <f t="shared" si="76"/>
        <v>0.42439089565881954</v>
      </c>
      <c r="N159">
        <f t="shared" si="76"/>
        <v>0.444526163821237</v>
      </c>
      <c r="O159">
        <f t="shared" si="76"/>
        <v>0.45879533388142324</v>
      </c>
      <c r="P159">
        <f t="shared" si="76"/>
        <v>0.47322992100002265</v>
      </c>
      <c r="Q159">
        <f t="shared" si="76"/>
        <v>0.48650986166096527</v>
      </c>
      <c r="R159">
        <f t="shared" si="76"/>
        <v>0.50094338320408816</v>
      </c>
      <c r="S159">
        <f t="shared" si="76"/>
        <v>0.51485435460383566</v>
      </c>
      <c r="T159">
        <f t="shared" si="76"/>
        <v>0.52820190939230616</v>
      </c>
      <c r="U159">
        <f t="shared" si="76"/>
        <v>0.53871196807256017</v>
      </c>
      <c r="V159">
        <f t="shared" si="76"/>
        <v>0.54880518968935221</v>
      </c>
      <c r="W159">
        <f t="shared" si="76"/>
        <v>0.55945343372816481</v>
      </c>
    </row>
    <row r="160" spans="2:23">
      <c r="B160" t="s">
        <v>70</v>
      </c>
      <c r="C160" t="s">
        <v>48</v>
      </c>
      <c r="D160">
        <f t="shared" ref="D160:W160" si="77">D80/SUMIF($B$3:$B$80,$B160,D$3:D$80)</f>
        <v>0.27926482434231253</v>
      </c>
      <c r="E160">
        <f t="shared" si="77"/>
        <v>0.20256944442449359</v>
      </c>
      <c r="F160">
        <f t="shared" si="77"/>
        <v>0.19287338680661648</v>
      </c>
      <c r="G160">
        <f t="shared" si="77"/>
        <v>0.18807923172964089</v>
      </c>
      <c r="H160">
        <f t="shared" si="77"/>
        <v>0.18189956775412389</v>
      </c>
      <c r="I160">
        <f t="shared" si="77"/>
        <v>0.17228512888746361</v>
      </c>
      <c r="J160">
        <f t="shared" si="77"/>
        <v>0.16266787387795265</v>
      </c>
      <c r="K160">
        <f t="shared" si="77"/>
        <v>0.15586924128240512</v>
      </c>
      <c r="L160">
        <f t="shared" si="77"/>
        <v>0.15269276290068143</v>
      </c>
      <c r="M160">
        <f t="shared" si="77"/>
        <v>0.1516795212018687</v>
      </c>
      <c r="N160">
        <f t="shared" si="77"/>
        <v>0.15082191430512037</v>
      </c>
      <c r="O160">
        <f t="shared" si="77"/>
        <v>0.151580860116901</v>
      </c>
      <c r="P160">
        <f t="shared" si="77"/>
        <v>0.15363782363475387</v>
      </c>
      <c r="Q160">
        <f t="shared" si="77"/>
        <v>0.15491149151194022</v>
      </c>
      <c r="R160">
        <f t="shared" si="77"/>
        <v>0.15442249680091127</v>
      </c>
      <c r="S160">
        <f t="shared" si="77"/>
        <v>0.15283495998963595</v>
      </c>
      <c r="T160">
        <f t="shared" si="77"/>
        <v>0.15045564491851138</v>
      </c>
      <c r="U160">
        <f t="shared" si="77"/>
        <v>0.14765159670967531</v>
      </c>
      <c r="V160">
        <f t="shared" si="77"/>
        <v>0.14347053590151995</v>
      </c>
      <c r="W160">
        <f t="shared" si="77"/>
        <v>0.13480952506150365</v>
      </c>
    </row>
    <row r="162" spans="2:24">
      <c r="B162" t="s">
        <v>72</v>
      </c>
    </row>
    <row r="163" spans="2:24">
      <c r="B163" t="s">
        <v>52</v>
      </c>
      <c r="C163" t="s">
        <v>73</v>
      </c>
      <c r="D163">
        <v>1990</v>
      </c>
      <c r="E163">
        <v>2005</v>
      </c>
      <c r="F163">
        <v>2010</v>
      </c>
      <c r="G163">
        <v>2015</v>
      </c>
      <c r="H163">
        <v>2020</v>
      </c>
      <c r="I163">
        <v>2025</v>
      </c>
      <c r="J163">
        <v>2030</v>
      </c>
      <c r="K163">
        <v>2035</v>
      </c>
      <c r="L163">
        <v>2040</v>
      </c>
      <c r="M163">
        <v>2045</v>
      </c>
      <c r="N163">
        <v>2050</v>
      </c>
      <c r="O163">
        <v>2055</v>
      </c>
      <c r="P163">
        <v>2060</v>
      </c>
      <c r="Q163">
        <v>2065</v>
      </c>
      <c r="R163">
        <v>2070</v>
      </c>
      <c r="S163">
        <v>2075</v>
      </c>
      <c r="T163">
        <v>2080</v>
      </c>
      <c r="U163">
        <v>2085</v>
      </c>
      <c r="V163">
        <v>2090</v>
      </c>
      <c r="W163">
        <v>2095</v>
      </c>
      <c r="X163" t="s">
        <v>55</v>
      </c>
    </row>
    <row r="164" spans="2:24">
      <c r="B164" t="s">
        <v>56</v>
      </c>
      <c r="C164" t="s">
        <v>57</v>
      </c>
      <c r="D164">
        <v>0.59074400000000005</v>
      </c>
      <c r="E164">
        <v>0.64452299999999996</v>
      </c>
      <c r="F164">
        <v>0.70865999999999996</v>
      </c>
      <c r="G164">
        <v>0.77388999999999997</v>
      </c>
      <c r="H164">
        <v>0.84308399999999994</v>
      </c>
      <c r="I164">
        <v>0.91401100000000002</v>
      </c>
      <c r="J164">
        <v>0.98555400000000004</v>
      </c>
      <c r="K164">
        <v>1.0591200000000001</v>
      </c>
      <c r="L164">
        <v>1.15259</v>
      </c>
      <c r="M164">
        <v>1.2651600000000001</v>
      </c>
      <c r="N164">
        <v>1.4176500000000001</v>
      </c>
      <c r="O164">
        <v>1.60362</v>
      </c>
      <c r="P164">
        <v>1.85073</v>
      </c>
      <c r="Q164">
        <v>2.1478999999999999</v>
      </c>
      <c r="R164">
        <v>2.5326300000000002</v>
      </c>
      <c r="S164">
        <v>2.9706899999999998</v>
      </c>
      <c r="T164">
        <v>3.4806400000000002</v>
      </c>
      <c r="U164">
        <v>4.0517599999999998</v>
      </c>
      <c r="V164">
        <v>4.73712</v>
      </c>
      <c r="W164">
        <v>5.5540099999999999</v>
      </c>
      <c r="X164" t="s">
        <v>74</v>
      </c>
    </row>
    <row r="165" spans="2:24">
      <c r="B165" t="s">
        <v>56</v>
      </c>
      <c r="C165" t="s">
        <v>58</v>
      </c>
      <c r="D165">
        <v>12.687799999999999</v>
      </c>
      <c r="E165">
        <v>18.2012</v>
      </c>
      <c r="F165">
        <v>18.981100000000001</v>
      </c>
      <c r="G165">
        <v>20.2882</v>
      </c>
      <c r="H165">
        <v>21.641999999999999</v>
      </c>
      <c r="I165">
        <v>22.956700000000001</v>
      </c>
      <c r="J165">
        <v>24.395399999999999</v>
      </c>
      <c r="K165">
        <v>25.845500000000001</v>
      </c>
      <c r="L165">
        <v>27.584</v>
      </c>
      <c r="M165">
        <v>29.388000000000002</v>
      </c>
      <c r="N165">
        <v>31.351600000000001</v>
      </c>
      <c r="O165">
        <v>33.338799999999999</v>
      </c>
      <c r="P165">
        <v>35.552399999999999</v>
      </c>
      <c r="Q165">
        <v>37.696199999999997</v>
      </c>
      <c r="R165">
        <v>40.1068</v>
      </c>
      <c r="S165">
        <v>42.344700000000003</v>
      </c>
      <c r="T165">
        <v>44.809199999999997</v>
      </c>
      <c r="U165">
        <v>47.326799999999999</v>
      </c>
      <c r="V165">
        <v>50.1646</v>
      </c>
      <c r="W165">
        <v>53.8307</v>
      </c>
      <c r="X165" t="s">
        <v>74</v>
      </c>
    </row>
    <row r="166" spans="2:24">
      <c r="B166" t="s">
        <v>56</v>
      </c>
      <c r="C166" t="s">
        <v>59</v>
      </c>
      <c r="D166">
        <v>15.912699999999999</v>
      </c>
      <c r="E166">
        <v>20.622499999999999</v>
      </c>
      <c r="F166">
        <v>20.375800000000002</v>
      </c>
      <c r="G166">
        <v>22.025600000000001</v>
      </c>
      <c r="H166">
        <v>23.5379</v>
      </c>
      <c r="I166">
        <v>24.916</v>
      </c>
      <c r="J166">
        <v>26.3475</v>
      </c>
      <c r="K166">
        <v>27.840599999999998</v>
      </c>
      <c r="L166">
        <v>29.6723</v>
      </c>
      <c r="M166">
        <v>31.588699999999999</v>
      </c>
      <c r="N166">
        <v>33.9497</v>
      </c>
      <c r="O166">
        <v>36.144399999999997</v>
      </c>
      <c r="P166">
        <v>38.719299999999997</v>
      </c>
      <c r="Q166">
        <v>41.233199999999997</v>
      </c>
      <c r="R166">
        <v>44.167099999999998</v>
      </c>
      <c r="S166">
        <v>47.1252</v>
      </c>
      <c r="T166">
        <v>50.223500000000001</v>
      </c>
      <c r="U166">
        <v>53.476300000000002</v>
      </c>
      <c r="V166">
        <v>57.209499999999998</v>
      </c>
      <c r="W166">
        <v>61.6952</v>
      </c>
      <c r="X166" t="s">
        <v>74</v>
      </c>
    </row>
    <row r="167" spans="2:24">
      <c r="B167" t="s">
        <v>56</v>
      </c>
      <c r="C167" t="s">
        <v>60</v>
      </c>
      <c r="D167">
        <v>0.31584400000000001</v>
      </c>
      <c r="E167">
        <v>1.1164799999999999</v>
      </c>
      <c r="F167">
        <v>1.67116</v>
      </c>
      <c r="G167">
        <v>2.3233199999999998</v>
      </c>
      <c r="H167">
        <v>3.0928499999999999</v>
      </c>
      <c r="I167">
        <v>3.9922900000000001</v>
      </c>
      <c r="J167">
        <v>5.0452899999999996</v>
      </c>
      <c r="K167">
        <v>6.2536699999999996</v>
      </c>
      <c r="L167">
        <v>7.6152699999999998</v>
      </c>
      <c r="M167">
        <v>9.1201899999999991</v>
      </c>
      <c r="N167">
        <v>10.789199999999999</v>
      </c>
      <c r="O167">
        <v>12.5627</v>
      </c>
      <c r="P167">
        <v>14.5585</v>
      </c>
      <c r="Q167">
        <v>16.775300000000001</v>
      </c>
      <c r="R167">
        <v>19.422899999999998</v>
      </c>
      <c r="S167">
        <v>22.486999999999998</v>
      </c>
      <c r="T167">
        <v>26.033000000000001</v>
      </c>
      <c r="U167">
        <v>29.945699999999999</v>
      </c>
      <c r="V167">
        <v>33.995100000000001</v>
      </c>
      <c r="W167">
        <v>37.4133</v>
      </c>
      <c r="X167" t="s">
        <v>74</v>
      </c>
    </row>
    <row r="168" spans="2:24">
      <c r="B168" t="s">
        <v>56</v>
      </c>
      <c r="C168" t="s">
        <v>61</v>
      </c>
      <c r="D168">
        <v>2.31887</v>
      </c>
      <c r="E168">
        <v>3.43587</v>
      </c>
      <c r="F168">
        <v>3.9432499999999999</v>
      </c>
      <c r="G168">
        <v>4.6882400000000004</v>
      </c>
      <c r="H168">
        <v>5.4851299999999998</v>
      </c>
      <c r="I168">
        <v>6.25129</v>
      </c>
      <c r="J168">
        <v>7.1568699999999996</v>
      </c>
      <c r="K168">
        <v>8.0844000000000005</v>
      </c>
      <c r="L168">
        <v>9.4132200000000008</v>
      </c>
      <c r="M168">
        <v>10.833</v>
      </c>
      <c r="N168">
        <v>12.7072</v>
      </c>
      <c r="O168">
        <v>14.467599999999999</v>
      </c>
      <c r="P168">
        <v>16.750699999999998</v>
      </c>
      <c r="Q168">
        <v>19.1111</v>
      </c>
      <c r="R168">
        <v>22.168600000000001</v>
      </c>
      <c r="S168">
        <v>25.394500000000001</v>
      </c>
      <c r="T168">
        <v>29.026</v>
      </c>
      <c r="U168">
        <v>32.880899999999997</v>
      </c>
      <c r="V168">
        <v>37.430900000000001</v>
      </c>
      <c r="W168">
        <v>42.788800000000002</v>
      </c>
      <c r="X168" t="s">
        <v>74</v>
      </c>
    </row>
    <row r="169" spans="2:24">
      <c r="B169" t="s">
        <v>56</v>
      </c>
      <c r="C169" t="s">
        <v>62</v>
      </c>
      <c r="D169">
        <v>1.6203700000000001</v>
      </c>
      <c r="E169">
        <v>1.5021899999999999</v>
      </c>
      <c r="F169">
        <v>1.73726</v>
      </c>
      <c r="G169">
        <v>2.0733799999999998</v>
      </c>
      <c r="H169">
        <v>2.4403000000000001</v>
      </c>
      <c r="I169">
        <v>2.8277999999999999</v>
      </c>
      <c r="J169">
        <v>3.27325</v>
      </c>
      <c r="K169">
        <v>3.7565499999999998</v>
      </c>
      <c r="L169">
        <v>4.3478599999999998</v>
      </c>
      <c r="M169">
        <v>5.0061400000000003</v>
      </c>
      <c r="N169">
        <v>5.7818199999999997</v>
      </c>
      <c r="O169">
        <v>6.6293199999999999</v>
      </c>
      <c r="P169">
        <v>7.6068100000000003</v>
      </c>
      <c r="Q169">
        <v>8.7001500000000007</v>
      </c>
      <c r="R169">
        <v>9.9539600000000004</v>
      </c>
      <c r="S169">
        <v>11.350199999999999</v>
      </c>
      <c r="T169">
        <v>12.913500000000001</v>
      </c>
      <c r="U169">
        <v>14.696999999999999</v>
      </c>
      <c r="V169">
        <v>16.691700000000001</v>
      </c>
      <c r="W169">
        <v>19.0365</v>
      </c>
      <c r="X169" t="s">
        <v>74</v>
      </c>
    </row>
    <row r="170" spans="2:24">
      <c r="B170" t="s">
        <v>56</v>
      </c>
      <c r="C170" t="s">
        <v>63</v>
      </c>
      <c r="D170">
        <v>0.25720799999999999</v>
      </c>
      <c r="E170">
        <v>0.477655</v>
      </c>
      <c r="F170">
        <v>0.61428300000000002</v>
      </c>
      <c r="G170">
        <v>0.79533399999999999</v>
      </c>
      <c r="H170">
        <v>1.0220899999999999</v>
      </c>
      <c r="I170">
        <v>1.3049200000000001</v>
      </c>
      <c r="J170">
        <v>1.65143</v>
      </c>
      <c r="K170">
        <v>2.0720200000000002</v>
      </c>
      <c r="L170">
        <v>2.5781000000000001</v>
      </c>
      <c r="M170">
        <v>3.1749999999999998</v>
      </c>
      <c r="N170">
        <v>3.87798</v>
      </c>
      <c r="O170">
        <v>4.7165600000000003</v>
      </c>
      <c r="P170">
        <v>5.67577</v>
      </c>
      <c r="Q170">
        <v>6.7849000000000004</v>
      </c>
      <c r="R170">
        <v>8.0377899999999993</v>
      </c>
      <c r="S170">
        <v>9.4754199999999997</v>
      </c>
      <c r="T170">
        <v>11.1152</v>
      </c>
      <c r="U170">
        <v>13.004</v>
      </c>
      <c r="V170">
        <v>15.248799999999999</v>
      </c>
      <c r="W170">
        <v>17.885400000000001</v>
      </c>
      <c r="X170" t="s">
        <v>74</v>
      </c>
    </row>
    <row r="171" spans="2:24">
      <c r="B171" t="s">
        <v>56</v>
      </c>
      <c r="C171" t="s">
        <v>64</v>
      </c>
      <c r="D171">
        <v>27.06</v>
      </c>
      <c r="E171">
        <v>31.689399999999999</v>
      </c>
      <c r="F171">
        <v>31.008199999999999</v>
      </c>
      <c r="G171">
        <v>32.753399999999999</v>
      </c>
      <c r="H171">
        <v>34.573799999999999</v>
      </c>
      <c r="I171">
        <v>36.630499999999998</v>
      </c>
      <c r="J171">
        <v>38.803199999999997</v>
      </c>
      <c r="K171">
        <v>41.1297</v>
      </c>
      <c r="L171">
        <v>43.746299999999998</v>
      </c>
      <c r="M171">
        <v>46.5505</v>
      </c>
      <c r="N171">
        <v>49.6738</v>
      </c>
      <c r="O171">
        <v>53.012099999999997</v>
      </c>
      <c r="P171">
        <v>56.649799999999999</v>
      </c>
      <c r="Q171">
        <v>60.623199999999997</v>
      </c>
      <c r="R171">
        <v>64.839200000000005</v>
      </c>
      <c r="S171">
        <v>69.168199999999999</v>
      </c>
      <c r="T171">
        <v>73.875900000000001</v>
      </c>
      <c r="U171">
        <v>78.703299999999999</v>
      </c>
      <c r="V171">
        <v>83.771600000000007</v>
      </c>
      <c r="W171">
        <v>89.113399999999999</v>
      </c>
      <c r="X171" t="s">
        <v>74</v>
      </c>
    </row>
    <row r="172" spans="2:24">
      <c r="B172" t="s">
        <v>56</v>
      </c>
      <c r="C172" t="s">
        <v>65</v>
      </c>
      <c r="D172">
        <v>5.3656300000000003</v>
      </c>
      <c r="E172">
        <v>11.1936</v>
      </c>
      <c r="F172">
        <v>12.5166</v>
      </c>
      <c r="G172">
        <v>13.4396</v>
      </c>
      <c r="H172">
        <v>14.459899999999999</v>
      </c>
      <c r="I172">
        <v>15.574400000000001</v>
      </c>
      <c r="J172">
        <v>16.798200000000001</v>
      </c>
      <c r="K172">
        <v>18.151299999999999</v>
      </c>
      <c r="L172">
        <v>19.804500000000001</v>
      </c>
      <c r="M172">
        <v>21.592400000000001</v>
      </c>
      <c r="N172">
        <v>23.650700000000001</v>
      </c>
      <c r="O172">
        <v>25.7332</v>
      </c>
      <c r="P172">
        <v>28.152999999999999</v>
      </c>
      <c r="Q172">
        <v>30.6111</v>
      </c>
      <c r="R172">
        <v>33.485100000000003</v>
      </c>
      <c r="S172">
        <v>36.4084</v>
      </c>
      <c r="T172">
        <v>39.6357</v>
      </c>
      <c r="U172">
        <v>42.874099999999999</v>
      </c>
      <c r="V172">
        <v>46.661200000000001</v>
      </c>
      <c r="W172">
        <v>51.095399999999998</v>
      </c>
      <c r="X172" t="s">
        <v>74</v>
      </c>
    </row>
    <row r="173" spans="2:24">
      <c r="B173" t="s">
        <v>56</v>
      </c>
      <c r="C173" t="s">
        <v>66</v>
      </c>
      <c r="D173">
        <v>2.7192500000000002</v>
      </c>
      <c r="E173">
        <v>3.49092</v>
      </c>
      <c r="F173">
        <v>3.8231099999999998</v>
      </c>
      <c r="G173">
        <v>4.1189999999999998</v>
      </c>
      <c r="H173">
        <v>4.5039999999999996</v>
      </c>
      <c r="I173">
        <v>4.9045500000000004</v>
      </c>
      <c r="J173">
        <v>5.3471500000000001</v>
      </c>
      <c r="K173">
        <v>5.7802199999999999</v>
      </c>
      <c r="L173">
        <v>6.3278800000000004</v>
      </c>
      <c r="M173">
        <v>6.9039200000000003</v>
      </c>
      <c r="N173">
        <v>7.6504500000000002</v>
      </c>
      <c r="O173">
        <v>8.4196399999999993</v>
      </c>
      <c r="P173">
        <v>9.4279399999999995</v>
      </c>
      <c r="Q173">
        <v>10.614699999999999</v>
      </c>
      <c r="R173">
        <v>12.178100000000001</v>
      </c>
      <c r="S173">
        <v>14.020799999999999</v>
      </c>
      <c r="T173">
        <v>16.2193</v>
      </c>
      <c r="U173">
        <v>18.6996</v>
      </c>
      <c r="V173">
        <v>21.406700000000001</v>
      </c>
      <c r="W173">
        <v>24.158000000000001</v>
      </c>
      <c r="X173" t="s">
        <v>74</v>
      </c>
    </row>
    <row r="174" spans="2:24">
      <c r="B174" t="s">
        <v>56</v>
      </c>
      <c r="C174" t="s">
        <v>67</v>
      </c>
      <c r="D174">
        <v>2.6966800000000002</v>
      </c>
      <c r="E174">
        <v>3.4510399999999999</v>
      </c>
      <c r="F174">
        <v>3.7965</v>
      </c>
      <c r="G174">
        <v>4.1957800000000001</v>
      </c>
      <c r="H174">
        <v>4.6405500000000002</v>
      </c>
      <c r="I174">
        <v>5.0982900000000004</v>
      </c>
      <c r="J174">
        <v>5.5831999999999997</v>
      </c>
      <c r="K174">
        <v>6.0517599999999998</v>
      </c>
      <c r="L174">
        <v>6.6226200000000004</v>
      </c>
      <c r="M174">
        <v>7.1817399999999996</v>
      </c>
      <c r="N174">
        <v>7.84117</v>
      </c>
      <c r="O174">
        <v>8.4291800000000006</v>
      </c>
      <c r="P174">
        <v>9.1531500000000001</v>
      </c>
      <c r="Q174">
        <v>9.8821999999999992</v>
      </c>
      <c r="R174">
        <v>10.8291</v>
      </c>
      <c r="S174">
        <v>11.7951</v>
      </c>
      <c r="T174">
        <v>12.9535</v>
      </c>
      <c r="U174">
        <v>14.1477</v>
      </c>
      <c r="V174">
        <v>15.478</v>
      </c>
      <c r="W174">
        <v>16.863</v>
      </c>
      <c r="X174" t="s">
        <v>74</v>
      </c>
    </row>
    <row r="175" spans="2:24">
      <c r="B175" t="s">
        <v>56</v>
      </c>
      <c r="C175" t="s">
        <v>68</v>
      </c>
      <c r="D175">
        <v>0.89122199999999996</v>
      </c>
      <c r="E175">
        <v>1.4052</v>
      </c>
      <c r="F175">
        <v>1.52823</v>
      </c>
      <c r="G175">
        <v>1.89829</v>
      </c>
      <c r="H175">
        <v>2.3469600000000002</v>
      </c>
      <c r="I175">
        <v>2.8573300000000001</v>
      </c>
      <c r="J175">
        <v>3.4504600000000001</v>
      </c>
      <c r="K175">
        <v>4.12826</v>
      </c>
      <c r="L175">
        <v>4.9028200000000002</v>
      </c>
      <c r="M175">
        <v>5.8145600000000002</v>
      </c>
      <c r="N175">
        <v>6.8580500000000004</v>
      </c>
      <c r="O175">
        <v>8.1361299999999996</v>
      </c>
      <c r="P175">
        <v>9.6045800000000003</v>
      </c>
      <c r="Q175">
        <v>11.343999999999999</v>
      </c>
      <c r="R175">
        <v>13.212400000000001</v>
      </c>
      <c r="S175">
        <v>15.4208</v>
      </c>
      <c r="T175">
        <v>17.822199999999999</v>
      </c>
      <c r="U175">
        <v>20.586500000000001</v>
      </c>
      <c r="V175">
        <v>23.653700000000001</v>
      </c>
      <c r="W175">
        <v>27.1723</v>
      </c>
      <c r="X175" t="s">
        <v>74</v>
      </c>
    </row>
    <row r="176" spans="2:24">
      <c r="B176" t="s">
        <v>56</v>
      </c>
      <c r="C176" t="s">
        <v>69</v>
      </c>
      <c r="D176">
        <v>22.897500000000001</v>
      </c>
      <c r="E176">
        <v>30.374500000000001</v>
      </c>
      <c r="F176">
        <v>29.844100000000001</v>
      </c>
      <c r="G176">
        <v>31.9893</v>
      </c>
      <c r="H176">
        <v>34.077599999999997</v>
      </c>
      <c r="I176">
        <v>36.085299999999997</v>
      </c>
      <c r="J176">
        <v>38.149000000000001</v>
      </c>
      <c r="K176">
        <v>40.246499999999997</v>
      </c>
      <c r="L176">
        <v>42.875</v>
      </c>
      <c r="M176">
        <v>45.429600000000001</v>
      </c>
      <c r="N176">
        <v>48.6143</v>
      </c>
      <c r="O176">
        <v>51.477600000000002</v>
      </c>
      <c r="P176">
        <v>54.941099999999999</v>
      </c>
      <c r="Q176">
        <v>58.485300000000002</v>
      </c>
      <c r="R176">
        <v>62.625300000000003</v>
      </c>
      <c r="S176">
        <v>67.028700000000001</v>
      </c>
      <c r="T176">
        <v>71.755700000000004</v>
      </c>
      <c r="U176">
        <v>76.598799999999997</v>
      </c>
      <c r="V176">
        <v>82.353700000000003</v>
      </c>
      <c r="W176">
        <v>88.518600000000006</v>
      </c>
      <c r="X176" t="s">
        <v>74</v>
      </c>
    </row>
    <row r="177" spans="2:24">
      <c r="B177" t="s">
        <v>56</v>
      </c>
      <c r="C177" t="s">
        <v>70</v>
      </c>
      <c r="D177">
        <v>12.995799999999999</v>
      </c>
      <c r="E177">
        <v>16.474799999999998</v>
      </c>
      <c r="F177">
        <v>16.3492</v>
      </c>
      <c r="G177">
        <v>17.411100000000001</v>
      </c>
      <c r="H177">
        <v>18.615600000000001</v>
      </c>
      <c r="I177">
        <v>19.8398</v>
      </c>
      <c r="J177">
        <v>21.123200000000001</v>
      </c>
      <c r="K177">
        <v>22.320799999999998</v>
      </c>
      <c r="L177">
        <v>23.726500000000001</v>
      </c>
      <c r="M177">
        <v>25.1297</v>
      </c>
      <c r="N177">
        <v>26.802199999999999</v>
      </c>
      <c r="O177">
        <v>28.407299999999999</v>
      </c>
      <c r="P177">
        <v>30.360600000000002</v>
      </c>
      <c r="Q177">
        <v>32.2836</v>
      </c>
      <c r="R177">
        <v>34.6922</v>
      </c>
      <c r="S177">
        <v>37.004399999999997</v>
      </c>
      <c r="T177">
        <v>39.5214</v>
      </c>
      <c r="U177">
        <v>41.925899999999999</v>
      </c>
      <c r="V177">
        <v>44.736400000000003</v>
      </c>
      <c r="W177">
        <v>47.972200000000001</v>
      </c>
      <c r="X177" t="s">
        <v>74</v>
      </c>
    </row>
    <row r="180" spans="2:24">
      <c r="B180" t="s">
        <v>57</v>
      </c>
      <c r="C180" t="s">
        <v>4</v>
      </c>
      <c r="N180">
        <f>LOG((N83/E83),(INDEX(N$164:N$177,MATCH($B180,$C$164:$C$177,0))/INDEX(E$164:E$177,MATCH($B180,$C$164:$C$177,0))))</f>
        <v>0.33736379551387857</v>
      </c>
      <c r="W180">
        <f>LOG((W83/N83),(INDEX(W$164:W$177,MATCH($B180,$C$164:$C$177,0))/INDEX(N$164:N$177,MATCH($B180,$C$164:$C$177,0))))</f>
        <v>-0.53260327770147187</v>
      </c>
    </row>
    <row r="181" spans="2:24">
      <c r="B181" t="s">
        <v>57</v>
      </c>
      <c r="C181" t="s">
        <v>5</v>
      </c>
      <c r="N181">
        <f t="shared" ref="N181:N244" si="78">LOG((N84/E84),(INDEX(N$164:N$177,MATCH($B181,$C$164:$C$177,0))/INDEX(E$164:E$177,MATCH($B181,$C$164:$C$177,0))))</f>
        <v>0.47470581489595215</v>
      </c>
      <c r="W181">
        <f t="shared" ref="W181:W244" si="79">LOG((W84/N84),(INDEX(W$164:W$177,MATCH($B181,$C$164:$C$177,0))/INDEX(N$164:N$177,MATCH($B181,$C$164:$C$177,0))))</f>
        <v>-5.3280815105660427E-2</v>
      </c>
    </row>
    <row r="182" spans="2:24">
      <c r="B182" t="s">
        <v>57</v>
      </c>
      <c r="C182" t="s">
        <v>47</v>
      </c>
      <c r="N182">
        <f t="shared" si="78"/>
        <v>1.4635516738359435</v>
      </c>
      <c r="W182">
        <f t="shared" si="79"/>
        <v>0.13611514293277691</v>
      </c>
    </row>
    <row r="183" spans="2:24">
      <c r="B183" t="s">
        <v>57</v>
      </c>
      <c r="C183" t="s">
        <v>46</v>
      </c>
      <c r="N183">
        <f t="shared" si="78"/>
        <v>1.3909692613060634</v>
      </c>
      <c r="W183">
        <f t="shared" si="79"/>
        <v>0.63370359493172979</v>
      </c>
    </row>
    <row r="184" spans="2:24">
      <c r="B184" t="s">
        <v>57</v>
      </c>
      <c r="C184" t="s">
        <v>48</v>
      </c>
      <c r="N184">
        <f t="shared" si="78"/>
        <v>0.76819662479363005</v>
      </c>
      <c r="W184">
        <f t="shared" si="79"/>
        <v>0.38080066822787279</v>
      </c>
    </row>
    <row r="185" spans="2:24">
      <c r="B185" t="s">
        <v>57</v>
      </c>
      <c r="C185" t="s">
        <v>49</v>
      </c>
      <c r="N185">
        <f t="shared" si="78"/>
        <v>-0.68937554368799026</v>
      </c>
      <c r="W185">
        <f t="shared" si="79"/>
        <v>-1.1262170935320015</v>
      </c>
    </row>
    <row r="186" spans="2:24">
      <c r="B186" t="s">
        <v>58</v>
      </c>
      <c r="C186" t="s">
        <v>4</v>
      </c>
      <c r="N186">
        <f t="shared" si="78"/>
        <v>-2.1289481725471275</v>
      </c>
      <c r="W186">
        <f t="shared" si="79"/>
        <v>-3.3825443016251637</v>
      </c>
    </row>
    <row r="187" spans="2:24">
      <c r="B187" t="s">
        <v>58</v>
      </c>
      <c r="C187" t="s">
        <v>5</v>
      </c>
      <c r="N187">
        <f t="shared" si="78"/>
        <v>-0.96400272482523675</v>
      </c>
      <c r="W187">
        <f t="shared" si="79"/>
        <v>-1.2218262761331529</v>
      </c>
    </row>
    <row r="188" spans="2:24">
      <c r="B188" t="s">
        <v>58</v>
      </c>
      <c r="C188" t="s">
        <v>47</v>
      </c>
      <c r="N188">
        <f t="shared" si="78"/>
        <v>-0.28606895440213992</v>
      </c>
      <c r="W188">
        <f t="shared" si="79"/>
        <v>-0.32669868497351851</v>
      </c>
    </row>
    <row r="189" spans="2:24">
      <c r="B189" t="s">
        <v>58</v>
      </c>
      <c r="C189" t="s">
        <v>46</v>
      </c>
      <c r="N189">
        <f t="shared" si="78"/>
        <v>0.3229500753316249</v>
      </c>
      <c r="W189">
        <f t="shared" si="79"/>
        <v>0.15234708400243074</v>
      </c>
    </row>
    <row r="190" spans="2:24">
      <c r="B190" t="s">
        <v>58</v>
      </c>
      <c r="C190" t="s">
        <v>48</v>
      </c>
      <c r="N190">
        <f t="shared" si="78"/>
        <v>-0.74002968673983116</v>
      </c>
      <c r="W190">
        <f t="shared" si="79"/>
        <v>-0.2229960026057545</v>
      </c>
    </row>
    <row r="191" spans="2:24">
      <c r="B191" t="s">
        <v>59</v>
      </c>
      <c r="C191" t="s">
        <v>4</v>
      </c>
      <c r="N191">
        <f t="shared" si="78"/>
        <v>-1.5812010554787483</v>
      </c>
      <c r="W191">
        <f t="shared" si="79"/>
        <v>-3.0764753606025366</v>
      </c>
    </row>
    <row r="192" spans="2:24">
      <c r="B192" t="s">
        <v>59</v>
      </c>
      <c r="C192" t="s">
        <v>5</v>
      </c>
      <c r="N192">
        <f t="shared" si="78"/>
        <v>-1.4061004623442424</v>
      </c>
      <c r="W192">
        <f t="shared" si="79"/>
        <v>-1.3417590402173007</v>
      </c>
    </row>
    <row r="193" spans="2:23">
      <c r="B193" t="s">
        <v>59</v>
      </c>
      <c r="C193" t="s">
        <v>47</v>
      </c>
      <c r="N193">
        <f t="shared" si="78"/>
        <v>-1.0374209029322444E-2</v>
      </c>
      <c r="W193">
        <f t="shared" si="79"/>
        <v>-0.34880140128697895</v>
      </c>
    </row>
    <row r="194" spans="2:23">
      <c r="B194" t="s">
        <v>59</v>
      </c>
      <c r="C194" t="s">
        <v>46</v>
      </c>
      <c r="N194">
        <f t="shared" si="78"/>
        <v>0.30122663925878918</v>
      </c>
      <c r="W194">
        <f t="shared" si="79"/>
        <v>0.30020463544396864</v>
      </c>
    </row>
    <row r="195" spans="2:23">
      <c r="B195" t="s">
        <v>59</v>
      </c>
      <c r="C195" t="s">
        <v>48</v>
      </c>
      <c r="N195">
        <f t="shared" si="78"/>
        <v>-0.60835405860653202</v>
      </c>
      <c r="W195">
        <f t="shared" si="79"/>
        <v>-9.246027254523756E-2</v>
      </c>
    </row>
    <row r="196" spans="2:23">
      <c r="B196" t="s">
        <v>60</v>
      </c>
      <c r="C196" t="s">
        <v>4</v>
      </c>
      <c r="N196">
        <f t="shared" si="78"/>
        <v>-0.24988516493542648</v>
      </c>
      <c r="W196">
        <f t="shared" si="79"/>
        <v>-1.0226552012145185</v>
      </c>
    </row>
    <row r="197" spans="2:23">
      <c r="B197" t="s">
        <v>60</v>
      </c>
      <c r="C197" t="s">
        <v>5</v>
      </c>
      <c r="N197">
        <f t="shared" si="78"/>
        <v>-0.14004722785278018</v>
      </c>
      <c r="W197">
        <f t="shared" si="79"/>
        <v>-1.0942835581199699</v>
      </c>
    </row>
    <row r="198" spans="2:23">
      <c r="B198" t="s">
        <v>60</v>
      </c>
      <c r="C198" t="s">
        <v>47</v>
      </c>
      <c r="N198">
        <f t="shared" si="78"/>
        <v>0.57428281096940959</v>
      </c>
      <c r="W198">
        <f t="shared" si="79"/>
        <v>0.18162589967227141</v>
      </c>
    </row>
    <row r="199" spans="2:23">
      <c r="B199" t="s">
        <v>60</v>
      </c>
      <c r="C199" t="s">
        <v>32</v>
      </c>
      <c r="N199">
        <f t="shared" si="78"/>
        <v>0.30902049549184341</v>
      </c>
      <c r="W199">
        <f t="shared" si="79"/>
        <v>-0.70089327676133373</v>
      </c>
    </row>
    <row r="200" spans="2:23">
      <c r="B200" t="s">
        <v>60</v>
      </c>
      <c r="C200" t="s">
        <v>46</v>
      </c>
      <c r="N200">
        <f t="shared" si="78"/>
        <v>0.59137444474593337</v>
      </c>
      <c r="W200">
        <f t="shared" si="79"/>
        <v>0.21230467456585317</v>
      </c>
    </row>
    <row r="201" spans="2:23">
      <c r="B201" t="s">
        <v>60</v>
      </c>
      <c r="C201" t="s">
        <v>48</v>
      </c>
      <c r="N201">
        <f t="shared" si="78"/>
        <v>0.33030599756652029</v>
      </c>
      <c r="W201">
        <f t="shared" si="79"/>
        <v>-9.7229390246873396E-2</v>
      </c>
    </row>
    <row r="202" spans="2:23">
      <c r="B202" t="s">
        <v>60</v>
      </c>
      <c r="C202" t="s">
        <v>49</v>
      </c>
      <c r="N202">
        <f t="shared" si="78"/>
        <v>-1.3677735601210688</v>
      </c>
      <c r="W202">
        <f t="shared" si="79"/>
        <v>-2.4532223981703143</v>
      </c>
    </row>
    <row r="203" spans="2:23">
      <c r="B203" t="s">
        <v>61</v>
      </c>
      <c r="C203" t="s">
        <v>4</v>
      </c>
      <c r="N203">
        <f t="shared" si="78"/>
        <v>-0.99241546242448964</v>
      </c>
      <c r="W203">
        <f t="shared" si="79"/>
        <v>-1.486442998651673</v>
      </c>
    </row>
    <row r="204" spans="2:23">
      <c r="B204" t="s">
        <v>61</v>
      </c>
      <c r="C204" t="s">
        <v>5</v>
      </c>
      <c r="N204">
        <f t="shared" si="78"/>
        <v>-0.79550987492108916</v>
      </c>
      <c r="W204">
        <f t="shared" si="79"/>
        <v>-0.98798664024320404</v>
      </c>
    </row>
    <row r="205" spans="2:23">
      <c r="B205" t="s">
        <v>61</v>
      </c>
      <c r="C205" t="s">
        <v>47</v>
      </c>
      <c r="N205">
        <f t="shared" si="78"/>
        <v>6.3510696623680765E-2</v>
      </c>
      <c r="W205">
        <f t="shared" si="79"/>
        <v>-8.7059154997612534E-2</v>
      </c>
    </row>
    <row r="206" spans="2:23">
      <c r="B206" t="s">
        <v>61</v>
      </c>
      <c r="C206" t="s">
        <v>32</v>
      </c>
      <c r="N206">
        <f t="shared" si="78"/>
        <v>-0.30680613880179014</v>
      </c>
      <c r="W206">
        <f t="shared" si="79"/>
        <v>-0.38281682993723426</v>
      </c>
    </row>
    <row r="207" spans="2:23">
      <c r="B207" t="s">
        <v>61</v>
      </c>
      <c r="C207" t="s">
        <v>46</v>
      </c>
      <c r="N207">
        <f t="shared" si="78"/>
        <v>0.46642435999843662</v>
      </c>
      <c r="W207">
        <f t="shared" si="79"/>
        <v>0.21022883216063962</v>
      </c>
    </row>
    <row r="208" spans="2:23">
      <c r="B208" t="s">
        <v>61</v>
      </c>
      <c r="C208" t="s">
        <v>48</v>
      </c>
      <c r="N208">
        <f t="shared" si="78"/>
        <v>-8.2570403219823091E-2</v>
      </c>
      <c r="W208">
        <f t="shared" si="79"/>
        <v>2.1380942257197947E-2</v>
      </c>
    </row>
    <row r="209" spans="2:23">
      <c r="B209" t="s">
        <v>62</v>
      </c>
      <c r="C209" t="s">
        <v>4</v>
      </c>
      <c r="N209">
        <f t="shared" si="78"/>
        <v>-0.64038475559901942</v>
      </c>
      <c r="W209">
        <f t="shared" si="79"/>
        <v>-0.91719835282206053</v>
      </c>
    </row>
    <row r="210" spans="2:23">
      <c r="B210" t="s">
        <v>62</v>
      </c>
      <c r="C210" t="s">
        <v>5</v>
      </c>
      <c r="N210">
        <f t="shared" si="78"/>
        <v>-0.33014648435169835</v>
      </c>
      <c r="W210">
        <f t="shared" si="79"/>
        <v>-0.31424638981163111</v>
      </c>
    </row>
    <row r="211" spans="2:23">
      <c r="B211" t="s">
        <v>62</v>
      </c>
      <c r="C211" t="s">
        <v>47</v>
      </c>
      <c r="N211">
        <f t="shared" si="78"/>
        <v>-7.3756516156547325E-2</v>
      </c>
      <c r="W211">
        <f t="shared" si="79"/>
        <v>-7.6108395044037574E-2</v>
      </c>
    </row>
    <row r="212" spans="2:23">
      <c r="B212" t="s">
        <v>62</v>
      </c>
      <c r="C212" t="s">
        <v>32</v>
      </c>
      <c r="N212">
        <f t="shared" si="78"/>
        <v>-0.52873265533058478</v>
      </c>
      <c r="W212">
        <f t="shared" si="79"/>
        <v>-0.48481977657688291</v>
      </c>
    </row>
    <row r="213" spans="2:23">
      <c r="B213" t="s">
        <v>62</v>
      </c>
      <c r="C213" t="s">
        <v>46</v>
      </c>
      <c r="N213">
        <f t="shared" si="78"/>
        <v>0.69034062046796096</v>
      </c>
      <c r="W213">
        <f t="shared" si="79"/>
        <v>0.22610528607582464</v>
      </c>
    </row>
    <row r="214" spans="2:23">
      <c r="B214" t="s">
        <v>62</v>
      </c>
      <c r="C214" t="s">
        <v>48</v>
      </c>
      <c r="N214">
        <f t="shared" si="78"/>
        <v>0.28563156938751033</v>
      </c>
      <c r="W214">
        <f t="shared" si="79"/>
        <v>0.11111395288074723</v>
      </c>
    </row>
    <row r="215" spans="2:23">
      <c r="B215" t="s">
        <v>63</v>
      </c>
      <c r="C215" t="s">
        <v>4</v>
      </c>
      <c r="N215">
        <f t="shared" si="78"/>
        <v>-5.9787805179725888E-3</v>
      </c>
      <c r="W215">
        <f t="shared" si="79"/>
        <v>-0.63113106644664241</v>
      </c>
    </row>
    <row r="216" spans="2:23">
      <c r="B216" t="s">
        <v>63</v>
      </c>
      <c r="C216" t="s">
        <v>5</v>
      </c>
      <c r="N216">
        <f t="shared" si="78"/>
        <v>-4.5747314646282726E-2</v>
      </c>
      <c r="W216">
        <f t="shared" si="79"/>
        <v>-0.61382528286755511</v>
      </c>
    </row>
    <row r="217" spans="2:23">
      <c r="B217" t="s">
        <v>63</v>
      </c>
      <c r="C217" t="s">
        <v>47</v>
      </c>
      <c r="N217">
        <f t="shared" si="78"/>
        <v>1.7130803746670904</v>
      </c>
      <c r="W217">
        <f t="shared" si="79"/>
        <v>-4.1085366227692773E-2</v>
      </c>
    </row>
    <row r="218" spans="2:23">
      <c r="B218" t="s">
        <v>63</v>
      </c>
      <c r="C218" t="s">
        <v>46</v>
      </c>
      <c r="N218">
        <f t="shared" si="78"/>
        <v>0.78300505070640591</v>
      </c>
      <c r="W218">
        <f t="shared" si="79"/>
        <v>0.29832170359638172</v>
      </c>
    </row>
    <row r="219" spans="2:23">
      <c r="B219" t="s">
        <v>63</v>
      </c>
      <c r="C219" t="s">
        <v>48</v>
      </c>
      <c r="N219">
        <f t="shared" si="78"/>
        <v>0.33775558155978874</v>
      </c>
      <c r="W219">
        <f t="shared" si="79"/>
        <v>-0.19781103255592222</v>
      </c>
    </row>
    <row r="220" spans="2:23">
      <c r="B220" t="s">
        <v>63</v>
      </c>
      <c r="C220" t="s">
        <v>49</v>
      </c>
      <c r="N220">
        <f t="shared" si="78"/>
        <v>-0.8108769776517637</v>
      </c>
      <c r="W220">
        <f t="shared" si="79"/>
        <v>-1.4985174751425316</v>
      </c>
    </row>
    <row r="221" spans="2:23">
      <c r="B221" t="s">
        <v>64</v>
      </c>
      <c r="C221" t="s">
        <v>4</v>
      </c>
      <c r="N221">
        <f t="shared" si="78"/>
        <v>0.22777204509788976</v>
      </c>
      <c r="W221">
        <f t="shared" si="79"/>
        <v>-1.1555405511173817</v>
      </c>
    </row>
    <row r="222" spans="2:23">
      <c r="B222" t="s">
        <v>64</v>
      </c>
      <c r="C222" t="s">
        <v>5</v>
      </c>
      <c r="N222">
        <f t="shared" si="78"/>
        <v>-0.64652079025433196</v>
      </c>
      <c r="W222">
        <f t="shared" si="79"/>
        <v>-1.3135621197951546</v>
      </c>
    </row>
    <row r="223" spans="2:23">
      <c r="B223" t="s">
        <v>64</v>
      </c>
      <c r="C223" t="s">
        <v>47</v>
      </c>
      <c r="N223">
        <f t="shared" si="78"/>
        <v>-0.31195710535134602</v>
      </c>
      <c r="W223">
        <f t="shared" si="79"/>
        <v>-0.20842241053039839</v>
      </c>
    </row>
    <row r="224" spans="2:23">
      <c r="B224" t="s">
        <v>64</v>
      </c>
      <c r="C224" t="s">
        <v>46</v>
      </c>
      <c r="N224">
        <f t="shared" si="78"/>
        <v>0.50387030380985631</v>
      </c>
      <c r="W224">
        <f t="shared" si="79"/>
        <v>0.14944516111769193</v>
      </c>
    </row>
    <row r="225" spans="2:23">
      <c r="B225" t="s">
        <v>64</v>
      </c>
      <c r="C225" t="s">
        <v>48</v>
      </c>
      <c r="N225">
        <f t="shared" si="78"/>
        <v>-0.69002863734403586</v>
      </c>
      <c r="W225">
        <f t="shared" si="79"/>
        <v>-0.22580666461404589</v>
      </c>
    </row>
    <row r="226" spans="2:23">
      <c r="B226" t="s">
        <v>65</v>
      </c>
      <c r="C226" t="s">
        <v>4</v>
      </c>
      <c r="N226">
        <f t="shared" si="78"/>
        <v>-0.67076391003673264</v>
      </c>
      <c r="W226">
        <f t="shared" si="79"/>
        <v>-1.4655498208531383</v>
      </c>
    </row>
    <row r="227" spans="2:23">
      <c r="B227" t="s">
        <v>65</v>
      </c>
      <c r="C227" t="s">
        <v>5</v>
      </c>
      <c r="N227">
        <f t="shared" si="78"/>
        <v>-0.5346368998745038</v>
      </c>
      <c r="W227">
        <f t="shared" si="79"/>
        <v>-0.9400492484877252</v>
      </c>
    </row>
    <row r="228" spans="2:23">
      <c r="B228" t="s">
        <v>65</v>
      </c>
      <c r="C228" t="s">
        <v>47</v>
      </c>
      <c r="N228">
        <f t="shared" si="78"/>
        <v>-8.2211143218955368E-2</v>
      </c>
      <c r="W228">
        <f t="shared" si="79"/>
        <v>-0.15720782165715491</v>
      </c>
    </row>
    <row r="229" spans="2:23">
      <c r="B229" t="s">
        <v>65</v>
      </c>
      <c r="C229" t="s">
        <v>46</v>
      </c>
      <c r="N229">
        <f t="shared" si="78"/>
        <v>0.37234102492602095</v>
      </c>
      <c r="W229">
        <f t="shared" si="79"/>
        <v>0.18605910343323329</v>
      </c>
    </row>
    <row r="230" spans="2:23">
      <c r="B230" t="s">
        <v>65</v>
      </c>
      <c r="C230" t="s">
        <v>48</v>
      </c>
      <c r="N230">
        <f t="shared" si="78"/>
        <v>-0.51664640263847816</v>
      </c>
      <c r="W230">
        <f t="shared" si="79"/>
        <v>-0.22801542303748154</v>
      </c>
    </row>
    <row r="231" spans="2:23">
      <c r="B231" t="s">
        <v>66</v>
      </c>
      <c r="C231" t="s">
        <v>4</v>
      </c>
      <c r="N231">
        <f t="shared" si="78"/>
        <v>0.34439282282025546</v>
      </c>
      <c r="W231">
        <f t="shared" si="79"/>
        <v>-0.44687466943437371</v>
      </c>
    </row>
    <row r="232" spans="2:23">
      <c r="B232" t="s">
        <v>66</v>
      </c>
      <c r="C232" t="s">
        <v>5</v>
      </c>
      <c r="N232">
        <f t="shared" si="78"/>
        <v>-0.67213739184705934</v>
      </c>
      <c r="W232">
        <f t="shared" si="79"/>
        <v>-0.89229389147920612</v>
      </c>
    </row>
    <row r="233" spans="2:23">
      <c r="B233" t="s">
        <v>66</v>
      </c>
      <c r="C233" t="s">
        <v>47</v>
      </c>
      <c r="N233">
        <f t="shared" si="78"/>
        <v>-3.6661825635700543E-2</v>
      </c>
      <c r="W233">
        <f t="shared" si="79"/>
        <v>-0.23276816419071045</v>
      </c>
    </row>
    <row r="234" spans="2:23">
      <c r="B234" t="s">
        <v>66</v>
      </c>
      <c r="C234" t="s">
        <v>46</v>
      </c>
      <c r="N234">
        <f t="shared" si="78"/>
        <v>0.66024519276946836</v>
      </c>
      <c r="W234">
        <f t="shared" si="79"/>
        <v>0.18866609921944738</v>
      </c>
    </row>
    <row r="235" spans="2:23">
      <c r="B235" t="s">
        <v>66</v>
      </c>
      <c r="C235" t="s">
        <v>48</v>
      </c>
      <c r="N235">
        <f t="shared" si="78"/>
        <v>-0.15105778903855291</v>
      </c>
      <c r="W235">
        <f t="shared" si="79"/>
        <v>-6.4805176893615854E-2</v>
      </c>
    </row>
    <row r="236" spans="2:23">
      <c r="B236" t="s">
        <v>66</v>
      </c>
      <c r="C236" t="s">
        <v>49</v>
      </c>
      <c r="N236">
        <f t="shared" si="78"/>
        <v>-1.5076448580094552</v>
      </c>
      <c r="W236">
        <f t="shared" si="79"/>
        <v>-2.0782528646577783</v>
      </c>
    </row>
    <row r="237" spans="2:23">
      <c r="B237" t="s">
        <v>67</v>
      </c>
      <c r="C237" t="s">
        <v>4</v>
      </c>
      <c r="N237">
        <f t="shared" si="78"/>
        <v>-0.69229736627134375</v>
      </c>
      <c r="W237">
        <f t="shared" si="79"/>
        <v>-0.84568007045496385</v>
      </c>
    </row>
    <row r="238" spans="2:23">
      <c r="B238" t="s">
        <v>67</v>
      </c>
      <c r="C238" t="s">
        <v>5</v>
      </c>
      <c r="N238">
        <f t="shared" si="78"/>
        <v>-1.0620406413211319</v>
      </c>
      <c r="W238">
        <f t="shared" si="79"/>
        <v>-1.0329070880660107</v>
      </c>
    </row>
    <row r="239" spans="2:23">
      <c r="B239" t="s">
        <v>67</v>
      </c>
      <c r="C239" t="s">
        <v>47</v>
      </c>
      <c r="N239">
        <f t="shared" si="78"/>
        <v>-0.43420151685242087</v>
      </c>
      <c r="W239">
        <f t="shared" si="79"/>
        <v>-0.32432844002925382</v>
      </c>
    </row>
    <row r="240" spans="2:23">
      <c r="B240" t="s">
        <v>67</v>
      </c>
      <c r="C240" t="s">
        <v>46</v>
      </c>
      <c r="N240">
        <f t="shared" si="78"/>
        <v>0.51832192017393919</v>
      </c>
      <c r="W240">
        <f t="shared" si="79"/>
        <v>9.4828207626466585E-2</v>
      </c>
    </row>
    <row r="241" spans="2:23">
      <c r="B241" t="s">
        <v>67</v>
      </c>
      <c r="C241" t="s">
        <v>48</v>
      </c>
      <c r="N241">
        <f t="shared" si="78"/>
        <v>-0.39300505738689906</v>
      </c>
      <c r="W241">
        <f t="shared" si="79"/>
        <v>7.5137839268649489E-2</v>
      </c>
    </row>
    <row r="242" spans="2:23">
      <c r="B242" t="s">
        <v>68</v>
      </c>
      <c r="C242" t="s">
        <v>4</v>
      </c>
      <c r="N242">
        <f t="shared" si="78"/>
        <v>-0.21297121168975916</v>
      </c>
      <c r="W242">
        <f t="shared" si="79"/>
        <v>-1.0585729035324203</v>
      </c>
    </row>
    <row r="243" spans="2:23">
      <c r="B243" t="s">
        <v>68</v>
      </c>
      <c r="C243" t="s">
        <v>5</v>
      </c>
      <c r="N243">
        <f t="shared" si="78"/>
        <v>-0.11699211758495694</v>
      </c>
      <c r="W243">
        <f t="shared" si="79"/>
        <v>-0.88477962876795613</v>
      </c>
    </row>
    <row r="244" spans="2:23">
      <c r="B244" t="s">
        <v>68</v>
      </c>
      <c r="C244" t="s">
        <v>47</v>
      </c>
      <c r="N244">
        <f t="shared" si="78"/>
        <v>0.45494307886000651</v>
      </c>
      <c r="W244">
        <f t="shared" si="79"/>
        <v>-0.17954770262495873</v>
      </c>
    </row>
    <row r="245" spans="2:23">
      <c r="B245" t="s">
        <v>68</v>
      </c>
      <c r="C245" t="s">
        <v>46</v>
      </c>
      <c r="N245">
        <f t="shared" ref="N245:N257" si="80">LOG((N148/E148),(INDEX(N$164:N$177,MATCH($B245,$C$164:$C$177,0))/INDEX(E$164:E$177,MATCH($B245,$C$164:$C$177,0))))</f>
        <v>0.66365829225395889</v>
      </c>
      <c r="W245">
        <f t="shared" ref="W245:W257" si="81">LOG((W148/N148),(INDEX(W$164:W$177,MATCH($B245,$C$164:$C$177,0))/INDEX(N$164:N$177,MATCH($B245,$C$164:$C$177,0))))</f>
        <v>0.14198761063260015</v>
      </c>
    </row>
    <row r="246" spans="2:23">
      <c r="B246" t="s">
        <v>68</v>
      </c>
      <c r="C246" t="s">
        <v>48</v>
      </c>
      <c r="N246">
        <f t="shared" si="80"/>
        <v>0.39953045807963561</v>
      </c>
      <c r="W246">
        <f t="shared" si="81"/>
        <v>-2.6238687771485924E-2</v>
      </c>
    </row>
    <row r="247" spans="2:23">
      <c r="B247" t="s">
        <v>68</v>
      </c>
      <c r="C247" t="s">
        <v>49</v>
      </c>
      <c r="N247">
        <f t="shared" si="80"/>
        <v>-1.314928608033185</v>
      </c>
      <c r="W247">
        <f t="shared" si="81"/>
        <v>-2.156001174374623</v>
      </c>
    </row>
    <row r="248" spans="2:23">
      <c r="B248" t="s">
        <v>69</v>
      </c>
      <c r="C248" t="s">
        <v>4</v>
      </c>
      <c r="N248">
        <f t="shared" si="80"/>
        <v>-3.058272630755754</v>
      </c>
      <c r="W248">
        <f t="shared" si="81"/>
        <v>-4.1055221126130945</v>
      </c>
    </row>
    <row r="249" spans="2:23">
      <c r="B249" t="s">
        <v>69</v>
      </c>
      <c r="C249" t="s">
        <v>5</v>
      </c>
      <c r="N249">
        <f t="shared" si="80"/>
        <v>-1.0988899070204206</v>
      </c>
      <c r="W249">
        <f t="shared" si="81"/>
        <v>-1.2423845191618597</v>
      </c>
    </row>
    <row r="250" spans="2:23">
      <c r="B250" t="s">
        <v>69</v>
      </c>
      <c r="C250" t="s">
        <v>47</v>
      </c>
      <c r="N250">
        <f t="shared" si="80"/>
        <v>-0.1874413792918842</v>
      </c>
      <c r="W250">
        <f t="shared" si="81"/>
        <v>-0.2887685862394041</v>
      </c>
    </row>
    <row r="251" spans="2:23">
      <c r="B251" t="s">
        <v>69</v>
      </c>
      <c r="C251" t="s">
        <v>46</v>
      </c>
      <c r="N251">
        <f t="shared" si="80"/>
        <v>0.30510971759941868</v>
      </c>
      <c r="W251">
        <f t="shared" si="81"/>
        <v>0.17482313448495465</v>
      </c>
    </row>
    <row r="252" spans="2:23">
      <c r="B252" t="s">
        <v>69</v>
      </c>
      <c r="C252" t="s">
        <v>48</v>
      </c>
      <c r="N252">
        <f t="shared" si="80"/>
        <v>-0.60342090742491095</v>
      </c>
      <c r="W252">
        <f t="shared" si="81"/>
        <v>-2.4141230479623986E-2</v>
      </c>
    </row>
    <row r="253" spans="2:23">
      <c r="B253" t="s">
        <v>70</v>
      </c>
      <c r="C253" t="s">
        <v>4</v>
      </c>
      <c r="N253">
        <f t="shared" si="80"/>
        <v>-1.8053031922089597</v>
      </c>
      <c r="W253">
        <f t="shared" si="81"/>
        <v>-3.0098084221988595</v>
      </c>
    </row>
    <row r="254" spans="2:23">
      <c r="B254" t="s">
        <v>70</v>
      </c>
      <c r="C254" t="s">
        <v>5</v>
      </c>
      <c r="N254">
        <f t="shared" si="80"/>
        <v>-0.62420147531007109</v>
      </c>
      <c r="W254">
        <f t="shared" si="81"/>
        <v>-1.0925921202647675</v>
      </c>
    </row>
    <row r="255" spans="2:23">
      <c r="B255" t="s">
        <v>70</v>
      </c>
      <c r="C255" t="s">
        <v>47</v>
      </c>
      <c r="N255">
        <f t="shared" si="80"/>
        <v>-0.17203644932607931</v>
      </c>
      <c r="W255">
        <f t="shared" si="81"/>
        <v>-0.35344146669784032</v>
      </c>
    </row>
    <row r="256" spans="2:23">
      <c r="B256" t="s">
        <v>70</v>
      </c>
      <c r="C256" t="s">
        <v>46</v>
      </c>
      <c r="N256">
        <f t="shared" si="80"/>
        <v>0.72721304735207193</v>
      </c>
      <c r="W256">
        <f t="shared" si="81"/>
        <v>0.39501200552469357</v>
      </c>
    </row>
    <row r="257" spans="2:23">
      <c r="B257" t="s">
        <v>70</v>
      </c>
      <c r="C257" t="s">
        <v>48</v>
      </c>
      <c r="N257">
        <f t="shared" si="80"/>
        <v>-0.60614767400231018</v>
      </c>
      <c r="W257">
        <f t="shared" si="81"/>
        <v>-0.19280130480136357</v>
      </c>
    </row>
    <row r="259" spans="2:23">
      <c r="C259" t="s">
        <v>4</v>
      </c>
      <c r="N259">
        <f>AVERAGEIF($C$180:$C$257,$C259,N$180:N$257)</f>
        <v>-0.79492093135952224</v>
      </c>
      <c r="W259">
        <f t="shared" ref="W259:W265" si="82">AVERAGEIF($C$180:$C$257,$C259,W$180:W$257)</f>
        <v>-1.6526142220905926</v>
      </c>
    </row>
    <row r="260" spans="2:23">
      <c r="C260" t="s">
        <v>5</v>
      </c>
      <c r="N260">
        <f t="shared" ref="N260:N265" si="83">AVERAGEIF($C$180:$C$257,$C260,N$180:N$257)</f>
        <v>-0.56873339266127509</v>
      </c>
      <c r="W260">
        <f t="shared" si="82"/>
        <v>-0.93041261560865374</v>
      </c>
    </row>
    <row r="261" spans="2:23">
      <c r="C261" t="s">
        <v>47</v>
      </c>
      <c r="N261">
        <f t="shared" si="83"/>
        <v>0.19104710969226676</v>
      </c>
      <c r="W261">
        <f t="shared" si="82"/>
        <v>-0.16474975370675091</v>
      </c>
    </row>
    <row r="262" spans="2:23">
      <c r="C262" t="s">
        <v>32</v>
      </c>
      <c r="N262">
        <f t="shared" si="83"/>
        <v>-0.17550609954684382</v>
      </c>
      <c r="W262">
        <f t="shared" si="82"/>
        <v>-0.52284329442515032</v>
      </c>
    </row>
    <row r="263" spans="2:23">
      <c r="C263" t="s">
        <v>46</v>
      </c>
      <c r="N263">
        <f t="shared" si="83"/>
        <v>0.59264642504999632</v>
      </c>
      <c r="W263">
        <f t="shared" si="82"/>
        <v>0.24028836662970829</v>
      </c>
    </row>
    <row r="264" spans="2:23">
      <c r="C264" t="s">
        <v>48</v>
      </c>
      <c r="N264">
        <f t="shared" si="83"/>
        <v>-0.16213145607244916</v>
      </c>
      <c r="W264">
        <f t="shared" si="82"/>
        <v>-5.5990841636924082E-2</v>
      </c>
    </row>
    <row r="265" spans="2:23">
      <c r="C265" t="s">
        <v>49</v>
      </c>
      <c r="N265">
        <f t="shared" si="83"/>
        <v>-1.1381199095006926</v>
      </c>
      <c r="W265">
        <f t="shared" si="82"/>
        <v>-1.8624422011754498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60" zoomScaleNormal="160" zoomScalePageLayoutView="160" workbookViewId="0">
      <selection activeCell="E2" sqref="E2"/>
    </sheetView>
  </sheetViews>
  <sheetFormatPr baseColWidth="10" defaultRowHeight="15" x14ac:dyDescent="0"/>
  <cols>
    <col min="1" max="1" width="18.5" customWidth="1"/>
    <col min="2" max="2" width="12.83203125" bestFit="1" customWidth="1"/>
    <col min="3" max="3" width="18.1640625" bestFit="1" customWidth="1"/>
    <col min="4" max="4" width="5.1640625" bestFit="1" customWidth="1"/>
    <col min="5" max="5" width="5.1640625" customWidth="1"/>
    <col min="6" max="6" width="5.1640625" bestFit="1" customWidth="1"/>
  </cols>
  <sheetData>
    <row r="1" spans="1:8">
      <c r="A1" t="s">
        <v>33</v>
      </c>
    </row>
    <row r="2" spans="1:8">
      <c r="A2" t="s">
        <v>6</v>
      </c>
      <c r="B2" t="s">
        <v>7</v>
      </c>
      <c r="C2" t="s">
        <v>0</v>
      </c>
      <c r="D2" t="s">
        <v>22</v>
      </c>
      <c r="E2" t="s">
        <v>15</v>
      </c>
      <c r="F2" t="s">
        <v>16</v>
      </c>
      <c r="G2" t="s">
        <v>28</v>
      </c>
      <c r="H2" t="s">
        <v>17</v>
      </c>
    </row>
    <row r="3" spans="1:8">
      <c r="A3" t="s">
        <v>39</v>
      </c>
      <c r="B3" t="s">
        <v>49</v>
      </c>
      <c r="C3" t="s">
        <v>49</v>
      </c>
      <c r="D3" t="s">
        <v>23</v>
      </c>
      <c r="E3" t="s">
        <v>20</v>
      </c>
      <c r="F3" t="s">
        <v>21</v>
      </c>
      <c r="H3" t="s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A42.sector.csv</vt:lpstr>
      <vt:lpstr>A42.subsector_logit.csv</vt:lpstr>
      <vt:lpstr>A42.subsector_shrwt.csv</vt:lpstr>
      <vt:lpstr>A42.subsector_interp.csv</vt:lpstr>
      <vt:lpstr>A42.globaltech_cost.csv</vt:lpstr>
      <vt:lpstr>A42.globaltech_eff.csv</vt:lpstr>
      <vt:lpstr>A42.globaltech_shrwt.csv</vt:lpstr>
      <vt:lpstr>fuelprefElast_GCAM3out</vt:lpstr>
      <vt:lpstr>A42.globaltech_interp.csv</vt:lpstr>
      <vt:lpstr>A42.fuelprefElasticity.csv</vt:lpstr>
      <vt:lpstr>A42.demand.csv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2012-12-05T01:27:05Z</dcterms:created>
  <dcterms:modified xsi:type="dcterms:W3CDTF">2013-09-04T18:54:05Z</dcterms:modified>
</cp:coreProperties>
</file>