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960" yWindow="780" windowWidth="25600" windowHeight="16060" tabRatio="500" activeTab="2"/>
  </bookViews>
  <sheets>
    <sheet name="Legend" sheetId="1" r:id="rId1"/>
    <sheet name="A_ind_fuel_map" sheetId="2" r:id="rId2"/>
    <sheet name="A_ind_Delete" sheetId="3" r:id="rId3"/>
    <sheet name="A_ind_sector" sheetId="4" r:id="rId4"/>
    <sheet name="A_ind_subs" sheetId="5" r:id="rId5"/>
    <sheet name="A_ind_subs_interp" sheetId="6" r:id="rId6"/>
    <sheet name="A_ind_tech_interp" sheetId="7" r:id="rId7"/>
    <sheet name="A_ind_tech_input" sheetId="8" r:id="rId8"/>
    <sheet name="A_ind_tech_sec_out" sheetId="9" r:id="rId9"/>
    <sheet name="A_ind_tech_seq" sheetId="10" r:id="rId10"/>
    <sheet name="A_ind_finaldemand" sheetId="11" r:id="rId11"/>
  </sheets>
  <externalReferences>
    <externalReference r:id="rId12"/>
    <externalReference r:id="rId13"/>
    <externalReference r:id="rId14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9" l="1"/>
  <c r="E38" i="9"/>
  <c r="F38" i="9"/>
  <c r="F37" i="9"/>
  <c r="F36" i="9"/>
  <c r="C36" i="9"/>
  <c r="B36" i="9"/>
  <c r="A36" i="9"/>
  <c r="C30" i="9"/>
  <c r="E30" i="9"/>
  <c r="F30" i="9"/>
  <c r="F29" i="9"/>
  <c r="F28" i="9"/>
  <c r="C28" i="9"/>
  <c r="B28" i="9"/>
  <c r="A28" i="9"/>
  <c r="C22" i="9"/>
  <c r="E22" i="9"/>
  <c r="F22" i="9"/>
  <c r="F21" i="9"/>
  <c r="F20" i="9"/>
  <c r="C20" i="9"/>
  <c r="B20" i="9"/>
  <c r="A20" i="9"/>
  <c r="C14" i="9"/>
  <c r="E14" i="9"/>
  <c r="F14" i="9"/>
  <c r="F13" i="9"/>
  <c r="F12" i="9"/>
  <c r="C12" i="9"/>
  <c r="B12" i="9"/>
  <c r="A12" i="9"/>
  <c r="C6" i="9"/>
  <c r="E6" i="9"/>
  <c r="F6" i="9"/>
  <c r="F5" i="9"/>
  <c r="F4" i="9"/>
  <c r="C4" i="9"/>
  <c r="B4" i="9"/>
  <c r="A4" i="9"/>
  <c r="B5" i="11"/>
  <c r="B6" i="11"/>
  <c r="B7" i="11"/>
  <c r="B8" i="11"/>
  <c r="B9" i="11"/>
  <c r="F9" i="11"/>
  <c r="F8" i="11"/>
  <c r="F7" i="11"/>
  <c r="F6" i="11"/>
  <c r="F5" i="11"/>
  <c r="F4" i="11"/>
  <c r="D143" i="8"/>
  <c r="D144" i="8"/>
  <c r="H144" i="8"/>
  <c r="C144" i="8"/>
  <c r="B144" i="8"/>
  <c r="A144" i="8"/>
  <c r="H143" i="8"/>
  <c r="C143" i="8"/>
  <c r="B143" i="8"/>
  <c r="A143" i="8"/>
  <c r="D140" i="8"/>
  <c r="D141" i="8"/>
  <c r="H141" i="8"/>
  <c r="C141" i="8"/>
  <c r="B141" i="8"/>
  <c r="A141" i="8"/>
  <c r="H140" i="8"/>
  <c r="C140" i="8"/>
  <c r="B140" i="8"/>
  <c r="A140" i="8"/>
  <c r="E9" i="11"/>
  <c r="E8" i="11"/>
  <c r="E7" i="11"/>
  <c r="E6" i="11"/>
  <c r="E5" i="11"/>
  <c r="E4" i="11"/>
  <c r="D9" i="11"/>
  <c r="D8" i="11"/>
  <c r="D7" i="11"/>
  <c r="D6" i="11"/>
  <c r="D5" i="11"/>
  <c r="D4" i="11"/>
  <c r="A9" i="11"/>
  <c r="A8" i="11"/>
  <c r="A7" i="11"/>
  <c r="A6" i="11"/>
  <c r="A5" i="11"/>
  <c r="A4" i="11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D29" i="10"/>
  <c r="D30" i="10"/>
  <c r="D31" i="10"/>
  <c r="D32" i="10"/>
  <c r="D33" i="10"/>
  <c r="D34" i="10"/>
  <c r="D35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D21" i="10"/>
  <c r="D22" i="10"/>
  <c r="D23" i="10"/>
  <c r="D24" i="10"/>
  <c r="D25" i="10"/>
  <c r="D26" i="10"/>
  <c r="D27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D13" i="10"/>
  <c r="D14" i="10"/>
  <c r="D15" i="10"/>
  <c r="D16" i="10"/>
  <c r="D17" i="10"/>
  <c r="D18" i="10"/>
  <c r="D19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C11" i="10"/>
  <c r="D5" i="10"/>
  <c r="D6" i="10"/>
  <c r="D7" i="10"/>
  <c r="D8" i="10"/>
  <c r="D9" i="10"/>
  <c r="D10" i="10"/>
  <c r="D11" i="10"/>
  <c r="F11" i="10"/>
  <c r="C10" i="10"/>
  <c r="F10" i="10"/>
  <c r="C9" i="10"/>
  <c r="F9" i="10"/>
  <c r="C8" i="10"/>
  <c r="F8" i="10"/>
  <c r="C7" i="10"/>
  <c r="F7" i="10"/>
  <c r="C6" i="10"/>
  <c r="F6" i="10"/>
  <c r="C5" i="10"/>
  <c r="F5" i="10"/>
  <c r="C4" i="10"/>
  <c r="F4" i="10"/>
  <c r="E11" i="10"/>
  <c r="E10" i="10"/>
  <c r="E9" i="10"/>
  <c r="E8" i="10"/>
  <c r="E7" i="10"/>
  <c r="E6" i="10"/>
  <c r="E5" i="10"/>
  <c r="E4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C43" i="9"/>
  <c r="B43" i="9"/>
  <c r="A43" i="9"/>
  <c r="C42" i="9"/>
  <c r="B42" i="9"/>
  <c r="A42" i="9"/>
  <c r="C41" i="9"/>
  <c r="B41" i="9"/>
  <c r="A41" i="9"/>
  <c r="C40" i="9"/>
  <c r="B40" i="9"/>
  <c r="A40" i="9"/>
  <c r="C39" i="9"/>
  <c r="B39" i="9"/>
  <c r="A39" i="9"/>
  <c r="B38" i="9"/>
  <c r="A38" i="9"/>
  <c r="C37" i="9"/>
  <c r="B37" i="9"/>
  <c r="A37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B30" i="9"/>
  <c r="A30" i="9"/>
  <c r="C29" i="9"/>
  <c r="B29" i="9"/>
  <c r="A29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B22" i="9"/>
  <c r="A22" i="9"/>
  <c r="C21" i="9"/>
  <c r="B21" i="9"/>
  <c r="A21" i="9"/>
  <c r="E39" i="9"/>
  <c r="E40" i="9"/>
  <c r="E41" i="9"/>
  <c r="E42" i="9"/>
  <c r="E43" i="9"/>
  <c r="F43" i="9"/>
  <c r="F42" i="9"/>
  <c r="F41" i="9"/>
  <c r="F40" i="9"/>
  <c r="F39" i="9"/>
  <c r="E31" i="9"/>
  <c r="E32" i="9"/>
  <c r="E33" i="9"/>
  <c r="E34" i="9"/>
  <c r="E35" i="9"/>
  <c r="F35" i="9"/>
  <c r="F34" i="9"/>
  <c r="F33" i="9"/>
  <c r="F32" i="9"/>
  <c r="F31" i="9"/>
  <c r="E23" i="9"/>
  <c r="E24" i="9"/>
  <c r="E25" i="9"/>
  <c r="E26" i="9"/>
  <c r="E27" i="9"/>
  <c r="F27" i="9"/>
  <c r="F26" i="9"/>
  <c r="F25" i="9"/>
  <c r="F24" i="9"/>
  <c r="F23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B14" i="9"/>
  <c r="A14" i="9"/>
  <c r="C13" i="9"/>
  <c r="B13" i="9"/>
  <c r="A13" i="9"/>
  <c r="E15" i="9"/>
  <c r="E16" i="9"/>
  <c r="E17" i="9"/>
  <c r="E18" i="9"/>
  <c r="E19" i="9"/>
  <c r="F19" i="9"/>
  <c r="F18" i="9"/>
  <c r="F17" i="9"/>
  <c r="F16" i="9"/>
  <c r="F15" i="9"/>
  <c r="C11" i="9"/>
  <c r="E7" i="9"/>
  <c r="E8" i="9"/>
  <c r="E9" i="9"/>
  <c r="E10" i="9"/>
  <c r="E11" i="9"/>
  <c r="F11" i="9"/>
  <c r="C10" i="9"/>
  <c r="F10" i="9"/>
  <c r="C9" i="9"/>
  <c r="F9" i="9"/>
  <c r="C8" i="9"/>
  <c r="F8" i="9"/>
  <c r="C7" i="9"/>
  <c r="F7" i="9"/>
  <c r="B11" i="9"/>
  <c r="A11" i="9"/>
  <c r="B10" i="9"/>
  <c r="A10" i="9"/>
  <c r="B9" i="9"/>
  <c r="A9" i="9"/>
  <c r="B8" i="9"/>
  <c r="A8" i="9"/>
  <c r="B7" i="9"/>
  <c r="A7" i="9"/>
  <c r="B6" i="9"/>
  <c r="A6" i="9"/>
  <c r="C5" i="9"/>
  <c r="B5" i="9"/>
  <c r="A5" i="9"/>
  <c r="H142" i="8"/>
  <c r="C142" i="8"/>
  <c r="B142" i="8"/>
  <c r="A142" i="8"/>
  <c r="H139" i="8"/>
  <c r="C139" i="8"/>
  <c r="B139" i="8"/>
  <c r="A139" i="8"/>
  <c r="H138" i="8"/>
  <c r="D131" i="8"/>
  <c r="D132" i="8"/>
  <c r="D133" i="8"/>
  <c r="D134" i="8"/>
  <c r="D135" i="8"/>
  <c r="D136" i="8"/>
  <c r="D137" i="8"/>
  <c r="D138" i="8"/>
  <c r="C138" i="8"/>
  <c r="B138" i="8"/>
  <c r="A138" i="8"/>
  <c r="H137" i="8"/>
  <c r="C137" i="8"/>
  <c r="B137" i="8"/>
  <c r="A137" i="8"/>
  <c r="H136" i="8"/>
  <c r="C136" i="8"/>
  <c r="B136" i="8"/>
  <c r="A136" i="8"/>
  <c r="H135" i="8"/>
  <c r="C135" i="8"/>
  <c r="B135" i="8"/>
  <c r="A135" i="8"/>
  <c r="H134" i="8"/>
  <c r="C134" i="8"/>
  <c r="B134" i="8"/>
  <c r="A134" i="8"/>
  <c r="H133" i="8"/>
  <c r="C133" i="8"/>
  <c r="B133" i="8"/>
  <c r="A133" i="8"/>
  <c r="H132" i="8"/>
  <c r="C132" i="8"/>
  <c r="B132" i="8"/>
  <c r="A132" i="8"/>
  <c r="H131" i="8"/>
  <c r="C131" i="8"/>
  <c r="B131" i="8"/>
  <c r="A131" i="8"/>
  <c r="H130" i="8"/>
  <c r="C130" i="8"/>
  <c r="B130" i="8"/>
  <c r="A130" i="8"/>
  <c r="H129" i="8"/>
  <c r="D122" i="8"/>
  <c r="D123" i="8"/>
  <c r="D124" i="8"/>
  <c r="D125" i="8"/>
  <c r="D126" i="8"/>
  <c r="D127" i="8"/>
  <c r="D128" i="8"/>
  <c r="D129" i="8"/>
  <c r="C129" i="8"/>
  <c r="B129" i="8"/>
  <c r="A129" i="8"/>
  <c r="H128" i="8"/>
  <c r="C128" i="8"/>
  <c r="B128" i="8"/>
  <c r="A128" i="8"/>
  <c r="H127" i="8"/>
  <c r="C127" i="8"/>
  <c r="B127" i="8"/>
  <c r="A127" i="8"/>
  <c r="H126" i="8"/>
  <c r="C126" i="8"/>
  <c r="B126" i="8"/>
  <c r="A126" i="8"/>
  <c r="H125" i="8"/>
  <c r="C125" i="8"/>
  <c r="B125" i="8"/>
  <c r="A125" i="8"/>
  <c r="H124" i="8"/>
  <c r="C124" i="8"/>
  <c r="B124" i="8"/>
  <c r="A124" i="8"/>
  <c r="H123" i="8"/>
  <c r="C123" i="8"/>
  <c r="B123" i="8"/>
  <c r="A123" i="8"/>
  <c r="H122" i="8"/>
  <c r="C122" i="8"/>
  <c r="B122" i="8"/>
  <c r="A122" i="8"/>
  <c r="H121" i="8"/>
  <c r="C121" i="8"/>
  <c r="B121" i="8"/>
  <c r="A121" i="8"/>
  <c r="H120" i="8"/>
  <c r="D113" i="8"/>
  <c r="D114" i="8"/>
  <c r="D115" i="8"/>
  <c r="D116" i="8"/>
  <c r="D117" i="8"/>
  <c r="D118" i="8"/>
  <c r="D119" i="8"/>
  <c r="D120" i="8"/>
  <c r="C120" i="8"/>
  <c r="B120" i="8"/>
  <c r="A120" i="8"/>
  <c r="H119" i="8"/>
  <c r="C119" i="8"/>
  <c r="B119" i="8"/>
  <c r="A119" i="8"/>
  <c r="H118" i="8"/>
  <c r="C118" i="8"/>
  <c r="B118" i="8"/>
  <c r="A118" i="8"/>
  <c r="H117" i="8"/>
  <c r="C117" i="8"/>
  <c r="B117" i="8"/>
  <c r="A117" i="8"/>
  <c r="H116" i="8"/>
  <c r="C116" i="8"/>
  <c r="B116" i="8"/>
  <c r="A116" i="8"/>
  <c r="H115" i="8"/>
  <c r="C115" i="8"/>
  <c r="B115" i="8"/>
  <c r="A115" i="8"/>
  <c r="H114" i="8"/>
  <c r="C114" i="8"/>
  <c r="B114" i="8"/>
  <c r="A114" i="8"/>
  <c r="H113" i="8"/>
  <c r="C113" i="8"/>
  <c r="B113" i="8"/>
  <c r="A113" i="8"/>
  <c r="H112" i="8"/>
  <c r="C112" i="8"/>
  <c r="B112" i="8"/>
  <c r="A112" i="8"/>
  <c r="H111" i="8"/>
  <c r="D104" i="8"/>
  <c r="D105" i="8"/>
  <c r="D106" i="8"/>
  <c r="D107" i="8"/>
  <c r="D108" i="8"/>
  <c r="D109" i="8"/>
  <c r="D110" i="8"/>
  <c r="D111" i="8"/>
  <c r="C111" i="8"/>
  <c r="B111" i="8"/>
  <c r="A111" i="8"/>
  <c r="H110" i="8"/>
  <c r="C110" i="8"/>
  <c r="B110" i="8"/>
  <c r="A110" i="8"/>
  <c r="H109" i="8"/>
  <c r="C109" i="8"/>
  <c r="B109" i="8"/>
  <c r="A109" i="8"/>
  <c r="H108" i="8"/>
  <c r="C108" i="8"/>
  <c r="B108" i="8"/>
  <c r="A108" i="8"/>
  <c r="H107" i="8"/>
  <c r="C107" i="8"/>
  <c r="B107" i="8"/>
  <c r="A107" i="8"/>
  <c r="H106" i="8"/>
  <c r="C106" i="8"/>
  <c r="B106" i="8"/>
  <c r="A106" i="8"/>
  <c r="H105" i="8"/>
  <c r="C105" i="8"/>
  <c r="B105" i="8"/>
  <c r="A105" i="8"/>
  <c r="C104" i="8"/>
  <c r="B104" i="8"/>
  <c r="A104" i="8"/>
  <c r="H104" i="8"/>
  <c r="H103" i="8"/>
  <c r="C103" i="8"/>
  <c r="B103" i="8"/>
  <c r="A103" i="8"/>
  <c r="H102" i="8"/>
  <c r="D95" i="8"/>
  <c r="D96" i="8"/>
  <c r="D97" i="8"/>
  <c r="D98" i="8"/>
  <c r="D99" i="8"/>
  <c r="D100" i="8"/>
  <c r="D101" i="8"/>
  <c r="D102" i="8"/>
  <c r="C102" i="8"/>
  <c r="B102" i="8"/>
  <c r="A102" i="8"/>
  <c r="H101" i="8"/>
  <c r="C101" i="8"/>
  <c r="B101" i="8"/>
  <c r="A101" i="8"/>
  <c r="H100" i="8"/>
  <c r="C100" i="8"/>
  <c r="B100" i="8"/>
  <c r="A100" i="8"/>
  <c r="H99" i="8"/>
  <c r="C99" i="8"/>
  <c r="B99" i="8"/>
  <c r="A99" i="8"/>
  <c r="H98" i="8"/>
  <c r="C98" i="8"/>
  <c r="B98" i="8"/>
  <c r="A98" i="8"/>
  <c r="H97" i="8"/>
  <c r="C97" i="8"/>
  <c r="B97" i="8"/>
  <c r="A97" i="8"/>
  <c r="H96" i="8"/>
  <c r="C96" i="8"/>
  <c r="B96" i="8"/>
  <c r="A96" i="8"/>
  <c r="C95" i="8"/>
  <c r="B95" i="8"/>
  <c r="A95" i="8"/>
  <c r="H95" i="8"/>
  <c r="H94" i="8"/>
  <c r="C94" i="8"/>
  <c r="B94" i="8"/>
  <c r="A94" i="8"/>
  <c r="D86" i="8"/>
  <c r="D87" i="8"/>
  <c r="D88" i="8"/>
  <c r="D89" i="8"/>
  <c r="D90" i="8"/>
  <c r="D91" i="8"/>
  <c r="D92" i="8"/>
  <c r="D93" i="8"/>
  <c r="H93" i="8"/>
  <c r="C93" i="8"/>
  <c r="B93" i="8"/>
  <c r="A93" i="8"/>
  <c r="H92" i="8"/>
  <c r="C92" i="8"/>
  <c r="B92" i="8"/>
  <c r="A92" i="8"/>
  <c r="H91" i="8"/>
  <c r="C91" i="8"/>
  <c r="B91" i="8"/>
  <c r="A91" i="8"/>
  <c r="H90" i="8"/>
  <c r="C90" i="8"/>
  <c r="B90" i="8"/>
  <c r="A90" i="8"/>
  <c r="H89" i="8"/>
  <c r="C89" i="8"/>
  <c r="B89" i="8"/>
  <c r="A89" i="8"/>
  <c r="H88" i="8"/>
  <c r="C88" i="8"/>
  <c r="B88" i="8"/>
  <c r="A88" i="8"/>
  <c r="H87" i="8"/>
  <c r="C87" i="8"/>
  <c r="B87" i="8"/>
  <c r="A87" i="8"/>
  <c r="C86" i="8"/>
  <c r="B86" i="8"/>
  <c r="A86" i="8"/>
  <c r="H86" i="8"/>
  <c r="H85" i="8"/>
  <c r="C85" i="8"/>
  <c r="B85" i="8"/>
  <c r="A85" i="8"/>
  <c r="H84" i="8"/>
  <c r="D77" i="8"/>
  <c r="D78" i="8"/>
  <c r="D79" i="8"/>
  <c r="D80" i="8"/>
  <c r="D81" i="8"/>
  <c r="D82" i="8"/>
  <c r="D83" i="8"/>
  <c r="D84" i="8"/>
  <c r="C84" i="8"/>
  <c r="B84" i="8"/>
  <c r="A84" i="8"/>
  <c r="H83" i="8"/>
  <c r="C83" i="8"/>
  <c r="B83" i="8"/>
  <c r="A83" i="8"/>
  <c r="H82" i="8"/>
  <c r="C82" i="8"/>
  <c r="B82" i="8"/>
  <c r="A82" i="8"/>
  <c r="H81" i="8"/>
  <c r="C81" i="8"/>
  <c r="B81" i="8"/>
  <c r="A81" i="8"/>
  <c r="H80" i="8"/>
  <c r="C80" i="8"/>
  <c r="B80" i="8"/>
  <c r="A80" i="8"/>
  <c r="H79" i="8"/>
  <c r="C79" i="8"/>
  <c r="B79" i="8"/>
  <c r="A79" i="8"/>
  <c r="H78" i="8"/>
  <c r="C78" i="8"/>
  <c r="B78" i="8"/>
  <c r="A78" i="8"/>
  <c r="C77" i="8"/>
  <c r="B77" i="8"/>
  <c r="A77" i="8"/>
  <c r="H77" i="8"/>
  <c r="H76" i="8"/>
  <c r="C76" i="8"/>
  <c r="B76" i="8"/>
  <c r="A76" i="8"/>
  <c r="H75" i="8"/>
  <c r="D68" i="8"/>
  <c r="D69" i="8"/>
  <c r="D70" i="8"/>
  <c r="D71" i="8"/>
  <c r="D72" i="8"/>
  <c r="D73" i="8"/>
  <c r="D74" i="8"/>
  <c r="D75" i="8"/>
  <c r="C75" i="8"/>
  <c r="B75" i="8"/>
  <c r="A75" i="8"/>
  <c r="H74" i="8"/>
  <c r="C74" i="8"/>
  <c r="B74" i="8"/>
  <c r="A74" i="8"/>
  <c r="H73" i="8"/>
  <c r="C73" i="8"/>
  <c r="B73" i="8"/>
  <c r="A73" i="8"/>
  <c r="H72" i="8"/>
  <c r="C72" i="8"/>
  <c r="B72" i="8"/>
  <c r="A72" i="8"/>
  <c r="H71" i="8"/>
  <c r="C71" i="8"/>
  <c r="B71" i="8"/>
  <c r="A71" i="8"/>
  <c r="H70" i="8"/>
  <c r="C70" i="8"/>
  <c r="B70" i="8"/>
  <c r="A70" i="8"/>
  <c r="H69" i="8"/>
  <c r="C69" i="8"/>
  <c r="B69" i="8"/>
  <c r="A69" i="8"/>
  <c r="C68" i="8"/>
  <c r="B68" i="8"/>
  <c r="A68" i="8"/>
  <c r="H68" i="8"/>
  <c r="H67" i="8"/>
  <c r="C67" i="8"/>
  <c r="B67" i="8"/>
  <c r="A67" i="8"/>
  <c r="H66" i="8"/>
  <c r="D59" i="8"/>
  <c r="D60" i="8"/>
  <c r="D61" i="8"/>
  <c r="D62" i="8"/>
  <c r="D63" i="8"/>
  <c r="D64" i="8"/>
  <c r="D65" i="8"/>
  <c r="D66" i="8"/>
  <c r="C66" i="8"/>
  <c r="B66" i="8"/>
  <c r="A66" i="8"/>
  <c r="H65" i="8"/>
  <c r="C65" i="8"/>
  <c r="B65" i="8"/>
  <c r="A65" i="8"/>
  <c r="H64" i="8"/>
  <c r="C64" i="8"/>
  <c r="B64" i="8"/>
  <c r="A64" i="8"/>
  <c r="H63" i="8"/>
  <c r="C63" i="8"/>
  <c r="B63" i="8"/>
  <c r="A63" i="8"/>
  <c r="H62" i="8"/>
  <c r="C62" i="8"/>
  <c r="B62" i="8"/>
  <c r="A62" i="8"/>
  <c r="H61" i="8"/>
  <c r="C61" i="8"/>
  <c r="B61" i="8"/>
  <c r="A61" i="8"/>
  <c r="H60" i="8"/>
  <c r="C60" i="8"/>
  <c r="B60" i="8"/>
  <c r="A60" i="8"/>
  <c r="C59" i="8"/>
  <c r="B59" i="8"/>
  <c r="A59" i="8"/>
  <c r="H59" i="8"/>
  <c r="H58" i="8"/>
  <c r="C58" i="8"/>
  <c r="B58" i="8"/>
  <c r="A58" i="8"/>
  <c r="H57" i="8"/>
  <c r="D50" i="8"/>
  <c r="D51" i="8"/>
  <c r="D52" i="8"/>
  <c r="D53" i="8"/>
  <c r="D54" i="8"/>
  <c r="D55" i="8"/>
  <c r="D56" i="8"/>
  <c r="D57" i="8"/>
  <c r="C57" i="8"/>
  <c r="B57" i="8"/>
  <c r="A57" i="8"/>
  <c r="H56" i="8"/>
  <c r="C56" i="8"/>
  <c r="B56" i="8"/>
  <c r="A56" i="8"/>
  <c r="H55" i="8"/>
  <c r="C55" i="8"/>
  <c r="B55" i="8"/>
  <c r="A55" i="8"/>
  <c r="H54" i="8"/>
  <c r="C54" i="8"/>
  <c r="B54" i="8"/>
  <c r="A54" i="8"/>
  <c r="H53" i="8"/>
  <c r="C53" i="8"/>
  <c r="B53" i="8"/>
  <c r="A53" i="8"/>
  <c r="H52" i="8"/>
  <c r="C52" i="8"/>
  <c r="B52" i="8"/>
  <c r="A52" i="8"/>
  <c r="H51" i="8"/>
  <c r="C51" i="8"/>
  <c r="B51" i="8"/>
  <c r="A51" i="8"/>
  <c r="C50" i="8"/>
  <c r="B50" i="8"/>
  <c r="A50" i="8"/>
  <c r="H50" i="8"/>
  <c r="H49" i="8"/>
  <c r="C49" i="8"/>
  <c r="B49" i="8"/>
  <c r="A49" i="8"/>
  <c r="H48" i="8"/>
  <c r="D41" i="8"/>
  <c r="D42" i="8"/>
  <c r="D43" i="8"/>
  <c r="D44" i="8"/>
  <c r="D45" i="8"/>
  <c r="D46" i="8"/>
  <c r="D47" i="8"/>
  <c r="D48" i="8"/>
  <c r="C48" i="8"/>
  <c r="B48" i="8"/>
  <c r="A48" i="8"/>
  <c r="H47" i="8"/>
  <c r="C47" i="8"/>
  <c r="B47" i="8"/>
  <c r="A47" i="8"/>
  <c r="H46" i="8"/>
  <c r="C46" i="8"/>
  <c r="B46" i="8"/>
  <c r="A46" i="8"/>
  <c r="H45" i="8"/>
  <c r="C45" i="8"/>
  <c r="B45" i="8"/>
  <c r="A45" i="8"/>
  <c r="H44" i="8"/>
  <c r="C44" i="8"/>
  <c r="B44" i="8"/>
  <c r="A44" i="8"/>
  <c r="H43" i="8"/>
  <c r="C43" i="8"/>
  <c r="B43" i="8"/>
  <c r="A43" i="8"/>
  <c r="H42" i="8"/>
  <c r="C42" i="8"/>
  <c r="B42" i="8"/>
  <c r="A42" i="8"/>
  <c r="C41" i="8"/>
  <c r="B41" i="8"/>
  <c r="A41" i="8"/>
  <c r="H41" i="8"/>
  <c r="H40" i="8"/>
  <c r="C40" i="8"/>
  <c r="B40" i="8"/>
  <c r="A40" i="8"/>
  <c r="D32" i="8"/>
  <c r="D33" i="8"/>
  <c r="D34" i="8"/>
  <c r="D35" i="8"/>
  <c r="D36" i="8"/>
  <c r="D37" i="8"/>
  <c r="D38" i="8"/>
  <c r="D39" i="8"/>
  <c r="H39" i="8"/>
  <c r="C39" i="8"/>
  <c r="B39" i="8"/>
  <c r="A39" i="8"/>
  <c r="H38" i="8"/>
  <c r="C38" i="8"/>
  <c r="B38" i="8"/>
  <c r="A38" i="8"/>
  <c r="H37" i="8"/>
  <c r="C37" i="8"/>
  <c r="B37" i="8"/>
  <c r="A37" i="8"/>
  <c r="H36" i="8"/>
  <c r="C36" i="8"/>
  <c r="B36" i="8"/>
  <c r="A36" i="8"/>
  <c r="H35" i="8"/>
  <c r="C35" i="8"/>
  <c r="B35" i="8"/>
  <c r="A35" i="8"/>
  <c r="H34" i="8"/>
  <c r="C34" i="8"/>
  <c r="B34" i="8"/>
  <c r="A34" i="8"/>
  <c r="H33" i="8"/>
  <c r="C33" i="8"/>
  <c r="B33" i="8"/>
  <c r="A33" i="8"/>
  <c r="C32" i="8"/>
  <c r="B32" i="8"/>
  <c r="A32" i="8"/>
  <c r="H32" i="8"/>
  <c r="H31" i="8"/>
  <c r="C31" i="8"/>
  <c r="B31" i="8"/>
  <c r="A31" i="8"/>
  <c r="D23" i="8"/>
  <c r="D24" i="8"/>
  <c r="D25" i="8"/>
  <c r="D26" i="8"/>
  <c r="D27" i="8"/>
  <c r="D28" i="8"/>
  <c r="D29" i="8"/>
  <c r="D30" i="8"/>
  <c r="H30" i="8"/>
  <c r="C30" i="8"/>
  <c r="B30" i="8"/>
  <c r="A30" i="8"/>
  <c r="H29" i="8"/>
  <c r="C29" i="8"/>
  <c r="B29" i="8"/>
  <c r="A29" i="8"/>
  <c r="H28" i="8"/>
  <c r="C28" i="8"/>
  <c r="B28" i="8"/>
  <c r="A28" i="8"/>
  <c r="H27" i="8"/>
  <c r="C27" i="8"/>
  <c r="B27" i="8"/>
  <c r="A27" i="8"/>
  <c r="H26" i="8"/>
  <c r="C26" i="8"/>
  <c r="B26" i="8"/>
  <c r="A26" i="8"/>
  <c r="H25" i="8"/>
  <c r="C25" i="8"/>
  <c r="B25" i="8"/>
  <c r="A25" i="8"/>
  <c r="H24" i="8"/>
  <c r="C24" i="8"/>
  <c r="B24" i="8"/>
  <c r="A24" i="8"/>
  <c r="C23" i="8"/>
  <c r="B23" i="8"/>
  <c r="A23" i="8"/>
  <c r="H23" i="8"/>
  <c r="H22" i="8"/>
  <c r="C22" i="8"/>
  <c r="B22" i="8"/>
  <c r="A22" i="8"/>
  <c r="D14" i="8"/>
  <c r="D15" i="8"/>
  <c r="D16" i="8"/>
  <c r="D17" i="8"/>
  <c r="D18" i="8"/>
  <c r="D19" i="8"/>
  <c r="D20" i="8"/>
  <c r="D21" i="8"/>
  <c r="H21" i="8"/>
  <c r="C21" i="8"/>
  <c r="B21" i="8"/>
  <c r="A21" i="8"/>
  <c r="H20" i="8"/>
  <c r="C20" i="8"/>
  <c r="B20" i="8"/>
  <c r="A20" i="8"/>
  <c r="H19" i="8"/>
  <c r="C19" i="8"/>
  <c r="B19" i="8"/>
  <c r="A19" i="8"/>
  <c r="H18" i="8"/>
  <c r="C18" i="8"/>
  <c r="B18" i="8"/>
  <c r="A18" i="8"/>
  <c r="H17" i="8"/>
  <c r="C17" i="8"/>
  <c r="B17" i="8"/>
  <c r="A17" i="8"/>
  <c r="H16" i="8"/>
  <c r="C16" i="8"/>
  <c r="B16" i="8"/>
  <c r="A16" i="8"/>
  <c r="H15" i="8"/>
  <c r="C15" i="8"/>
  <c r="B15" i="8"/>
  <c r="A15" i="8"/>
  <c r="C14" i="8"/>
  <c r="B14" i="8"/>
  <c r="A14" i="8"/>
  <c r="H14" i="8"/>
  <c r="H13" i="8"/>
  <c r="C13" i="8"/>
  <c r="B13" i="8"/>
  <c r="A13" i="8"/>
  <c r="D5" i="8"/>
  <c r="D6" i="8"/>
  <c r="D7" i="8"/>
  <c r="D8" i="8"/>
  <c r="D9" i="8"/>
  <c r="D10" i="8"/>
  <c r="D11" i="8"/>
  <c r="D12" i="8"/>
  <c r="H12" i="8"/>
  <c r="C12" i="8"/>
  <c r="B12" i="8"/>
  <c r="A12" i="8"/>
  <c r="H11" i="8"/>
  <c r="C11" i="8"/>
  <c r="B11" i="8"/>
  <c r="A11" i="8"/>
  <c r="H10" i="8"/>
  <c r="C10" i="8"/>
  <c r="B10" i="8"/>
  <c r="A10" i="8"/>
  <c r="H9" i="8"/>
  <c r="C9" i="8"/>
  <c r="B9" i="8"/>
  <c r="A9" i="8"/>
  <c r="H8" i="8"/>
  <c r="C8" i="8"/>
  <c r="B8" i="8"/>
  <c r="A8" i="8"/>
  <c r="H7" i="8"/>
  <c r="C7" i="8"/>
  <c r="B7" i="8"/>
  <c r="A7" i="8"/>
  <c r="H6" i="8"/>
  <c r="C6" i="8"/>
  <c r="B6" i="8"/>
  <c r="A6" i="8"/>
  <c r="C5" i="8"/>
  <c r="B5" i="8"/>
  <c r="A5" i="8"/>
  <c r="H5" i="8"/>
  <c r="H4" i="8"/>
  <c r="C4" i="8"/>
  <c r="B4" i="8"/>
  <c r="A4" i="8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4" i="7"/>
  <c r="E4" i="7"/>
  <c r="D4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H14" i="6"/>
  <c r="G14" i="6"/>
  <c r="F14" i="6"/>
  <c r="E14" i="6"/>
  <c r="D14" i="6"/>
  <c r="C14" i="6"/>
  <c r="B14" i="6"/>
  <c r="A14" i="6"/>
  <c r="H13" i="6"/>
  <c r="H12" i="6"/>
  <c r="H11" i="6"/>
  <c r="H10" i="6"/>
  <c r="H9" i="6"/>
  <c r="H8" i="6"/>
  <c r="H7" i="6"/>
  <c r="H6" i="6"/>
  <c r="H5" i="6"/>
  <c r="H4" i="6"/>
  <c r="G13" i="6"/>
  <c r="F13" i="6"/>
  <c r="E13" i="6"/>
  <c r="D13" i="6"/>
  <c r="G12" i="6"/>
  <c r="F12" i="6"/>
  <c r="E12" i="6"/>
  <c r="D12" i="6"/>
  <c r="G11" i="6"/>
  <c r="F11" i="6"/>
  <c r="E11" i="6"/>
  <c r="D11" i="6"/>
  <c r="G10" i="6"/>
  <c r="F10" i="6"/>
  <c r="E10" i="6"/>
  <c r="D10" i="6"/>
  <c r="G9" i="6"/>
  <c r="F9" i="6"/>
  <c r="E9" i="6"/>
  <c r="D9" i="6"/>
  <c r="G8" i="6"/>
  <c r="F8" i="6"/>
  <c r="E8" i="6"/>
  <c r="D8" i="6"/>
  <c r="G7" i="6"/>
  <c r="F7" i="6"/>
  <c r="E7" i="6"/>
  <c r="D7" i="6"/>
  <c r="G6" i="6"/>
  <c r="F6" i="6"/>
  <c r="E6" i="6"/>
  <c r="D6" i="6"/>
  <c r="G5" i="6"/>
  <c r="F5" i="6"/>
  <c r="E5" i="6"/>
  <c r="D5" i="6"/>
  <c r="G4" i="6"/>
  <c r="F4" i="6"/>
  <c r="E4" i="6"/>
  <c r="D4" i="6"/>
  <c r="C13" i="6"/>
  <c r="C12" i="6"/>
  <c r="C11" i="6"/>
  <c r="C10" i="6"/>
  <c r="C9" i="6"/>
  <c r="C8" i="6"/>
  <c r="C7" i="6"/>
  <c r="C6" i="6"/>
  <c r="C5" i="6"/>
  <c r="C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4" i="6"/>
  <c r="A4" i="6"/>
  <c r="I9" i="5"/>
  <c r="H9" i="5"/>
  <c r="G9" i="5"/>
  <c r="F9" i="5"/>
  <c r="E9" i="5"/>
  <c r="D9" i="5"/>
  <c r="C13" i="5"/>
  <c r="C12" i="5"/>
  <c r="C11" i="5"/>
  <c r="C10" i="5"/>
  <c r="C9" i="5"/>
  <c r="C8" i="5"/>
  <c r="C7" i="5"/>
  <c r="C6" i="5"/>
  <c r="C5" i="5"/>
  <c r="C4" i="5"/>
  <c r="E5" i="4"/>
  <c r="E4" i="4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D6" i="4"/>
  <c r="C6" i="4"/>
  <c r="B6" i="4"/>
  <c r="A6" i="4"/>
  <c r="D5" i="4"/>
  <c r="C5" i="4"/>
  <c r="B5" i="4"/>
  <c r="A5" i="4"/>
  <c r="D4" i="4"/>
  <c r="C4" i="4"/>
  <c r="B4" i="4"/>
  <c r="A4" i="4"/>
  <c r="C9" i="3"/>
  <c r="C6" i="3"/>
  <c r="C5" i="3"/>
  <c r="C4" i="3"/>
  <c r="A8" i="2"/>
  <c r="B8" i="2"/>
  <c r="A7" i="2"/>
  <c r="B7" i="1"/>
  <c r="B7" i="2"/>
  <c r="A6" i="2"/>
  <c r="B6" i="1"/>
  <c r="B6" i="2"/>
  <c r="A5" i="1"/>
  <c r="A5" i="2"/>
  <c r="B5" i="1"/>
  <c r="B5" i="2"/>
  <c r="A4" i="2"/>
  <c r="B4" i="1"/>
  <c r="B4" i="2"/>
  <c r="B9" i="1"/>
  <c r="A9" i="1"/>
  <c r="J4" i="8" a="1"/>
  <c r="J12" i="8"/>
  <c r="G12" i="8"/>
  <c r="J11" i="8"/>
  <c r="G11" i="8"/>
  <c r="J10" i="8"/>
  <c r="G10" i="8"/>
  <c r="J9" i="8"/>
  <c r="G9" i="8"/>
  <c r="J8" i="8"/>
  <c r="G8" i="8"/>
  <c r="J7" i="8"/>
  <c r="G7" i="8"/>
  <c r="J6" i="8"/>
  <c r="G6" i="8"/>
  <c r="J5" i="8"/>
  <c r="G5" i="8"/>
  <c r="J4" i="8"/>
  <c r="G4" i="8"/>
  <c r="F12" i="8"/>
  <c r="F11" i="8"/>
  <c r="F10" i="8"/>
  <c r="F9" i="8"/>
  <c r="F8" i="8"/>
  <c r="F7" i="8"/>
  <c r="F6" i="8"/>
  <c r="F5" i="8"/>
  <c r="F4" i="8"/>
  <c r="E12" i="8"/>
  <c r="E11" i="8"/>
  <c r="E10" i="8"/>
  <c r="E9" i="8"/>
  <c r="E8" i="8"/>
  <c r="E7" i="8"/>
  <c r="E6" i="8"/>
  <c r="E5" i="8"/>
  <c r="E4" i="8"/>
  <c r="J13" i="8"/>
  <c r="E13" i="8"/>
  <c r="F13" i="8"/>
  <c r="G13" i="8"/>
  <c r="J14" i="8"/>
  <c r="E14" i="8"/>
  <c r="F14" i="8"/>
  <c r="G14" i="8"/>
  <c r="J15" i="8"/>
  <c r="E15" i="8"/>
  <c r="F15" i="8"/>
  <c r="G15" i="8"/>
  <c r="J16" i="8"/>
  <c r="E16" i="8"/>
  <c r="F16" i="8"/>
  <c r="G16" i="8"/>
  <c r="J17" i="8"/>
  <c r="E17" i="8"/>
  <c r="F17" i="8"/>
  <c r="G17" i="8"/>
  <c r="J18" i="8"/>
  <c r="E18" i="8"/>
  <c r="F18" i="8"/>
  <c r="G18" i="8"/>
  <c r="J19" i="8"/>
  <c r="E19" i="8"/>
  <c r="F19" i="8"/>
  <c r="G19" i="8"/>
  <c r="J20" i="8"/>
  <c r="E20" i="8"/>
  <c r="F20" i="8"/>
  <c r="G20" i="8"/>
  <c r="J21" i="8"/>
  <c r="E21" i="8"/>
  <c r="F21" i="8"/>
  <c r="G21" i="8"/>
  <c r="J22" i="8"/>
  <c r="E22" i="8"/>
  <c r="F22" i="8"/>
  <c r="G22" i="8"/>
  <c r="J23" i="8"/>
  <c r="E23" i="8"/>
  <c r="F23" i="8"/>
  <c r="G23" i="8"/>
  <c r="J24" i="8"/>
  <c r="E24" i="8"/>
  <c r="F24" i="8"/>
  <c r="G24" i="8"/>
  <c r="J25" i="8"/>
  <c r="E25" i="8"/>
  <c r="F25" i="8"/>
  <c r="G25" i="8"/>
  <c r="J26" i="8"/>
  <c r="E26" i="8"/>
  <c r="F26" i="8"/>
  <c r="G26" i="8"/>
  <c r="J27" i="8"/>
  <c r="E27" i="8"/>
  <c r="F27" i="8"/>
  <c r="G27" i="8"/>
  <c r="J28" i="8"/>
  <c r="E28" i="8"/>
  <c r="F28" i="8"/>
  <c r="G28" i="8"/>
  <c r="J29" i="8"/>
  <c r="E29" i="8"/>
  <c r="F29" i="8"/>
  <c r="G29" i="8"/>
  <c r="J30" i="8"/>
  <c r="E30" i="8"/>
  <c r="F30" i="8"/>
  <c r="G30" i="8"/>
  <c r="J31" i="8"/>
  <c r="E31" i="8"/>
  <c r="F31" i="8"/>
  <c r="G31" i="8"/>
  <c r="J32" i="8"/>
  <c r="E32" i="8"/>
  <c r="F32" i="8"/>
  <c r="G32" i="8"/>
  <c r="J33" i="8"/>
  <c r="E33" i="8"/>
  <c r="F33" i="8"/>
  <c r="G33" i="8"/>
  <c r="J34" i="8"/>
  <c r="E34" i="8"/>
  <c r="F34" i="8"/>
  <c r="G34" i="8"/>
  <c r="J35" i="8"/>
  <c r="E35" i="8"/>
  <c r="F35" i="8"/>
  <c r="G35" i="8"/>
  <c r="J36" i="8"/>
  <c r="E36" i="8"/>
  <c r="F36" i="8"/>
  <c r="G36" i="8"/>
  <c r="J37" i="8"/>
  <c r="E37" i="8"/>
  <c r="F37" i="8"/>
  <c r="G37" i="8"/>
  <c r="J38" i="8"/>
  <c r="E38" i="8"/>
  <c r="F38" i="8"/>
  <c r="G38" i="8"/>
  <c r="J39" i="8"/>
  <c r="E39" i="8"/>
  <c r="F39" i="8"/>
  <c r="G39" i="8"/>
  <c r="J40" i="8"/>
  <c r="E40" i="8"/>
  <c r="F40" i="8"/>
  <c r="G40" i="8"/>
  <c r="J41" i="8"/>
  <c r="E41" i="8"/>
  <c r="F41" i="8"/>
  <c r="G41" i="8"/>
  <c r="J42" i="8"/>
  <c r="E42" i="8"/>
  <c r="F42" i="8"/>
  <c r="G42" i="8"/>
  <c r="J43" i="8"/>
  <c r="E43" i="8"/>
  <c r="F43" i="8"/>
  <c r="G43" i="8"/>
  <c r="J44" i="8"/>
  <c r="E44" i="8"/>
  <c r="F44" i="8"/>
  <c r="G44" i="8"/>
  <c r="J45" i="8"/>
  <c r="E45" i="8"/>
  <c r="F45" i="8"/>
  <c r="G45" i="8"/>
  <c r="J46" i="8"/>
  <c r="E46" i="8"/>
  <c r="F46" i="8"/>
  <c r="G46" i="8"/>
  <c r="J47" i="8"/>
  <c r="E47" i="8"/>
  <c r="F47" i="8"/>
  <c r="G47" i="8"/>
  <c r="J48" i="8"/>
  <c r="E48" i="8"/>
  <c r="F48" i="8"/>
  <c r="G48" i="8"/>
  <c r="J49" i="8"/>
  <c r="E49" i="8"/>
  <c r="F49" i="8"/>
  <c r="G49" i="8"/>
  <c r="J50" i="8"/>
  <c r="E50" i="8"/>
  <c r="F50" i="8"/>
  <c r="G50" i="8"/>
  <c r="J51" i="8"/>
  <c r="E51" i="8"/>
  <c r="F51" i="8"/>
  <c r="G51" i="8"/>
  <c r="J52" i="8"/>
  <c r="E52" i="8"/>
  <c r="F52" i="8"/>
  <c r="G52" i="8"/>
  <c r="J53" i="8"/>
  <c r="E53" i="8"/>
  <c r="F53" i="8"/>
  <c r="G53" i="8"/>
  <c r="J54" i="8"/>
  <c r="E54" i="8"/>
  <c r="F54" i="8"/>
  <c r="G54" i="8"/>
  <c r="J55" i="8"/>
  <c r="E55" i="8"/>
  <c r="F55" i="8"/>
  <c r="G55" i="8"/>
  <c r="J56" i="8"/>
  <c r="E56" i="8"/>
  <c r="F56" i="8"/>
  <c r="G56" i="8"/>
  <c r="J57" i="8"/>
  <c r="E57" i="8"/>
  <c r="F57" i="8"/>
  <c r="G57" i="8"/>
  <c r="J58" i="8"/>
  <c r="E58" i="8"/>
  <c r="F58" i="8"/>
  <c r="G58" i="8"/>
  <c r="J59" i="8"/>
  <c r="E59" i="8"/>
  <c r="F59" i="8"/>
  <c r="G59" i="8"/>
  <c r="J60" i="8"/>
  <c r="E60" i="8"/>
  <c r="F60" i="8"/>
  <c r="G60" i="8"/>
  <c r="J61" i="8"/>
  <c r="E61" i="8"/>
  <c r="F61" i="8"/>
  <c r="G61" i="8"/>
  <c r="J62" i="8"/>
  <c r="E62" i="8"/>
  <c r="F62" i="8"/>
  <c r="G62" i="8"/>
  <c r="J63" i="8"/>
  <c r="E63" i="8"/>
  <c r="F63" i="8"/>
  <c r="G63" i="8"/>
  <c r="J64" i="8"/>
  <c r="E64" i="8"/>
  <c r="F64" i="8"/>
  <c r="G64" i="8"/>
  <c r="J65" i="8"/>
  <c r="E65" i="8"/>
  <c r="F65" i="8"/>
  <c r="G65" i="8"/>
  <c r="J66" i="8"/>
  <c r="E66" i="8"/>
  <c r="F66" i="8"/>
  <c r="G66" i="8"/>
  <c r="J67" i="8"/>
  <c r="E67" i="8"/>
  <c r="F67" i="8"/>
  <c r="G67" i="8"/>
  <c r="J68" i="8"/>
  <c r="E68" i="8"/>
  <c r="F68" i="8"/>
  <c r="G68" i="8"/>
  <c r="J69" i="8"/>
  <c r="E69" i="8"/>
  <c r="F69" i="8"/>
  <c r="G69" i="8"/>
  <c r="J70" i="8"/>
  <c r="E70" i="8"/>
  <c r="F70" i="8"/>
  <c r="G70" i="8"/>
  <c r="J71" i="8"/>
  <c r="E71" i="8"/>
  <c r="F71" i="8"/>
  <c r="G71" i="8"/>
  <c r="J72" i="8"/>
  <c r="E72" i="8"/>
  <c r="F72" i="8"/>
  <c r="G72" i="8"/>
  <c r="J73" i="8"/>
  <c r="E73" i="8"/>
  <c r="F73" i="8"/>
  <c r="G73" i="8"/>
  <c r="J74" i="8"/>
  <c r="E74" i="8"/>
  <c r="F74" i="8"/>
  <c r="G74" i="8"/>
  <c r="J75" i="8"/>
  <c r="E75" i="8"/>
  <c r="F75" i="8"/>
  <c r="G75" i="8"/>
  <c r="J76" i="8"/>
  <c r="E76" i="8"/>
  <c r="F76" i="8"/>
  <c r="G76" i="8"/>
  <c r="J77" i="8"/>
  <c r="E77" i="8"/>
  <c r="F77" i="8"/>
  <c r="G77" i="8"/>
  <c r="J78" i="8"/>
  <c r="E78" i="8"/>
  <c r="F78" i="8"/>
  <c r="G78" i="8"/>
  <c r="J79" i="8"/>
  <c r="E79" i="8"/>
  <c r="F79" i="8"/>
  <c r="G79" i="8"/>
  <c r="J80" i="8"/>
  <c r="E80" i="8"/>
  <c r="F80" i="8"/>
  <c r="G80" i="8"/>
  <c r="J81" i="8"/>
  <c r="E81" i="8"/>
  <c r="F81" i="8"/>
  <c r="G81" i="8"/>
  <c r="J82" i="8"/>
  <c r="E82" i="8"/>
  <c r="F82" i="8"/>
  <c r="G82" i="8"/>
  <c r="J83" i="8"/>
  <c r="E83" i="8"/>
  <c r="F83" i="8"/>
  <c r="G83" i="8"/>
  <c r="J84" i="8"/>
  <c r="E84" i="8"/>
  <c r="F84" i="8"/>
  <c r="G84" i="8"/>
  <c r="J85" i="8"/>
  <c r="E85" i="8"/>
  <c r="F85" i="8"/>
  <c r="G85" i="8"/>
  <c r="J86" i="8"/>
  <c r="E86" i="8"/>
  <c r="F86" i="8"/>
  <c r="G86" i="8"/>
  <c r="J87" i="8"/>
  <c r="E87" i="8"/>
  <c r="F87" i="8"/>
  <c r="G87" i="8"/>
  <c r="J88" i="8"/>
  <c r="E88" i="8"/>
  <c r="F88" i="8"/>
  <c r="G88" i="8"/>
  <c r="J89" i="8"/>
  <c r="E89" i="8"/>
  <c r="F89" i="8"/>
  <c r="G89" i="8"/>
  <c r="J90" i="8"/>
  <c r="E90" i="8"/>
  <c r="F90" i="8"/>
  <c r="G90" i="8"/>
  <c r="J91" i="8"/>
  <c r="E91" i="8"/>
  <c r="F91" i="8"/>
  <c r="G91" i="8"/>
  <c r="J92" i="8"/>
  <c r="E92" i="8"/>
  <c r="F92" i="8"/>
  <c r="G92" i="8"/>
  <c r="J93" i="8"/>
  <c r="E93" i="8"/>
  <c r="F93" i="8"/>
  <c r="G93" i="8"/>
  <c r="J94" i="8"/>
  <c r="E94" i="8"/>
  <c r="F94" i="8"/>
  <c r="G94" i="8"/>
  <c r="J95" i="8"/>
  <c r="E95" i="8"/>
  <c r="F95" i="8"/>
  <c r="G95" i="8"/>
  <c r="J96" i="8"/>
  <c r="E96" i="8"/>
  <c r="F96" i="8"/>
  <c r="G96" i="8"/>
  <c r="J97" i="8"/>
  <c r="E97" i="8"/>
  <c r="F97" i="8"/>
  <c r="G97" i="8"/>
  <c r="J98" i="8"/>
  <c r="E98" i="8"/>
  <c r="F98" i="8"/>
  <c r="G98" i="8"/>
  <c r="J99" i="8"/>
  <c r="E99" i="8"/>
  <c r="F99" i="8"/>
  <c r="G99" i="8"/>
  <c r="J100" i="8"/>
  <c r="E100" i="8"/>
  <c r="F100" i="8"/>
  <c r="G100" i="8"/>
  <c r="J101" i="8"/>
  <c r="E101" i="8"/>
  <c r="F101" i="8"/>
  <c r="G101" i="8"/>
  <c r="J102" i="8"/>
  <c r="E102" i="8"/>
  <c r="F102" i="8"/>
  <c r="G102" i="8"/>
  <c r="J103" i="8"/>
  <c r="E103" i="8"/>
  <c r="F103" i="8"/>
  <c r="G103" i="8"/>
  <c r="J104" i="8"/>
  <c r="E104" i="8"/>
  <c r="F104" i="8"/>
  <c r="G104" i="8"/>
  <c r="J105" i="8"/>
  <c r="E105" i="8"/>
  <c r="F105" i="8"/>
  <c r="G105" i="8"/>
  <c r="J106" i="8"/>
  <c r="E106" i="8"/>
  <c r="F106" i="8"/>
  <c r="G106" i="8"/>
  <c r="J107" i="8"/>
  <c r="E107" i="8"/>
  <c r="F107" i="8"/>
  <c r="G107" i="8"/>
  <c r="J108" i="8"/>
  <c r="E108" i="8"/>
  <c r="F108" i="8"/>
  <c r="G108" i="8"/>
  <c r="J109" i="8"/>
  <c r="E109" i="8"/>
  <c r="F109" i="8"/>
  <c r="G109" i="8"/>
  <c r="J110" i="8"/>
  <c r="E110" i="8"/>
  <c r="F110" i="8"/>
  <c r="G110" i="8"/>
  <c r="J111" i="8"/>
  <c r="E111" i="8"/>
  <c r="F111" i="8"/>
  <c r="G111" i="8"/>
  <c r="J112" i="8"/>
  <c r="E112" i="8"/>
  <c r="F112" i="8"/>
  <c r="G112" i="8"/>
  <c r="J113" i="8"/>
  <c r="E113" i="8"/>
  <c r="F113" i="8"/>
  <c r="G113" i="8"/>
  <c r="J114" i="8"/>
  <c r="E114" i="8"/>
  <c r="F114" i="8"/>
  <c r="G114" i="8"/>
  <c r="J115" i="8"/>
  <c r="E115" i="8"/>
  <c r="F115" i="8"/>
  <c r="G115" i="8"/>
  <c r="J116" i="8"/>
  <c r="E116" i="8"/>
  <c r="F116" i="8"/>
  <c r="G116" i="8"/>
  <c r="J117" i="8"/>
  <c r="E117" i="8"/>
  <c r="F117" i="8"/>
  <c r="G117" i="8"/>
  <c r="J118" i="8"/>
  <c r="E118" i="8"/>
  <c r="F118" i="8"/>
  <c r="G118" i="8"/>
  <c r="J119" i="8"/>
  <c r="E119" i="8"/>
  <c r="F119" i="8"/>
  <c r="G119" i="8"/>
  <c r="J120" i="8"/>
  <c r="E120" i="8"/>
  <c r="F120" i="8"/>
  <c r="G120" i="8"/>
  <c r="J121" i="8"/>
  <c r="E121" i="8"/>
  <c r="F121" i="8"/>
  <c r="G121" i="8"/>
  <c r="J122" i="8"/>
  <c r="E122" i="8"/>
  <c r="F122" i="8"/>
  <c r="G122" i="8"/>
  <c r="J123" i="8"/>
  <c r="E123" i="8"/>
  <c r="F123" i="8"/>
  <c r="G123" i="8"/>
  <c r="J124" i="8"/>
  <c r="E124" i="8"/>
  <c r="F124" i="8"/>
  <c r="G124" i="8"/>
  <c r="J125" i="8"/>
  <c r="E125" i="8"/>
  <c r="F125" i="8"/>
  <c r="G125" i="8"/>
  <c r="J126" i="8"/>
  <c r="E126" i="8"/>
  <c r="F126" i="8"/>
  <c r="G126" i="8"/>
  <c r="J127" i="8"/>
  <c r="E127" i="8"/>
  <c r="F127" i="8"/>
  <c r="G127" i="8"/>
  <c r="J128" i="8"/>
  <c r="E128" i="8"/>
  <c r="F128" i="8"/>
  <c r="G128" i="8"/>
  <c r="J129" i="8"/>
  <c r="E129" i="8"/>
  <c r="F129" i="8"/>
  <c r="G129" i="8"/>
  <c r="J130" i="8"/>
  <c r="E130" i="8"/>
  <c r="F130" i="8"/>
  <c r="G130" i="8"/>
  <c r="J131" i="8"/>
  <c r="E131" i="8"/>
  <c r="F131" i="8"/>
  <c r="G131" i="8"/>
  <c r="J132" i="8"/>
  <c r="E132" i="8"/>
  <c r="F132" i="8"/>
  <c r="G132" i="8"/>
  <c r="J133" i="8"/>
  <c r="E133" i="8"/>
  <c r="F133" i="8"/>
  <c r="G133" i="8"/>
  <c r="J134" i="8"/>
  <c r="E134" i="8"/>
  <c r="F134" i="8"/>
  <c r="G134" i="8"/>
  <c r="J135" i="8"/>
  <c r="E135" i="8"/>
  <c r="F135" i="8"/>
  <c r="G135" i="8"/>
  <c r="J136" i="8"/>
  <c r="E136" i="8"/>
  <c r="F136" i="8"/>
  <c r="G136" i="8"/>
  <c r="J137" i="8"/>
  <c r="E137" i="8"/>
  <c r="F137" i="8"/>
  <c r="G137" i="8"/>
  <c r="J138" i="8"/>
  <c r="E138" i="8"/>
  <c r="F138" i="8"/>
  <c r="G138" i="8"/>
</calcChain>
</file>

<file path=xl/sharedStrings.xml><?xml version="1.0" encoding="utf-8"?>
<sst xmlns="http://schemas.openxmlformats.org/spreadsheetml/2006/main" count="493" uniqueCount="85">
  <si>
    <t>This workbook collects industry assumptions from the global industry workbook and reorganizes it into tables readily usable in the R procoessing</t>
  </si>
  <si>
    <t>MiniCAM fuels</t>
  </si>
  <si>
    <t>IEA database fuels</t>
  </si>
  <si>
    <t>energy-final-demand</t>
  </si>
  <si>
    <t>industry</t>
  </si>
  <si>
    <t>supplysector</t>
  </si>
  <si>
    <t>output unit</t>
  </si>
  <si>
    <t>input unit</t>
  </si>
  <si>
    <t>price unit</t>
  </si>
  <si>
    <t>EJ</t>
  </si>
  <si>
    <t>industrial energy use</t>
  </si>
  <si>
    <t>1975$/GJ</t>
  </si>
  <si>
    <t>industrial feedstocks</t>
  </si>
  <si>
    <t>subsector</t>
  </si>
  <si>
    <t>biomass</t>
  </si>
  <si>
    <t>coal</t>
  </si>
  <si>
    <t>electricity</t>
  </si>
  <si>
    <t>gas</t>
  </si>
  <si>
    <t>refined liquids</t>
  </si>
  <si>
    <t>hydrogen</t>
  </si>
  <si>
    <t>technology</t>
  </si>
  <si>
    <t>biomass cogen</t>
  </si>
  <si>
    <t>coal cogen</t>
  </si>
  <si>
    <t>gas cogen</t>
  </si>
  <si>
    <t>refined liquids cogen</t>
  </si>
  <si>
    <t>hydrogen cogen</t>
  </si>
  <si>
    <t>minicam-energy-input</t>
  </si>
  <si>
    <t>delivered biomass</t>
  </si>
  <si>
    <t>delivered coal</t>
  </si>
  <si>
    <t>elect_td_ind</t>
  </si>
  <si>
    <t>wholesale gas</t>
  </si>
  <si>
    <t>refined liquids industrial</t>
  </si>
  <si>
    <t>H2 Enduse</t>
  </si>
  <si>
    <t># Mapping between fuel names used in processing and the name used in the model</t>
  </si>
  <si>
    <t>GCAM_name</t>
  </si>
  <si>
    <t>Proc_name</t>
  </si>
  <si>
    <t># Source: Tables_Ind_Data.xlsx</t>
  </si>
  <si>
    <t># This table lists the various elements to be deleted from the existing USA industry</t>
  </si>
  <si>
    <t>USA</t>
  </si>
  <si>
    <t># This table contains sector level assumptions</t>
  </si>
  <si>
    <t>output_unit</t>
  </si>
  <si>
    <t>input_unit</t>
  </si>
  <si>
    <t>price_unit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</si>
  <si>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</si>
  <si>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</si>
  <si>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</si>
  <si>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</si>
  <si>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</si>
  <si>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</si>
  <si>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</si>
  <si>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</si>
  <si>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</si>
  <si>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</si>
  <si>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</si>
  <si>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</si>
  <si>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</si>
  <si>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</si>
  <si>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</si>
  <si>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# This table contains technology level interpolation rules</t>
  </si>
  <si>
    <t># Assumed technology charactoristics including costs and efficiencies</t>
  </si>
  <si>
    <t>year</t>
  </si>
  <si>
    <t>share_weight</t>
  </si>
  <si>
    <t>input_cost</t>
  </si>
  <si>
    <t>minicam_energy_input</t>
  </si>
  <si>
    <t>market</t>
  </si>
  <si>
    <t>tech_index</t>
  </si>
  <si>
    <t>efficiency</t>
  </si>
  <si>
    <t>*</t>
  </si>
  <si>
    <t># Additional technology charactoristics for secondary outputs</t>
  </si>
  <si>
    <t>secondary_output</t>
  </si>
  <si>
    <t>output_ratio</t>
  </si>
  <si>
    <t># Additional technology charactoristics for feedstock sequestration</t>
  </si>
  <si>
    <t>remove_fraction</t>
  </si>
  <si>
    <t>target_gas</t>
  </si>
  <si>
    <t># This table contains final demand parameters</t>
  </si>
  <si>
    <t>energy_final_demand</t>
  </si>
  <si>
    <t>price_elast</t>
  </si>
  <si>
    <t>income_elast</t>
  </si>
  <si>
    <t>region</t>
  </si>
  <si>
    <t>type</t>
  </si>
  <si>
    <t>sector</t>
  </si>
  <si>
    <t>aeei</t>
  </si>
  <si>
    <t>perCapitaBased</t>
  </si>
  <si>
    <t>cement</t>
  </si>
  <si>
    <t>process heat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</si>
</sst>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name val="Gill Sans MT"/>
      <family val="2"/>
    </font>
    <font>
      <sz val="10"/>
      <color rgb="FFFF0000"/>
      <name val="Gill Sans MT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/>
    <xf numFmtId="0" fontId="6" fillId="0" borderId="0" xfId="0" applyNumberFormat="1" applyFont="1"/>
    <xf numFmtId="0" fontId="3" fillId="0" borderId="0" xfId="0" applyNumberFormat="1" applyFont="1"/>
    <xf numFmtId="0" fontId="7" fillId="0" borderId="0" xfId="19" applyFont="1"/>
    <xf numFmtId="0" fontId="1" fillId="0" borderId="0" xfId="0" applyFont="1"/>
    <xf numFmtId="0" fontId="8" fillId="0" borderId="0" xfId="19" applyFont="1"/>
  </cellXfs>
  <cellStyles count="4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ormal" xfId="0" builtinId="0"/>
    <cellStyle name="Normal 2" xfId="1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transportation/Input%20Module/Global_tran_inp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industry/Global%20Input%20Module/Global_industry_inpu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socioeconomics/Input%20Module/cctp%20socioeconomic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trn_sector"/>
      <sheetName val="IEA_trn_energy"/>
      <sheetName val="Assumptions"/>
      <sheetName val="GCAM_trn_1990"/>
      <sheetName val="GCAM_Trn_2005"/>
      <sheetName val="GCAM_Road"/>
      <sheetName val="Demand"/>
      <sheetName val="NonCO2_data"/>
      <sheetName val="global_det_trn_nonco2"/>
      <sheetName val="global_det_trn_input_ref"/>
      <sheetName val="global_det_trn_adv"/>
    </sheetNames>
    <sheetDataSet>
      <sheetData sheetId="0"/>
      <sheetData sheetId="1">
        <row r="11">
          <cell r="A11" t="str">
            <v>refined liquids enduse</v>
          </cell>
          <cell r="B11" t="str">
            <v>refined liquids</v>
          </cell>
        </row>
        <row r="12">
          <cell r="A12" t="str">
            <v>delivered coal</v>
          </cell>
          <cell r="B12" t="str">
            <v>coal</v>
          </cell>
        </row>
        <row r="13">
          <cell r="B13" t="str">
            <v>electricity</v>
          </cell>
        </row>
        <row r="14">
          <cell r="B14" t="str">
            <v>gas</v>
          </cell>
        </row>
        <row r="15">
          <cell r="A15" t="str">
            <v>H2 Enduse</v>
          </cell>
          <cell r="B15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6">
          <cell r="C26">
            <v>-2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IEA_Ind_by_region"/>
      <sheetName val="IEA_Ind_by_country"/>
      <sheetName val="IEA_Chemicals"/>
      <sheetName val="IEA_Iron_Steel"/>
      <sheetName val="IEA_Paper_Pulp"/>
      <sheetName val="IEA_Nonferrous"/>
      <sheetName val="IEA_Systems"/>
      <sheetName val="Industry_region"/>
      <sheetName val="Iron_Steel_calcs"/>
      <sheetName val="Paper_pulp_calcs"/>
      <sheetName val="ToBestPractice"/>
      <sheetName val="Output_US"/>
      <sheetName val="AEEI_Calc"/>
      <sheetName val="service"/>
      <sheetName val="tech_efficiency"/>
      <sheetName val="global_ind_input_ref"/>
      <sheetName val="global_ind_input_high"/>
      <sheetName val="global_ind_input_low"/>
      <sheetName val="global_ind_adv"/>
      <sheetName val="ind_cal_adj_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4">
          <cell r="C34">
            <v>-3</v>
          </cell>
        </row>
        <row r="35">
          <cell r="C35">
            <v>-1</v>
          </cell>
        </row>
        <row r="43">
          <cell r="D43">
            <v>1</v>
          </cell>
          <cell r="E43">
            <v>1</v>
          </cell>
          <cell r="F43">
            <v>1</v>
          </cell>
          <cell r="H43">
            <v>2005</v>
          </cell>
          <cell r="I43">
            <v>9999</v>
          </cell>
          <cell r="J43" t="str">
            <v>fixed</v>
          </cell>
        </row>
        <row r="44">
          <cell r="D44">
            <v>1</v>
          </cell>
          <cell r="E44">
            <v>1</v>
          </cell>
          <cell r="F44">
            <v>1</v>
          </cell>
          <cell r="H44">
            <v>2005</v>
          </cell>
          <cell r="I44">
            <v>9999</v>
          </cell>
          <cell r="J44" t="str">
            <v>fixed</v>
          </cell>
        </row>
        <row r="45">
          <cell r="D45">
            <v>1</v>
          </cell>
          <cell r="E45">
            <v>1</v>
          </cell>
          <cell r="F45">
            <v>1</v>
          </cell>
          <cell r="H45">
            <v>2005</v>
          </cell>
          <cell r="I45">
            <v>9999</v>
          </cell>
          <cell r="J45" t="str">
            <v>fixed</v>
          </cell>
        </row>
        <row r="46">
          <cell r="D46">
            <v>1</v>
          </cell>
          <cell r="E46">
            <v>1</v>
          </cell>
          <cell r="F46">
            <v>1</v>
          </cell>
          <cell r="H46">
            <v>2005</v>
          </cell>
          <cell r="I46">
            <v>9999</v>
          </cell>
          <cell r="J46" t="str">
            <v>fixed</v>
          </cell>
        </row>
        <row r="47">
          <cell r="D47">
            <v>1</v>
          </cell>
          <cell r="E47">
            <v>1</v>
          </cell>
          <cell r="F47">
            <v>1</v>
          </cell>
          <cell r="H47">
            <v>2005</v>
          </cell>
          <cell r="I47">
            <v>9999</v>
          </cell>
          <cell r="J47" t="str">
            <v>fixed</v>
          </cell>
        </row>
        <row r="48">
          <cell r="D48">
            <v>0</v>
          </cell>
          <cell r="E48">
            <v>0</v>
          </cell>
          <cell r="F48">
            <v>0</v>
          </cell>
          <cell r="H48">
            <v>2005</v>
          </cell>
          <cell r="I48">
            <v>2050</v>
          </cell>
          <cell r="J48" t="str">
            <v>linear</v>
          </cell>
        </row>
        <row r="49">
          <cell r="D49">
            <v>1</v>
          </cell>
          <cell r="E49">
            <v>1</v>
          </cell>
          <cell r="F49">
            <v>1</v>
          </cell>
          <cell r="H49">
            <v>2005</v>
          </cell>
          <cell r="I49">
            <v>9999</v>
          </cell>
          <cell r="J49" t="str">
            <v>fixed</v>
          </cell>
        </row>
        <row r="50">
          <cell r="D50">
            <v>1</v>
          </cell>
          <cell r="E50">
            <v>1</v>
          </cell>
          <cell r="F50">
            <v>1</v>
          </cell>
          <cell r="H50">
            <v>2005</v>
          </cell>
          <cell r="I50">
            <v>9999</v>
          </cell>
          <cell r="J50" t="str">
            <v>fixed</v>
          </cell>
        </row>
        <row r="51">
          <cell r="D51">
            <v>1</v>
          </cell>
          <cell r="E51">
            <v>1</v>
          </cell>
          <cell r="F51">
            <v>1</v>
          </cell>
          <cell r="H51">
            <v>2005</v>
          </cell>
          <cell r="I51">
            <v>9999</v>
          </cell>
          <cell r="J51" t="str">
            <v>fixed</v>
          </cell>
        </row>
        <row r="52">
          <cell r="D52">
            <v>1</v>
          </cell>
          <cell r="E52">
            <v>1</v>
          </cell>
          <cell r="F52">
            <v>1</v>
          </cell>
          <cell r="H52">
            <v>2005</v>
          </cell>
          <cell r="I52">
            <v>9999</v>
          </cell>
          <cell r="J52" t="str">
            <v>fixed</v>
          </cell>
        </row>
        <row r="53">
          <cell r="D53">
            <v>1</v>
          </cell>
          <cell r="E53">
            <v>1</v>
          </cell>
          <cell r="F53">
            <v>1</v>
          </cell>
          <cell r="H53">
            <v>2005</v>
          </cell>
          <cell r="I53">
            <v>9999</v>
          </cell>
          <cell r="J53" t="str">
            <v>fixed</v>
          </cell>
        </row>
        <row r="70">
          <cell r="D70">
            <v>-6</v>
          </cell>
        </row>
        <row r="71">
          <cell r="D71">
            <v>-6</v>
          </cell>
        </row>
        <row r="72">
          <cell r="D72">
            <v>-6</v>
          </cell>
        </row>
        <row r="73">
          <cell r="D73">
            <v>-6</v>
          </cell>
        </row>
        <row r="74">
          <cell r="D74">
            <v>-6</v>
          </cell>
        </row>
        <row r="75">
          <cell r="D75">
            <v>-6</v>
          </cell>
        </row>
        <row r="76">
          <cell r="D76">
            <v>-6</v>
          </cell>
        </row>
        <row r="77">
          <cell r="D77">
            <v>-6</v>
          </cell>
        </row>
        <row r="78">
          <cell r="D78">
            <v>-6</v>
          </cell>
        </row>
        <row r="79">
          <cell r="D79">
            <v>-6</v>
          </cell>
        </row>
        <row r="119">
          <cell r="D119">
            <v>1</v>
          </cell>
          <cell r="E119">
            <v>1</v>
          </cell>
          <cell r="F119">
            <v>1</v>
          </cell>
          <cell r="G119">
            <v>1</v>
          </cell>
          <cell r="H119">
            <v>1</v>
          </cell>
          <cell r="I119">
            <v>1</v>
          </cell>
        </row>
        <row r="128">
          <cell r="F128">
            <v>2005</v>
          </cell>
          <cell r="G128">
            <v>2095</v>
          </cell>
          <cell r="H128" t="str">
            <v>fixed</v>
          </cell>
        </row>
        <row r="129">
          <cell r="F129">
            <v>2005</v>
          </cell>
          <cell r="G129">
            <v>2095</v>
          </cell>
          <cell r="H129" t="str">
            <v>fixed</v>
          </cell>
        </row>
        <row r="130">
          <cell r="F130">
            <v>2005</v>
          </cell>
          <cell r="G130">
            <v>2095</v>
          </cell>
          <cell r="H130" t="str">
            <v>fixed</v>
          </cell>
        </row>
        <row r="131">
          <cell r="F131">
            <v>2005</v>
          </cell>
          <cell r="G131">
            <v>2095</v>
          </cell>
          <cell r="H131" t="str">
            <v>fixed</v>
          </cell>
        </row>
        <row r="132">
          <cell r="F132">
            <v>2005</v>
          </cell>
          <cell r="G132">
            <v>2095</v>
          </cell>
          <cell r="H132" t="str">
            <v>fixed</v>
          </cell>
        </row>
        <row r="133">
          <cell r="F133">
            <v>2020</v>
          </cell>
          <cell r="G133">
            <v>2095</v>
          </cell>
          <cell r="H133" t="str">
            <v>linear</v>
          </cell>
        </row>
        <row r="134">
          <cell r="F134">
            <v>2005</v>
          </cell>
          <cell r="G134">
            <v>2095</v>
          </cell>
          <cell r="H134" t="str">
            <v>linear</v>
          </cell>
        </row>
        <row r="135">
          <cell r="F135">
            <v>2005</v>
          </cell>
          <cell r="G135">
            <v>2095</v>
          </cell>
          <cell r="H135" t="str">
            <v>linear</v>
          </cell>
        </row>
        <row r="136">
          <cell r="F136">
            <v>2005</v>
          </cell>
          <cell r="G136">
            <v>2095</v>
          </cell>
          <cell r="H136" t="str">
            <v>linear</v>
          </cell>
        </row>
        <row r="137">
          <cell r="F137">
            <v>2005</v>
          </cell>
          <cell r="G137">
            <v>2095</v>
          </cell>
          <cell r="H137" t="str">
            <v>linear</v>
          </cell>
        </row>
        <row r="138">
          <cell r="F138">
            <v>2020</v>
          </cell>
          <cell r="G138">
            <v>2095</v>
          </cell>
          <cell r="H138" t="str">
            <v>linear</v>
          </cell>
        </row>
        <row r="139">
          <cell r="F139">
            <v>2005</v>
          </cell>
          <cell r="G139">
            <v>2095</v>
          </cell>
          <cell r="H139" t="str">
            <v>fixed</v>
          </cell>
        </row>
        <row r="140">
          <cell r="F140">
            <v>2005</v>
          </cell>
          <cell r="G140">
            <v>2095</v>
          </cell>
          <cell r="H140" t="str">
            <v>fixed</v>
          </cell>
        </row>
        <row r="141">
          <cell r="F141">
            <v>2005</v>
          </cell>
          <cell r="G141">
            <v>2095</v>
          </cell>
          <cell r="H141" t="str">
            <v>fixed</v>
          </cell>
        </row>
        <row r="142">
          <cell r="F142">
            <v>2005</v>
          </cell>
          <cell r="G142">
            <v>2095</v>
          </cell>
          <cell r="H142" t="str">
            <v>fixed</v>
          </cell>
        </row>
        <row r="159">
          <cell r="F159">
            <v>1975</v>
          </cell>
          <cell r="G159">
            <v>1990</v>
          </cell>
          <cell r="H159">
            <v>2005</v>
          </cell>
          <cell r="I159">
            <v>2020</v>
          </cell>
          <cell r="J159">
            <v>2035</v>
          </cell>
          <cell r="K159">
            <v>2050</v>
          </cell>
          <cell r="L159">
            <v>2065</v>
          </cell>
          <cell r="M159">
            <v>2080</v>
          </cell>
          <cell r="N159">
            <v>2095</v>
          </cell>
        </row>
        <row r="160">
          <cell r="F160">
            <v>1</v>
          </cell>
          <cell r="G160">
            <v>0.85091307909484271</v>
          </cell>
          <cell r="H160">
            <v>0.79855711003149865</v>
          </cell>
          <cell r="I160">
            <v>0.79671723777322334</v>
          </cell>
          <cell r="J160">
            <v>0.80436529191104256</v>
          </cell>
          <cell r="K160">
            <v>0.80955972105630236</v>
          </cell>
          <cell r="L160">
            <v>0.81629901379474479</v>
          </cell>
          <cell r="M160">
            <v>0.82287613496233281</v>
          </cell>
          <cell r="N160">
            <v>0.82836059983236288</v>
          </cell>
        </row>
        <row r="161">
          <cell r="F161">
            <v>1</v>
          </cell>
          <cell r="G161">
            <v>0.84251530009576714</v>
          </cell>
          <cell r="H161">
            <v>0.86481417073714484</v>
          </cell>
          <cell r="I161">
            <v>0.89058654061764186</v>
          </cell>
          <cell r="J161">
            <v>0.90141663050096654</v>
          </cell>
          <cell r="K161">
            <v>0.90884606958566683</v>
          </cell>
          <cell r="L161">
            <v>0.91682020797595964</v>
          </cell>
          <cell r="M161">
            <v>0.92591457322656212</v>
          </cell>
          <cell r="N161">
            <v>0.93644835756497713</v>
          </cell>
        </row>
        <row r="162">
          <cell r="F162">
            <v>1</v>
          </cell>
          <cell r="G162">
            <v>1</v>
          </cell>
          <cell r="H162">
            <v>1</v>
          </cell>
          <cell r="I162">
            <v>1.0151030873140166</v>
          </cell>
          <cell r="J162">
            <v>1.0304399601035565</v>
          </cell>
          <cell r="K162">
            <v>1.046003909918275</v>
          </cell>
          <cell r="L162">
            <v>1.061807169987526</v>
          </cell>
          <cell r="M162">
            <v>1.0778453336733647</v>
          </cell>
          <cell r="N162">
            <v>1.0941248328892934</v>
          </cell>
        </row>
        <row r="163">
          <cell r="F163">
            <v>1</v>
          </cell>
          <cell r="G163">
            <v>0.88264507315817975</v>
          </cell>
          <cell r="H163">
            <v>0.88401551440944726</v>
          </cell>
          <cell r="I163">
            <v>0.89778985395305555</v>
          </cell>
          <cell r="J163">
            <v>0.91263936970842729</v>
          </cell>
          <cell r="K163">
            <v>0.92642170455649253</v>
          </cell>
          <cell r="L163">
            <v>0.94068554688963091</v>
          </cell>
          <cell r="M163">
            <v>0.95485215059771966</v>
          </cell>
          <cell r="N163">
            <v>0.96936778368111243</v>
          </cell>
        </row>
        <row r="164">
          <cell r="F164">
            <v>1</v>
          </cell>
          <cell r="G164">
            <v>0.97483326036315843</v>
          </cell>
          <cell r="H164">
            <v>0.98239858307854333</v>
          </cell>
          <cell r="I164">
            <v>1.0005288092890117</v>
          </cell>
          <cell r="J164">
            <v>1.0181326839420006</v>
          </cell>
          <cell r="K164">
            <v>1.0330920400548873</v>
          </cell>
          <cell r="L164">
            <v>1.0473971910920561</v>
          </cell>
          <cell r="M164">
            <v>1.0617488782551026</v>
          </cell>
          <cell r="N164">
            <v>1.0768584708613287</v>
          </cell>
        </row>
        <row r="165">
          <cell r="F165">
            <v>1</v>
          </cell>
          <cell r="G165">
            <v>1</v>
          </cell>
          <cell r="H165">
            <v>1</v>
          </cell>
          <cell r="I165">
            <v>1</v>
          </cell>
          <cell r="J165">
            <v>1.015105456368006</v>
          </cell>
          <cell r="K165">
            <v>1.0304390875480978</v>
          </cell>
          <cell r="L165">
            <v>1.0460043402249435</v>
          </cell>
          <cell r="M165">
            <v>1.0618047131469563</v>
          </cell>
          <cell r="N165">
            <v>1.0778437579127409</v>
          </cell>
        </row>
        <row r="166">
          <cell r="F166">
            <v>1</v>
          </cell>
          <cell r="G166">
            <v>0.55176730136197749</v>
          </cell>
          <cell r="H166">
            <v>0.55176887985450884</v>
          </cell>
          <cell r="I166">
            <v>0.56001048074024729</v>
          </cell>
          <cell r="J166">
            <v>0.56842447935727625</v>
          </cell>
          <cell r="K166">
            <v>0.57703365471900547</v>
          </cell>
          <cell r="L166">
            <v>0.58582400808962232</v>
          </cell>
          <cell r="M166">
            <v>0.59471041080079334</v>
          </cell>
          <cell r="N166">
            <v>0.60370992659205558</v>
          </cell>
        </row>
        <row r="167">
          <cell r="F167">
            <v>1</v>
          </cell>
          <cell r="G167">
            <v>0.62280417720412518</v>
          </cell>
          <cell r="H167">
            <v>0.62280920191812073</v>
          </cell>
          <cell r="I167">
            <v>0.62871750621416578</v>
          </cell>
          <cell r="J167">
            <v>0.63607805743872003</v>
          </cell>
          <cell r="K167">
            <v>0.64422672324376662</v>
          </cell>
          <cell r="L167">
            <v>0.65225029396076217</v>
          </cell>
          <cell r="M167">
            <v>0.66092619541655884</v>
          </cell>
          <cell r="N167">
            <v>0.66974326677821583</v>
          </cell>
        </row>
        <row r="168">
          <cell r="F168">
            <v>1</v>
          </cell>
          <cell r="G168">
            <v>0.60303833964436826</v>
          </cell>
          <cell r="H168">
            <v>0.60303961326163846</v>
          </cell>
          <cell r="I168">
            <v>0.61186901386193704</v>
          </cell>
          <cell r="J168">
            <v>0.62094247100666944</v>
          </cell>
          <cell r="K168">
            <v>0.63023577841799561</v>
          </cell>
          <cell r="L168">
            <v>0.63967963018746032</v>
          </cell>
          <cell r="M168">
            <v>0.64923873128717235</v>
          </cell>
          <cell r="N168">
            <v>0.65892133451436996</v>
          </cell>
        </row>
        <row r="169">
          <cell r="F169">
            <v>1</v>
          </cell>
          <cell r="G169">
            <v>0.60457202360273643</v>
          </cell>
          <cell r="H169">
            <v>0.60457106053225906</v>
          </cell>
          <cell r="I169">
            <v>0.61358969350340786</v>
          </cell>
          <cell r="J169">
            <v>0.62303704894606338</v>
          </cell>
          <cell r="K169">
            <v>0.63245256180417042</v>
          </cell>
          <cell r="L169">
            <v>0.64208130374960759</v>
          </cell>
          <cell r="M169">
            <v>0.65175116629597563</v>
          </cell>
          <cell r="N169">
            <v>0.66156159350009536</v>
          </cell>
        </row>
        <row r="170">
          <cell r="F170">
            <v>1</v>
          </cell>
          <cell r="G170">
            <v>1</v>
          </cell>
          <cell r="H170">
            <v>1</v>
          </cell>
          <cell r="I170">
            <v>0.4570000017042869</v>
          </cell>
          <cell r="J170">
            <v>0.46399926729247265</v>
          </cell>
          <cell r="K170">
            <v>0.4710002753556693</v>
          </cell>
          <cell r="L170">
            <v>0.47800036101971655</v>
          </cell>
          <cell r="M170">
            <v>0.48500156556241808</v>
          </cell>
          <cell r="N170">
            <v>0.49200087951642935</v>
          </cell>
        </row>
        <row r="171">
          <cell r="F171">
            <v>1</v>
          </cell>
          <cell r="G171">
            <v>1</v>
          </cell>
          <cell r="H171">
            <v>1</v>
          </cell>
          <cell r="I171">
            <v>1.0151059225045667</v>
          </cell>
          <cell r="J171">
            <v>1.0304375407568047</v>
          </cell>
          <cell r="K171">
            <v>1.0460021414684053</v>
          </cell>
          <cell r="L171">
            <v>1.0618058711429823</v>
          </cell>
          <cell r="M171">
            <v>1.0778449322307575</v>
          </cell>
          <cell r="N171">
            <v>1.0941267627500109</v>
          </cell>
        </row>
        <row r="172">
          <cell r="F172">
            <v>1</v>
          </cell>
          <cell r="G172">
            <v>1</v>
          </cell>
          <cell r="H172">
            <v>1</v>
          </cell>
          <cell r="I172">
            <v>1.0151058013566872</v>
          </cell>
          <cell r="J172">
            <v>1.0304409416122275</v>
          </cell>
          <cell r="K172">
            <v>1.0460049147645096</v>
          </cell>
          <cell r="L172">
            <v>1.0618046909915086</v>
          </cell>
          <cell r="M172">
            <v>1.0778448254584203</v>
          </cell>
          <cell r="N172">
            <v>1.0941256007882065</v>
          </cell>
        </row>
        <row r="173">
          <cell r="F173">
            <v>1</v>
          </cell>
          <cell r="G173">
            <v>1</v>
          </cell>
          <cell r="H173">
            <v>1</v>
          </cell>
          <cell r="I173">
            <v>1.0151066960139761</v>
          </cell>
          <cell r="J173">
            <v>1.0304388531244486</v>
          </cell>
          <cell r="K173">
            <v>1.0460033934343229</v>
          </cell>
          <cell r="L173">
            <v>1.0618032440949206</v>
          </cell>
          <cell r="M173">
            <v>1.0778445141789867</v>
          </cell>
          <cell r="N173">
            <v>1.094125986790303</v>
          </cell>
        </row>
        <row r="174">
          <cell r="F174">
            <v>1</v>
          </cell>
          <cell r="G174">
            <v>1</v>
          </cell>
          <cell r="H174">
            <v>1</v>
          </cell>
          <cell r="I174">
            <v>1.0151059225045667</v>
          </cell>
          <cell r="J174">
            <v>1.0304375407568047</v>
          </cell>
          <cell r="K174">
            <v>1.0460021414684053</v>
          </cell>
          <cell r="L174">
            <v>1.0618058711429823</v>
          </cell>
          <cell r="M174">
            <v>1.0778449322307575</v>
          </cell>
          <cell r="N174">
            <v>1.0941267627500109</v>
          </cell>
        </row>
        <row r="190">
          <cell r="E190">
            <v>1975</v>
          </cell>
          <cell r="F190">
            <v>1990</v>
          </cell>
          <cell r="G190">
            <v>2005</v>
          </cell>
          <cell r="H190">
            <v>2020</v>
          </cell>
          <cell r="I190">
            <v>2035</v>
          </cell>
          <cell r="J190">
            <v>2050</v>
          </cell>
          <cell r="K190">
            <v>2065</v>
          </cell>
          <cell r="L190">
            <v>2080</v>
          </cell>
          <cell r="M190">
            <v>2095</v>
          </cell>
        </row>
        <row r="191">
          <cell r="E191">
            <v>0</v>
          </cell>
          <cell r="F191">
            <v>3</v>
          </cell>
          <cell r="G191">
            <v>3</v>
          </cell>
          <cell r="H191">
            <v>3</v>
          </cell>
          <cell r="I191">
            <v>3</v>
          </cell>
          <cell r="J191">
            <v>3</v>
          </cell>
          <cell r="K191">
            <v>3</v>
          </cell>
          <cell r="L191">
            <v>3</v>
          </cell>
          <cell r="M191">
            <v>3</v>
          </cell>
        </row>
        <row r="192">
          <cell r="E192">
            <v>0</v>
          </cell>
          <cell r="F192">
            <v>3</v>
          </cell>
          <cell r="G192">
            <v>3</v>
          </cell>
          <cell r="H192">
            <v>3</v>
          </cell>
          <cell r="I192">
            <v>3</v>
          </cell>
          <cell r="J192">
            <v>3</v>
          </cell>
          <cell r="K192">
            <v>3</v>
          </cell>
          <cell r="L192">
            <v>3</v>
          </cell>
          <cell r="M192">
            <v>3</v>
          </cell>
        </row>
        <row r="193">
          <cell r="E193">
            <v>0</v>
          </cell>
          <cell r="F193">
            <v>3</v>
          </cell>
          <cell r="G193">
            <v>3</v>
          </cell>
          <cell r="H193">
            <v>3</v>
          </cell>
          <cell r="I193">
            <v>3</v>
          </cell>
          <cell r="J193">
            <v>3</v>
          </cell>
          <cell r="K193">
            <v>3</v>
          </cell>
          <cell r="L193">
            <v>3</v>
          </cell>
          <cell r="M193">
            <v>3</v>
          </cell>
        </row>
        <row r="194">
          <cell r="E194">
            <v>0</v>
          </cell>
          <cell r="F194">
            <v>3</v>
          </cell>
          <cell r="G194">
            <v>3</v>
          </cell>
          <cell r="H194">
            <v>3</v>
          </cell>
          <cell r="I194">
            <v>3</v>
          </cell>
          <cell r="J194">
            <v>3</v>
          </cell>
          <cell r="K194">
            <v>3</v>
          </cell>
          <cell r="L194">
            <v>3</v>
          </cell>
          <cell r="M194">
            <v>3</v>
          </cell>
        </row>
        <row r="195">
          <cell r="E195">
            <v>0</v>
          </cell>
          <cell r="F195">
            <v>3</v>
          </cell>
          <cell r="G195">
            <v>3</v>
          </cell>
          <cell r="H195">
            <v>3</v>
          </cell>
          <cell r="I195">
            <v>3</v>
          </cell>
          <cell r="J195">
            <v>3</v>
          </cell>
          <cell r="K195">
            <v>3</v>
          </cell>
          <cell r="L195">
            <v>3</v>
          </cell>
          <cell r="M195">
            <v>3</v>
          </cell>
        </row>
        <row r="196">
          <cell r="E196">
            <v>0</v>
          </cell>
          <cell r="F196">
            <v>3</v>
          </cell>
          <cell r="G196">
            <v>3</v>
          </cell>
          <cell r="H196">
            <v>3</v>
          </cell>
          <cell r="I196">
            <v>3</v>
          </cell>
          <cell r="J196">
            <v>3</v>
          </cell>
          <cell r="K196">
            <v>3</v>
          </cell>
          <cell r="L196">
            <v>3</v>
          </cell>
          <cell r="M196">
            <v>3</v>
          </cell>
        </row>
        <row r="197">
          <cell r="E197">
            <v>0</v>
          </cell>
          <cell r="F197">
            <v>4.5</v>
          </cell>
          <cell r="G197">
            <v>4.5</v>
          </cell>
          <cell r="H197">
            <v>4.5</v>
          </cell>
          <cell r="I197">
            <v>4.5</v>
          </cell>
          <cell r="J197">
            <v>4.5</v>
          </cell>
          <cell r="K197">
            <v>4.5</v>
          </cell>
          <cell r="L197">
            <v>4.5</v>
          </cell>
          <cell r="M197">
            <v>4.5</v>
          </cell>
        </row>
        <row r="198">
          <cell r="E198">
            <v>0</v>
          </cell>
          <cell r="F198">
            <v>4.5</v>
          </cell>
          <cell r="G198">
            <v>4.5</v>
          </cell>
          <cell r="H198">
            <v>4.5</v>
          </cell>
          <cell r="I198">
            <v>4.5</v>
          </cell>
          <cell r="J198">
            <v>4.5</v>
          </cell>
          <cell r="K198">
            <v>4.5</v>
          </cell>
          <cell r="L198">
            <v>4.5</v>
          </cell>
          <cell r="M198">
            <v>4.5</v>
          </cell>
        </row>
        <row r="199">
          <cell r="E199">
            <v>0</v>
          </cell>
          <cell r="F199">
            <v>4.5</v>
          </cell>
          <cell r="G199">
            <v>4.5</v>
          </cell>
          <cell r="H199">
            <v>4.5</v>
          </cell>
          <cell r="I199">
            <v>4.5</v>
          </cell>
          <cell r="J199">
            <v>4.5</v>
          </cell>
          <cell r="K199">
            <v>4.5</v>
          </cell>
          <cell r="L199">
            <v>4.5</v>
          </cell>
          <cell r="M199">
            <v>4.5</v>
          </cell>
        </row>
        <row r="200">
          <cell r="E200">
            <v>0</v>
          </cell>
          <cell r="F200">
            <v>4.5</v>
          </cell>
          <cell r="G200">
            <v>4.5</v>
          </cell>
          <cell r="H200">
            <v>4.5</v>
          </cell>
          <cell r="I200">
            <v>4.5</v>
          </cell>
          <cell r="J200">
            <v>4.5</v>
          </cell>
          <cell r="K200">
            <v>4.5</v>
          </cell>
          <cell r="L200">
            <v>4.5</v>
          </cell>
          <cell r="M200">
            <v>4.5</v>
          </cell>
        </row>
        <row r="201">
          <cell r="E201">
            <v>0</v>
          </cell>
          <cell r="F201">
            <v>4.5</v>
          </cell>
          <cell r="G201">
            <v>4.5</v>
          </cell>
          <cell r="H201">
            <v>4.5</v>
          </cell>
          <cell r="I201">
            <v>4.5</v>
          </cell>
          <cell r="J201">
            <v>4.5</v>
          </cell>
          <cell r="K201">
            <v>4.5</v>
          </cell>
          <cell r="L201">
            <v>4.5</v>
          </cell>
          <cell r="M201">
            <v>4.5</v>
          </cell>
        </row>
        <row r="202"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</row>
        <row r="203"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</row>
        <row r="204"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</row>
        <row r="205"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</row>
        <row r="231">
          <cell r="E231">
            <v>1975</v>
          </cell>
          <cell r="F231">
            <v>1990</v>
          </cell>
          <cell r="G231">
            <v>2005</v>
          </cell>
          <cell r="H231">
            <v>2020</v>
          </cell>
          <cell r="I231">
            <v>2035</v>
          </cell>
          <cell r="J231">
            <v>2050</v>
          </cell>
          <cell r="K231">
            <v>2065</v>
          </cell>
          <cell r="L231">
            <v>2080</v>
          </cell>
          <cell r="M231">
            <v>2095</v>
          </cell>
        </row>
        <row r="232">
          <cell r="B232" t="str">
            <v>industrial energy use</v>
          </cell>
          <cell r="D232" t="str">
            <v>biomass</v>
          </cell>
          <cell r="E232">
            <v>1</v>
          </cell>
          <cell r="F232">
            <v>1</v>
          </cell>
          <cell r="G232">
            <v>1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</row>
        <row r="233">
          <cell r="B233" t="str">
            <v>industrial energy use</v>
          </cell>
          <cell r="D233" t="str">
            <v>coal</v>
          </cell>
          <cell r="E233">
            <v>1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</row>
        <row r="234">
          <cell r="B234" t="str">
            <v>industrial energy use</v>
          </cell>
          <cell r="D234" t="str">
            <v>electricity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</row>
        <row r="235">
          <cell r="B235" t="str">
            <v>industrial energy use</v>
          </cell>
          <cell r="D235" t="str">
            <v>gas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</row>
        <row r="236">
          <cell r="B236" t="str">
            <v>industrial energy use</v>
          </cell>
          <cell r="D236" t="str">
            <v>refined liquids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</row>
        <row r="237">
          <cell r="B237" t="str">
            <v>industrial energy use</v>
          </cell>
          <cell r="D237" t="str">
            <v>hydrogen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</row>
        <row r="238">
          <cell r="B238" t="str">
            <v>industrial energy use</v>
          </cell>
          <cell r="D238" t="str">
            <v>biomass cogen</v>
          </cell>
          <cell r="E238">
            <v>1</v>
          </cell>
          <cell r="F238">
            <v>1</v>
          </cell>
          <cell r="G238">
            <v>1</v>
          </cell>
          <cell r="H238">
            <v>0.25</v>
          </cell>
          <cell r="I238">
            <v>0.25</v>
          </cell>
          <cell r="J238">
            <v>0.25</v>
          </cell>
          <cell r="K238">
            <v>0.25</v>
          </cell>
          <cell r="L238">
            <v>0.25</v>
          </cell>
          <cell r="M238">
            <v>0.25</v>
          </cell>
        </row>
        <row r="239">
          <cell r="B239" t="str">
            <v>industrial energy use</v>
          </cell>
          <cell r="D239" t="str">
            <v>coal cogen</v>
          </cell>
          <cell r="E239">
            <v>1</v>
          </cell>
          <cell r="F239">
            <v>1</v>
          </cell>
          <cell r="G239">
            <v>1</v>
          </cell>
          <cell r="H239">
            <v>0.1</v>
          </cell>
          <cell r="I239">
            <v>0.1</v>
          </cell>
          <cell r="J239">
            <v>0.1</v>
          </cell>
          <cell r="K239">
            <v>0.1</v>
          </cell>
          <cell r="L239">
            <v>0.1</v>
          </cell>
          <cell r="M239">
            <v>0.1</v>
          </cell>
        </row>
        <row r="240">
          <cell r="B240" t="str">
            <v>industrial energy use</v>
          </cell>
          <cell r="D240" t="str">
            <v>gas cogen</v>
          </cell>
          <cell r="E240">
            <v>1</v>
          </cell>
          <cell r="F240">
            <v>1</v>
          </cell>
          <cell r="G240">
            <v>1</v>
          </cell>
          <cell r="H240">
            <v>0.15</v>
          </cell>
          <cell r="I240">
            <v>0.15</v>
          </cell>
          <cell r="J240">
            <v>0.15</v>
          </cell>
          <cell r="K240">
            <v>0.15</v>
          </cell>
          <cell r="L240">
            <v>0.15</v>
          </cell>
          <cell r="M240">
            <v>0.15</v>
          </cell>
        </row>
        <row r="241">
          <cell r="B241" t="str">
            <v>industrial energy use</v>
          </cell>
          <cell r="D241" t="str">
            <v>refined liquids cogen</v>
          </cell>
          <cell r="E241">
            <v>1</v>
          </cell>
          <cell r="F241">
            <v>1</v>
          </cell>
          <cell r="G241">
            <v>1</v>
          </cell>
          <cell r="H241">
            <v>0.15</v>
          </cell>
          <cell r="I241">
            <v>0.15</v>
          </cell>
          <cell r="J241">
            <v>0.15</v>
          </cell>
          <cell r="K241">
            <v>0.15</v>
          </cell>
          <cell r="L241">
            <v>0.15</v>
          </cell>
          <cell r="M241">
            <v>0.15</v>
          </cell>
        </row>
        <row r="242">
          <cell r="B242" t="str">
            <v>industrial energy use</v>
          </cell>
          <cell r="D242" t="str">
            <v>hydrogen cogen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</row>
        <row r="243">
          <cell r="B243" t="str">
            <v>industrial feedstocks</v>
          </cell>
          <cell r="D243" t="str">
            <v>biomass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</row>
        <row r="244">
          <cell r="B244" t="str">
            <v>industrial feedstocks</v>
          </cell>
          <cell r="D244" t="str">
            <v>coal</v>
          </cell>
          <cell r="E244">
            <v>1</v>
          </cell>
          <cell r="F244">
            <v>1</v>
          </cell>
          <cell r="G244">
            <v>1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</row>
        <row r="245">
          <cell r="B245" t="str">
            <v>industrial feedstocks</v>
          </cell>
          <cell r="D245" t="str">
            <v>gas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</row>
        <row r="246">
          <cell r="B246" t="str">
            <v>industrial feedstocks</v>
          </cell>
          <cell r="D246" t="str">
            <v>refined liquids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1</v>
          </cell>
        </row>
        <row r="263">
          <cell r="F263">
            <v>2020</v>
          </cell>
          <cell r="G263">
            <v>2035</v>
          </cell>
          <cell r="H263">
            <v>2050</v>
          </cell>
          <cell r="I263">
            <v>2065</v>
          </cell>
          <cell r="J263">
            <v>2080</v>
          </cell>
          <cell r="K263">
            <v>2095</v>
          </cell>
        </row>
        <row r="264">
          <cell r="D264" t="str">
            <v>biomass cogen</v>
          </cell>
          <cell r="F264">
            <v>0.36399999999999999</v>
          </cell>
          <cell r="G264">
            <v>0.36399999999999999</v>
          </cell>
          <cell r="H264">
            <v>0.36399999999999999</v>
          </cell>
          <cell r="I264">
            <v>0.36399999999999999</v>
          </cell>
          <cell r="J264">
            <v>0.36399999999999999</v>
          </cell>
          <cell r="K264">
            <v>0.36399999999999999</v>
          </cell>
        </row>
        <row r="265">
          <cell r="D265" t="str">
            <v>coal cogen</v>
          </cell>
          <cell r="F265">
            <v>0.41699999999999998</v>
          </cell>
          <cell r="G265">
            <v>0.41699999999999998</v>
          </cell>
          <cell r="H265">
            <v>0.41699999999999998</v>
          </cell>
          <cell r="I265">
            <v>0.41699999999999998</v>
          </cell>
          <cell r="J265">
            <v>0.41699999999999998</v>
          </cell>
          <cell r="K265">
            <v>0.41699999999999998</v>
          </cell>
        </row>
        <row r="266">
          <cell r="D266" t="str">
            <v>gas cogen</v>
          </cell>
          <cell r="F266">
            <v>0.41699999999999998</v>
          </cell>
          <cell r="G266">
            <v>0.41699999999999998</v>
          </cell>
          <cell r="H266">
            <v>0.41699999999999998</v>
          </cell>
          <cell r="I266">
            <v>0.41699999999999998</v>
          </cell>
          <cell r="J266">
            <v>0.41699999999999998</v>
          </cell>
          <cell r="K266">
            <v>0.41699999999999998</v>
          </cell>
        </row>
        <row r="267">
          <cell r="D267" t="str">
            <v>refined liquids cogen</v>
          </cell>
          <cell r="F267">
            <v>0.41699999999999998</v>
          </cell>
          <cell r="G267">
            <v>0.41699999999999998</v>
          </cell>
          <cell r="H267">
            <v>0.41699999999999998</v>
          </cell>
          <cell r="I267">
            <v>0.41699999999999998</v>
          </cell>
          <cell r="J267">
            <v>0.41699999999999998</v>
          </cell>
          <cell r="K267">
            <v>0.41699999999999998</v>
          </cell>
        </row>
        <row r="268">
          <cell r="D268" t="str">
            <v>hydrogen cogen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</row>
        <row r="286">
          <cell r="E286">
            <v>1990</v>
          </cell>
          <cell r="F286">
            <v>2005</v>
          </cell>
          <cell r="G286">
            <v>2020</v>
          </cell>
          <cell r="H286">
            <v>2035</v>
          </cell>
          <cell r="I286">
            <v>2050</v>
          </cell>
          <cell r="J286">
            <v>2065</v>
          </cell>
          <cell r="K286">
            <v>2080</v>
          </cell>
          <cell r="L286">
            <v>2095</v>
          </cell>
        </row>
        <row r="287">
          <cell r="D287" t="str">
            <v>biomass</v>
          </cell>
          <cell r="E287">
            <v>1</v>
          </cell>
          <cell r="F287">
            <v>1</v>
          </cell>
          <cell r="G287">
            <v>1</v>
          </cell>
          <cell r="H287">
            <v>1</v>
          </cell>
          <cell r="I287">
            <v>1</v>
          </cell>
          <cell r="J287">
            <v>1</v>
          </cell>
          <cell r="K287">
            <v>1</v>
          </cell>
          <cell r="L287">
            <v>1</v>
          </cell>
        </row>
        <row r="288">
          <cell r="D288" t="str">
            <v>coal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</row>
        <row r="289">
          <cell r="D289" t="str">
            <v>gas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</row>
        <row r="290">
          <cell r="D290" t="str">
            <v>refined liquids</v>
          </cell>
          <cell r="E290">
            <v>1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</row>
        <row r="296">
          <cell r="E296">
            <v>1990</v>
          </cell>
          <cell r="F296">
            <v>2005</v>
          </cell>
          <cell r="G296">
            <v>2020</v>
          </cell>
          <cell r="H296">
            <v>2035</v>
          </cell>
          <cell r="I296">
            <v>2050</v>
          </cell>
          <cell r="J296">
            <v>2065</v>
          </cell>
          <cell r="K296">
            <v>2080</v>
          </cell>
          <cell r="L296">
            <v>2095</v>
          </cell>
        </row>
        <row r="297">
          <cell r="D297" t="str">
            <v>biomass</v>
          </cell>
          <cell r="E297" t="str">
            <v>CO2</v>
          </cell>
          <cell r="F297" t="str">
            <v>CO2</v>
          </cell>
          <cell r="G297" t="str">
            <v>CO2</v>
          </cell>
          <cell r="H297" t="str">
            <v>CO2</v>
          </cell>
          <cell r="I297" t="str">
            <v>CO2</v>
          </cell>
          <cell r="J297" t="str">
            <v>CO2</v>
          </cell>
          <cell r="K297" t="str">
            <v>CO2</v>
          </cell>
          <cell r="L297" t="str">
            <v>CO2</v>
          </cell>
        </row>
        <row r="298">
          <cell r="D298" t="str">
            <v>coal</v>
          </cell>
          <cell r="E298" t="str">
            <v>CO2</v>
          </cell>
          <cell r="F298" t="str">
            <v>CO2</v>
          </cell>
          <cell r="G298" t="str">
            <v>CO2</v>
          </cell>
          <cell r="H298" t="str">
            <v>CO2</v>
          </cell>
          <cell r="I298" t="str">
            <v>CO2</v>
          </cell>
          <cell r="J298" t="str">
            <v>CO2</v>
          </cell>
          <cell r="K298" t="str">
            <v>CO2</v>
          </cell>
          <cell r="L298" t="str">
            <v>CO2</v>
          </cell>
        </row>
        <row r="299">
          <cell r="D299" t="str">
            <v>gas</v>
          </cell>
          <cell r="E299" t="str">
            <v>CO2</v>
          </cell>
          <cell r="F299" t="str">
            <v>CO2</v>
          </cell>
          <cell r="G299" t="str">
            <v>CO2</v>
          </cell>
          <cell r="H299" t="str">
            <v>CO2</v>
          </cell>
          <cell r="I299" t="str">
            <v>CO2</v>
          </cell>
          <cell r="J299" t="str">
            <v>CO2</v>
          </cell>
          <cell r="K299" t="str">
            <v>CO2</v>
          </cell>
          <cell r="L299" t="str">
            <v>CO2</v>
          </cell>
        </row>
        <row r="300">
          <cell r="D300" t="str">
            <v>refined liquids</v>
          </cell>
          <cell r="E300" t="str">
            <v>CO2</v>
          </cell>
          <cell r="F300" t="str">
            <v>CO2</v>
          </cell>
          <cell r="G300" t="str">
            <v>CO2</v>
          </cell>
          <cell r="H300" t="str">
            <v>CO2</v>
          </cell>
          <cell r="I300" t="str">
            <v>CO2</v>
          </cell>
          <cell r="J300" t="str">
            <v>CO2</v>
          </cell>
          <cell r="K300" t="str">
            <v>CO2</v>
          </cell>
          <cell r="L300" t="str">
            <v>CO2</v>
          </cell>
        </row>
        <row r="380">
          <cell r="C380">
            <v>-0.65</v>
          </cell>
        </row>
      </sheetData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EII Calcs REF"/>
      <sheetName val="Demand Calcs REF"/>
      <sheetName val="Demand Calcs ADV"/>
      <sheetName val="SOURCE - Ref Detailed Energy"/>
      <sheetName val="SOURCE - Adv Detailed Energy"/>
      <sheetName val="gdp_population"/>
      <sheetName val="agg_demand_elasticities"/>
      <sheetName val="agg_building_aeei_ref"/>
      <sheetName val="agg_industry_aeei_ref"/>
      <sheetName val="agg_building_aeei_adv"/>
      <sheetName val="agg_industry_aeei_adv"/>
      <sheetName val="Conversions"/>
      <sheetName val="GDP"/>
      <sheetName val="Population"/>
      <sheetName val="DATA - IEA Socioeconomics"/>
      <sheetName val="DATA - Data from Hugo"/>
      <sheetName val="DATA - CCSP Socioeconomics"/>
      <sheetName val="DATA - aeo2008 Socioeconomics"/>
      <sheetName val="DATA - U.S. Census 2000"/>
    </sheetNames>
    <sheetDataSet>
      <sheetData sheetId="0"/>
      <sheetData sheetId="1">
        <row r="131">
          <cell r="F131">
            <v>2020</v>
          </cell>
          <cell r="G131">
            <v>2035</v>
          </cell>
          <cell r="H131">
            <v>2050</v>
          </cell>
          <cell r="I131">
            <v>2065</v>
          </cell>
          <cell r="J131">
            <v>2080</v>
          </cell>
          <cell r="K131">
            <v>2095</v>
          </cell>
        </row>
        <row r="144">
          <cell r="F144">
            <v>-0.15496016063912091</v>
          </cell>
          <cell r="G144">
            <v>-0.17974273646515407</v>
          </cell>
          <cell r="H144">
            <v>-7.0352203124439863E-2</v>
          </cell>
          <cell r="I144">
            <v>-6.8249247907012645E-2</v>
          </cell>
          <cell r="J144">
            <v>-2.8832637257183897E-2</v>
          </cell>
          <cell r="K144">
            <v>-1.0828858418870496E-2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F6">
            <v>2020</v>
          </cell>
          <cell r="G6">
            <v>2035</v>
          </cell>
          <cell r="H6">
            <v>2050</v>
          </cell>
          <cell r="I6">
            <v>2065</v>
          </cell>
          <cell r="J6">
            <v>2080</v>
          </cell>
          <cell r="K6">
            <v>2095</v>
          </cell>
        </row>
        <row r="19">
          <cell r="F19">
            <v>3.4117913664710731E-3</v>
          </cell>
          <cell r="G19">
            <v>3.4117913664710731E-3</v>
          </cell>
          <cell r="H19">
            <v>3.4117913664710731E-3</v>
          </cell>
          <cell r="I19">
            <v>3.4117913664710731E-3</v>
          </cell>
          <cell r="J19">
            <v>3.4117913664710731E-3</v>
          </cell>
          <cell r="K19">
            <v>3.4117913664710731E-3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7" workbookViewId="0">
      <selection activeCell="B9" sqref="B9"/>
    </sheetView>
  </sheetViews>
  <sheetFormatPr baseColWidth="10" defaultRowHeight="15" x14ac:dyDescent="0"/>
  <cols>
    <col min="1" max="1" width="18.6640625" customWidth="1"/>
    <col min="2" max="2" width="16.1640625" bestFit="1" customWidth="1"/>
    <col min="3" max="3" width="18.1640625" bestFit="1" customWidth="1"/>
    <col min="4" max="4" width="21" bestFit="1" customWidth="1"/>
  </cols>
  <sheetData>
    <row r="1" spans="1:4">
      <c r="A1" s="1" t="s">
        <v>0</v>
      </c>
    </row>
    <row r="3" spans="1:4">
      <c r="A3" s="2" t="s">
        <v>1</v>
      </c>
      <c r="B3" s="2" t="s">
        <v>2</v>
      </c>
    </row>
    <row r="4" spans="1:4">
      <c r="A4" s="3" t="s">
        <v>31</v>
      </c>
      <c r="B4" s="3" t="str">
        <f>[1]trn_sector!B11</f>
        <v>refined liquids</v>
      </c>
    </row>
    <row r="5" spans="1:4">
      <c r="A5" s="3" t="str">
        <f>[1]trn_sector!A12</f>
        <v>delivered coal</v>
      </c>
      <c r="B5" s="3" t="str">
        <f>[1]trn_sector!B12</f>
        <v>coal</v>
      </c>
    </row>
    <row r="6" spans="1:4">
      <c r="A6" s="3" t="s">
        <v>29</v>
      </c>
      <c r="B6" s="3" t="str">
        <f>[1]trn_sector!B13</f>
        <v>electricity</v>
      </c>
    </row>
    <row r="7" spans="1:4">
      <c r="A7" s="3" t="s">
        <v>30</v>
      </c>
      <c r="B7" s="3" t="str">
        <f>[1]trn_sector!B14</f>
        <v>gas</v>
      </c>
    </row>
    <row r="8" spans="1:4">
      <c r="A8" s="3" t="s">
        <v>27</v>
      </c>
      <c r="B8" s="3" t="s">
        <v>14</v>
      </c>
    </row>
    <row r="9" spans="1:4">
      <c r="A9" s="3" t="str">
        <f>[1]trn_sector!A15</f>
        <v>H2 Enduse</v>
      </c>
      <c r="B9" s="3" t="str">
        <f>[1]trn_sector!B15</f>
        <v/>
      </c>
    </row>
    <row r="10" spans="1:4">
      <c r="A10" s="4"/>
      <c r="B10" s="4"/>
    </row>
    <row r="11" spans="1:4">
      <c r="A11" s="5" t="s">
        <v>3</v>
      </c>
    </row>
    <row r="12" spans="1:4">
      <c r="A12" s="3" t="s">
        <v>4</v>
      </c>
    </row>
    <row r="14" spans="1:4">
      <c r="A14" s="1" t="s">
        <v>5</v>
      </c>
      <c r="B14" t="s">
        <v>6</v>
      </c>
      <c r="C14" t="s">
        <v>7</v>
      </c>
      <c r="D14" t="s">
        <v>8</v>
      </c>
    </row>
    <row r="15" spans="1:4">
      <c r="A15" t="s">
        <v>10</v>
      </c>
      <c r="B15" t="s">
        <v>9</v>
      </c>
      <c r="C15" t="s">
        <v>9</v>
      </c>
      <c r="D15" t="s">
        <v>11</v>
      </c>
    </row>
    <row r="16" spans="1:4">
      <c r="A16" t="s">
        <v>12</v>
      </c>
      <c r="B16" t="s">
        <v>9</v>
      </c>
      <c r="C16" t="s">
        <v>9</v>
      </c>
      <c r="D16" t="s">
        <v>11</v>
      </c>
    </row>
    <row r="17" spans="1:4">
      <c r="A17" t="s">
        <v>4</v>
      </c>
      <c r="B17" t="s">
        <v>9</v>
      </c>
      <c r="C17" t="s">
        <v>9</v>
      </c>
      <c r="D17" t="s">
        <v>11</v>
      </c>
    </row>
    <row r="19" spans="1:4">
      <c r="A19" t="s">
        <v>5</v>
      </c>
      <c r="B19" s="1" t="s">
        <v>13</v>
      </c>
    </row>
    <row r="20" spans="1:4">
      <c r="A20" t="s">
        <v>10</v>
      </c>
      <c r="B20" t="s">
        <v>14</v>
      </c>
    </row>
    <row r="21" spans="1:4">
      <c r="A21" t="s">
        <v>10</v>
      </c>
      <c r="B21" t="s">
        <v>15</v>
      </c>
    </row>
    <row r="22" spans="1:4">
      <c r="A22" t="s">
        <v>10</v>
      </c>
      <c r="B22" t="s">
        <v>16</v>
      </c>
    </row>
    <row r="23" spans="1:4">
      <c r="A23" t="s">
        <v>10</v>
      </c>
      <c r="B23" t="s">
        <v>17</v>
      </c>
    </row>
    <row r="24" spans="1:4">
      <c r="A24" t="s">
        <v>10</v>
      </c>
      <c r="B24" t="s">
        <v>18</v>
      </c>
    </row>
    <row r="25" spans="1:4">
      <c r="A25" t="s">
        <v>10</v>
      </c>
      <c r="B25" t="s">
        <v>19</v>
      </c>
    </row>
    <row r="26" spans="1:4">
      <c r="A26" t="s">
        <v>12</v>
      </c>
      <c r="B26" t="s">
        <v>14</v>
      </c>
    </row>
    <row r="27" spans="1:4">
      <c r="A27" t="s">
        <v>12</v>
      </c>
      <c r="B27" t="s">
        <v>15</v>
      </c>
    </row>
    <row r="28" spans="1:4">
      <c r="A28" t="s">
        <v>12</v>
      </c>
      <c r="B28" t="s">
        <v>17</v>
      </c>
    </row>
    <row r="29" spans="1:4">
      <c r="A29" t="s">
        <v>12</v>
      </c>
      <c r="B29" t="s">
        <v>18</v>
      </c>
    </row>
    <row r="30" spans="1:4">
      <c r="A30" t="s">
        <v>4</v>
      </c>
      <c r="B30" t="s">
        <v>4</v>
      </c>
    </row>
    <row r="32" spans="1:4">
      <c r="A32" t="s">
        <v>5</v>
      </c>
      <c r="B32" t="s">
        <v>13</v>
      </c>
      <c r="C32" s="1" t="s">
        <v>20</v>
      </c>
    </row>
    <row r="33" spans="1:3">
      <c r="A33" t="s">
        <v>10</v>
      </c>
      <c r="B33" t="s">
        <v>14</v>
      </c>
      <c r="C33" t="s">
        <v>14</v>
      </c>
    </row>
    <row r="34" spans="1:3">
      <c r="A34" t="s">
        <v>10</v>
      </c>
      <c r="B34" t="s">
        <v>15</v>
      </c>
      <c r="C34" t="s">
        <v>15</v>
      </c>
    </row>
    <row r="35" spans="1:3">
      <c r="A35" t="s">
        <v>10</v>
      </c>
      <c r="B35" t="s">
        <v>16</v>
      </c>
      <c r="C35" t="s">
        <v>16</v>
      </c>
    </row>
    <row r="36" spans="1:3">
      <c r="A36" t="s">
        <v>10</v>
      </c>
      <c r="B36" t="s">
        <v>17</v>
      </c>
      <c r="C36" t="s">
        <v>17</v>
      </c>
    </row>
    <row r="37" spans="1:3">
      <c r="A37" t="s">
        <v>10</v>
      </c>
      <c r="B37" t="s">
        <v>18</v>
      </c>
      <c r="C37" t="s">
        <v>18</v>
      </c>
    </row>
    <row r="38" spans="1:3">
      <c r="A38" t="s">
        <v>10</v>
      </c>
      <c r="B38" t="s">
        <v>19</v>
      </c>
      <c r="C38" t="s">
        <v>19</v>
      </c>
    </row>
    <row r="39" spans="1:3">
      <c r="A39" t="s">
        <v>10</v>
      </c>
      <c r="B39" t="s">
        <v>14</v>
      </c>
      <c r="C39" t="s">
        <v>21</v>
      </c>
    </row>
    <row r="40" spans="1:3">
      <c r="A40" t="s">
        <v>10</v>
      </c>
      <c r="B40" t="s">
        <v>15</v>
      </c>
      <c r="C40" t="s">
        <v>22</v>
      </c>
    </row>
    <row r="41" spans="1:3">
      <c r="A41" t="s">
        <v>10</v>
      </c>
      <c r="B41" t="s">
        <v>17</v>
      </c>
      <c r="C41" t="s">
        <v>23</v>
      </c>
    </row>
    <row r="42" spans="1:3">
      <c r="A42" t="s">
        <v>10</v>
      </c>
      <c r="B42" t="s">
        <v>18</v>
      </c>
      <c r="C42" t="s">
        <v>24</v>
      </c>
    </row>
    <row r="43" spans="1:3">
      <c r="A43" t="s">
        <v>10</v>
      </c>
      <c r="B43" t="s">
        <v>19</v>
      </c>
      <c r="C43" t="s">
        <v>25</v>
      </c>
    </row>
    <row r="44" spans="1:3">
      <c r="A44" t="s">
        <v>12</v>
      </c>
      <c r="B44" t="s">
        <v>14</v>
      </c>
      <c r="C44" t="s">
        <v>14</v>
      </c>
    </row>
    <row r="45" spans="1:3">
      <c r="A45" t="s">
        <v>12</v>
      </c>
      <c r="B45" t="s">
        <v>15</v>
      </c>
      <c r="C45" t="s">
        <v>15</v>
      </c>
    </row>
    <row r="46" spans="1:3">
      <c r="A46" t="s">
        <v>12</v>
      </c>
      <c r="B46" t="s">
        <v>17</v>
      </c>
      <c r="C46" t="s">
        <v>17</v>
      </c>
    </row>
    <row r="47" spans="1:3">
      <c r="A47" t="s">
        <v>12</v>
      </c>
      <c r="B47" t="s">
        <v>18</v>
      </c>
      <c r="C47" t="s">
        <v>18</v>
      </c>
    </row>
    <row r="48" spans="1:3">
      <c r="A48" t="s">
        <v>4</v>
      </c>
      <c r="B48" t="s">
        <v>4</v>
      </c>
      <c r="C48" t="s">
        <v>4</v>
      </c>
    </row>
    <row r="50" spans="1:4">
      <c r="A50" t="s">
        <v>5</v>
      </c>
      <c r="B50" t="s">
        <v>13</v>
      </c>
      <c r="C50" s="6" t="s">
        <v>20</v>
      </c>
      <c r="D50" s="8" t="s">
        <v>26</v>
      </c>
    </row>
    <row r="51" spans="1:4">
      <c r="A51" t="s">
        <v>10</v>
      </c>
      <c r="B51" t="s">
        <v>14</v>
      </c>
      <c r="C51" t="s">
        <v>14</v>
      </c>
      <c r="D51" t="s">
        <v>27</v>
      </c>
    </row>
    <row r="52" spans="1:4">
      <c r="A52" t="s">
        <v>10</v>
      </c>
      <c r="B52" t="s">
        <v>15</v>
      </c>
      <c r="C52" t="s">
        <v>15</v>
      </c>
      <c r="D52" t="s">
        <v>28</v>
      </c>
    </row>
    <row r="53" spans="1:4">
      <c r="A53" t="s">
        <v>10</v>
      </c>
      <c r="B53" t="s">
        <v>16</v>
      </c>
      <c r="C53" t="s">
        <v>16</v>
      </c>
      <c r="D53" t="s">
        <v>29</v>
      </c>
    </row>
    <row r="54" spans="1:4">
      <c r="A54" t="s">
        <v>10</v>
      </c>
      <c r="B54" t="s">
        <v>17</v>
      </c>
      <c r="C54" t="s">
        <v>17</v>
      </c>
      <c r="D54" t="s">
        <v>30</v>
      </c>
    </row>
    <row r="55" spans="1:4">
      <c r="A55" t="s">
        <v>10</v>
      </c>
      <c r="B55" t="s">
        <v>18</v>
      </c>
      <c r="C55" t="s">
        <v>18</v>
      </c>
      <c r="D55" t="s">
        <v>31</v>
      </c>
    </row>
    <row r="56" spans="1:4">
      <c r="A56" t="s">
        <v>10</v>
      </c>
      <c r="B56" t="s">
        <v>19</v>
      </c>
      <c r="C56" t="s">
        <v>19</v>
      </c>
      <c r="D56" t="s">
        <v>32</v>
      </c>
    </row>
    <row r="57" spans="1:4">
      <c r="A57" t="s">
        <v>10</v>
      </c>
      <c r="B57" t="s">
        <v>14</v>
      </c>
      <c r="C57" t="s">
        <v>21</v>
      </c>
      <c r="D57" t="s">
        <v>27</v>
      </c>
    </row>
    <row r="58" spans="1:4">
      <c r="A58" t="s">
        <v>10</v>
      </c>
      <c r="B58" t="s">
        <v>15</v>
      </c>
      <c r="C58" t="s">
        <v>22</v>
      </c>
      <c r="D58" t="s">
        <v>28</v>
      </c>
    </row>
    <row r="59" spans="1:4">
      <c r="A59" t="s">
        <v>10</v>
      </c>
      <c r="B59" t="s">
        <v>17</v>
      </c>
      <c r="C59" t="s">
        <v>23</v>
      </c>
      <c r="D59" t="s">
        <v>30</v>
      </c>
    </row>
    <row r="60" spans="1:4">
      <c r="A60" t="s">
        <v>10</v>
      </c>
      <c r="B60" t="s">
        <v>18</v>
      </c>
      <c r="C60" t="s">
        <v>24</v>
      </c>
      <c r="D60" t="s">
        <v>31</v>
      </c>
    </row>
    <row r="61" spans="1:4">
      <c r="A61" t="s">
        <v>10</v>
      </c>
      <c r="B61" t="s">
        <v>19</v>
      </c>
      <c r="C61" t="s">
        <v>25</v>
      </c>
      <c r="D61" t="s">
        <v>32</v>
      </c>
    </row>
    <row r="62" spans="1:4">
      <c r="A62" t="s">
        <v>12</v>
      </c>
      <c r="B62" t="s">
        <v>14</v>
      </c>
      <c r="C62" t="s">
        <v>14</v>
      </c>
      <c r="D62" t="s">
        <v>27</v>
      </c>
    </row>
    <row r="63" spans="1:4">
      <c r="A63" t="s">
        <v>12</v>
      </c>
      <c r="B63" t="s">
        <v>15</v>
      </c>
      <c r="C63" t="s">
        <v>15</v>
      </c>
      <c r="D63" t="s">
        <v>28</v>
      </c>
    </row>
    <row r="64" spans="1:4">
      <c r="A64" t="s">
        <v>12</v>
      </c>
      <c r="B64" t="s">
        <v>17</v>
      </c>
      <c r="C64" t="s">
        <v>17</v>
      </c>
      <c r="D64" t="s">
        <v>30</v>
      </c>
    </row>
    <row r="65" spans="1:4">
      <c r="A65" t="s">
        <v>12</v>
      </c>
      <c r="B65" t="s">
        <v>18</v>
      </c>
      <c r="C65" t="s">
        <v>18</v>
      </c>
      <c r="D65" t="s">
        <v>31</v>
      </c>
    </row>
    <row r="66" spans="1:4">
      <c r="A66" t="s">
        <v>4</v>
      </c>
      <c r="B66" t="s">
        <v>4</v>
      </c>
      <c r="C66" t="s">
        <v>4</v>
      </c>
      <c r="D66" t="s">
        <v>10</v>
      </c>
    </row>
    <row r="67" spans="1:4">
      <c r="A67" t="s">
        <v>4</v>
      </c>
      <c r="B67" t="s">
        <v>4</v>
      </c>
      <c r="C67" t="s">
        <v>4</v>
      </c>
      <c r="D6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baseColWidth="10" defaultRowHeight="15" x14ac:dyDescent="0"/>
  <sheetData>
    <row r="1" spans="1:2">
      <c r="A1" t="s">
        <v>33</v>
      </c>
    </row>
    <row r="2" spans="1:2">
      <c r="A2" t="s">
        <v>36</v>
      </c>
    </row>
    <row r="3" spans="1:2">
      <c r="A3" s="9" t="s">
        <v>34</v>
      </c>
      <c r="B3" s="9" t="s">
        <v>35</v>
      </c>
    </row>
    <row r="4" spans="1:2">
      <c r="A4" t="str">
        <f>Legend!A4</f>
        <v>refined liquids industrial</v>
      </c>
      <c r="B4" t="str">
        <f>Legend!B4</f>
        <v>refined liquids</v>
      </c>
    </row>
    <row r="5" spans="1:2">
      <c r="A5" t="str">
        <f>Legend!A5</f>
        <v>delivered coal</v>
      </c>
      <c r="B5" t="str">
        <f>Legend!B5</f>
        <v>coal</v>
      </c>
    </row>
    <row r="6" spans="1:2">
      <c r="A6" t="str">
        <f>Legend!A6</f>
        <v>elect_td_ind</v>
      </c>
      <c r="B6" t="str">
        <f>Legend!B6</f>
        <v>electricity</v>
      </c>
    </row>
    <row r="7" spans="1:2">
      <c r="A7" t="str">
        <f>Legend!A7</f>
        <v>wholesale gas</v>
      </c>
      <c r="B7" t="str">
        <f>Legend!B7</f>
        <v>gas</v>
      </c>
    </row>
    <row r="8" spans="1:2">
      <c r="A8" t="str">
        <f>Legend!A8</f>
        <v>delivered biomass</v>
      </c>
      <c r="B8" t="str">
        <f>Legend!B8</f>
        <v>biomass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37</v>
      </c>
    </row>
    <row r="2" spans="1:3">
      <c r="A2" t="s">
        <v>36</v>
      </c>
    </row>
    <row r="3" spans="1:3">
      <c r="A3" s="9" t="s">
        <v>78</v>
      </c>
      <c r="B3" s="9" t="s">
        <v>79</v>
      </c>
      <c r="C3" s="9" t="s">
        <v>80</v>
      </c>
    </row>
    <row r="4" spans="1:3">
      <c r="A4" s="9" t="s">
        <v>38</v>
      </c>
      <c r="B4" s="9" t="s">
        <v>5</v>
      </c>
      <c r="C4" s="9" t="str">
        <f>Legend!A15</f>
        <v>industrial energy use</v>
      </c>
    </row>
    <row r="5" spans="1:3">
      <c r="A5" s="9" t="s">
        <v>38</v>
      </c>
      <c r="B5" s="9" t="s">
        <v>5</v>
      </c>
      <c r="C5" s="9" t="str">
        <f>Legend!A16</f>
        <v>industrial feedstocks</v>
      </c>
    </row>
    <row r="6" spans="1:3">
      <c r="A6" s="9" t="s">
        <v>38</v>
      </c>
      <c r="B6" s="9" t="s">
        <v>5</v>
      </c>
      <c r="C6" s="9" t="str">
        <f>Legend!A17</f>
        <v>industry</v>
      </c>
    </row>
    <row r="7" spans="1:3">
      <c r="A7" s="11" t="s">
        <v>38</v>
      </c>
      <c r="B7" s="11" t="s">
        <v>5</v>
      </c>
      <c r="C7" s="11" t="s">
        <v>83</v>
      </c>
    </row>
    <row r="8" spans="1:3">
      <c r="A8" s="11" t="s">
        <v>38</v>
      </c>
      <c r="B8" s="11" t="s">
        <v>5</v>
      </c>
      <c r="C8" s="11" t="s">
        <v>84</v>
      </c>
    </row>
    <row r="9" spans="1:3">
      <c r="A9" s="9" t="s">
        <v>38</v>
      </c>
      <c r="B9" s="9" t="s">
        <v>3</v>
      </c>
      <c r="C9" s="9" t="str">
        <f>Legend!A12</f>
        <v>industry</v>
      </c>
    </row>
    <row r="10" spans="1:3">
      <c r="A10" s="11" t="s">
        <v>38</v>
      </c>
      <c r="B10" s="11" t="s">
        <v>3</v>
      </c>
      <c r="C10" s="11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"/>
  <sheetData>
    <row r="1" spans="1:5">
      <c r="A1" t="s">
        <v>39</v>
      </c>
    </row>
    <row r="2" spans="1:5">
      <c r="A2" t="s">
        <v>36</v>
      </c>
    </row>
    <row r="3" spans="1:5">
      <c r="A3" t="s">
        <v>5</v>
      </c>
      <c r="B3" t="s">
        <v>40</v>
      </c>
      <c r="C3" t="s">
        <v>41</v>
      </c>
      <c r="D3" t="s">
        <v>42</v>
      </c>
      <c r="E3" t="s">
        <v>43</v>
      </c>
    </row>
    <row r="4" spans="1:5">
      <c r="A4" s="9" t="str">
        <f>Legend!A15</f>
        <v>industrial energy use</v>
      </c>
      <c r="B4" s="9" t="str">
        <f>Legend!B15</f>
        <v>EJ</v>
      </c>
      <c r="C4" s="9" t="str">
        <f>Legend!C15</f>
        <v>EJ</v>
      </c>
      <c r="D4" s="9" t="str">
        <f>Legend!D15</f>
        <v>1975$/GJ</v>
      </c>
      <c r="E4">
        <f>[2]global_ind_input_ref!C34</f>
        <v>-3</v>
      </c>
    </row>
    <row r="5" spans="1:5">
      <c r="A5" s="9" t="str">
        <f>Legend!A16</f>
        <v>industrial feedstocks</v>
      </c>
      <c r="B5" s="9" t="str">
        <f>Legend!B16</f>
        <v>EJ</v>
      </c>
      <c r="C5" s="9" t="str">
        <f>Legend!C16</f>
        <v>EJ</v>
      </c>
      <c r="D5" s="9" t="str">
        <f>Legend!D16</f>
        <v>1975$/GJ</v>
      </c>
      <c r="E5">
        <f>[2]global_ind_input_ref!C35</f>
        <v>-1</v>
      </c>
    </row>
    <row r="6" spans="1:5">
      <c r="A6" s="9" t="str">
        <f>Legend!A17</f>
        <v>industry</v>
      </c>
      <c r="B6" s="9" t="str">
        <f>Legend!B17</f>
        <v>EJ</v>
      </c>
      <c r="C6" s="9" t="str">
        <f>Legend!C17</f>
        <v>EJ</v>
      </c>
      <c r="D6" s="9" t="str">
        <f>Legend!D17</f>
        <v>1975$/GJ</v>
      </c>
      <c r="E6" s="10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3" sqref="B3"/>
    </sheetView>
  </sheetViews>
  <sheetFormatPr baseColWidth="10" defaultRowHeight="15" x14ac:dyDescent="0"/>
  <sheetData>
    <row r="1" spans="1:9">
      <c r="A1" t="s">
        <v>44</v>
      </c>
    </row>
    <row r="2" spans="1:9">
      <c r="A2" t="s">
        <v>36</v>
      </c>
    </row>
    <row r="3" spans="1:9">
      <c r="A3" t="s">
        <v>5</v>
      </c>
      <c r="B3" t="s">
        <v>13</v>
      </c>
      <c r="C3" t="s">
        <v>43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  <row r="4" spans="1:9">
      <c r="A4" t="str">
        <f>Legend!A20</f>
        <v>industrial energy use</v>
      </c>
      <c r="B4" t="str">
        <f>Legend!B20</f>
        <v>biomass</v>
      </c>
      <c r="C4">
        <f>[2]global_ind_input_ref!D70</f>
        <v>-6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tr">
        <f>Legend!A21</f>
        <v>industrial energy use</v>
      </c>
      <c r="B5" t="str">
        <f>Legend!B21</f>
        <v>coal</v>
      </c>
      <c r="C5">
        <f>[2]global_ind_input_ref!D71</f>
        <v>-6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tr">
        <f>Legend!A22</f>
        <v>industrial energy use</v>
      </c>
      <c r="B6" t="str">
        <f>Legend!B22</f>
        <v>electricity</v>
      </c>
      <c r="C6">
        <f>[2]global_ind_input_ref!D72</f>
        <v>-6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tr">
        <f>Legend!A23</f>
        <v>industrial energy use</v>
      </c>
      <c r="B7" t="str">
        <f>Legend!B23</f>
        <v>gas</v>
      </c>
      <c r="C7">
        <f>[2]global_ind_input_ref!D73</f>
        <v>-6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tr">
        <f>Legend!A24</f>
        <v>industrial energy use</v>
      </c>
      <c r="B8" t="str">
        <f>Legend!B24</f>
        <v>refined liquids</v>
      </c>
      <c r="C8">
        <f>[2]global_ind_input_ref!D74</f>
        <v>-6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tr">
        <f>Legend!A25</f>
        <v>industrial energy use</v>
      </c>
      <c r="B9" t="str">
        <f>Legend!B25</f>
        <v>hydrogen</v>
      </c>
      <c r="C9">
        <f>[2]global_ind_input_ref!D75</f>
        <v>-6</v>
      </c>
      <c r="D9" s="3">
        <f>[2]global_ind_input_ref!D119</f>
        <v>1</v>
      </c>
      <c r="E9" s="3">
        <f>[2]global_ind_input_ref!E119</f>
        <v>1</v>
      </c>
      <c r="F9" s="3">
        <f>[2]global_ind_input_ref!F119</f>
        <v>1</v>
      </c>
      <c r="G9" s="3">
        <f>[2]global_ind_input_ref!G119</f>
        <v>1</v>
      </c>
      <c r="H9" s="3">
        <f>[2]global_ind_input_ref!H119</f>
        <v>1</v>
      </c>
      <c r="I9" s="3">
        <f>[2]global_ind_input_ref!I119</f>
        <v>1</v>
      </c>
    </row>
    <row r="10" spans="1:9">
      <c r="A10" t="str">
        <f>Legend!A26</f>
        <v>industrial feedstocks</v>
      </c>
      <c r="B10" t="str">
        <f>Legend!B26</f>
        <v>biomass</v>
      </c>
      <c r="C10">
        <f>[2]global_ind_input_ref!D76</f>
        <v>-6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tr">
        <f>Legend!A27</f>
        <v>industrial feedstocks</v>
      </c>
      <c r="B11" t="str">
        <f>Legend!B27</f>
        <v>coal</v>
      </c>
      <c r="C11">
        <f>[2]global_ind_input_ref!D77</f>
        <v>-6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tr">
        <f>Legend!A28</f>
        <v>industrial feedstocks</v>
      </c>
      <c r="B12" t="str">
        <f>Legend!B28</f>
        <v>gas</v>
      </c>
      <c r="C12">
        <f>[2]global_ind_input_ref!D78</f>
        <v>-6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t="str">
        <f>Legend!A29</f>
        <v>industrial feedstocks</v>
      </c>
      <c r="B13" t="str">
        <f>Legend!B29</f>
        <v>refined liquids</v>
      </c>
      <c r="C13">
        <f>[2]global_ind_input_ref!D79</f>
        <v>-6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tr">
        <f>Legend!A30</f>
        <v>industry</v>
      </c>
      <c r="B14" t="str">
        <f>Legend!B30</f>
        <v>industry</v>
      </c>
      <c r="C14" s="10">
        <v>-6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"/>
    </sheetView>
  </sheetViews>
  <sheetFormatPr baseColWidth="10" defaultRowHeight="15" x14ac:dyDescent="0"/>
  <sheetData>
    <row r="1" spans="1:8">
      <c r="A1" t="s">
        <v>51</v>
      </c>
    </row>
    <row r="2" spans="1:8">
      <c r="A2" t="s">
        <v>36</v>
      </c>
    </row>
    <row r="3" spans="1:8">
      <c r="A3" t="s">
        <v>5</v>
      </c>
      <c r="B3" t="s">
        <v>13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>
      <c r="A4" t="str">
        <f>Legend!A20</f>
        <v>industrial energy use</v>
      </c>
      <c r="B4" t="str">
        <f>Legend!B20</f>
        <v>biomass</v>
      </c>
      <c r="C4">
        <f>[2]global_ind_input_ref!D43</f>
        <v>1</v>
      </c>
      <c r="D4">
        <f>[2]global_ind_input_ref!E43</f>
        <v>1</v>
      </c>
      <c r="E4">
        <f>[2]global_ind_input_ref!F43</f>
        <v>1</v>
      </c>
      <c r="F4">
        <f>[2]global_ind_input_ref!H43</f>
        <v>2005</v>
      </c>
      <c r="G4">
        <f>[2]global_ind_input_ref!I43</f>
        <v>9999</v>
      </c>
      <c r="H4" t="str">
        <f>[2]global_ind_input_ref!J43</f>
        <v>fixed</v>
      </c>
    </row>
    <row r="5" spans="1:8">
      <c r="A5" t="str">
        <f>Legend!A21</f>
        <v>industrial energy use</v>
      </c>
      <c r="B5" t="str">
        <f>Legend!B21</f>
        <v>coal</v>
      </c>
      <c r="C5">
        <f>[2]global_ind_input_ref!D44</f>
        <v>1</v>
      </c>
      <c r="D5">
        <f>[2]global_ind_input_ref!E44</f>
        <v>1</v>
      </c>
      <c r="E5">
        <f>[2]global_ind_input_ref!F44</f>
        <v>1</v>
      </c>
      <c r="F5">
        <f>[2]global_ind_input_ref!H44</f>
        <v>2005</v>
      </c>
      <c r="G5">
        <f>[2]global_ind_input_ref!I44</f>
        <v>9999</v>
      </c>
      <c r="H5" t="str">
        <f>[2]global_ind_input_ref!J44</f>
        <v>fixed</v>
      </c>
    </row>
    <row r="6" spans="1:8">
      <c r="A6" t="str">
        <f>Legend!A22</f>
        <v>industrial energy use</v>
      </c>
      <c r="B6" t="str">
        <f>Legend!B22</f>
        <v>electricity</v>
      </c>
      <c r="C6">
        <f>[2]global_ind_input_ref!D45</f>
        <v>1</v>
      </c>
      <c r="D6">
        <f>[2]global_ind_input_ref!E45</f>
        <v>1</v>
      </c>
      <c r="E6">
        <f>[2]global_ind_input_ref!F45</f>
        <v>1</v>
      </c>
      <c r="F6">
        <f>[2]global_ind_input_ref!H45</f>
        <v>2005</v>
      </c>
      <c r="G6">
        <f>[2]global_ind_input_ref!I45</f>
        <v>9999</v>
      </c>
      <c r="H6" t="str">
        <f>[2]global_ind_input_ref!J45</f>
        <v>fixed</v>
      </c>
    </row>
    <row r="7" spans="1:8">
      <c r="A7" t="str">
        <f>Legend!A23</f>
        <v>industrial energy use</v>
      </c>
      <c r="B7" t="str">
        <f>Legend!B23</f>
        <v>gas</v>
      </c>
      <c r="C7">
        <f>[2]global_ind_input_ref!D46</f>
        <v>1</v>
      </c>
      <c r="D7">
        <f>[2]global_ind_input_ref!E46</f>
        <v>1</v>
      </c>
      <c r="E7">
        <f>[2]global_ind_input_ref!F46</f>
        <v>1</v>
      </c>
      <c r="F7">
        <f>[2]global_ind_input_ref!H46</f>
        <v>2005</v>
      </c>
      <c r="G7">
        <f>[2]global_ind_input_ref!I46</f>
        <v>9999</v>
      </c>
      <c r="H7" t="str">
        <f>[2]global_ind_input_ref!J46</f>
        <v>fixed</v>
      </c>
    </row>
    <row r="8" spans="1:8">
      <c r="A8" t="str">
        <f>Legend!A24</f>
        <v>industrial energy use</v>
      </c>
      <c r="B8" t="str">
        <f>Legend!B24</f>
        <v>refined liquids</v>
      </c>
      <c r="C8">
        <f>[2]global_ind_input_ref!D47</f>
        <v>1</v>
      </c>
      <c r="D8">
        <f>[2]global_ind_input_ref!E47</f>
        <v>1</v>
      </c>
      <c r="E8">
        <f>[2]global_ind_input_ref!F47</f>
        <v>1</v>
      </c>
      <c r="F8">
        <f>[2]global_ind_input_ref!H47</f>
        <v>2005</v>
      </c>
      <c r="G8">
        <f>[2]global_ind_input_ref!I47</f>
        <v>9999</v>
      </c>
      <c r="H8" t="str">
        <f>[2]global_ind_input_ref!J47</f>
        <v>fixed</v>
      </c>
    </row>
    <row r="9" spans="1:8">
      <c r="A9" t="str">
        <f>Legend!A25</f>
        <v>industrial energy use</v>
      </c>
      <c r="B9" t="str">
        <f>Legend!B25</f>
        <v>hydrogen</v>
      </c>
      <c r="C9">
        <f>[2]global_ind_input_ref!D48</f>
        <v>0</v>
      </c>
      <c r="D9">
        <f>[2]global_ind_input_ref!E48</f>
        <v>0</v>
      </c>
      <c r="E9">
        <f>[2]global_ind_input_ref!F48</f>
        <v>0</v>
      </c>
      <c r="F9">
        <f>[2]global_ind_input_ref!H48</f>
        <v>2005</v>
      </c>
      <c r="G9">
        <f>[2]global_ind_input_ref!I48</f>
        <v>2050</v>
      </c>
      <c r="H9" t="str">
        <f>[2]global_ind_input_ref!J48</f>
        <v>linear</v>
      </c>
    </row>
    <row r="10" spans="1:8">
      <c r="A10" t="str">
        <f>Legend!A26</f>
        <v>industrial feedstocks</v>
      </c>
      <c r="B10" t="str">
        <f>Legend!B26</f>
        <v>biomass</v>
      </c>
      <c r="C10">
        <f>[2]global_ind_input_ref!D49</f>
        <v>1</v>
      </c>
      <c r="D10">
        <f>[2]global_ind_input_ref!E49</f>
        <v>1</v>
      </c>
      <c r="E10">
        <f>[2]global_ind_input_ref!F49</f>
        <v>1</v>
      </c>
      <c r="F10">
        <f>[2]global_ind_input_ref!H49</f>
        <v>2005</v>
      </c>
      <c r="G10">
        <f>[2]global_ind_input_ref!I49</f>
        <v>9999</v>
      </c>
      <c r="H10" t="str">
        <f>[2]global_ind_input_ref!J49</f>
        <v>fixed</v>
      </c>
    </row>
    <row r="11" spans="1:8">
      <c r="A11" t="str">
        <f>Legend!A27</f>
        <v>industrial feedstocks</v>
      </c>
      <c r="B11" t="str">
        <f>Legend!B27</f>
        <v>coal</v>
      </c>
      <c r="C11">
        <f>[2]global_ind_input_ref!D50</f>
        <v>1</v>
      </c>
      <c r="D11">
        <f>[2]global_ind_input_ref!E50</f>
        <v>1</v>
      </c>
      <c r="E11">
        <f>[2]global_ind_input_ref!F50</f>
        <v>1</v>
      </c>
      <c r="F11">
        <f>[2]global_ind_input_ref!H50</f>
        <v>2005</v>
      </c>
      <c r="G11">
        <f>[2]global_ind_input_ref!I50</f>
        <v>9999</v>
      </c>
      <c r="H11" t="str">
        <f>[2]global_ind_input_ref!J50</f>
        <v>fixed</v>
      </c>
    </row>
    <row r="12" spans="1:8">
      <c r="A12" t="str">
        <f>Legend!A28</f>
        <v>industrial feedstocks</v>
      </c>
      <c r="B12" t="str">
        <f>Legend!B28</f>
        <v>gas</v>
      </c>
      <c r="C12">
        <f>[2]global_ind_input_ref!D51</f>
        <v>1</v>
      </c>
      <c r="D12">
        <f>[2]global_ind_input_ref!E51</f>
        <v>1</v>
      </c>
      <c r="E12">
        <f>[2]global_ind_input_ref!F51</f>
        <v>1</v>
      </c>
      <c r="F12">
        <f>[2]global_ind_input_ref!H51</f>
        <v>2005</v>
      </c>
      <c r="G12">
        <f>[2]global_ind_input_ref!I51</f>
        <v>9999</v>
      </c>
      <c r="H12" t="str">
        <f>[2]global_ind_input_ref!J51</f>
        <v>fixed</v>
      </c>
    </row>
    <row r="13" spans="1:8">
      <c r="A13" t="str">
        <f>Legend!A29</f>
        <v>industrial feedstocks</v>
      </c>
      <c r="B13" t="str">
        <f>Legend!B29</f>
        <v>refined liquids</v>
      </c>
      <c r="C13">
        <f>[2]global_ind_input_ref!D52</f>
        <v>1</v>
      </c>
      <c r="D13">
        <f>[2]global_ind_input_ref!E52</f>
        <v>1</v>
      </c>
      <c r="E13">
        <f>[2]global_ind_input_ref!F52</f>
        <v>1</v>
      </c>
      <c r="F13">
        <f>[2]global_ind_input_ref!H52</f>
        <v>2005</v>
      </c>
      <c r="G13">
        <f>[2]global_ind_input_ref!I52</f>
        <v>9999</v>
      </c>
      <c r="H13" t="str">
        <f>[2]global_ind_input_ref!J52</f>
        <v>fixed</v>
      </c>
    </row>
    <row r="14" spans="1:8">
      <c r="A14" t="str">
        <f>Legend!A30</f>
        <v>industry</v>
      </c>
      <c r="B14" t="str">
        <f>Legend!B30</f>
        <v>industry</v>
      </c>
      <c r="C14">
        <f>[2]global_ind_input_ref!D53</f>
        <v>1</v>
      </c>
      <c r="D14">
        <f>[2]global_ind_input_ref!E53</f>
        <v>1</v>
      </c>
      <c r="E14">
        <f>[2]global_ind_input_ref!F53</f>
        <v>1</v>
      </c>
      <c r="F14">
        <f>[2]global_ind_input_ref!H53</f>
        <v>2005</v>
      </c>
      <c r="G14">
        <f>[2]global_ind_input_ref!I53</f>
        <v>9999</v>
      </c>
      <c r="H14" t="str">
        <f>[2]global_ind_input_ref!J53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58</v>
      </c>
    </row>
    <row r="2" spans="1:6">
      <c r="A2" t="s">
        <v>36</v>
      </c>
    </row>
    <row r="3" spans="1:6">
      <c r="A3" t="s">
        <v>5</v>
      </c>
      <c r="B3" t="s">
        <v>13</v>
      </c>
      <c r="C3" t="s">
        <v>20</v>
      </c>
      <c r="D3" t="s">
        <v>55</v>
      </c>
      <c r="E3" t="s">
        <v>56</v>
      </c>
      <c r="F3" t="s">
        <v>57</v>
      </c>
    </row>
    <row r="4" spans="1:6">
      <c r="A4" t="str">
        <f>Legend!A33</f>
        <v>industrial energy use</v>
      </c>
      <c r="B4" t="str">
        <f>Legend!B33</f>
        <v>biomass</v>
      </c>
      <c r="C4" t="str">
        <f>Legend!C33</f>
        <v>biomass</v>
      </c>
      <c r="D4">
        <f>[2]global_ind_input_ref!F128</f>
        <v>2005</v>
      </c>
      <c r="E4">
        <f>[2]global_ind_input_ref!G128</f>
        <v>2095</v>
      </c>
      <c r="F4" t="str">
        <f>[2]global_ind_input_ref!H128</f>
        <v>fixed</v>
      </c>
    </row>
    <row r="5" spans="1:6">
      <c r="A5" t="str">
        <f>Legend!A34</f>
        <v>industrial energy use</v>
      </c>
      <c r="B5" t="str">
        <f>Legend!B34</f>
        <v>coal</v>
      </c>
      <c r="C5" t="str">
        <f>Legend!C34</f>
        <v>coal</v>
      </c>
      <c r="D5">
        <f>[2]global_ind_input_ref!F129</f>
        <v>2005</v>
      </c>
      <c r="E5">
        <f>[2]global_ind_input_ref!G129</f>
        <v>2095</v>
      </c>
      <c r="F5" t="str">
        <f>[2]global_ind_input_ref!H129</f>
        <v>fixed</v>
      </c>
    </row>
    <row r="6" spans="1:6">
      <c r="A6" t="str">
        <f>Legend!A35</f>
        <v>industrial energy use</v>
      </c>
      <c r="B6" t="str">
        <f>Legend!B35</f>
        <v>electricity</v>
      </c>
      <c r="C6" t="str">
        <f>Legend!C35</f>
        <v>electricity</v>
      </c>
      <c r="D6">
        <f>[2]global_ind_input_ref!F130</f>
        <v>2005</v>
      </c>
      <c r="E6">
        <f>[2]global_ind_input_ref!G130</f>
        <v>2095</v>
      </c>
      <c r="F6" t="str">
        <f>[2]global_ind_input_ref!H130</f>
        <v>fixed</v>
      </c>
    </row>
    <row r="7" spans="1:6">
      <c r="A7" t="str">
        <f>Legend!A36</f>
        <v>industrial energy use</v>
      </c>
      <c r="B7" t="str">
        <f>Legend!B36</f>
        <v>gas</v>
      </c>
      <c r="C7" t="str">
        <f>Legend!C36</f>
        <v>gas</v>
      </c>
      <c r="D7">
        <f>[2]global_ind_input_ref!F131</f>
        <v>2005</v>
      </c>
      <c r="E7">
        <f>[2]global_ind_input_ref!G131</f>
        <v>2095</v>
      </c>
      <c r="F7" t="str">
        <f>[2]global_ind_input_ref!H131</f>
        <v>fixed</v>
      </c>
    </row>
    <row r="8" spans="1:6">
      <c r="A8" t="str">
        <f>Legend!A37</f>
        <v>industrial energy use</v>
      </c>
      <c r="B8" t="str">
        <f>Legend!B37</f>
        <v>refined liquids</v>
      </c>
      <c r="C8" t="str">
        <f>Legend!C37</f>
        <v>refined liquids</v>
      </c>
      <c r="D8">
        <f>[2]global_ind_input_ref!F132</f>
        <v>2005</v>
      </c>
      <c r="E8">
        <f>[2]global_ind_input_ref!G132</f>
        <v>2095</v>
      </c>
      <c r="F8" t="str">
        <f>[2]global_ind_input_ref!H132</f>
        <v>fixed</v>
      </c>
    </row>
    <row r="9" spans="1:6">
      <c r="A9" t="str">
        <f>Legend!A38</f>
        <v>industrial energy use</v>
      </c>
      <c r="B9" t="str">
        <f>Legend!B38</f>
        <v>hydrogen</v>
      </c>
      <c r="C9" t="str">
        <f>Legend!C38</f>
        <v>hydrogen</v>
      </c>
      <c r="D9">
        <f>[2]global_ind_input_ref!F133</f>
        <v>2020</v>
      </c>
      <c r="E9">
        <f>[2]global_ind_input_ref!G133</f>
        <v>2095</v>
      </c>
      <c r="F9" t="str">
        <f>[2]global_ind_input_ref!H133</f>
        <v>linear</v>
      </c>
    </row>
    <row r="10" spans="1:6">
      <c r="A10" t="str">
        <f>Legend!A39</f>
        <v>industrial energy use</v>
      </c>
      <c r="B10" t="str">
        <f>Legend!B39</f>
        <v>biomass</v>
      </c>
      <c r="C10" t="str">
        <f>Legend!C39</f>
        <v>biomass cogen</v>
      </c>
      <c r="D10">
        <f>[2]global_ind_input_ref!F134</f>
        <v>2005</v>
      </c>
      <c r="E10">
        <f>[2]global_ind_input_ref!G134</f>
        <v>2095</v>
      </c>
      <c r="F10" t="str">
        <f>[2]global_ind_input_ref!H134</f>
        <v>linear</v>
      </c>
    </row>
    <row r="11" spans="1:6">
      <c r="A11" t="str">
        <f>Legend!A40</f>
        <v>industrial energy use</v>
      </c>
      <c r="B11" t="str">
        <f>Legend!B40</f>
        <v>coal</v>
      </c>
      <c r="C11" t="str">
        <f>Legend!C40</f>
        <v>coal cogen</v>
      </c>
      <c r="D11">
        <f>[2]global_ind_input_ref!F135</f>
        <v>2005</v>
      </c>
      <c r="E11">
        <f>[2]global_ind_input_ref!G135</f>
        <v>2095</v>
      </c>
      <c r="F11" t="str">
        <f>[2]global_ind_input_ref!H135</f>
        <v>linear</v>
      </c>
    </row>
    <row r="12" spans="1:6">
      <c r="A12" t="str">
        <f>Legend!A41</f>
        <v>industrial energy use</v>
      </c>
      <c r="B12" t="str">
        <f>Legend!B41</f>
        <v>gas</v>
      </c>
      <c r="C12" t="str">
        <f>Legend!C41</f>
        <v>gas cogen</v>
      </c>
      <c r="D12">
        <f>[2]global_ind_input_ref!F136</f>
        <v>2005</v>
      </c>
      <c r="E12">
        <f>[2]global_ind_input_ref!G136</f>
        <v>2095</v>
      </c>
      <c r="F12" t="str">
        <f>[2]global_ind_input_ref!H136</f>
        <v>linear</v>
      </c>
    </row>
    <row r="13" spans="1:6">
      <c r="A13" t="str">
        <f>Legend!A42</f>
        <v>industrial energy use</v>
      </c>
      <c r="B13" t="str">
        <f>Legend!B42</f>
        <v>refined liquids</v>
      </c>
      <c r="C13" t="str">
        <f>Legend!C42</f>
        <v>refined liquids cogen</v>
      </c>
      <c r="D13">
        <f>[2]global_ind_input_ref!F137</f>
        <v>2005</v>
      </c>
      <c r="E13">
        <f>[2]global_ind_input_ref!G137</f>
        <v>2095</v>
      </c>
      <c r="F13" t="str">
        <f>[2]global_ind_input_ref!H137</f>
        <v>linear</v>
      </c>
    </row>
    <row r="14" spans="1:6">
      <c r="A14" t="str">
        <f>Legend!A43</f>
        <v>industrial energy use</v>
      </c>
      <c r="B14" t="str">
        <f>Legend!B43</f>
        <v>hydrogen</v>
      </c>
      <c r="C14" t="str">
        <f>Legend!C43</f>
        <v>hydrogen cogen</v>
      </c>
      <c r="D14">
        <f>[2]global_ind_input_ref!F138</f>
        <v>2020</v>
      </c>
      <c r="E14">
        <f>[2]global_ind_input_ref!G138</f>
        <v>2095</v>
      </c>
      <c r="F14" t="str">
        <f>[2]global_ind_input_ref!H138</f>
        <v>linear</v>
      </c>
    </row>
    <row r="15" spans="1:6">
      <c r="A15" t="str">
        <f>Legend!A44</f>
        <v>industrial feedstocks</v>
      </c>
      <c r="B15" t="str">
        <f>Legend!B44</f>
        <v>biomass</v>
      </c>
      <c r="C15" t="str">
        <f>Legend!C44</f>
        <v>biomass</v>
      </c>
      <c r="D15">
        <f>[2]global_ind_input_ref!F139</f>
        <v>2005</v>
      </c>
      <c r="E15">
        <f>[2]global_ind_input_ref!G139</f>
        <v>2095</v>
      </c>
      <c r="F15" t="str">
        <f>[2]global_ind_input_ref!H139</f>
        <v>fixed</v>
      </c>
    </row>
    <row r="16" spans="1:6">
      <c r="A16" t="str">
        <f>Legend!A45</f>
        <v>industrial feedstocks</v>
      </c>
      <c r="B16" t="str">
        <f>Legend!B45</f>
        <v>coal</v>
      </c>
      <c r="C16" t="str">
        <f>Legend!C45</f>
        <v>coal</v>
      </c>
      <c r="D16">
        <f>[2]global_ind_input_ref!F140</f>
        <v>2005</v>
      </c>
      <c r="E16">
        <f>[2]global_ind_input_ref!G140</f>
        <v>2095</v>
      </c>
      <c r="F16" t="str">
        <f>[2]global_ind_input_ref!H140</f>
        <v>fixed</v>
      </c>
    </row>
    <row r="17" spans="1:6">
      <c r="A17" t="str">
        <f>Legend!A46</f>
        <v>industrial feedstocks</v>
      </c>
      <c r="B17" t="str">
        <f>Legend!B46</f>
        <v>gas</v>
      </c>
      <c r="C17" t="str">
        <f>Legend!C46</f>
        <v>gas</v>
      </c>
      <c r="D17">
        <f>[2]global_ind_input_ref!F141</f>
        <v>2005</v>
      </c>
      <c r="E17">
        <f>[2]global_ind_input_ref!G141</f>
        <v>2095</v>
      </c>
      <c r="F17" t="str">
        <f>[2]global_ind_input_ref!H141</f>
        <v>fixed</v>
      </c>
    </row>
    <row r="18" spans="1:6">
      <c r="A18" t="str">
        <f>Legend!A47</f>
        <v>industrial feedstocks</v>
      </c>
      <c r="B18" t="str">
        <f>Legend!B47</f>
        <v>refined liquids</v>
      </c>
      <c r="C18" t="str">
        <f>Legend!C47</f>
        <v>refined liquids</v>
      </c>
      <c r="D18">
        <f>[2]global_ind_input_ref!F142</f>
        <v>2005</v>
      </c>
      <c r="E18">
        <f>[2]global_ind_input_ref!G142</f>
        <v>2095</v>
      </c>
      <c r="F18" t="str">
        <f>[2]global_ind_input_ref!H142</f>
        <v>fixed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06" workbookViewId="0">
      <selection activeCell="A144" sqref="A144"/>
    </sheetView>
  </sheetViews>
  <sheetFormatPr baseColWidth="10" defaultRowHeight="15" x14ac:dyDescent="0"/>
  <sheetData>
    <row r="1" spans="1:10">
      <c r="A1" t="s">
        <v>59</v>
      </c>
    </row>
    <row r="2" spans="1:10">
      <c r="A2" t="s">
        <v>36</v>
      </c>
    </row>
    <row r="3" spans="1:10">
      <c r="A3" t="s">
        <v>5</v>
      </c>
      <c r="B3" t="s">
        <v>13</v>
      </c>
      <c r="C3" t="s">
        <v>20</v>
      </c>
      <c r="D3" t="s">
        <v>60</v>
      </c>
      <c r="E3" t="s">
        <v>61</v>
      </c>
      <c r="F3" t="s">
        <v>66</v>
      </c>
      <c r="G3" t="s">
        <v>62</v>
      </c>
      <c r="H3" t="s">
        <v>63</v>
      </c>
      <c r="I3" t="s">
        <v>64</v>
      </c>
      <c r="J3" t="s">
        <v>65</v>
      </c>
    </row>
    <row r="4" spans="1:10">
      <c r="A4" t="str">
        <f>Legend!A$51</f>
        <v>industrial energy use</v>
      </c>
      <c r="B4" t="str">
        <f>Legend!B$51</f>
        <v>biomass</v>
      </c>
      <c r="C4" t="str">
        <f>Legend!C$51</f>
        <v>biomass</v>
      </c>
      <c r="D4">
        <v>1975</v>
      </c>
      <c r="E4">
        <f>INDEX([2]global_ind_input_ref!$E$232:$M$246,$J4,MATCH($D4,[2]global_ind_input_ref!$E$231:$M$231,FALSE))</f>
        <v>1</v>
      </c>
      <c r="F4">
        <f>INDEX([2]global_ind_input_ref!$F$160:$N$174,$J4,MATCH($D4,[2]global_ind_input_ref!$F$159:$N$159,FALSE))</f>
        <v>1</v>
      </c>
      <c r="G4">
        <f>INDEX([2]global_ind_input_ref!$E$191:$M$205,$J4,MATCH($D4,[2]global_ind_input_ref!$E$190:$M$190,FALSE))</f>
        <v>0</v>
      </c>
      <c r="H4" t="str">
        <f>Legend!D$51</f>
        <v>delivered biomass</v>
      </c>
      <c r="I4" t="s">
        <v>38</v>
      </c>
      <c r="J4">
        <f t="array" ref="J4:J138">MATCH(CONCATENATE($A$4:$A$138,$C$4:$C$138),CONCATENATE([2]global_ind_input_ref!$B$232:$B$246,[2]global_ind_input_ref!$D$232:$D$246),FALSE)</f>
        <v>1</v>
      </c>
    </row>
    <row r="5" spans="1:10">
      <c r="A5" t="str">
        <f>Legend!A$51</f>
        <v>industrial energy use</v>
      </c>
      <c r="B5" t="str">
        <f>Legend!B$51</f>
        <v>biomass</v>
      </c>
      <c r="C5" t="str">
        <f>Legend!C$51</f>
        <v>biomass</v>
      </c>
      <c r="D5">
        <f>D4+15</f>
        <v>1990</v>
      </c>
      <c r="E5">
        <f>INDEX([2]global_ind_input_ref!$E$232:$M$246,$J5,MATCH($D5,[2]global_ind_input_ref!$E$231:$M$231,FALSE))</f>
        <v>1</v>
      </c>
      <c r="F5">
        <f>INDEX([2]global_ind_input_ref!$F$160:$N$174,$J5,MATCH($D5,[2]global_ind_input_ref!$F$159:$N$159,FALSE))</f>
        <v>0.85091307909484271</v>
      </c>
      <c r="G5">
        <f>INDEX([2]global_ind_input_ref!$E$191:$M$205,$J5,MATCH($D5,[2]global_ind_input_ref!$E$190:$M$190,FALSE))</f>
        <v>3</v>
      </c>
      <c r="H5" t="str">
        <f>Legend!D$51</f>
        <v>delivered biomass</v>
      </c>
      <c r="I5" t="s">
        <v>38</v>
      </c>
      <c r="J5">
        <v>1</v>
      </c>
    </row>
    <row r="6" spans="1:10">
      <c r="A6" t="str">
        <f>Legend!A$51</f>
        <v>industrial energy use</v>
      </c>
      <c r="B6" t="str">
        <f>Legend!B$51</f>
        <v>biomass</v>
      </c>
      <c r="C6" t="str">
        <f>Legend!C$51</f>
        <v>biomass</v>
      </c>
      <c r="D6">
        <f t="shared" ref="D6:D12" si="0">D5+15</f>
        <v>2005</v>
      </c>
      <c r="E6">
        <f>INDEX([2]global_ind_input_ref!$E$232:$M$246,$J6,MATCH($D6,[2]global_ind_input_ref!$E$231:$M$231,FALSE))</f>
        <v>1</v>
      </c>
      <c r="F6">
        <f>INDEX([2]global_ind_input_ref!$F$160:$N$174,$J6,MATCH($D6,[2]global_ind_input_ref!$F$159:$N$159,FALSE))</f>
        <v>0.79855711003149865</v>
      </c>
      <c r="G6">
        <f>INDEX([2]global_ind_input_ref!$E$191:$M$205,$J6,MATCH($D6,[2]global_ind_input_ref!$E$190:$M$190,FALSE))</f>
        <v>3</v>
      </c>
      <c r="H6" t="str">
        <f>Legend!D$51</f>
        <v>delivered biomass</v>
      </c>
      <c r="I6" t="s">
        <v>38</v>
      </c>
      <c r="J6">
        <v>1</v>
      </c>
    </row>
    <row r="7" spans="1:10">
      <c r="A7" t="str">
        <f>Legend!A$51</f>
        <v>industrial energy use</v>
      </c>
      <c r="B7" t="str">
        <f>Legend!B$51</f>
        <v>biomass</v>
      </c>
      <c r="C7" t="str">
        <f>Legend!C$51</f>
        <v>biomass</v>
      </c>
      <c r="D7">
        <f t="shared" si="0"/>
        <v>2020</v>
      </c>
      <c r="E7">
        <f>INDEX([2]global_ind_input_ref!$E$232:$M$246,$J7,MATCH($D7,[2]global_ind_input_ref!$E$231:$M$231,FALSE))</f>
        <v>1</v>
      </c>
      <c r="F7">
        <f>INDEX([2]global_ind_input_ref!$F$160:$N$174,$J7,MATCH($D7,[2]global_ind_input_ref!$F$159:$N$159,FALSE))</f>
        <v>0.79671723777322334</v>
      </c>
      <c r="G7">
        <f>INDEX([2]global_ind_input_ref!$E$191:$M$205,$J7,MATCH($D7,[2]global_ind_input_ref!$E$190:$M$190,FALSE))</f>
        <v>3</v>
      </c>
      <c r="H7" t="str">
        <f>Legend!D$51</f>
        <v>delivered biomass</v>
      </c>
      <c r="I7" t="s">
        <v>38</v>
      </c>
      <c r="J7">
        <v>1</v>
      </c>
    </row>
    <row r="8" spans="1:10">
      <c r="A8" t="str">
        <f>Legend!A$51</f>
        <v>industrial energy use</v>
      </c>
      <c r="B8" t="str">
        <f>Legend!B$51</f>
        <v>biomass</v>
      </c>
      <c r="C8" t="str">
        <f>Legend!C$51</f>
        <v>biomass</v>
      </c>
      <c r="D8">
        <f t="shared" si="0"/>
        <v>2035</v>
      </c>
      <c r="E8">
        <f>INDEX([2]global_ind_input_ref!$E$232:$M$246,$J8,MATCH($D8,[2]global_ind_input_ref!$E$231:$M$231,FALSE))</f>
        <v>1</v>
      </c>
      <c r="F8">
        <f>INDEX([2]global_ind_input_ref!$F$160:$N$174,$J8,MATCH($D8,[2]global_ind_input_ref!$F$159:$N$159,FALSE))</f>
        <v>0.80436529191104256</v>
      </c>
      <c r="G8">
        <f>INDEX([2]global_ind_input_ref!$E$191:$M$205,$J8,MATCH($D8,[2]global_ind_input_ref!$E$190:$M$190,FALSE))</f>
        <v>3</v>
      </c>
      <c r="H8" t="str">
        <f>Legend!D$51</f>
        <v>delivered biomass</v>
      </c>
      <c r="I8" t="s">
        <v>38</v>
      </c>
      <c r="J8">
        <v>1</v>
      </c>
    </row>
    <row r="9" spans="1:10">
      <c r="A9" t="str">
        <f>Legend!A$51</f>
        <v>industrial energy use</v>
      </c>
      <c r="B9" t="str">
        <f>Legend!B$51</f>
        <v>biomass</v>
      </c>
      <c r="C9" t="str">
        <f>Legend!C$51</f>
        <v>biomass</v>
      </c>
      <c r="D9">
        <f t="shared" si="0"/>
        <v>2050</v>
      </c>
      <c r="E9">
        <f>INDEX([2]global_ind_input_ref!$E$232:$M$246,$J9,MATCH($D9,[2]global_ind_input_ref!$E$231:$M$231,FALSE))</f>
        <v>1</v>
      </c>
      <c r="F9">
        <f>INDEX([2]global_ind_input_ref!$F$160:$N$174,$J9,MATCH($D9,[2]global_ind_input_ref!$F$159:$N$159,FALSE))</f>
        <v>0.80955972105630236</v>
      </c>
      <c r="G9">
        <f>INDEX([2]global_ind_input_ref!$E$191:$M$205,$J9,MATCH($D9,[2]global_ind_input_ref!$E$190:$M$190,FALSE))</f>
        <v>3</v>
      </c>
      <c r="H9" t="str">
        <f>Legend!D$51</f>
        <v>delivered biomass</v>
      </c>
      <c r="I9" t="s">
        <v>38</v>
      </c>
      <c r="J9">
        <v>1</v>
      </c>
    </row>
    <row r="10" spans="1:10">
      <c r="A10" t="str">
        <f>Legend!A$51</f>
        <v>industrial energy use</v>
      </c>
      <c r="B10" t="str">
        <f>Legend!B$51</f>
        <v>biomass</v>
      </c>
      <c r="C10" t="str">
        <f>Legend!C$51</f>
        <v>biomass</v>
      </c>
      <c r="D10">
        <f t="shared" si="0"/>
        <v>2065</v>
      </c>
      <c r="E10">
        <f>INDEX([2]global_ind_input_ref!$E$232:$M$246,$J10,MATCH($D10,[2]global_ind_input_ref!$E$231:$M$231,FALSE))</f>
        <v>1</v>
      </c>
      <c r="F10">
        <f>INDEX([2]global_ind_input_ref!$F$160:$N$174,$J10,MATCH($D10,[2]global_ind_input_ref!$F$159:$N$159,FALSE))</f>
        <v>0.81629901379474479</v>
      </c>
      <c r="G10">
        <f>INDEX([2]global_ind_input_ref!$E$191:$M$205,$J10,MATCH($D10,[2]global_ind_input_ref!$E$190:$M$190,FALSE))</f>
        <v>3</v>
      </c>
      <c r="H10" t="str">
        <f>Legend!D$51</f>
        <v>delivered biomass</v>
      </c>
      <c r="I10" t="s">
        <v>38</v>
      </c>
      <c r="J10">
        <v>1</v>
      </c>
    </row>
    <row r="11" spans="1:10">
      <c r="A11" t="str">
        <f>Legend!A$51</f>
        <v>industrial energy use</v>
      </c>
      <c r="B11" t="str">
        <f>Legend!B$51</f>
        <v>biomass</v>
      </c>
      <c r="C11" t="str">
        <f>Legend!C$51</f>
        <v>biomass</v>
      </c>
      <c r="D11">
        <f t="shared" si="0"/>
        <v>2080</v>
      </c>
      <c r="E11">
        <f>INDEX([2]global_ind_input_ref!$E$232:$M$246,$J11,MATCH($D11,[2]global_ind_input_ref!$E$231:$M$231,FALSE))</f>
        <v>1</v>
      </c>
      <c r="F11">
        <f>INDEX([2]global_ind_input_ref!$F$160:$N$174,$J11,MATCH($D11,[2]global_ind_input_ref!$F$159:$N$159,FALSE))</f>
        <v>0.82287613496233281</v>
      </c>
      <c r="G11">
        <f>INDEX([2]global_ind_input_ref!$E$191:$M$205,$J11,MATCH($D11,[2]global_ind_input_ref!$E$190:$M$190,FALSE))</f>
        <v>3</v>
      </c>
      <c r="H11" t="str">
        <f>Legend!D$51</f>
        <v>delivered biomass</v>
      </c>
      <c r="I11" t="s">
        <v>38</v>
      </c>
      <c r="J11">
        <v>1</v>
      </c>
    </row>
    <row r="12" spans="1:10">
      <c r="A12" t="str">
        <f>Legend!A$51</f>
        <v>industrial energy use</v>
      </c>
      <c r="B12" t="str">
        <f>Legend!B$51</f>
        <v>biomass</v>
      </c>
      <c r="C12" t="str">
        <f>Legend!C$51</f>
        <v>biomass</v>
      </c>
      <c r="D12">
        <f t="shared" si="0"/>
        <v>2095</v>
      </c>
      <c r="E12">
        <f>INDEX([2]global_ind_input_ref!$E$232:$M$246,$J12,MATCH($D12,[2]global_ind_input_ref!$E$231:$M$231,FALSE))</f>
        <v>1</v>
      </c>
      <c r="F12">
        <f>INDEX([2]global_ind_input_ref!$F$160:$N$174,$J12,MATCH($D12,[2]global_ind_input_ref!$F$159:$N$159,FALSE))</f>
        <v>0.82836059983236288</v>
      </c>
      <c r="G12">
        <f>INDEX([2]global_ind_input_ref!$E$191:$M$205,$J12,MATCH($D12,[2]global_ind_input_ref!$E$190:$M$190,FALSE))</f>
        <v>3</v>
      </c>
      <c r="H12" t="str">
        <f>Legend!D$51</f>
        <v>delivered biomass</v>
      </c>
      <c r="I12" t="s">
        <v>38</v>
      </c>
      <c r="J12">
        <v>1</v>
      </c>
    </row>
    <row r="13" spans="1:10">
      <c r="A13" t="str">
        <f>Legend!A$52</f>
        <v>industrial energy use</v>
      </c>
      <c r="B13" t="str">
        <f>Legend!B$52</f>
        <v>coal</v>
      </c>
      <c r="C13" t="str">
        <f>Legend!C$52</f>
        <v>coal</v>
      </c>
      <c r="D13">
        <v>1975</v>
      </c>
      <c r="E13">
        <f>INDEX([2]global_ind_input_ref!$E$232:$M$246,$J13,MATCH($D13,[2]global_ind_input_ref!$E$231:$M$231,FALSE))</f>
        <v>1</v>
      </c>
      <c r="F13">
        <f>INDEX([2]global_ind_input_ref!$F$160:$N$174,$J13,MATCH($D13,[2]global_ind_input_ref!$F$159:$N$159,FALSE))</f>
        <v>1</v>
      </c>
      <c r="G13">
        <f>INDEX([2]global_ind_input_ref!$E$191:$M$205,$J13,MATCH($D13,[2]global_ind_input_ref!$E$190:$M$190,FALSE))</f>
        <v>0</v>
      </c>
      <c r="H13" t="str">
        <f>Legend!D$52</f>
        <v>delivered coal</v>
      </c>
      <c r="I13" t="s">
        <v>38</v>
      </c>
      <c r="J13">
        <v>2</v>
      </c>
    </row>
    <row r="14" spans="1:10">
      <c r="A14" t="str">
        <f>Legend!A$52</f>
        <v>industrial energy use</v>
      </c>
      <c r="B14" t="str">
        <f>Legend!B$52</f>
        <v>coal</v>
      </c>
      <c r="C14" t="str">
        <f>Legend!C$52</f>
        <v>coal</v>
      </c>
      <c r="D14">
        <f>D13+15</f>
        <v>1990</v>
      </c>
      <c r="E14">
        <f>INDEX([2]global_ind_input_ref!$E$232:$M$246,$J14,MATCH($D14,[2]global_ind_input_ref!$E$231:$M$231,FALSE))</f>
        <v>1</v>
      </c>
      <c r="F14">
        <f>INDEX([2]global_ind_input_ref!$F$160:$N$174,$J14,MATCH($D14,[2]global_ind_input_ref!$F$159:$N$159,FALSE))</f>
        <v>0.84251530009576714</v>
      </c>
      <c r="G14">
        <f>INDEX([2]global_ind_input_ref!$E$191:$M$205,$J14,MATCH($D14,[2]global_ind_input_ref!$E$190:$M$190,FALSE))</f>
        <v>3</v>
      </c>
      <c r="H14" t="str">
        <f>Legend!D$52</f>
        <v>delivered coal</v>
      </c>
      <c r="I14" t="s">
        <v>38</v>
      </c>
      <c r="J14">
        <v>2</v>
      </c>
    </row>
    <row r="15" spans="1:10">
      <c r="A15" t="str">
        <f>Legend!A$52</f>
        <v>industrial energy use</v>
      </c>
      <c r="B15" t="str">
        <f>Legend!B$52</f>
        <v>coal</v>
      </c>
      <c r="C15" t="str">
        <f>Legend!C$52</f>
        <v>coal</v>
      </c>
      <c r="D15">
        <f t="shared" ref="D15:D20" si="1">D14+15</f>
        <v>2005</v>
      </c>
      <c r="E15">
        <f>INDEX([2]global_ind_input_ref!$E$232:$M$246,$J15,MATCH($D15,[2]global_ind_input_ref!$E$231:$M$231,FALSE))</f>
        <v>1</v>
      </c>
      <c r="F15">
        <f>INDEX([2]global_ind_input_ref!$F$160:$N$174,$J15,MATCH($D15,[2]global_ind_input_ref!$F$159:$N$159,FALSE))</f>
        <v>0.86481417073714484</v>
      </c>
      <c r="G15">
        <f>INDEX([2]global_ind_input_ref!$E$191:$M$205,$J15,MATCH($D15,[2]global_ind_input_ref!$E$190:$M$190,FALSE))</f>
        <v>3</v>
      </c>
      <c r="H15" t="str">
        <f>Legend!D$52</f>
        <v>delivered coal</v>
      </c>
      <c r="I15" t="s">
        <v>38</v>
      </c>
      <c r="J15">
        <v>2</v>
      </c>
    </row>
    <row r="16" spans="1:10">
      <c r="A16" t="str">
        <f>Legend!A$52</f>
        <v>industrial energy use</v>
      </c>
      <c r="B16" t="str">
        <f>Legend!B$52</f>
        <v>coal</v>
      </c>
      <c r="C16" t="str">
        <f>Legend!C$52</f>
        <v>coal</v>
      </c>
      <c r="D16">
        <f t="shared" si="1"/>
        <v>2020</v>
      </c>
      <c r="E16">
        <f>INDEX([2]global_ind_input_ref!$E$232:$M$246,$J16,MATCH($D16,[2]global_ind_input_ref!$E$231:$M$231,FALSE))</f>
        <v>1</v>
      </c>
      <c r="F16">
        <f>INDEX([2]global_ind_input_ref!$F$160:$N$174,$J16,MATCH($D16,[2]global_ind_input_ref!$F$159:$N$159,FALSE))</f>
        <v>0.89058654061764186</v>
      </c>
      <c r="G16">
        <f>INDEX([2]global_ind_input_ref!$E$191:$M$205,$J16,MATCH($D16,[2]global_ind_input_ref!$E$190:$M$190,FALSE))</f>
        <v>3</v>
      </c>
      <c r="H16" t="str">
        <f>Legend!D$52</f>
        <v>delivered coal</v>
      </c>
      <c r="I16" t="s">
        <v>38</v>
      </c>
      <c r="J16">
        <v>2</v>
      </c>
    </row>
    <row r="17" spans="1:10">
      <c r="A17" t="str">
        <f>Legend!A$52</f>
        <v>industrial energy use</v>
      </c>
      <c r="B17" t="str">
        <f>Legend!B$52</f>
        <v>coal</v>
      </c>
      <c r="C17" t="str">
        <f>Legend!C$52</f>
        <v>coal</v>
      </c>
      <c r="D17">
        <f t="shared" si="1"/>
        <v>2035</v>
      </c>
      <c r="E17">
        <f>INDEX([2]global_ind_input_ref!$E$232:$M$246,$J17,MATCH($D17,[2]global_ind_input_ref!$E$231:$M$231,FALSE))</f>
        <v>1</v>
      </c>
      <c r="F17">
        <f>INDEX([2]global_ind_input_ref!$F$160:$N$174,$J17,MATCH($D17,[2]global_ind_input_ref!$F$159:$N$159,FALSE))</f>
        <v>0.90141663050096654</v>
      </c>
      <c r="G17">
        <f>INDEX([2]global_ind_input_ref!$E$191:$M$205,$J17,MATCH($D17,[2]global_ind_input_ref!$E$190:$M$190,FALSE))</f>
        <v>3</v>
      </c>
      <c r="H17" t="str">
        <f>Legend!D$52</f>
        <v>delivered coal</v>
      </c>
      <c r="I17" t="s">
        <v>38</v>
      </c>
      <c r="J17">
        <v>2</v>
      </c>
    </row>
    <row r="18" spans="1:10">
      <c r="A18" t="str">
        <f>Legend!A$52</f>
        <v>industrial energy use</v>
      </c>
      <c r="B18" t="str">
        <f>Legend!B$52</f>
        <v>coal</v>
      </c>
      <c r="C18" t="str">
        <f>Legend!C$52</f>
        <v>coal</v>
      </c>
      <c r="D18">
        <f t="shared" si="1"/>
        <v>2050</v>
      </c>
      <c r="E18">
        <f>INDEX([2]global_ind_input_ref!$E$232:$M$246,$J18,MATCH($D18,[2]global_ind_input_ref!$E$231:$M$231,FALSE))</f>
        <v>1</v>
      </c>
      <c r="F18">
        <f>INDEX([2]global_ind_input_ref!$F$160:$N$174,$J18,MATCH($D18,[2]global_ind_input_ref!$F$159:$N$159,FALSE))</f>
        <v>0.90884606958566683</v>
      </c>
      <c r="G18">
        <f>INDEX([2]global_ind_input_ref!$E$191:$M$205,$J18,MATCH($D18,[2]global_ind_input_ref!$E$190:$M$190,FALSE))</f>
        <v>3</v>
      </c>
      <c r="H18" t="str">
        <f>Legend!D$52</f>
        <v>delivered coal</v>
      </c>
      <c r="I18" t="s">
        <v>38</v>
      </c>
      <c r="J18">
        <v>2</v>
      </c>
    </row>
    <row r="19" spans="1:10">
      <c r="A19" t="str">
        <f>Legend!A$52</f>
        <v>industrial energy use</v>
      </c>
      <c r="B19" t="str">
        <f>Legend!B$52</f>
        <v>coal</v>
      </c>
      <c r="C19" t="str">
        <f>Legend!C$52</f>
        <v>coal</v>
      </c>
      <c r="D19">
        <f t="shared" si="1"/>
        <v>2065</v>
      </c>
      <c r="E19">
        <f>INDEX([2]global_ind_input_ref!$E$232:$M$246,$J19,MATCH($D19,[2]global_ind_input_ref!$E$231:$M$231,FALSE))</f>
        <v>1</v>
      </c>
      <c r="F19">
        <f>INDEX([2]global_ind_input_ref!$F$160:$N$174,$J19,MATCH($D19,[2]global_ind_input_ref!$F$159:$N$159,FALSE))</f>
        <v>0.91682020797595964</v>
      </c>
      <c r="G19">
        <f>INDEX([2]global_ind_input_ref!$E$191:$M$205,$J19,MATCH($D19,[2]global_ind_input_ref!$E$190:$M$190,FALSE))</f>
        <v>3</v>
      </c>
      <c r="H19" t="str">
        <f>Legend!D$52</f>
        <v>delivered coal</v>
      </c>
      <c r="I19" t="s">
        <v>38</v>
      </c>
      <c r="J19">
        <v>2</v>
      </c>
    </row>
    <row r="20" spans="1:10">
      <c r="A20" t="str">
        <f>Legend!A$52</f>
        <v>industrial energy use</v>
      </c>
      <c r="B20" t="str">
        <f>Legend!B$52</f>
        <v>coal</v>
      </c>
      <c r="C20" t="str">
        <f>Legend!C$52</f>
        <v>coal</v>
      </c>
      <c r="D20">
        <f t="shared" si="1"/>
        <v>2080</v>
      </c>
      <c r="E20">
        <f>INDEX([2]global_ind_input_ref!$E$232:$M$246,$J20,MATCH($D20,[2]global_ind_input_ref!$E$231:$M$231,FALSE))</f>
        <v>1</v>
      </c>
      <c r="F20">
        <f>INDEX([2]global_ind_input_ref!$F$160:$N$174,$J20,MATCH($D20,[2]global_ind_input_ref!$F$159:$N$159,FALSE))</f>
        <v>0.92591457322656212</v>
      </c>
      <c r="G20">
        <f>INDEX([2]global_ind_input_ref!$E$191:$M$205,$J20,MATCH($D20,[2]global_ind_input_ref!$E$190:$M$190,FALSE))</f>
        <v>3</v>
      </c>
      <c r="H20" t="str">
        <f>Legend!D$52</f>
        <v>delivered coal</v>
      </c>
      <c r="I20" t="s">
        <v>38</v>
      </c>
      <c r="J20">
        <v>2</v>
      </c>
    </row>
    <row r="21" spans="1:10">
      <c r="A21" t="str">
        <f>Legend!A$52</f>
        <v>industrial energy use</v>
      </c>
      <c r="B21" t="str">
        <f>Legend!B$52</f>
        <v>coal</v>
      </c>
      <c r="C21" t="str">
        <f>Legend!C$52</f>
        <v>coal</v>
      </c>
      <c r="D21">
        <f>D20+15</f>
        <v>2095</v>
      </c>
      <c r="E21">
        <f>INDEX([2]global_ind_input_ref!$E$232:$M$246,$J21,MATCH($D21,[2]global_ind_input_ref!$E$231:$M$231,FALSE))</f>
        <v>1</v>
      </c>
      <c r="F21">
        <f>INDEX([2]global_ind_input_ref!$F$160:$N$174,$J21,MATCH($D21,[2]global_ind_input_ref!$F$159:$N$159,FALSE))</f>
        <v>0.93644835756497713</v>
      </c>
      <c r="G21">
        <f>INDEX([2]global_ind_input_ref!$E$191:$M$205,$J21,MATCH($D21,[2]global_ind_input_ref!$E$190:$M$190,FALSE))</f>
        <v>3</v>
      </c>
      <c r="H21" t="str">
        <f>Legend!D$52</f>
        <v>delivered coal</v>
      </c>
      <c r="I21" t="s">
        <v>38</v>
      </c>
      <c r="J21">
        <v>2</v>
      </c>
    </row>
    <row r="22" spans="1:10">
      <c r="A22" t="str">
        <f>Legend!A$53</f>
        <v>industrial energy use</v>
      </c>
      <c r="B22" t="str">
        <f>Legend!B$53</f>
        <v>electricity</v>
      </c>
      <c r="C22" t="str">
        <f>Legend!C$53</f>
        <v>electricity</v>
      </c>
      <c r="D22">
        <v>1975</v>
      </c>
      <c r="E22">
        <f>INDEX([2]global_ind_input_ref!$E$232:$M$246,$J22,MATCH($D22,[2]global_ind_input_ref!$E$231:$M$231,FALSE))</f>
        <v>1</v>
      </c>
      <c r="F22">
        <f>INDEX([2]global_ind_input_ref!$F$160:$N$174,$J22,MATCH($D22,[2]global_ind_input_ref!$F$159:$N$159,FALSE))</f>
        <v>1</v>
      </c>
      <c r="G22">
        <f>INDEX([2]global_ind_input_ref!$E$191:$M$205,$J22,MATCH($D22,[2]global_ind_input_ref!$E$190:$M$190,FALSE))</f>
        <v>0</v>
      </c>
      <c r="H22" t="str">
        <f>Legend!D$53</f>
        <v>elect_td_ind</v>
      </c>
      <c r="I22" t="s">
        <v>38</v>
      </c>
      <c r="J22">
        <v>3</v>
      </c>
    </row>
    <row r="23" spans="1:10">
      <c r="A23" t="str">
        <f>Legend!A$53</f>
        <v>industrial energy use</v>
      </c>
      <c r="B23" t="str">
        <f>Legend!B$53</f>
        <v>electricity</v>
      </c>
      <c r="C23" t="str">
        <f>Legend!C$53</f>
        <v>electricity</v>
      </c>
      <c r="D23">
        <f>D22+15</f>
        <v>1990</v>
      </c>
      <c r="E23">
        <f>INDEX([2]global_ind_input_ref!$E$232:$M$246,$J23,MATCH($D23,[2]global_ind_input_ref!$E$231:$M$231,FALSE))</f>
        <v>1</v>
      </c>
      <c r="F23">
        <f>INDEX([2]global_ind_input_ref!$F$160:$N$174,$J23,MATCH($D23,[2]global_ind_input_ref!$F$159:$N$159,FALSE))</f>
        <v>1</v>
      </c>
      <c r="G23">
        <f>INDEX([2]global_ind_input_ref!$E$191:$M$205,$J23,MATCH($D23,[2]global_ind_input_ref!$E$190:$M$190,FALSE))</f>
        <v>3</v>
      </c>
      <c r="H23" t="str">
        <f>Legend!D$53</f>
        <v>elect_td_ind</v>
      </c>
      <c r="I23" t="s">
        <v>38</v>
      </c>
      <c r="J23">
        <v>3</v>
      </c>
    </row>
    <row r="24" spans="1:10">
      <c r="A24" t="str">
        <f>Legend!A$53</f>
        <v>industrial energy use</v>
      </c>
      <c r="B24" t="str">
        <f>Legend!B$53</f>
        <v>electricity</v>
      </c>
      <c r="C24" t="str">
        <f>Legend!C$53</f>
        <v>electricity</v>
      </c>
      <c r="D24">
        <f t="shared" ref="D24:D30" si="2">D23+15</f>
        <v>2005</v>
      </c>
      <c r="E24">
        <f>INDEX([2]global_ind_input_ref!$E$232:$M$246,$J24,MATCH($D24,[2]global_ind_input_ref!$E$231:$M$231,FALSE))</f>
        <v>1</v>
      </c>
      <c r="F24">
        <f>INDEX([2]global_ind_input_ref!$F$160:$N$174,$J24,MATCH($D24,[2]global_ind_input_ref!$F$159:$N$159,FALSE))</f>
        <v>1</v>
      </c>
      <c r="G24">
        <f>INDEX([2]global_ind_input_ref!$E$191:$M$205,$J24,MATCH($D24,[2]global_ind_input_ref!$E$190:$M$190,FALSE))</f>
        <v>3</v>
      </c>
      <c r="H24" t="str">
        <f>Legend!D$53</f>
        <v>elect_td_ind</v>
      </c>
      <c r="I24" t="s">
        <v>38</v>
      </c>
      <c r="J24">
        <v>3</v>
      </c>
    </row>
    <row r="25" spans="1:10">
      <c r="A25" t="str">
        <f>Legend!A$53</f>
        <v>industrial energy use</v>
      </c>
      <c r="B25" t="str">
        <f>Legend!B$53</f>
        <v>electricity</v>
      </c>
      <c r="C25" t="str">
        <f>Legend!C$53</f>
        <v>electricity</v>
      </c>
      <c r="D25">
        <f t="shared" si="2"/>
        <v>2020</v>
      </c>
      <c r="E25">
        <f>INDEX([2]global_ind_input_ref!$E$232:$M$246,$J25,MATCH($D25,[2]global_ind_input_ref!$E$231:$M$231,FALSE))</f>
        <v>1</v>
      </c>
      <c r="F25">
        <f>INDEX([2]global_ind_input_ref!$F$160:$N$174,$J25,MATCH($D25,[2]global_ind_input_ref!$F$159:$N$159,FALSE))</f>
        <v>1.0151030873140166</v>
      </c>
      <c r="G25">
        <f>INDEX([2]global_ind_input_ref!$E$191:$M$205,$J25,MATCH($D25,[2]global_ind_input_ref!$E$190:$M$190,FALSE))</f>
        <v>3</v>
      </c>
      <c r="H25" t="str">
        <f>Legend!D$53</f>
        <v>elect_td_ind</v>
      </c>
      <c r="I25" t="s">
        <v>38</v>
      </c>
      <c r="J25">
        <v>3</v>
      </c>
    </row>
    <row r="26" spans="1:10">
      <c r="A26" t="str">
        <f>Legend!A$53</f>
        <v>industrial energy use</v>
      </c>
      <c r="B26" t="str">
        <f>Legend!B$53</f>
        <v>electricity</v>
      </c>
      <c r="C26" t="str">
        <f>Legend!C$53</f>
        <v>electricity</v>
      </c>
      <c r="D26">
        <f t="shared" si="2"/>
        <v>2035</v>
      </c>
      <c r="E26">
        <f>INDEX([2]global_ind_input_ref!$E$232:$M$246,$J26,MATCH($D26,[2]global_ind_input_ref!$E$231:$M$231,FALSE))</f>
        <v>1</v>
      </c>
      <c r="F26">
        <f>INDEX([2]global_ind_input_ref!$F$160:$N$174,$J26,MATCH($D26,[2]global_ind_input_ref!$F$159:$N$159,FALSE))</f>
        <v>1.0304399601035565</v>
      </c>
      <c r="G26">
        <f>INDEX([2]global_ind_input_ref!$E$191:$M$205,$J26,MATCH($D26,[2]global_ind_input_ref!$E$190:$M$190,FALSE))</f>
        <v>3</v>
      </c>
      <c r="H26" t="str">
        <f>Legend!D$53</f>
        <v>elect_td_ind</v>
      </c>
      <c r="I26" t="s">
        <v>38</v>
      </c>
      <c r="J26">
        <v>3</v>
      </c>
    </row>
    <row r="27" spans="1:10">
      <c r="A27" t="str">
        <f>Legend!A$53</f>
        <v>industrial energy use</v>
      </c>
      <c r="B27" t="str">
        <f>Legend!B$53</f>
        <v>electricity</v>
      </c>
      <c r="C27" t="str">
        <f>Legend!C$53</f>
        <v>electricity</v>
      </c>
      <c r="D27">
        <f t="shared" si="2"/>
        <v>2050</v>
      </c>
      <c r="E27">
        <f>INDEX([2]global_ind_input_ref!$E$232:$M$246,$J27,MATCH($D27,[2]global_ind_input_ref!$E$231:$M$231,FALSE))</f>
        <v>1</v>
      </c>
      <c r="F27">
        <f>INDEX([2]global_ind_input_ref!$F$160:$N$174,$J27,MATCH($D27,[2]global_ind_input_ref!$F$159:$N$159,FALSE))</f>
        <v>1.046003909918275</v>
      </c>
      <c r="G27">
        <f>INDEX([2]global_ind_input_ref!$E$191:$M$205,$J27,MATCH($D27,[2]global_ind_input_ref!$E$190:$M$190,FALSE))</f>
        <v>3</v>
      </c>
      <c r="H27" t="str">
        <f>Legend!D$53</f>
        <v>elect_td_ind</v>
      </c>
      <c r="I27" t="s">
        <v>38</v>
      </c>
      <c r="J27">
        <v>3</v>
      </c>
    </row>
    <row r="28" spans="1:10">
      <c r="A28" t="str">
        <f>Legend!A$53</f>
        <v>industrial energy use</v>
      </c>
      <c r="B28" t="str">
        <f>Legend!B$53</f>
        <v>electricity</v>
      </c>
      <c r="C28" t="str">
        <f>Legend!C$53</f>
        <v>electricity</v>
      </c>
      <c r="D28">
        <f t="shared" si="2"/>
        <v>2065</v>
      </c>
      <c r="E28">
        <f>INDEX([2]global_ind_input_ref!$E$232:$M$246,$J28,MATCH($D28,[2]global_ind_input_ref!$E$231:$M$231,FALSE))</f>
        <v>1</v>
      </c>
      <c r="F28">
        <f>INDEX([2]global_ind_input_ref!$F$160:$N$174,$J28,MATCH($D28,[2]global_ind_input_ref!$F$159:$N$159,FALSE))</f>
        <v>1.061807169987526</v>
      </c>
      <c r="G28">
        <f>INDEX([2]global_ind_input_ref!$E$191:$M$205,$J28,MATCH($D28,[2]global_ind_input_ref!$E$190:$M$190,FALSE))</f>
        <v>3</v>
      </c>
      <c r="H28" t="str">
        <f>Legend!D$53</f>
        <v>elect_td_ind</v>
      </c>
      <c r="I28" t="s">
        <v>38</v>
      </c>
      <c r="J28">
        <v>3</v>
      </c>
    </row>
    <row r="29" spans="1:10">
      <c r="A29" t="str">
        <f>Legend!A$53</f>
        <v>industrial energy use</v>
      </c>
      <c r="B29" t="str">
        <f>Legend!B$53</f>
        <v>electricity</v>
      </c>
      <c r="C29" t="str">
        <f>Legend!C$53</f>
        <v>electricity</v>
      </c>
      <c r="D29">
        <f t="shared" si="2"/>
        <v>2080</v>
      </c>
      <c r="E29">
        <f>INDEX([2]global_ind_input_ref!$E$232:$M$246,$J29,MATCH($D29,[2]global_ind_input_ref!$E$231:$M$231,FALSE))</f>
        <v>1</v>
      </c>
      <c r="F29">
        <f>INDEX([2]global_ind_input_ref!$F$160:$N$174,$J29,MATCH($D29,[2]global_ind_input_ref!$F$159:$N$159,FALSE))</f>
        <v>1.0778453336733647</v>
      </c>
      <c r="G29">
        <f>INDEX([2]global_ind_input_ref!$E$191:$M$205,$J29,MATCH($D29,[2]global_ind_input_ref!$E$190:$M$190,FALSE))</f>
        <v>3</v>
      </c>
      <c r="H29" t="str">
        <f>Legend!D$53</f>
        <v>elect_td_ind</v>
      </c>
      <c r="I29" t="s">
        <v>38</v>
      </c>
      <c r="J29">
        <v>3</v>
      </c>
    </row>
    <row r="30" spans="1:10">
      <c r="A30" t="str">
        <f>Legend!A$53</f>
        <v>industrial energy use</v>
      </c>
      <c r="B30" t="str">
        <f>Legend!B$53</f>
        <v>electricity</v>
      </c>
      <c r="C30" t="str">
        <f>Legend!C$53</f>
        <v>electricity</v>
      </c>
      <c r="D30">
        <f t="shared" si="2"/>
        <v>2095</v>
      </c>
      <c r="E30">
        <f>INDEX([2]global_ind_input_ref!$E$232:$M$246,$J30,MATCH($D30,[2]global_ind_input_ref!$E$231:$M$231,FALSE))</f>
        <v>1</v>
      </c>
      <c r="F30">
        <f>INDEX([2]global_ind_input_ref!$F$160:$N$174,$J30,MATCH($D30,[2]global_ind_input_ref!$F$159:$N$159,FALSE))</f>
        <v>1.0941248328892934</v>
      </c>
      <c r="G30">
        <f>INDEX([2]global_ind_input_ref!$E$191:$M$205,$J30,MATCH($D30,[2]global_ind_input_ref!$E$190:$M$190,FALSE))</f>
        <v>3</v>
      </c>
      <c r="H30" t="str">
        <f>Legend!D$53</f>
        <v>elect_td_ind</v>
      </c>
      <c r="I30" t="s">
        <v>38</v>
      </c>
      <c r="J30">
        <v>3</v>
      </c>
    </row>
    <row r="31" spans="1:10">
      <c r="A31" t="str">
        <f>Legend!A$54</f>
        <v>industrial energy use</v>
      </c>
      <c r="B31" t="str">
        <f>Legend!B$54</f>
        <v>gas</v>
      </c>
      <c r="C31" t="str">
        <f>Legend!C$54</f>
        <v>gas</v>
      </c>
      <c r="D31">
        <v>1975</v>
      </c>
      <c r="E31">
        <f>INDEX([2]global_ind_input_ref!$E$232:$M$246,$J31,MATCH($D31,[2]global_ind_input_ref!$E$231:$M$231,FALSE))</f>
        <v>1</v>
      </c>
      <c r="F31">
        <f>INDEX([2]global_ind_input_ref!$F$160:$N$174,$J31,MATCH($D31,[2]global_ind_input_ref!$F$159:$N$159,FALSE))</f>
        <v>1</v>
      </c>
      <c r="G31">
        <f>INDEX([2]global_ind_input_ref!$E$191:$M$205,$J31,MATCH($D31,[2]global_ind_input_ref!$E$190:$M$190,FALSE))</f>
        <v>0</v>
      </c>
      <c r="H31" t="str">
        <f>Legend!D$54</f>
        <v>wholesale gas</v>
      </c>
      <c r="I31" t="s">
        <v>38</v>
      </c>
      <c r="J31">
        <v>4</v>
      </c>
    </row>
    <row r="32" spans="1:10">
      <c r="A32" t="str">
        <f>Legend!A$54</f>
        <v>industrial energy use</v>
      </c>
      <c r="B32" t="str">
        <f>Legend!B$54</f>
        <v>gas</v>
      </c>
      <c r="C32" t="str">
        <f>Legend!C$54</f>
        <v>gas</v>
      </c>
      <c r="D32">
        <f>D31+15</f>
        <v>1990</v>
      </c>
      <c r="E32">
        <f>INDEX([2]global_ind_input_ref!$E$232:$M$246,$J32,MATCH($D32,[2]global_ind_input_ref!$E$231:$M$231,FALSE))</f>
        <v>1</v>
      </c>
      <c r="F32">
        <f>INDEX([2]global_ind_input_ref!$F$160:$N$174,$J32,MATCH($D32,[2]global_ind_input_ref!$F$159:$N$159,FALSE))</f>
        <v>0.88264507315817975</v>
      </c>
      <c r="G32">
        <f>INDEX([2]global_ind_input_ref!$E$191:$M$205,$J32,MATCH($D32,[2]global_ind_input_ref!$E$190:$M$190,FALSE))</f>
        <v>3</v>
      </c>
      <c r="H32" t="str">
        <f>Legend!D$54</f>
        <v>wholesale gas</v>
      </c>
      <c r="I32" t="s">
        <v>38</v>
      </c>
      <c r="J32">
        <v>4</v>
      </c>
    </row>
    <row r="33" spans="1:10">
      <c r="A33" t="str">
        <f>Legend!A$54</f>
        <v>industrial energy use</v>
      </c>
      <c r="B33" t="str">
        <f>Legend!B$54</f>
        <v>gas</v>
      </c>
      <c r="C33" t="str">
        <f>Legend!C$54</f>
        <v>gas</v>
      </c>
      <c r="D33">
        <f t="shared" ref="D33:D38" si="3">D32+15</f>
        <v>2005</v>
      </c>
      <c r="E33">
        <f>INDEX([2]global_ind_input_ref!$E$232:$M$246,$J33,MATCH($D33,[2]global_ind_input_ref!$E$231:$M$231,FALSE))</f>
        <v>1</v>
      </c>
      <c r="F33">
        <f>INDEX([2]global_ind_input_ref!$F$160:$N$174,$J33,MATCH($D33,[2]global_ind_input_ref!$F$159:$N$159,FALSE))</f>
        <v>0.88401551440944726</v>
      </c>
      <c r="G33">
        <f>INDEX([2]global_ind_input_ref!$E$191:$M$205,$J33,MATCH($D33,[2]global_ind_input_ref!$E$190:$M$190,FALSE))</f>
        <v>3</v>
      </c>
      <c r="H33" t="str">
        <f>Legend!D$54</f>
        <v>wholesale gas</v>
      </c>
      <c r="I33" t="s">
        <v>38</v>
      </c>
      <c r="J33">
        <v>4</v>
      </c>
    </row>
    <row r="34" spans="1:10">
      <c r="A34" t="str">
        <f>Legend!A$54</f>
        <v>industrial energy use</v>
      </c>
      <c r="B34" t="str">
        <f>Legend!B$54</f>
        <v>gas</v>
      </c>
      <c r="C34" t="str">
        <f>Legend!C$54</f>
        <v>gas</v>
      </c>
      <c r="D34">
        <f t="shared" si="3"/>
        <v>2020</v>
      </c>
      <c r="E34">
        <f>INDEX([2]global_ind_input_ref!$E$232:$M$246,$J34,MATCH($D34,[2]global_ind_input_ref!$E$231:$M$231,FALSE))</f>
        <v>1</v>
      </c>
      <c r="F34">
        <f>INDEX([2]global_ind_input_ref!$F$160:$N$174,$J34,MATCH($D34,[2]global_ind_input_ref!$F$159:$N$159,FALSE))</f>
        <v>0.89778985395305555</v>
      </c>
      <c r="G34">
        <f>INDEX([2]global_ind_input_ref!$E$191:$M$205,$J34,MATCH($D34,[2]global_ind_input_ref!$E$190:$M$190,FALSE))</f>
        <v>3</v>
      </c>
      <c r="H34" t="str">
        <f>Legend!D$54</f>
        <v>wholesale gas</v>
      </c>
      <c r="I34" t="s">
        <v>38</v>
      </c>
      <c r="J34">
        <v>4</v>
      </c>
    </row>
    <row r="35" spans="1:10">
      <c r="A35" t="str">
        <f>Legend!A$54</f>
        <v>industrial energy use</v>
      </c>
      <c r="B35" t="str">
        <f>Legend!B$54</f>
        <v>gas</v>
      </c>
      <c r="C35" t="str">
        <f>Legend!C$54</f>
        <v>gas</v>
      </c>
      <c r="D35">
        <f t="shared" si="3"/>
        <v>2035</v>
      </c>
      <c r="E35">
        <f>INDEX([2]global_ind_input_ref!$E$232:$M$246,$J35,MATCH($D35,[2]global_ind_input_ref!$E$231:$M$231,FALSE))</f>
        <v>1</v>
      </c>
      <c r="F35">
        <f>INDEX([2]global_ind_input_ref!$F$160:$N$174,$J35,MATCH($D35,[2]global_ind_input_ref!$F$159:$N$159,FALSE))</f>
        <v>0.91263936970842729</v>
      </c>
      <c r="G35">
        <f>INDEX([2]global_ind_input_ref!$E$191:$M$205,$J35,MATCH($D35,[2]global_ind_input_ref!$E$190:$M$190,FALSE))</f>
        <v>3</v>
      </c>
      <c r="H35" t="str">
        <f>Legend!D$54</f>
        <v>wholesale gas</v>
      </c>
      <c r="I35" t="s">
        <v>38</v>
      </c>
      <c r="J35">
        <v>4</v>
      </c>
    </row>
    <row r="36" spans="1:10">
      <c r="A36" t="str">
        <f>Legend!A$54</f>
        <v>industrial energy use</v>
      </c>
      <c r="B36" t="str">
        <f>Legend!B$54</f>
        <v>gas</v>
      </c>
      <c r="C36" t="str">
        <f>Legend!C$54</f>
        <v>gas</v>
      </c>
      <c r="D36">
        <f t="shared" si="3"/>
        <v>2050</v>
      </c>
      <c r="E36">
        <f>INDEX([2]global_ind_input_ref!$E$232:$M$246,$J36,MATCH($D36,[2]global_ind_input_ref!$E$231:$M$231,FALSE))</f>
        <v>1</v>
      </c>
      <c r="F36">
        <f>INDEX([2]global_ind_input_ref!$F$160:$N$174,$J36,MATCH($D36,[2]global_ind_input_ref!$F$159:$N$159,FALSE))</f>
        <v>0.92642170455649253</v>
      </c>
      <c r="G36">
        <f>INDEX([2]global_ind_input_ref!$E$191:$M$205,$J36,MATCH($D36,[2]global_ind_input_ref!$E$190:$M$190,FALSE))</f>
        <v>3</v>
      </c>
      <c r="H36" t="str">
        <f>Legend!D$54</f>
        <v>wholesale gas</v>
      </c>
      <c r="I36" t="s">
        <v>38</v>
      </c>
      <c r="J36">
        <v>4</v>
      </c>
    </row>
    <row r="37" spans="1:10">
      <c r="A37" t="str">
        <f>Legend!A$54</f>
        <v>industrial energy use</v>
      </c>
      <c r="B37" t="str">
        <f>Legend!B$54</f>
        <v>gas</v>
      </c>
      <c r="C37" t="str">
        <f>Legend!C$54</f>
        <v>gas</v>
      </c>
      <c r="D37">
        <f t="shared" si="3"/>
        <v>2065</v>
      </c>
      <c r="E37">
        <f>INDEX([2]global_ind_input_ref!$E$232:$M$246,$J37,MATCH($D37,[2]global_ind_input_ref!$E$231:$M$231,FALSE))</f>
        <v>1</v>
      </c>
      <c r="F37">
        <f>INDEX([2]global_ind_input_ref!$F$160:$N$174,$J37,MATCH($D37,[2]global_ind_input_ref!$F$159:$N$159,FALSE))</f>
        <v>0.94068554688963091</v>
      </c>
      <c r="G37">
        <f>INDEX([2]global_ind_input_ref!$E$191:$M$205,$J37,MATCH($D37,[2]global_ind_input_ref!$E$190:$M$190,FALSE))</f>
        <v>3</v>
      </c>
      <c r="H37" t="str">
        <f>Legend!D$54</f>
        <v>wholesale gas</v>
      </c>
      <c r="I37" t="s">
        <v>38</v>
      </c>
      <c r="J37">
        <v>4</v>
      </c>
    </row>
    <row r="38" spans="1:10">
      <c r="A38" t="str">
        <f>Legend!A$54</f>
        <v>industrial energy use</v>
      </c>
      <c r="B38" t="str">
        <f>Legend!B$54</f>
        <v>gas</v>
      </c>
      <c r="C38" t="str">
        <f>Legend!C$54</f>
        <v>gas</v>
      </c>
      <c r="D38">
        <f t="shared" si="3"/>
        <v>2080</v>
      </c>
      <c r="E38">
        <f>INDEX([2]global_ind_input_ref!$E$232:$M$246,$J38,MATCH($D38,[2]global_ind_input_ref!$E$231:$M$231,FALSE))</f>
        <v>1</v>
      </c>
      <c r="F38">
        <f>INDEX([2]global_ind_input_ref!$F$160:$N$174,$J38,MATCH($D38,[2]global_ind_input_ref!$F$159:$N$159,FALSE))</f>
        <v>0.95485215059771966</v>
      </c>
      <c r="G38">
        <f>INDEX([2]global_ind_input_ref!$E$191:$M$205,$J38,MATCH($D38,[2]global_ind_input_ref!$E$190:$M$190,FALSE))</f>
        <v>3</v>
      </c>
      <c r="H38" t="str">
        <f>Legend!D$54</f>
        <v>wholesale gas</v>
      </c>
      <c r="I38" t="s">
        <v>38</v>
      </c>
      <c r="J38">
        <v>4</v>
      </c>
    </row>
    <row r="39" spans="1:10">
      <c r="A39" t="str">
        <f>Legend!A$54</f>
        <v>industrial energy use</v>
      </c>
      <c r="B39" t="str">
        <f>Legend!B$54</f>
        <v>gas</v>
      </c>
      <c r="C39" t="str">
        <f>Legend!C$54</f>
        <v>gas</v>
      </c>
      <c r="D39">
        <f>D38+15</f>
        <v>2095</v>
      </c>
      <c r="E39">
        <f>INDEX([2]global_ind_input_ref!$E$232:$M$246,$J39,MATCH($D39,[2]global_ind_input_ref!$E$231:$M$231,FALSE))</f>
        <v>1</v>
      </c>
      <c r="F39">
        <f>INDEX([2]global_ind_input_ref!$F$160:$N$174,$J39,MATCH($D39,[2]global_ind_input_ref!$F$159:$N$159,FALSE))</f>
        <v>0.96936778368111243</v>
      </c>
      <c r="G39">
        <f>INDEX([2]global_ind_input_ref!$E$191:$M$205,$J39,MATCH($D39,[2]global_ind_input_ref!$E$190:$M$190,FALSE))</f>
        <v>3</v>
      </c>
      <c r="H39" t="str">
        <f>Legend!D$54</f>
        <v>wholesale gas</v>
      </c>
      <c r="I39" t="s">
        <v>38</v>
      </c>
      <c r="J39">
        <v>4</v>
      </c>
    </row>
    <row r="40" spans="1:10">
      <c r="A40" t="str">
        <f>Legend!A$55</f>
        <v>industrial energy use</v>
      </c>
      <c r="B40" t="str">
        <f>Legend!B$55</f>
        <v>refined liquids</v>
      </c>
      <c r="C40" t="str">
        <f>Legend!C$55</f>
        <v>refined liquids</v>
      </c>
      <c r="D40">
        <v>1975</v>
      </c>
      <c r="E40">
        <f>INDEX([2]global_ind_input_ref!$E$232:$M$246,$J40,MATCH($D40,[2]global_ind_input_ref!$E$231:$M$231,FALSE))</f>
        <v>1</v>
      </c>
      <c r="F40">
        <f>INDEX([2]global_ind_input_ref!$F$160:$N$174,$J40,MATCH($D40,[2]global_ind_input_ref!$F$159:$N$159,FALSE))</f>
        <v>1</v>
      </c>
      <c r="G40">
        <f>INDEX([2]global_ind_input_ref!$E$191:$M$205,$J40,MATCH($D40,[2]global_ind_input_ref!$E$190:$M$190,FALSE))</f>
        <v>0</v>
      </c>
      <c r="H40" t="str">
        <f>Legend!D$55</f>
        <v>refined liquids industrial</v>
      </c>
      <c r="I40" t="s">
        <v>38</v>
      </c>
      <c r="J40">
        <v>5</v>
      </c>
    </row>
    <row r="41" spans="1:10">
      <c r="A41" t="str">
        <f>Legend!A$55</f>
        <v>industrial energy use</v>
      </c>
      <c r="B41" t="str">
        <f>Legend!B$55</f>
        <v>refined liquids</v>
      </c>
      <c r="C41" t="str">
        <f>Legend!C$55</f>
        <v>refined liquids</v>
      </c>
      <c r="D41">
        <f>D40+15</f>
        <v>1990</v>
      </c>
      <c r="E41">
        <f>INDEX([2]global_ind_input_ref!$E$232:$M$246,$J41,MATCH($D41,[2]global_ind_input_ref!$E$231:$M$231,FALSE))</f>
        <v>1</v>
      </c>
      <c r="F41">
        <f>INDEX([2]global_ind_input_ref!$F$160:$N$174,$J41,MATCH($D41,[2]global_ind_input_ref!$F$159:$N$159,FALSE))</f>
        <v>0.97483326036315843</v>
      </c>
      <c r="G41">
        <f>INDEX([2]global_ind_input_ref!$E$191:$M$205,$J41,MATCH($D41,[2]global_ind_input_ref!$E$190:$M$190,FALSE))</f>
        <v>3</v>
      </c>
      <c r="H41" t="str">
        <f>Legend!D$55</f>
        <v>refined liquids industrial</v>
      </c>
      <c r="I41" t="s">
        <v>38</v>
      </c>
      <c r="J41">
        <v>5</v>
      </c>
    </row>
    <row r="42" spans="1:10">
      <c r="A42" t="str">
        <f>Legend!A$55</f>
        <v>industrial energy use</v>
      </c>
      <c r="B42" t="str">
        <f>Legend!B$55</f>
        <v>refined liquids</v>
      </c>
      <c r="C42" t="str">
        <f>Legend!C$55</f>
        <v>refined liquids</v>
      </c>
      <c r="D42">
        <f t="shared" ref="D42:D48" si="4">D41+15</f>
        <v>2005</v>
      </c>
      <c r="E42">
        <f>INDEX([2]global_ind_input_ref!$E$232:$M$246,$J42,MATCH($D42,[2]global_ind_input_ref!$E$231:$M$231,FALSE))</f>
        <v>1</v>
      </c>
      <c r="F42">
        <f>INDEX([2]global_ind_input_ref!$F$160:$N$174,$J42,MATCH($D42,[2]global_ind_input_ref!$F$159:$N$159,FALSE))</f>
        <v>0.98239858307854333</v>
      </c>
      <c r="G42">
        <f>INDEX([2]global_ind_input_ref!$E$191:$M$205,$J42,MATCH($D42,[2]global_ind_input_ref!$E$190:$M$190,FALSE))</f>
        <v>3</v>
      </c>
      <c r="H42" t="str">
        <f>Legend!D$55</f>
        <v>refined liquids industrial</v>
      </c>
      <c r="I42" t="s">
        <v>38</v>
      </c>
      <c r="J42">
        <v>5</v>
      </c>
    </row>
    <row r="43" spans="1:10">
      <c r="A43" t="str">
        <f>Legend!A$55</f>
        <v>industrial energy use</v>
      </c>
      <c r="B43" t="str">
        <f>Legend!B$55</f>
        <v>refined liquids</v>
      </c>
      <c r="C43" t="str">
        <f>Legend!C$55</f>
        <v>refined liquids</v>
      </c>
      <c r="D43">
        <f t="shared" si="4"/>
        <v>2020</v>
      </c>
      <c r="E43">
        <f>INDEX([2]global_ind_input_ref!$E$232:$M$246,$J43,MATCH($D43,[2]global_ind_input_ref!$E$231:$M$231,FALSE))</f>
        <v>1</v>
      </c>
      <c r="F43">
        <f>INDEX([2]global_ind_input_ref!$F$160:$N$174,$J43,MATCH($D43,[2]global_ind_input_ref!$F$159:$N$159,FALSE))</f>
        <v>1.0005288092890117</v>
      </c>
      <c r="G43">
        <f>INDEX([2]global_ind_input_ref!$E$191:$M$205,$J43,MATCH($D43,[2]global_ind_input_ref!$E$190:$M$190,FALSE))</f>
        <v>3</v>
      </c>
      <c r="H43" t="str">
        <f>Legend!D$55</f>
        <v>refined liquids industrial</v>
      </c>
      <c r="I43" t="s">
        <v>38</v>
      </c>
      <c r="J43">
        <v>5</v>
      </c>
    </row>
    <row r="44" spans="1:10">
      <c r="A44" t="str">
        <f>Legend!A$55</f>
        <v>industrial energy use</v>
      </c>
      <c r="B44" t="str">
        <f>Legend!B$55</f>
        <v>refined liquids</v>
      </c>
      <c r="C44" t="str">
        <f>Legend!C$55</f>
        <v>refined liquids</v>
      </c>
      <c r="D44">
        <f t="shared" si="4"/>
        <v>2035</v>
      </c>
      <c r="E44">
        <f>INDEX([2]global_ind_input_ref!$E$232:$M$246,$J44,MATCH($D44,[2]global_ind_input_ref!$E$231:$M$231,FALSE))</f>
        <v>1</v>
      </c>
      <c r="F44">
        <f>INDEX([2]global_ind_input_ref!$F$160:$N$174,$J44,MATCH($D44,[2]global_ind_input_ref!$F$159:$N$159,FALSE))</f>
        <v>1.0181326839420006</v>
      </c>
      <c r="G44">
        <f>INDEX([2]global_ind_input_ref!$E$191:$M$205,$J44,MATCH($D44,[2]global_ind_input_ref!$E$190:$M$190,FALSE))</f>
        <v>3</v>
      </c>
      <c r="H44" t="str">
        <f>Legend!D$55</f>
        <v>refined liquids industrial</v>
      </c>
      <c r="I44" t="s">
        <v>38</v>
      </c>
      <c r="J44">
        <v>5</v>
      </c>
    </row>
    <row r="45" spans="1:10">
      <c r="A45" t="str">
        <f>Legend!A$55</f>
        <v>industrial energy use</v>
      </c>
      <c r="B45" t="str">
        <f>Legend!B$55</f>
        <v>refined liquids</v>
      </c>
      <c r="C45" t="str">
        <f>Legend!C$55</f>
        <v>refined liquids</v>
      </c>
      <c r="D45">
        <f t="shared" si="4"/>
        <v>2050</v>
      </c>
      <c r="E45">
        <f>INDEX([2]global_ind_input_ref!$E$232:$M$246,$J45,MATCH($D45,[2]global_ind_input_ref!$E$231:$M$231,FALSE))</f>
        <v>1</v>
      </c>
      <c r="F45">
        <f>INDEX([2]global_ind_input_ref!$F$160:$N$174,$J45,MATCH($D45,[2]global_ind_input_ref!$F$159:$N$159,FALSE))</f>
        <v>1.0330920400548873</v>
      </c>
      <c r="G45">
        <f>INDEX([2]global_ind_input_ref!$E$191:$M$205,$J45,MATCH($D45,[2]global_ind_input_ref!$E$190:$M$190,FALSE))</f>
        <v>3</v>
      </c>
      <c r="H45" t="str">
        <f>Legend!D$55</f>
        <v>refined liquids industrial</v>
      </c>
      <c r="I45" t="s">
        <v>38</v>
      </c>
      <c r="J45">
        <v>5</v>
      </c>
    </row>
    <row r="46" spans="1:10">
      <c r="A46" t="str">
        <f>Legend!A$55</f>
        <v>industrial energy use</v>
      </c>
      <c r="B46" t="str">
        <f>Legend!B$55</f>
        <v>refined liquids</v>
      </c>
      <c r="C46" t="str">
        <f>Legend!C$55</f>
        <v>refined liquids</v>
      </c>
      <c r="D46">
        <f t="shared" si="4"/>
        <v>2065</v>
      </c>
      <c r="E46">
        <f>INDEX([2]global_ind_input_ref!$E$232:$M$246,$J46,MATCH($D46,[2]global_ind_input_ref!$E$231:$M$231,FALSE))</f>
        <v>1</v>
      </c>
      <c r="F46">
        <f>INDEX([2]global_ind_input_ref!$F$160:$N$174,$J46,MATCH($D46,[2]global_ind_input_ref!$F$159:$N$159,FALSE))</f>
        <v>1.0473971910920561</v>
      </c>
      <c r="G46">
        <f>INDEX([2]global_ind_input_ref!$E$191:$M$205,$J46,MATCH($D46,[2]global_ind_input_ref!$E$190:$M$190,FALSE))</f>
        <v>3</v>
      </c>
      <c r="H46" t="str">
        <f>Legend!D$55</f>
        <v>refined liquids industrial</v>
      </c>
      <c r="I46" t="s">
        <v>38</v>
      </c>
      <c r="J46">
        <v>5</v>
      </c>
    </row>
    <row r="47" spans="1:10">
      <c r="A47" t="str">
        <f>Legend!A$55</f>
        <v>industrial energy use</v>
      </c>
      <c r="B47" t="str">
        <f>Legend!B$55</f>
        <v>refined liquids</v>
      </c>
      <c r="C47" t="str">
        <f>Legend!C$55</f>
        <v>refined liquids</v>
      </c>
      <c r="D47">
        <f t="shared" si="4"/>
        <v>2080</v>
      </c>
      <c r="E47">
        <f>INDEX([2]global_ind_input_ref!$E$232:$M$246,$J47,MATCH($D47,[2]global_ind_input_ref!$E$231:$M$231,FALSE))</f>
        <v>1</v>
      </c>
      <c r="F47">
        <f>INDEX([2]global_ind_input_ref!$F$160:$N$174,$J47,MATCH($D47,[2]global_ind_input_ref!$F$159:$N$159,FALSE))</f>
        <v>1.0617488782551026</v>
      </c>
      <c r="G47">
        <f>INDEX([2]global_ind_input_ref!$E$191:$M$205,$J47,MATCH($D47,[2]global_ind_input_ref!$E$190:$M$190,FALSE))</f>
        <v>3</v>
      </c>
      <c r="H47" t="str">
        <f>Legend!D$55</f>
        <v>refined liquids industrial</v>
      </c>
      <c r="I47" t="s">
        <v>38</v>
      </c>
      <c r="J47">
        <v>5</v>
      </c>
    </row>
    <row r="48" spans="1:10">
      <c r="A48" t="str">
        <f>Legend!A$55</f>
        <v>industrial energy use</v>
      </c>
      <c r="B48" t="str">
        <f>Legend!B$55</f>
        <v>refined liquids</v>
      </c>
      <c r="C48" t="str">
        <f>Legend!C$55</f>
        <v>refined liquids</v>
      </c>
      <c r="D48">
        <f t="shared" si="4"/>
        <v>2095</v>
      </c>
      <c r="E48">
        <f>INDEX([2]global_ind_input_ref!$E$232:$M$246,$J48,MATCH($D48,[2]global_ind_input_ref!$E$231:$M$231,FALSE))</f>
        <v>1</v>
      </c>
      <c r="F48">
        <f>INDEX([2]global_ind_input_ref!$F$160:$N$174,$J48,MATCH($D48,[2]global_ind_input_ref!$F$159:$N$159,FALSE))</f>
        <v>1.0768584708613287</v>
      </c>
      <c r="G48">
        <f>INDEX([2]global_ind_input_ref!$E$191:$M$205,$J48,MATCH($D48,[2]global_ind_input_ref!$E$190:$M$190,FALSE))</f>
        <v>3</v>
      </c>
      <c r="H48" t="str">
        <f>Legend!D$55</f>
        <v>refined liquids industrial</v>
      </c>
      <c r="I48" t="s">
        <v>38</v>
      </c>
      <c r="J48">
        <v>5</v>
      </c>
    </row>
    <row r="49" spans="1:10">
      <c r="A49" t="str">
        <f>Legend!A$56</f>
        <v>industrial energy use</v>
      </c>
      <c r="B49" t="str">
        <f>Legend!B$56</f>
        <v>hydrogen</v>
      </c>
      <c r="C49" t="str">
        <f>Legend!C$56</f>
        <v>hydrogen</v>
      </c>
      <c r="D49">
        <v>1975</v>
      </c>
      <c r="E49">
        <f>INDEX([2]global_ind_input_ref!$E$232:$M$246,$J49,MATCH($D49,[2]global_ind_input_ref!$E$231:$M$231,FALSE))</f>
        <v>1</v>
      </c>
      <c r="F49">
        <f>INDEX([2]global_ind_input_ref!$F$160:$N$174,$J49,MATCH($D49,[2]global_ind_input_ref!$F$159:$N$159,FALSE))</f>
        <v>1</v>
      </c>
      <c r="G49">
        <f>INDEX([2]global_ind_input_ref!$E$191:$M$205,$J49,MATCH($D49,[2]global_ind_input_ref!$E$190:$M$190,FALSE))</f>
        <v>0</v>
      </c>
      <c r="H49" t="str">
        <f>Legend!D$56</f>
        <v>H2 Enduse</v>
      </c>
      <c r="I49" t="s">
        <v>38</v>
      </c>
      <c r="J49">
        <v>6</v>
      </c>
    </row>
    <row r="50" spans="1:10">
      <c r="A50" t="str">
        <f>Legend!A$56</f>
        <v>industrial energy use</v>
      </c>
      <c r="B50" t="str">
        <f>Legend!B$56</f>
        <v>hydrogen</v>
      </c>
      <c r="C50" t="str">
        <f>Legend!C$56</f>
        <v>hydrogen</v>
      </c>
      <c r="D50">
        <f>D49+15</f>
        <v>1990</v>
      </c>
      <c r="E50">
        <f>INDEX([2]global_ind_input_ref!$E$232:$M$246,$J50,MATCH($D50,[2]global_ind_input_ref!$E$231:$M$231,FALSE))</f>
        <v>1</v>
      </c>
      <c r="F50">
        <f>INDEX([2]global_ind_input_ref!$F$160:$N$174,$J50,MATCH($D50,[2]global_ind_input_ref!$F$159:$N$159,FALSE))</f>
        <v>1</v>
      </c>
      <c r="G50">
        <f>INDEX([2]global_ind_input_ref!$E$191:$M$205,$J50,MATCH($D50,[2]global_ind_input_ref!$E$190:$M$190,FALSE))</f>
        <v>3</v>
      </c>
      <c r="H50" t="str">
        <f>Legend!D$56</f>
        <v>H2 Enduse</v>
      </c>
      <c r="I50" t="s">
        <v>38</v>
      </c>
      <c r="J50">
        <v>6</v>
      </c>
    </row>
    <row r="51" spans="1:10">
      <c r="A51" t="str">
        <f>Legend!A$56</f>
        <v>industrial energy use</v>
      </c>
      <c r="B51" t="str">
        <f>Legend!B$56</f>
        <v>hydrogen</v>
      </c>
      <c r="C51" t="str">
        <f>Legend!C$56</f>
        <v>hydrogen</v>
      </c>
      <c r="D51">
        <f t="shared" ref="D51:D57" si="5">D50+15</f>
        <v>2005</v>
      </c>
      <c r="E51">
        <f>INDEX([2]global_ind_input_ref!$E$232:$M$246,$J51,MATCH($D51,[2]global_ind_input_ref!$E$231:$M$231,FALSE))</f>
        <v>1</v>
      </c>
      <c r="F51">
        <f>INDEX([2]global_ind_input_ref!$F$160:$N$174,$J51,MATCH($D51,[2]global_ind_input_ref!$F$159:$N$159,FALSE))</f>
        <v>1</v>
      </c>
      <c r="G51">
        <f>INDEX([2]global_ind_input_ref!$E$191:$M$205,$J51,MATCH($D51,[2]global_ind_input_ref!$E$190:$M$190,FALSE))</f>
        <v>3</v>
      </c>
      <c r="H51" t="str">
        <f>Legend!D$56</f>
        <v>H2 Enduse</v>
      </c>
      <c r="I51" t="s">
        <v>38</v>
      </c>
      <c r="J51">
        <v>6</v>
      </c>
    </row>
    <row r="52" spans="1:10">
      <c r="A52" t="str">
        <f>Legend!A$56</f>
        <v>industrial energy use</v>
      </c>
      <c r="B52" t="str">
        <f>Legend!B$56</f>
        <v>hydrogen</v>
      </c>
      <c r="C52" t="str">
        <f>Legend!C$56</f>
        <v>hydrogen</v>
      </c>
      <c r="D52">
        <f t="shared" si="5"/>
        <v>2020</v>
      </c>
      <c r="E52">
        <f>INDEX([2]global_ind_input_ref!$E$232:$M$246,$J52,MATCH($D52,[2]global_ind_input_ref!$E$231:$M$231,FALSE))</f>
        <v>1</v>
      </c>
      <c r="F52">
        <f>INDEX([2]global_ind_input_ref!$F$160:$N$174,$J52,MATCH($D52,[2]global_ind_input_ref!$F$159:$N$159,FALSE))</f>
        <v>1</v>
      </c>
      <c r="G52">
        <f>INDEX([2]global_ind_input_ref!$E$191:$M$205,$J52,MATCH($D52,[2]global_ind_input_ref!$E$190:$M$190,FALSE))</f>
        <v>3</v>
      </c>
      <c r="H52" t="str">
        <f>Legend!D$56</f>
        <v>H2 Enduse</v>
      </c>
      <c r="I52" t="s">
        <v>38</v>
      </c>
      <c r="J52">
        <v>6</v>
      </c>
    </row>
    <row r="53" spans="1:10">
      <c r="A53" t="str">
        <f>Legend!A$56</f>
        <v>industrial energy use</v>
      </c>
      <c r="B53" t="str">
        <f>Legend!B$56</f>
        <v>hydrogen</v>
      </c>
      <c r="C53" t="str">
        <f>Legend!C$56</f>
        <v>hydrogen</v>
      </c>
      <c r="D53">
        <f t="shared" si="5"/>
        <v>2035</v>
      </c>
      <c r="E53">
        <f>INDEX([2]global_ind_input_ref!$E$232:$M$246,$J53,MATCH($D53,[2]global_ind_input_ref!$E$231:$M$231,FALSE))</f>
        <v>1</v>
      </c>
      <c r="F53">
        <f>INDEX([2]global_ind_input_ref!$F$160:$N$174,$J53,MATCH($D53,[2]global_ind_input_ref!$F$159:$N$159,FALSE))</f>
        <v>1.015105456368006</v>
      </c>
      <c r="G53">
        <f>INDEX([2]global_ind_input_ref!$E$191:$M$205,$J53,MATCH($D53,[2]global_ind_input_ref!$E$190:$M$190,FALSE))</f>
        <v>3</v>
      </c>
      <c r="H53" t="str">
        <f>Legend!D$56</f>
        <v>H2 Enduse</v>
      </c>
      <c r="I53" t="s">
        <v>38</v>
      </c>
      <c r="J53">
        <v>6</v>
      </c>
    </row>
    <row r="54" spans="1:10">
      <c r="A54" t="str">
        <f>Legend!A$56</f>
        <v>industrial energy use</v>
      </c>
      <c r="B54" t="str">
        <f>Legend!B$56</f>
        <v>hydrogen</v>
      </c>
      <c r="C54" t="str">
        <f>Legend!C$56</f>
        <v>hydrogen</v>
      </c>
      <c r="D54">
        <f t="shared" si="5"/>
        <v>2050</v>
      </c>
      <c r="E54">
        <f>INDEX([2]global_ind_input_ref!$E$232:$M$246,$J54,MATCH($D54,[2]global_ind_input_ref!$E$231:$M$231,FALSE))</f>
        <v>1</v>
      </c>
      <c r="F54">
        <f>INDEX([2]global_ind_input_ref!$F$160:$N$174,$J54,MATCH($D54,[2]global_ind_input_ref!$F$159:$N$159,FALSE))</f>
        <v>1.0304390875480978</v>
      </c>
      <c r="G54">
        <f>INDEX([2]global_ind_input_ref!$E$191:$M$205,$J54,MATCH($D54,[2]global_ind_input_ref!$E$190:$M$190,FALSE))</f>
        <v>3</v>
      </c>
      <c r="H54" t="str">
        <f>Legend!D$56</f>
        <v>H2 Enduse</v>
      </c>
      <c r="I54" t="s">
        <v>38</v>
      </c>
      <c r="J54">
        <v>6</v>
      </c>
    </row>
    <row r="55" spans="1:10">
      <c r="A55" t="str">
        <f>Legend!A$56</f>
        <v>industrial energy use</v>
      </c>
      <c r="B55" t="str">
        <f>Legend!B$56</f>
        <v>hydrogen</v>
      </c>
      <c r="C55" t="str">
        <f>Legend!C$56</f>
        <v>hydrogen</v>
      </c>
      <c r="D55">
        <f t="shared" si="5"/>
        <v>2065</v>
      </c>
      <c r="E55">
        <f>INDEX([2]global_ind_input_ref!$E$232:$M$246,$J55,MATCH($D55,[2]global_ind_input_ref!$E$231:$M$231,FALSE))</f>
        <v>1</v>
      </c>
      <c r="F55">
        <f>INDEX([2]global_ind_input_ref!$F$160:$N$174,$J55,MATCH($D55,[2]global_ind_input_ref!$F$159:$N$159,FALSE))</f>
        <v>1.0460043402249435</v>
      </c>
      <c r="G55">
        <f>INDEX([2]global_ind_input_ref!$E$191:$M$205,$J55,MATCH($D55,[2]global_ind_input_ref!$E$190:$M$190,FALSE))</f>
        <v>3</v>
      </c>
      <c r="H55" t="str">
        <f>Legend!D$56</f>
        <v>H2 Enduse</v>
      </c>
      <c r="I55" t="s">
        <v>38</v>
      </c>
      <c r="J55">
        <v>6</v>
      </c>
    </row>
    <row r="56" spans="1:10">
      <c r="A56" t="str">
        <f>Legend!A$56</f>
        <v>industrial energy use</v>
      </c>
      <c r="B56" t="str">
        <f>Legend!B$56</f>
        <v>hydrogen</v>
      </c>
      <c r="C56" t="str">
        <f>Legend!C$56</f>
        <v>hydrogen</v>
      </c>
      <c r="D56">
        <f t="shared" si="5"/>
        <v>2080</v>
      </c>
      <c r="E56">
        <f>INDEX([2]global_ind_input_ref!$E$232:$M$246,$J56,MATCH($D56,[2]global_ind_input_ref!$E$231:$M$231,FALSE))</f>
        <v>1</v>
      </c>
      <c r="F56">
        <f>INDEX([2]global_ind_input_ref!$F$160:$N$174,$J56,MATCH($D56,[2]global_ind_input_ref!$F$159:$N$159,FALSE))</f>
        <v>1.0618047131469563</v>
      </c>
      <c r="G56">
        <f>INDEX([2]global_ind_input_ref!$E$191:$M$205,$J56,MATCH($D56,[2]global_ind_input_ref!$E$190:$M$190,FALSE))</f>
        <v>3</v>
      </c>
      <c r="H56" t="str">
        <f>Legend!D$56</f>
        <v>H2 Enduse</v>
      </c>
      <c r="I56" t="s">
        <v>38</v>
      </c>
      <c r="J56">
        <v>6</v>
      </c>
    </row>
    <row r="57" spans="1:10">
      <c r="A57" t="str">
        <f>Legend!A$56</f>
        <v>industrial energy use</v>
      </c>
      <c r="B57" t="str">
        <f>Legend!B$56</f>
        <v>hydrogen</v>
      </c>
      <c r="C57" t="str">
        <f>Legend!C$56</f>
        <v>hydrogen</v>
      </c>
      <c r="D57">
        <f t="shared" si="5"/>
        <v>2095</v>
      </c>
      <c r="E57">
        <f>INDEX([2]global_ind_input_ref!$E$232:$M$246,$J57,MATCH($D57,[2]global_ind_input_ref!$E$231:$M$231,FALSE))</f>
        <v>1</v>
      </c>
      <c r="F57">
        <f>INDEX([2]global_ind_input_ref!$F$160:$N$174,$J57,MATCH($D57,[2]global_ind_input_ref!$F$159:$N$159,FALSE))</f>
        <v>1.0778437579127409</v>
      </c>
      <c r="G57">
        <f>INDEX([2]global_ind_input_ref!$E$191:$M$205,$J57,MATCH($D57,[2]global_ind_input_ref!$E$190:$M$190,FALSE))</f>
        <v>3</v>
      </c>
      <c r="H57" t="str">
        <f>Legend!D$56</f>
        <v>H2 Enduse</v>
      </c>
      <c r="I57" t="s">
        <v>38</v>
      </c>
      <c r="J57">
        <v>6</v>
      </c>
    </row>
    <row r="58" spans="1:10">
      <c r="A58" t="str">
        <f>Legend!A$57</f>
        <v>industrial energy use</v>
      </c>
      <c r="B58" t="str">
        <f>Legend!B$57</f>
        <v>biomass</v>
      </c>
      <c r="C58" t="str">
        <f>Legend!C$57</f>
        <v>biomass cogen</v>
      </c>
      <c r="D58">
        <v>1975</v>
      </c>
      <c r="E58">
        <f>INDEX([2]global_ind_input_ref!$E$232:$M$246,$J58,MATCH($D58,[2]global_ind_input_ref!$E$231:$M$231,FALSE))</f>
        <v>1</v>
      </c>
      <c r="F58">
        <f>INDEX([2]global_ind_input_ref!$F$160:$N$174,$J58,MATCH($D58,[2]global_ind_input_ref!$F$159:$N$159,FALSE))</f>
        <v>1</v>
      </c>
      <c r="G58">
        <f>INDEX([2]global_ind_input_ref!$E$191:$M$205,$J58,MATCH($D58,[2]global_ind_input_ref!$E$190:$M$190,FALSE))</f>
        <v>0</v>
      </c>
      <c r="H58" t="str">
        <f>Legend!D$57</f>
        <v>delivered biomass</v>
      </c>
      <c r="I58" t="s">
        <v>38</v>
      </c>
      <c r="J58">
        <v>7</v>
      </c>
    </row>
    <row r="59" spans="1:10">
      <c r="A59" t="str">
        <f>Legend!A$57</f>
        <v>industrial energy use</v>
      </c>
      <c r="B59" t="str">
        <f>Legend!B$57</f>
        <v>biomass</v>
      </c>
      <c r="C59" t="str">
        <f>Legend!C$57</f>
        <v>biomass cogen</v>
      </c>
      <c r="D59">
        <f>D58+15</f>
        <v>1990</v>
      </c>
      <c r="E59">
        <f>INDEX([2]global_ind_input_ref!$E$232:$M$246,$J59,MATCH($D59,[2]global_ind_input_ref!$E$231:$M$231,FALSE))</f>
        <v>1</v>
      </c>
      <c r="F59">
        <f>INDEX([2]global_ind_input_ref!$F$160:$N$174,$J59,MATCH($D59,[2]global_ind_input_ref!$F$159:$N$159,FALSE))</f>
        <v>0.55176730136197749</v>
      </c>
      <c r="G59">
        <f>INDEX([2]global_ind_input_ref!$E$191:$M$205,$J59,MATCH($D59,[2]global_ind_input_ref!$E$190:$M$190,FALSE))</f>
        <v>4.5</v>
      </c>
      <c r="H59" t="str">
        <f>Legend!D$57</f>
        <v>delivered biomass</v>
      </c>
      <c r="I59" t="s">
        <v>38</v>
      </c>
      <c r="J59">
        <v>7</v>
      </c>
    </row>
    <row r="60" spans="1:10">
      <c r="A60" t="str">
        <f>Legend!A$57</f>
        <v>industrial energy use</v>
      </c>
      <c r="B60" t="str">
        <f>Legend!B$57</f>
        <v>biomass</v>
      </c>
      <c r="C60" t="str">
        <f>Legend!C$57</f>
        <v>biomass cogen</v>
      </c>
      <c r="D60">
        <f t="shared" ref="D60:D66" si="6">D59+15</f>
        <v>2005</v>
      </c>
      <c r="E60">
        <f>INDEX([2]global_ind_input_ref!$E$232:$M$246,$J60,MATCH($D60,[2]global_ind_input_ref!$E$231:$M$231,FALSE))</f>
        <v>1</v>
      </c>
      <c r="F60">
        <f>INDEX([2]global_ind_input_ref!$F$160:$N$174,$J60,MATCH($D60,[2]global_ind_input_ref!$F$159:$N$159,FALSE))</f>
        <v>0.55176887985450884</v>
      </c>
      <c r="G60">
        <f>INDEX([2]global_ind_input_ref!$E$191:$M$205,$J60,MATCH($D60,[2]global_ind_input_ref!$E$190:$M$190,FALSE))</f>
        <v>4.5</v>
      </c>
      <c r="H60" t="str">
        <f>Legend!D$57</f>
        <v>delivered biomass</v>
      </c>
      <c r="I60" t="s">
        <v>38</v>
      </c>
      <c r="J60">
        <v>7</v>
      </c>
    </row>
    <row r="61" spans="1:10">
      <c r="A61" t="str">
        <f>Legend!A$57</f>
        <v>industrial energy use</v>
      </c>
      <c r="B61" t="str">
        <f>Legend!B$57</f>
        <v>biomass</v>
      </c>
      <c r="C61" t="str">
        <f>Legend!C$57</f>
        <v>biomass cogen</v>
      </c>
      <c r="D61">
        <f t="shared" si="6"/>
        <v>2020</v>
      </c>
      <c r="E61">
        <f>INDEX([2]global_ind_input_ref!$E$232:$M$246,$J61,MATCH($D61,[2]global_ind_input_ref!$E$231:$M$231,FALSE))</f>
        <v>0.25</v>
      </c>
      <c r="F61">
        <f>INDEX([2]global_ind_input_ref!$F$160:$N$174,$J61,MATCH($D61,[2]global_ind_input_ref!$F$159:$N$159,FALSE))</f>
        <v>0.56001048074024729</v>
      </c>
      <c r="G61">
        <f>INDEX([2]global_ind_input_ref!$E$191:$M$205,$J61,MATCH($D61,[2]global_ind_input_ref!$E$190:$M$190,FALSE))</f>
        <v>4.5</v>
      </c>
      <c r="H61" t="str">
        <f>Legend!D$57</f>
        <v>delivered biomass</v>
      </c>
      <c r="I61" t="s">
        <v>38</v>
      </c>
      <c r="J61">
        <v>7</v>
      </c>
    </row>
    <row r="62" spans="1:10">
      <c r="A62" t="str">
        <f>Legend!A$57</f>
        <v>industrial energy use</v>
      </c>
      <c r="B62" t="str">
        <f>Legend!B$57</f>
        <v>biomass</v>
      </c>
      <c r="C62" t="str">
        <f>Legend!C$57</f>
        <v>biomass cogen</v>
      </c>
      <c r="D62">
        <f t="shared" si="6"/>
        <v>2035</v>
      </c>
      <c r="E62">
        <f>INDEX([2]global_ind_input_ref!$E$232:$M$246,$J62,MATCH($D62,[2]global_ind_input_ref!$E$231:$M$231,FALSE))</f>
        <v>0.25</v>
      </c>
      <c r="F62">
        <f>INDEX([2]global_ind_input_ref!$F$160:$N$174,$J62,MATCH($D62,[2]global_ind_input_ref!$F$159:$N$159,FALSE))</f>
        <v>0.56842447935727625</v>
      </c>
      <c r="G62">
        <f>INDEX([2]global_ind_input_ref!$E$191:$M$205,$J62,MATCH($D62,[2]global_ind_input_ref!$E$190:$M$190,FALSE))</f>
        <v>4.5</v>
      </c>
      <c r="H62" t="str">
        <f>Legend!D$57</f>
        <v>delivered biomass</v>
      </c>
      <c r="I62" t="s">
        <v>38</v>
      </c>
      <c r="J62">
        <v>7</v>
      </c>
    </row>
    <row r="63" spans="1:10">
      <c r="A63" t="str">
        <f>Legend!A$57</f>
        <v>industrial energy use</v>
      </c>
      <c r="B63" t="str">
        <f>Legend!B$57</f>
        <v>biomass</v>
      </c>
      <c r="C63" t="str">
        <f>Legend!C$57</f>
        <v>biomass cogen</v>
      </c>
      <c r="D63">
        <f t="shared" si="6"/>
        <v>2050</v>
      </c>
      <c r="E63">
        <f>INDEX([2]global_ind_input_ref!$E$232:$M$246,$J63,MATCH($D63,[2]global_ind_input_ref!$E$231:$M$231,FALSE))</f>
        <v>0.25</v>
      </c>
      <c r="F63">
        <f>INDEX([2]global_ind_input_ref!$F$160:$N$174,$J63,MATCH($D63,[2]global_ind_input_ref!$F$159:$N$159,FALSE))</f>
        <v>0.57703365471900547</v>
      </c>
      <c r="G63">
        <f>INDEX([2]global_ind_input_ref!$E$191:$M$205,$J63,MATCH($D63,[2]global_ind_input_ref!$E$190:$M$190,FALSE))</f>
        <v>4.5</v>
      </c>
      <c r="H63" t="str">
        <f>Legend!D$57</f>
        <v>delivered biomass</v>
      </c>
      <c r="I63" t="s">
        <v>38</v>
      </c>
      <c r="J63">
        <v>7</v>
      </c>
    </row>
    <row r="64" spans="1:10">
      <c r="A64" t="str">
        <f>Legend!A$57</f>
        <v>industrial energy use</v>
      </c>
      <c r="B64" t="str">
        <f>Legend!B$57</f>
        <v>biomass</v>
      </c>
      <c r="C64" t="str">
        <f>Legend!C$57</f>
        <v>biomass cogen</v>
      </c>
      <c r="D64">
        <f t="shared" si="6"/>
        <v>2065</v>
      </c>
      <c r="E64">
        <f>INDEX([2]global_ind_input_ref!$E$232:$M$246,$J64,MATCH($D64,[2]global_ind_input_ref!$E$231:$M$231,FALSE))</f>
        <v>0.25</v>
      </c>
      <c r="F64">
        <f>INDEX([2]global_ind_input_ref!$F$160:$N$174,$J64,MATCH($D64,[2]global_ind_input_ref!$F$159:$N$159,FALSE))</f>
        <v>0.58582400808962232</v>
      </c>
      <c r="G64">
        <f>INDEX([2]global_ind_input_ref!$E$191:$M$205,$J64,MATCH($D64,[2]global_ind_input_ref!$E$190:$M$190,FALSE))</f>
        <v>4.5</v>
      </c>
      <c r="H64" t="str">
        <f>Legend!D$57</f>
        <v>delivered biomass</v>
      </c>
      <c r="I64" t="s">
        <v>38</v>
      </c>
      <c r="J64">
        <v>7</v>
      </c>
    </row>
    <row r="65" spans="1:10">
      <c r="A65" t="str">
        <f>Legend!A$57</f>
        <v>industrial energy use</v>
      </c>
      <c r="B65" t="str">
        <f>Legend!B$57</f>
        <v>biomass</v>
      </c>
      <c r="C65" t="str">
        <f>Legend!C$57</f>
        <v>biomass cogen</v>
      </c>
      <c r="D65">
        <f t="shared" si="6"/>
        <v>2080</v>
      </c>
      <c r="E65">
        <f>INDEX([2]global_ind_input_ref!$E$232:$M$246,$J65,MATCH($D65,[2]global_ind_input_ref!$E$231:$M$231,FALSE))</f>
        <v>0.25</v>
      </c>
      <c r="F65">
        <f>INDEX([2]global_ind_input_ref!$F$160:$N$174,$J65,MATCH($D65,[2]global_ind_input_ref!$F$159:$N$159,FALSE))</f>
        <v>0.59471041080079334</v>
      </c>
      <c r="G65">
        <f>INDEX([2]global_ind_input_ref!$E$191:$M$205,$J65,MATCH($D65,[2]global_ind_input_ref!$E$190:$M$190,FALSE))</f>
        <v>4.5</v>
      </c>
      <c r="H65" t="str">
        <f>Legend!D$57</f>
        <v>delivered biomass</v>
      </c>
      <c r="I65" t="s">
        <v>38</v>
      </c>
      <c r="J65">
        <v>7</v>
      </c>
    </row>
    <row r="66" spans="1:10">
      <c r="A66" t="str">
        <f>Legend!A$57</f>
        <v>industrial energy use</v>
      </c>
      <c r="B66" t="str">
        <f>Legend!B$57</f>
        <v>biomass</v>
      </c>
      <c r="C66" t="str">
        <f>Legend!C$57</f>
        <v>biomass cogen</v>
      </c>
      <c r="D66">
        <f t="shared" si="6"/>
        <v>2095</v>
      </c>
      <c r="E66">
        <f>INDEX([2]global_ind_input_ref!$E$232:$M$246,$J66,MATCH($D66,[2]global_ind_input_ref!$E$231:$M$231,FALSE))</f>
        <v>0.25</v>
      </c>
      <c r="F66">
        <f>INDEX([2]global_ind_input_ref!$F$160:$N$174,$J66,MATCH($D66,[2]global_ind_input_ref!$F$159:$N$159,FALSE))</f>
        <v>0.60370992659205558</v>
      </c>
      <c r="G66">
        <f>INDEX([2]global_ind_input_ref!$E$191:$M$205,$J66,MATCH($D66,[2]global_ind_input_ref!$E$190:$M$190,FALSE))</f>
        <v>4.5</v>
      </c>
      <c r="H66" t="str">
        <f>Legend!D$57</f>
        <v>delivered biomass</v>
      </c>
      <c r="I66" t="s">
        <v>38</v>
      </c>
      <c r="J66">
        <v>7</v>
      </c>
    </row>
    <row r="67" spans="1:10">
      <c r="A67" t="str">
        <f>Legend!A$58</f>
        <v>industrial energy use</v>
      </c>
      <c r="B67" t="str">
        <f>Legend!B$58</f>
        <v>coal</v>
      </c>
      <c r="C67" t="str">
        <f>Legend!C$58</f>
        <v>coal cogen</v>
      </c>
      <c r="D67">
        <v>1975</v>
      </c>
      <c r="E67">
        <f>INDEX([2]global_ind_input_ref!$E$232:$M$246,$J67,MATCH($D67,[2]global_ind_input_ref!$E$231:$M$231,FALSE))</f>
        <v>1</v>
      </c>
      <c r="F67">
        <f>INDEX([2]global_ind_input_ref!$F$160:$N$174,$J67,MATCH($D67,[2]global_ind_input_ref!$F$159:$N$159,FALSE))</f>
        <v>1</v>
      </c>
      <c r="G67">
        <f>INDEX([2]global_ind_input_ref!$E$191:$M$205,$J67,MATCH($D67,[2]global_ind_input_ref!$E$190:$M$190,FALSE))</f>
        <v>0</v>
      </c>
      <c r="H67" t="str">
        <f>Legend!D$58</f>
        <v>delivered coal</v>
      </c>
      <c r="I67" t="s">
        <v>38</v>
      </c>
      <c r="J67">
        <v>8</v>
      </c>
    </row>
    <row r="68" spans="1:10">
      <c r="A68" t="str">
        <f>Legend!A$58</f>
        <v>industrial energy use</v>
      </c>
      <c r="B68" t="str">
        <f>Legend!B$58</f>
        <v>coal</v>
      </c>
      <c r="C68" t="str">
        <f>Legend!C$58</f>
        <v>coal cogen</v>
      </c>
      <c r="D68">
        <f>D67+15</f>
        <v>1990</v>
      </c>
      <c r="E68">
        <f>INDEX([2]global_ind_input_ref!$E$232:$M$246,$J68,MATCH($D68,[2]global_ind_input_ref!$E$231:$M$231,FALSE))</f>
        <v>1</v>
      </c>
      <c r="F68">
        <f>INDEX([2]global_ind_input_ref!$F$160:$N$174,$J68,MATCH($D68,[2]global_ind_input_ref!$F$159:$N$159,FALSE))</f>
        <v>0.62280417720412518</v>
      </c>
      <c r="G68">
        <f>INDEX([2]global_ind_input_ref!$E$191:$M$205,$J68,MATCH($D68,[2]global_ind_input_ref!$E$190:$M$190,FALSE))</f>
        <v>4.5</v>
      </c>
      <c r="H68" t="str">
        <f>Legend!D$58</f>
        <v>delivered coal</v>
      </c>
      <c r="I68" t="s">
        <v>38</v>
      </c>
      <c r="J68">
        <v>8</v>
      </c>
    </row>
    <row r="69" spans="1:10">
      <c r="A69" t="str">
        <f>Legend!A$58</f>
        <v>industrial energy use</v>
      </c>
      <c r="B69" t="str">
        <f>Legend!B$58</f>
        <v>coal</v>
      </c>
      <c r="C69" t="str">
        <f>Legend!C$58</f>
        <v>coal cogen</v>
      </c>
      <c r="D69">
        <f t="shared" ref="D69:D74" si="7">D68+15</f>
        <v>2005</v>
      </c>
      <c r="E69">
        <f>INDEX([2]global_ind_input_ref!$E$232:$M$246,$J69,MATCH($D69,[2]global_ind_input_ref!$E$231:$M$231,FALSE))</f>
        <v>1</v>
      </c>
      <c r="F69">
        <f>INDEX([2]global_ind_input_ref!$F$160:$N$174,$J69,MATCH($D69,[2]global_ind_input_ref!$F$159:$N$159,FALSE))</f>
        <v>0.62280920191812073</v>
      </c>
      <c r="G69">
        <f>INDEX([2]global_ind_input_ref!$E$191:$M$205,$J69,MATCH($D69,[2]global_ind_input_ref!$E$190:$M$190,FALSE))</f>
        <v>4.5</v>
      </c>
      <c r="H69" t="str">
        <f>Legend!D$58</f>
        <v>delivered coal</v>
      </c>
      <c r="I69" t="s">
        <v>38</v>
      </c>
      <c r="J69">
        <v>8</v>
      </c>
    </row>
    <row r="70" spans="1:10">
      <c r="A70" t="str">
        <f>Legend!A$58</f>
        <v>industrial energy use</v>
      </c>
      <c r="B70" t="str">
        <f>Legend!B$58</f>
        <v>coal</v>
      </c>
      <c r="C70" t="str">
        <f>Legend!C$58</f>
        <v>coal cogen</v>
      </c>
      <c r="D70">
        <f t="shared" si="7"/>
        <v>2020</v>
      </c>
      <c r="E70">
        <f>INDEX([2]global_ind_input_ref!$E$232:$M$246,$J70,MATCH($D70,[2]global_ind_input_ref!$E$231:$M$231,FALSE))</f>
        <v>0.1</v>
      </c>
      <c r="F70">
        <f>INDEX([2]global_ind_input_ref!$F$160:$N$174,$J70,MATCH($D70,[2]global_ind_input_ref!$F$159:$N$159,FALSE))</f>
        <v>0.62871750621416578</v>
      </c>
      <c r="G70">
        <f>INDEX([2]global_ind_input_ref!$E$191:$M$205,$J70,MATCH($D70,[2]global_ind_input_ref!$E$190:$M$190,FALSE))</f>
        <v>4.5</v>
      </c>
      <c r="H70" t="str">
        <f>Legend!D$58</f>
        <v>delivered coal</v>
      </c>
      <c r="I70" t="s">
        <v>38</v>
      </c>
      <c r="J70">
        <v>8</v>
      </c>
    </row>
    <row r="71" spans="1:10">
      <c r="A71" t="str">
        <f>Legend!A$58</f>
        <v>industrial energy use</v>
      </c>
      <c r="B71" t="str">
        <f>Legend!B$58</f>
        <v>coal</v>
      </c>
      <c r="C71" t="str">
        <f>Legend!C$58</f>
        <v>coal cogen</v>
      </c>
      <c r="D71">
        <f t="shared" si="7"/>
        <v>2035</v>
      </c>
      <c r="E71">
        <f>INDEX([2]global_ind_input_ref!$E$232:$M$246,$J71,MATCH($D71,[2]global_ind_input_ref!$E$231:$M$231,FALSE))</f>
        <v>0.1</v>
      </c>
      <c r="F71">
        <f>INDEX([2]global_ind_input_ref!$F$160:$N$174,$J71,MATCH($D71,[2]global_ind_input_ref!$F$159:$N$159,FALSE))</f>
        <v>0.63607805743872003</v>
      </c>
      <c r="G71">
        <f>INDEX([2]global_ind_input_ref!$E$191:$M$205,$J71,MATCH($D71,[2]global_ind_input_ref!$E$190:$M$190,FALSE))</f>
        <v>4.5</v>
      </c>
      <c r="H71" t="str">
        <f>Legend!D$58</f>
        <v>delivered coal</v>
      </c>
      <c r="I71" t="s">
        <v>38</v>
      </c>
      <c r="J71">
        <v>8</v>
      </c>
    </row>
    <row r="72" spans="1:10">
      <c r="A72" t="str">
        <f>Legend!A$58</f>
        <v>industrial energy use</v>
      </c>
      <c r="B72" t="str">
        <f>Legend!B$58</f>
        <v>coal</v>
      </c>
      <c r="C72" t="str">
        <f>Legend!C$58</f>
        <v>coal cogen</v>
      </c>
      <c r="D72">
        <f t="shared" si="7"/>
        <v>2050</v>
      </c>
      <c r="E72">
        <f>INDEX([2]global_ind_input_ref!$E$232:$M$246,$J72,MATCH($D72,[2]global_ind_input_ref!$E$231:$M$231,FALSE))</f>
        <v>0.1</v>
      </c>
      <c r="F72">
        <f>INDEX([2]global_ind_input_ref!$F$160:$N$174,$J72,MATCH($D72,[2]global_ind_input_ref!$F$159:$N$159,FALSE))</f>
        <v>0.64422672324376662</v>
      </c>
      <c r="G72">
        <f>INDEX([2]global_ind_input_ref!$E$191:$M$205,$J72,MATCH($D72,[2]global_ind_input_ref!$E$190:$M$190,FALSE))</f>
        <v>4.5</v>
      </c>
      <c r="H72" t="str">
        <f>Legend!D$58</f>
        <v>delivered coal</v>
      </c>
      <c r="I72" t="s">
        <v>38</v>
      </c>
      <c r="J72">
        <v>8</v>
      </c>
    </row>
    <row r="73" spans="1:10">
      <c r="A73" t="str">
        <f>Legend!A$58</f>
        <v>industrial energy use</v>
      </c>
      <c r="B73" t="str">
        <f>Legend!B$58</f>
        <v>coal</v>
      </c>
      <c r="C73" t="str">
        <f>Legend!C$58</f>
        <v>coal cogen</v>
      </c>
      <c r="D73">
        <f t="shared" si="7"/>
        <v>2065</v>
      </c>
      <c r="E73">
        <f>INDEX([2]global_ind_input_ref!$E$232:$M$246,$J73,MATCH($D73,[2]global_ind_input_ref!$E$231:$M$231,FALSE))</f>
        <v>0.1</v>
      </c>
      <c r="F73">
        <f>INDEX([2]global_ind_input_ref!$F$160:$N$174,$J73,MATCH($D73,[2]global_ind_input_ref!$F$159:$N$159,FALSE))</f>
        <v>0.65225029396076217</v>
      </c>
      <c r="G73">
        <f>INDEX([2]global_ind_input_ref!$E$191:$M$205,$J73,MATCH($D73,[2]global_ind_input_ref!$E$190:$M$190,FALSE))</f>
        <v>4.5</v>
      </c>
      <c r="H73" t="str">
        <f>Legend!D$58</f>
        <v>delivered coal</v>
      </c>
      <c r="I73" t="s">
        <v>38</v>
      </c>
      <c r="J73">
        <v>8</v>
      </c>
    </row>
    <row r="74" spans="1:10">
      <c r="A74" t="str">
        <f>Legend!A$58</f>
        <v>industrial energy use</v>
      </c>
      <c r="B74" t="str">
        <f>Legend!B$58</f>
        <v>coal</v>
      </c>
      <c r="C74" t="str">
        <f>Legend!C$58</f>
        <v>coal cogen</v>
      </c>
      <c r="D74">
        <f t="shared" si="7"/>
        <v>2080</v>
      </c>
      <c r="E74">
        <f>INDEX([2]global_ind_input_ref!$E$232:$M$246,$J74,MATCH($D74,[2]global_ind_input_ref!$E$231:$M$231,FALSE))</f>
        <v>0.1</v>
      </c>
      <c r="F74">
        <f>INDEX([2]global_ind_input_ref!$F$160:$N$174,$J74,MATCH($D74,[2]global_ind_input_ref!$F$159:$N$159,FALSE))</f>
        <v>0.66092619541655884</v>
      </c>
      <c r="G74">
        <f>INDEX([2]global_ind_input_ref!$E$191:$M$205,$J74,MATCH($D74,[2]global_ind_input_ref!$E$190:$M$190,FALSE))</f>
        <v>4.5</v>
      </c>
      <c r="H74" t="str">
        <f>Legend!D$58</f>
        <v>delivered coal</v>
      </c>
      <c r="I74" t="s">
        <v>38</v>
      </c>
      <c r="J74">
        <v>8</v>
      </c>
    </row>
    <row r="75" spans="1:10">
      <c r="A75" t="str">
        <f>Legend!A$58</f>
        <v>industrial energy use</v>
      </c>
      <c r="B75" t="str">
        <f>Legend!B$58</f>
        <v>coal</v>
      </c>
      <c r="C75" t="str">
        <f>Legend!C$58</f>
        <v>coal cogen</v>
      </c>
      <c r="D75">
        <f>D74+15</f>
        <v>2095</v>
      </c>
      <c r="E75">
        <f>INDEX([2]global_ind_input_ref!$E$232:$M$246,$J75,MATCH($D75,[2]global_ind_input_ref!$E$231:$M$231,FALSE))</f>
        <v>0.1</v>
      </c>
      <c r="F75">
        <f>INDEX([2]global_ind_input_ref!$F$160:$N$174,$J75,MATCH($D75,[2]global_ind_input_ref!$F$159:$N$159,FALSE))</f>
        <v>0.66974326677821583</v>
      </c>
      <c r="G75">
        <f>INDEX([2]global_ind_input_ref!$E$191:$M$205,$J75,MATCH($D75,[2]global_ind_input_ref!$E$190:$M$190,FALSE))</f>
        <v>4.5</v>
      </c>
      <c r="H75" t="str">
        <f>Legend!D$58</f>
        <v>delivered coal</v>
      </c>
      <c r="I75" t="s">
        <v>38</v>
      </c>
      <c r="J75">
        <v>8</v>
      </c>
    </row>
    <row r="76" spans="1:10">
      <c r="A76" t="str">
        <f>Legend!A$59</f>
        <v>industrial energy use</v>
      </c>
      <c r="B76" t="str">
        <f>Legend!B$59</f>
        <v>gas</v>
      </c>
      <c r="C76" t="str">
        <f>Legend!C$59</f>
        <v>gas cogen</v>
      </c>
      <c r="D76">
        <v>1975</v>
      </c>
      <c r="E76">
        <f>INDEX([2]global_ind_input_ref!$E$232:$M$246,$J76,MATCH($D76,[2]global_ind_input_ref!$E$231:$M$231,FALSE))</f>
        <v>1</v>
      </c>
      <c r="F76">
        <f>INDEX([2]global_ind_input_ref!$F$160:$N$174,$J76,MATCH($D76,[2]global_ind_input_ref!$F$159:$N$159,FALSE))</f>
        <v>1</v>
      </c>
      <c r="G76">
        <f>INDEX([2]global_ind_input_ref!$E$191:$M$205,$J76,MATCH($D76,[2]global_ind_input_ref!$E$190:$M$190,FALSE))</f>
        <v>0</v>
      </c>
      <c r="H76" t="str">
        <f>Legend!D$59</f>
        <v>wholesale gas</v>
      </c>
      <c r="I76" t="s">
        <v>38</v>
      </c>
      <c r="J76">
        <v>9</v>
      </c>
    </row>
    <row r="77" spans="1:10">
      <c r="A77" t="str">
        <f>Legend!A$59</f>
        <v>industrial energy use</v>
      </c>
      <c r="B77" t="str">
        <f>Legend!B$59</f>
        <v>gas</v>
      </c>
      <c r="C77" t="str">
        <f>Legend!C$59</f>
        <v>gas cogen</v>
      </c>
      <c r="D77">
        <f>D76+15</f>
        <v>1990</v>
      </c>
      <c r="E77">
        <f>INDEX([2]global_ind_input_ref!$E$232:$M$246,$J77,MATCH($D77,[2]global_ind_input_ref!$E$231:$M$231,FALSE))</f>
        <v>1</v>
      </c>
      <c r="F77">
        <f>INDEX([2]global_ind_input_ref!$F$160:$N$174,$J77,MATCH($D77,[2]global_ind_input_ref!$F$159:$N$159,FALSE))</f>
        <v>0.60303833964436826</v>
      </c>
      <c r="G77">
        <f>INDEX([2]global_ind_input_ref!$E$191:$M$205,$J77,MATCH($D77,[2]global_ind_input_ref!$E$190:$M$190,FALSE))</f>
        <v>4.5</v>
      </c>
      <c r="H77" t="str">
        <f>Legend!D$59</f>
        <v>wholesale gas</v>
      </c>
      <c r="I77" t="s">
        <v>38</v>
      </c>
      <c r="J77">
        <v>9</v>
      </c>
    </row>
    <row r="78" spans="1:10">
      <c r="A78" t="str">
        <f>Legend!A$59</f>
        <v>industrial energy use</v>
      </c>
      <c r="B78" t="str">
        <f>Legend!B$59</f>
        <v>gas</v>
      </c>
      <c r="C78" t="str">
        <f>Legend!C$59</f>
        <v>gas cogen</v>
      </c>
      <c r="D78">
        <f t="shared" ref="D78:D83" si="8">D77+15</f>
        <v>2005</v>
      </c>
      <c r="E78">
        <f>INDEX([2]global_ind_input_ref!$E$232:$M$246,$J78,MATCH($D78,[2]global_ind_input_ref!$E$231:$M$231,FALSE))</f>
        <v>1</v>
      </c>
      <c r="F78">
        <f>INDEX([2]global_ind_input_ref!$F$160:$N$174,$J78,MATCH($D78,[2]global_ind_input_ref!$F$159:$N$159,FALSE))</f>
        <v>0.60303961326163846</v>
      </c>
      <c r="G78">
        <f>INDEX([2]global_ind_input_ref!$E$191:$M$205,$J78,MATCH($D78,[2]global_ind_input_ref!$E$190:$M$190,FALSE))</f>
        <v>4.5</v>
      </c>
      <c r="H78" t="str">
        <f>Legend!D$59</f>
        <v>wholesale gas</v>
      </c>
      <c r="I78" t="s">
        <v>38</v>
      </c>
      <c r="J78">
        <v>9</v>
      </c>
    </row>
    <row r="79" spans="1:10">
      <c r="A79" t="str">
        <f>Legend!A$59</f>
        <v>industrial energy use</v>
      </c>
      <c r="B79" t="str">
        <f>Legend!B$59</f>
        <v>gas</v>
      </c>
      <c r="C79" t="str">
        <f>Legend!C$59</f>
        <v>gas cogen</v>
      </c>
      <c r="D79">
        <f t="shared" si="8"/>
        <v>2020</v>
      </c>
      <c r="E79">
        <f>INDEX([2]global_ind_input_ref!$E$232:$M$246,$J79,MATCH($D79,[2]global_ind_input_ref!$E$231:$M$231,FALSE))</f>
        <v>0.15</v>
      </c>
      <c r="F79">
        <f>INDEX([2]global_ind_input_ref!$F$160:$N$174,$J79,MATCH($D79,[2]global_ind_input_ref!$F$159:$N$159,FALSE))</f>
        <v>0.61186901386193704</v>
      </c>
      <c r="G79">
        <f>INDEX([2]global_ind_input_ref!$E$191:$M$205,$J79,MATCH($D79,[2]global_ind_input_ref!$E$190:$M$190,FALSE))</f>
        <v>4.5</v>
      </c>
      <c r="H79" t="str">
        <f>Legend!D$59</f>
        <v>wholesale gas</v>
      </c>
      <c r="I79" t="s">
        <v>38</v>
      </c>
      <c r="J79">
        <v>9</v>
      </c>
    </row>
    <row r="80" spans="1:10">
      <c r="A80" t="str">
        <f>Legend!A$59</f>
        <v>industrial energy use</v>
      </c>
      <c r="B80" t="str">
        <f>Legend!B$59</f>
        <v>gas</v>
      </c>
      <c r="C80" t="str">
        <f>Legend!C$59</f>
        <v>gas cogen</v>
      </c>
      <c r="D80">
        <f t="shared" si="8"/>
        <v>2035</v>
      </c>
      <c r="E80">
        <f>INDEX([2]global_ind_input_ref!$E$232:$M$246,$J80,MATCH($D80,[2]global_ind_input_ref!$E$231:$M$231,FALSE))</f>
        <v>0.15</v>
      </c>
      <c r="F80">
        <f>INDEX([2]global_ind_input_ref!$F$160:$N$174,$J80,MATCH($D80,[2]global_ind_input_ref!$F$159:$N$159,FALSE))</f>
        <v>0.62094247100666944</v>
      </c>
      <c r="G80">
        <f>INDEX([2]global_ind_input_ref!$E$191:$M$205,$J80,MATCH($D80,[2]global_ind_input_ref!$E$190:$M$190,FALSE))</f>
        <v>4.5</v>
      </c>
      <c r="H80" t="str">
        <f>Legend!D$59</f>
        <v>wholesale gas</v>
      </c>
      <c r="I80" t="s">
        <v>38</v>
      </c>
      <c r="J80">
        <v>9</v>
      </c>
    </row>
    <row r="81" spans="1:10">
      <c r="A81" t="str">
        <f>Legend!A$59</f>
        <v>industrial energy use</v>
      </c>
      <c r="B81" t="str">
        <f>Legend!B$59</f>
        <v>gas</v>
      </c>
      <c r="C81" t="str">
        <f>Legend!C$59</f>
        <v>gas cogen</v>
      </c>
      <c r="D81">
        <f t="shared" si="8"/>
        <v>2050</v>
      </c>
      <c r="E81">
        <f>INDEX([2]global_ind_input_ref!$E$232:$M$246,$J81,MATCH($D81,[2]global_ind_input_ref!$E$231:$M$231,FALSE))</f>
        <v>0.15</v>
      </c>
      <c r="F81">
        <f>INDEX([2]global_ind_input_ref!$F$160:$N$174,$J81,MATCH($D81,[2]global_ind_input_ref!$F$159:$N$159,FALSE))</f>
        <v>0.63023577841799561</v>
      </c>
      <c r="G81">
        <f>INDEX([2]global_ind_input_ref!$E$191:$M$205,$J81,MATCH($D81,[2]global_ind_input_ref!$E$190:$M$190,FALSE))</f>
        <v>4.5</v>
      </c>
      <c r="H81" t="str">
        <f>Legend!D$59</f>
        <v>wholesale gas</v>
      </c>
      <c r="I81" t="s">
        <v>38</v>
      </c>
      <c r="J81">
        <v>9</v>
      </c>
    </row>
    <row r="82" spans="1:10">
      <c r="A82" t="str">
        <f>Legend!A$59</f>
        <v>industrial energy use</v>
      </c>
      <c r="B82" t="str">
        <f>Legend!B$59</f>
        <v>gas</v>
      </c>
      <c r="C82" t="str">
        <f>Legend!C$59</f>
        <v>gas cogen</v>
      </c>
      <c r="D82">
        <f t="shared" si="8"/>
        <v>2065</v>
      </c>
      <c r="E82">
        <f>INDEX([2]global_ind_input_ref!$E$232:$M$246,$J82,MATCH($D82,[2]global_ind_input_ref!$E$231:$M$231,FALSE))</f>
        <v>0.15</v>
      </c>
      <c r="F82">
        <f>INDEX([2]global_ind_input_ref!$F$160:$N$174,$J82,MATCH($D82,[2]global_ind_input_ref!$F$159:$N$159,FALSE))</f>
        <v>0.63967963018746032</v>
      </c>
      <c r="G82">
        <f>INDEX([2]global_ind_input_ref!$E$191:$M$205,$J82,MATCH($D82,[2]global_ind_input_ref!$E$190:$M$190,FALSE))</f>
        <v>4.5</v>
      </c>
      <c r="H82" t="str">
        <f>Legend!D$59</f>
        <v>wholesale gas</v>
      </c>
      <c r="I82" t="s">
        <v>38</v>
      </c>
      <c r="J82">
        <v>9</v>
      </c>
    </row>
    <row r="83" spans="1:10">
      <c r="A83" t="str">
        <f>Legend!A$59</f>
        <v>industrial energy use</v>
      </c>
      <c r="B83" t="str">
        <f>Legend!B$59</f>
        <v>gas</v>
      </c>
      <c r="C83" t="str">
        <f>Legend!C$59</f>
        <v>gas cogen</v>
      </c>
      <c r="D83">
        <f t="shared" si="8"/>
        <v>2080</v>
      </c>
      <c r="E83">
        <f>INDEX([2]global_ind_input_ref!$E$232:$M$246,$J83,MATCH($D83,[2]global_ind_input_ref!$E$231:$M$231,FALSE))</f>
        <v>0.15</v>
      </c>
      <c r="F83">
        <f>INDEX([2]global_ind_input_ref!$F$160:$N$174,$J83,MATCH($D83,[2]global_ind_input_ref!$F$159:$N$159,FALSE))</f>
        <v>0.64923873128717235</v>
      </c>
      <c r="G83">
        <f>INDEX([2]global_ind_input_ref!$E$191:$M$205,$J83,MATCH($D83,[2]global_ind_input_ref!$E$190:$M$190,FALSE))</f>
        <v>4.5</v>
      </c>
      <c r="H83" t="str">
        <f>Legend!D$59</f>
        <v>wholesale gas</v>
      </c>
      <c r="I83" t="s">
        <v>38</v>
      </c>
      <c r="J83">
        <v>9</v>
      </c>
    </row>
    <row r="84" spans="1:10">
      <c r="A84" t="str">
        <f>Legend!A$59</f>
        <v>industrial energy use</v>
      </c>
      <c r="B84" t="str">
        <f>Legend!B$59</f>
        <v>gas</v>
      </c>
      <c r="C84" t="str">
        <f>Legend!C$59</f>
        <v>gas cogen</v>
      </c>
      <c r="D84">
        <f>D83+15</f>
        <v>2095</v>
      </c>
      <c r="E84">
        <f>INDEX([2]global_ind_input_ref!$E$232:$M$246,$J84,MATCH($D84,[2]global_ind_input_ref!$E$231:$M$231,FALSE))</f>
        <v>0.15</v>
      </c>
      <c r="F84">
        <f>INDEX([2]global_ind_input_ref!$F$160:$N$174,$J84,MATCH($D84,[2]global_ind_input_ref!$F$159:$N$159,FALSE))</f>
        <v>0.65892133451436996</v>
      </c>
      <c r="G84">
        <f>INDEX([2]global_ind_input_ref!$E$191:$M$205,$J84,MATCH($D84,[2]global_ind_input_ref!$E$190:$M$190,FALSE))</f>
        <v>4.5</v>
      </c>
      <c r="H84" t="str">
        <f>Legend!D$59</f>
        <v>wholesale gas</v>
      </c>
      <c r="I84" t="s">
        <v>38</v>
      </c>
      <c r="J84">
        <v>9</v>
      </c>
    </row>
    <row r="85" spans="1:10">
      <c r="A85" t="str">
        <f>Legend!A$60</f>
        <v>industrial energy use</v>
      </c>
      <c r="B85" t="str">
        <f>Legend!B$60</f>
        <v>refined liquids</v>
      </c>
      <c r="C85" t="str">
        <f>Legend!C$60</f>
        <v>refined liquids cogen</v>
      </c>
      <c r="D85">
        <v>1975</v>
      </c>
      <c r="E85">
        <f>INDEX([2]global_ind_input_ref!$E$232:$M$246,$J85,MATCH($D85,[2]global_ind_input_ref!$E$231:$M$231,FALSE))</f>
        <v>1</v>
      </c>
      <c r="F85">
        <f>INDEX([2]global_ind_input_ref!$F$160:$N$174,$J85,MATCH($D85,[2]global_ind_input_ref!$F$159:$N$159,FALSE))</f>
        <v>1</v>
      </c>
      <c r="G85">
        <f>INDEX([2]global_ind_input_ref!$E$191:$M$205,$J85,MATCH($D85,[2]global_ind_input_ref!$E$190:$M$190,FALSE))</f>
        <v>0</v>
      </c>
      <c r="H85" t="str">
        <f>Legend!D$60</f>
        <v>refined liquids industrial</v>
      </c>
      <c r="I85" t="s">
        <v>38</v>
      </c>
      <c r="J85">
        <v>10</v>
      </c>
    </row>
    <row r="86" spans="1:10">
      <c r="A86" t="str">
        <f>Legend!A$60</f>
        <v>industrial energy use</v>
      </c>
      <c r="B86" t="str">
        <f>Legend!B$60</f>
        <v>refined liquids</v>
      </c>
      <c r="C86" t="str">
        <f>Legend!C$60</f>
        <v>refined liquids cogen</v>
      </c>
      <c r="D86">
        <f>D85+15</f>
        <v>1990</v>
      </c>
      <c r="E86">
        <f>INDEX([2]global_ind_input_ref!$E$232:$M$246,$J86,MATCH($D86,[2]global_ind_input_ref!$E$231:$M$231,FALSE))</f>
        <v>1</v>
      </c>
      <c r="F86">
        <f>INDEX([2]global_ind_input_ref!$F$160:$N$174,$J86,MATCH($D86,[2]global_ind_input_ref!$F$159:$N$159,FALSE))</f>
        <v>0.60457202360273643</v>
      </c>
      <c r="G86">
        <f>INDEX([2]global_ind_input_ref!$E$191:$M$205,$J86,MATCH($D86,[2]global_ind_input_ref!$E$190:$M$190,FALSE))</f>
        <v>4.5</v>
      </c>
      <c r="H86" t="str">
        <f>Legend!D$60</f>
        <v>refined liquids industrial</v>
      </c>
      <c r="I86" t="s">
        <v>38</v>
      </c>
      <c r="J86">
        <v>10</v>
      </c>
    </row>
    <row r="87" spans="1:10">
      <c r="A87" t="str">
        <f>Legend!A$60</f>
        <v>industrial energy use</v>
      </c>
      <c r="B87" t="str">
        <f>Legend!B$60</f>
        <v>refined liquids</v>
      </c>
      <c r="C87" t="str">
        <f>Legend!C$60</f>
        <v>refined liquids cogen</v>
      </c>
      <c r="D87">
        <f t="shared" ref="D87:D93" si="9">D86+15</f>
        <v>2005</v>
      </c>
      <c r="E87">
        <f>INDEX([2]global_ind_input_ref!$E$232:$M$246,$J87,MATCH($D87,[2]global_ind_input_ref!$E$231:$M$231,FALSE))</f>
        <v>1</v>
      </c>
      <c r="F87">
        <f>INDEX([2]global_ind_input_ref!$F$160:$N$174,$J87,MATCH($D87,[2]global_ind_input_ref!$F$159:$N$159,FALSE))</f>
        <v>0.60457106053225906</v>
      </c>
      <c r="G87">
        <f>INDEX([2]global_ind_input_ref!$E$191:$M$205,$J87,MATCH($D87,[2]global_ind_input_ref!$E$190:$M$190,FALSE))</f>
        <v>4.5</v>
      </c>
      <c r="H87" t="str">
        <f>Legend!D$60</f>
        <v>refined liquids industrial</v>
      </c>
      <c r="I87" t="s">
        <v>38</v>
      </c>
      <c r="J87">
        <v>10</v>
      </c>
    </row>
    <row r="88" spans="1:10">
      <c r="A88" t="str">
        <f>Legend!A$60</f>
        <v>industrial energy use</v>
      </c>
      <c r="B88" t="str">
        <f>Legend!B$60</f>
        <v>refined liquids</v>
      </c>
      <c r="C88" t="str">
        <f>Legend!C$60</f>
        <v>refined liquids cogen</v>
      </c>
      <c r="D88">
        <f t="shared" si="9"/>
        <v>2020</v>
      </c>
      <c r="E88">
        <f>INDEX([2]global_ind_input_ref!$E$232:$M$246,$J88,MATCH($D88,[2]global_ind_input_ref!$E$231:$M$231,FALSE))</f>
        <v>0.15</v>
      </c>
      <c r="F88">
        <f>INDEX([2]global_ind_input_ref!$F$160:$N$174,$J88,MATCH($D88,[2]global_ind_input_ref!$F$159:$N$159,FALSE))</f>
        <v>0.61358969350340786</v>
      </c>
      <c r="G88">
        <f>INDEX([2]global_ind_input_ref!$E$191:$M$205,$J88,MATCH($D88,[2]global_ind_input_ref!$E$190:$M$190,FALSE))</f>
        <v>4.5</v>
      </c>
      <c r="H88" t="str">
        <f>Legend!D$60</f>
        <v>refined liquids industrial</v>
      </c>
      <c r="I88" t="s">
        <v>38</v>
      </c>
      <c r="J88">
        <v>10</v>
      </c>
    </row>
    <row r="89" spans="1:10">
      <c r="A89" t="str">
        <f>Legend!A$60</f>
        <v>industrial energy use</v>
      </c>
      <c r="B89" t="str">
        <f>Legend!B$60</f>
        <v>refined liquids</v>
      </c>
      <c r="C89" t="str">
        <f>Legend!C$60</f>
        <v>refined liquids cogen</v>
      </c>
      <c r="D89">
        <f t="shared" si="9"/>
        <v>2035</v>
      </c>
      <c r="E89">
        <f>INDEX([2]global_ind_input_ref!$E$232:$M$246,$J89,MATCH($D89,[2]global_ind_input_ref!$E$231:$M$231,FALSE))</f>
        <v>0.15</v>
      </c>
      <c r="F89">
        <f>INDEX([2]global_ind_input_ref!$F$160:$N$174,$J89,MATCH($D89,[2]global_ind_input_ref!$F$159:$N$159,FALSE))</f>
        <v>0.62303704894606338</v>
      </c>
      <c r="G89">
        <f>INDEX([2]global_ind_input_ref!$E$191:$M$205,$J89,MATCH($D89,[2]global_ind_input_ref!$E$190:$M$190,FALSE))</f>
        <v>4.5</v>
      </c>
      <c r="H89" t="str">
        <f>Legend!D$60</f>
        <v>refined liquids industrial</v>
      </c>
      <c r="I89" t="s">
        <v>38</v>
      </c>
      <c r="J89">
        <v>10</v>
      </c>
    </row>
    <row r="90" spans="1:10">
      <c r="A90" t="str">
        <f>Legend!A$60</f>
        <v>industrial energy use</v>
      </c>
      <c r="B90" t="str">
        <f>Legend!B$60</f>
        <v>refined liquids</v>
      </c>
      <c r="C90" t="str">
        <f>Legend!C$60</f>
        <v>refined liquids cogen</v>
      </c>
      <c r="D90">
        <f t="shared" si="9"/>
        <v>2050</v>
      </c>
      <c r="E90">
        <f>INDEX([2]global_ind_input_ref!$E$232:$M$246,$J90,MATCH($D90,[2]global_ind_input_ref!$E$231:$M$231,FALSE))</f>
        <v>0.15</v>
      </c>
      <c r="F90">
        <f>INDEX([2]global_ind_input_ref!$F$160:$N$174,$J90,MATCH($D90,[2]global_ind_input_ref!$F$159:$N$159,FALSE))</f>
        <v>0.63245256180417042</v>
      </c>
      <c r="G90">
        <f>INDEX([2]global_ind_input_ref!$E$191:$M$205,$J90,MATCH($D90,[2]global_ind_input_ref!$E$190:$M$190,FALSE))</f>
        <v>4.5</v>
      </c>
      <c r="H90" t="str">
        <f>Legend!D$60</f>
        <v>refined liquids industrial</v>
      </c>
      <c r="I90" t="s">
        <v>38</v>
      </c>
      <c r="J90">
        <v>10</v>
      </c>
    </row>
    <row r="91" spans="1:10">
      <c r="A91" t="str">
        <f>Legend!A$60</f>
        <v>industrial energy use</v>
      </c>
      <c r="B91" t="str">
        <f>Legend!B$60</f>
        <v>refined liquids</v>
      </c>
      <c r="C91" t="str">
        <f>Legend!C$60</f>
        <v>refined liquids cogen</v>
      </c>
      <c r="D91">
        <f t="shared" si="9"/>
        <v>2065</v>
      </c>
      <c r="E91">
        <f>INDEX([2]global_ind_input_ref!$E$232:$M$246,$J91,MATCH($D91,[2]global_ind_input_ref!$E$231:$M$231,FALSE))</f>
        <v>0.15</v>
      </c>
      <c r="F91">
        <f>INDEX([2]global_ind_input_ref!$F$160:$N$174,$J91,MATCH($D91,[2]global_ind_input_ref!$F$159:$N$159,FALSE))</f>
        <v>0.64208130374960759</v>
      </c>
      <c r="G91">
        <f>INDEX([2]global_ind_input_ref!$E$191:$M$205,$J91,MATCH($D91,[2]global_ind_input_ref!$E$190:$M$190,FALSE))</f>
        <v>4.5</v>
      </c>
      <c r="H91" t="str">
        <f>Legend!D$60</f>
        <v>refined liquids industrial</v>
      </c>
      <c r="I91" t="s">
        <v>38</v>
      </c>
      <c r="J91">
        <v>10</v>
      </c>
    </row>
    <row r="92" spans="1:10">
      <c r="A92" t="str">
        <f>Legend!A$60</f>
        <v>industrial energy use</v>
      </c>
      <c r="B92" t="str">
        <f>Legend!B$60</f>
        <v>refined liquids</v>
      </c>
      <c r="C92" t="str">
        <f>Legend!C$60</f>
        <v>refined liquids cogen</v>
      </c>
      <c r="D92">
        <f t="shared" si="9"/>
        <v>2080</v>
      </c>
      <c r="E92">
        <f>INDEX([2]global_ind_input_ref!$E$232:$M$246,$J92,MATCH($D92,[2]global_ind_input_ref!$E$231:$M$231,FALSE))</f>
        <v>0.15</v>
      </c>
      <c r="F92">
        <f>INDEX([2]global_ind_input_ref!$F$160:$N$174,$J92,MATCH($D92,[2]global_ind_input_ref!$F$159:$N$159,FALSE))</f>
        <v>0.65175116629597563</v>
      </c>
      <c r="G92">
        <f>INDEX([2]global_ind_input_ref!$E$191:$M$205,$J92,MATCH($D92,[2]global_ind_input_ref!$E$190:$M$190,FALSE))</f>
        <v>4.5</v>
      </c>
      <c r="H92" t="str">
        <f>Legend!D$60</f>
        <v>refined liquids industrial</v>
      </c>
      <c r="I92" t="s">
        <v>38</v>
      </c>
      <c r="J92">
        <v>10</v>
      </c>
    </row>
    <row r="93" spans="1:10">
      <c r="A93" t="str">
        <f>Legend!A$60</f>
        <v>industrial energy use</v>
      </c>
      <c r="B93" t="str">
        <f>Legend!B$60</f>
        <v>refined liquids</v>
      </c>
      <c r="C93" t="str">
        <f>Legend!C$60</f>
        <v>refined liquids cogen</v>
      </c>
      <c r="D93">
        <f t="shared" si="9"/>
        <v>2095</v>
      </c>
      <c r="E93">
        <f>INDEX([2]global_ind_input_ref!$E$232:$M$246,$J93,MATCH($D93,[2]global_ind_input_ref!$E$231:$M$231,FALSE))</f>
        <v>0.15</v>
      </c>
      <c r="F93">
        <f>INDEX([2]global_ind_input_ref!$F$160:$N$174,$J93,MATCH($D93,[2]global_ind_input_ref!$F$159:$N$159,FALSE))</f>
        <v>0.66156159350009536</v>
      </c>
      <c r="G93">
        <f>INDEX([2]global_ind_input_ref!$E$191:$M$205,$J93,MATCH($D93,[2]global_ind_input_ref!$E$190:$M$190,FALSE))</f>
        <v>4.5</v>
      </c>
      <c r="H93" t="str">
        <f>Legend!D$60</f>
        <v>refined liquids industrial</v>
      </c>
      <c r="I93" t="s">
        <v>38</v>
      </c>
      <c r="J93">
        <v>10</v>
      </c>
    </row>
    <row r="94" spans="1:10">
      <c r="A94" t="str">
        <f>Legend!A$61</f>
        <v>industrial energy use</v>
      </c>
      <c r="B94" t="str">
        <f>Legend!B$61</f>
        <v>hydrogen</v>
      </c>
      <c r="C94" t="str">
        <f>Legend!C$61</f>
        <v>hydrogen cogen</v>
      </c>
      <c r="D94">
        <v>1975</v>
      </c>
      <c r="E94">
        <f>INDEX([2]global_ind_input_ref!$E$232:$M$246,$J94,MATCH($D94,[2]global_ind_input_ref!$E$231:$M$231,FALSE))</f>
        <v>1</v>
      </c>
      <c r="F94">
        <f>INDEX([2]global_ind_input_ref!$F$160:$N$174,$J94,MATCH($D94,[2]global_ind_input_ref!$F$159:$N$159,FALSE))</f>
        <v>1</v>
      </c>
      <c r="G94">
        <f>INDEX([2]global_ind_input_ref!$E$191:$M$205,$J94,MATCH($D94,[2]global_ind_input_ref!$E$190:$M$190,FALSE))</f>
        <v>0</v>
      </c>
      <c r="H94" t="str">
        <f>Legend!D$61</f>
        <v>H2 Enduse</v>
      </c>
      <c r="I94" t="s">
        <v>38</v>
      </c>
      <c r="J94">
        <v>11</v>
      </c>
    </row>
    <row r="95" spans="1:10">
      <c r="A95" t="str">
        <f>Legend!A$61</f>
        <v>industrial energy use</v>
      </c>
      <c r="B95" t="str">
        <f>Legend!B$61</f>
        <v>hydrogen</v>
      </c>
      <c r="C95" t="str">
        <f>Legend!C$61</f>
        <v>hydrogen cogen</v>
      </c>
      <c r="D95">
        <f>D94+15</f>
        <v>1990</v>
      </c>
      <c r="E95">
        <f>INDEX([2]global_ind_input_ref!$E$232:$M$246,$J95,MATCH($D95,[2]global_ind_input_ref!$E$231:$M$231,FALSE))</f>
        <v>1</v>
      </c>
      <c r="F95">
        <f>INDEX([2]global_ind_input_ref!$F$160:$N$174,$J95,MATCH($D95,[2]global_ind_input_ref!$F$159:$N$159,FALSE))</f>
        <v>1</v>
      </c>
      <c r="G95">
        <f>INDEX([2]global_ind_input_ref!$E$191:$M$205,$J95,MATCH($D95,[2]global_ind_input_ref!$E$190:$M$190,FALSE))</f>
        <v>4.5</v>
      </c>
      <c r="H95" t="str">
        <f>Legend!D$61</f>
        <v>H2 Enduse</v>
      </c>
      <c r="I95" t="s">
        <v>38</v>
      </c>
      <c r="J95">
        <v>11</v>
      </c>
    </row>
    <row r="96" spans="1:10">
      <c r="A96" t="str">
        <f>Legend!A$61</f>
        <v>industrial energy use</v>
      </c>
      <c r="B96" t="str">
        <f>Legend!B$61</f>
        <v>hydrogen</v>
      </c>
      <c r="C96" t="str">
        <f>Legend!C$61</f>
        <v>hydrogen cogen</v>
      </c>
      <c r="D96">
        <f t="shared" ref="D96:D101" si="10">D95+15</f>
        <v>2005</v>
      </c>
      <c r="E96">
        <f>INDEX([2]global_ind_input_ref!$E$232:$M$246,$J96,MATCH($D96,[2]global_ind_input_ref!$E$231:$M$231,FALSE))</f>
        <v>1</v>
      </c>
      <c r="F96">
        <f>INDEX([2]global_ind_input_ref!$F$160:$N$174,$J96,MATCH($D96,[2]global_ind_input_ref!$F$159:$N$159,FALSE))</f>
        <v>1</v>
      </c>
      <c r="G96">
        <f>INDEX([2]global_ind_input_ref!$E$191:$M$205,$J96,MATCH($D96,[2]global_ind_input_ref!$E$190:$M$190,FALSE))</f>
        <v>4.5</v>
      </c>
      <c r="H96" t="str">
        <f>Legend!D$61</f>
        <v>H2 Enduse</v>
      </c>
      <c r="I96" t="s">
        <v>38</v>
      </c>
      <c r="J96">
        <v>11</v>
      </c>
    </row>
    <row r="97" spans="1:10">
      <c r="A97" t="str">
        <f>Legend!A$61</f>
        <v>industrial energy use</v>
      </c>
      <c r="B97" t="str">
        <f>Legend!B$61</f>
        <v>hydrogen</v>
      </c>
      <c r="C97" t="str">
        <f>Legend!C$61</f>
        <v>hydrogen cogen</v>
      </c>
      <c r="D97">
        <f t="shared" si="10"/>
        <v>2020</v>
      </c>
      <c r="E97">
        <f>INDEX([2]global_ind_input_ref!$E$232:$M$246,$J97,MATCH($D97,[2]global_ind_input_ref!$E$231:$M$231,FALSE))</f>
        <v>1</v>
      </c>
      <c r="F97">
        <f>INDEX([2]global_ind_input_ref!$F$160:$N$174,$J97,MATCH($D97,[2]global_ind_input_ref!$F$159:$N$159,FALSE))</f>
        <v>0.4570000017042869</v>
      </c>
      <c r="G97">
        <f>INDEX([2]global_ind_input_ref!$E$191:$M$205,$J97,MATCH($D97,[2]global_ind_input_ref!$E$190:$M$190,FALSE))</f>
        <v>4.5</v>
      </c>
      <c r="H97" t="str">
        <f>Legend!D$61</f>
        <v>H2 Enduse</v>
      </c>
      <c r="I97" t="s">
        <v>38</v>
      </c>
      <c r="J97">
        <v>11</v>
      </c>
    </row>
    <row r="98" spans="1:10">
      <c r="A98" t="str">
        <f>Legend!A$61</f>
        <v>industrial energy use</v>
      </c>
      <c r="B98" t="str">
        <f>Legend!B$61</f>
        <v>hydrogen</v>
      </c>
      <c r="C98" t="str">
        <f>Legend!C$61</f>
        <v>hydrogen cogen</v>
      </c>
      <c r="D98">
        <f t="shared" si="10"/>
        <v>2035</v>
      </c>
      <c r="E98">
        <f>INDEX([2]global_ind_input_ref!$E$232:$M$246,$J98,MATCH($D98,[2]global_ind_input_ref!$E$231:$M$231,FALSE))</f>
        <v>1</v>
      </c>
      <c r="F98">
        <f>INDEX([2]global_ind_input_ref!$F$160:$N$174,$J98,MATCH($D98,[2]global_ind_input_ref!$F$159:$N$159,FALSE))</f>
        <v>0.46399926729247265</v>
      </c>
      <c r="G98">
        <f>INDEX([2]global_ind_input_ref!$E$191:$M$205,$J98,MATCH($D98,[2]global_ind_input_ref!$E$190:$M$190,FALSE))</f>
        <v>4.5</v>
      </c>
      <c r="H98" t="str">
        <f>Legend!D$61</f>
        <v>H2 Enduse</v>
      </c>
      <c r="I98" t="s">
        <v>38</v>
      </c>
      <c r="J98">
        <v>11</v>
      </c>
    </row>
    <row r="99" spans="1:10">
      <c r="A99" t="str">
        <f>Legend!A$61</f>
        <v>industrial energy use</v>
      </c>
      <c r="B99" t="str">
        <f>Legend!B$61</f>
        <v>hydrogen</v>
      </c>
      <c r="C99" t="str">
        <f>Legend!C$61</f>
        <v>hydrogen cogen</v>
      </c>
      <c r="D99">
        <f t="shared" si="10"/>
        <v>2050</v>
      </c>
      <c r="E99">
        <f>INDEX([2]global_ind_input_ref!$E$232:$M$246,$J99,MATCH($D99,[2]global_ind_input_ref!$E$231:$M$231,FALSE))</f>
        <v>1</v>
      </c>
      <c r="F99">
        <f>INDEX([2]global_ind_input_ref!$F$160:$N$174,$J99,MATCH($D99,[2]global_ind_input_ref!$F$159:$N$159,FALSE))</f>
        <v>0.4710002753556693</v>
      </c>
      <c r="G99">
        <f>INDEX([2]global_ind_input_ref!$E$191:$M$205,$J99,MATCH($D99,[2]global_ind_input_ref!$E$190:$M$190,FALSE))</f>
        <v>4.5</v>
      </c>
      <c r="H99" t="str">
        <f>Legend!D$61</f>
        <v>H2 Enduse</v>
      </c>
      <c r="I99" t="s">
        <v>38</v>
      </c>
      <c r="J99">
        <v>11</v>
      </c>
    </row>
    <row r="100" spans="1:10">
      <c r="A100" t="str">
        <f>Legend!A$61</f>
        <v>industrial energy use</v>
      </c>
      <c r="B100" t="str">
        <f>Legend!B$61</f>
        <v>hydrogen</v>
      </c>
      <c r="C100" t="str">
        <f>Legend!C$61</f>
        <v>hydrogen cogen</v>
      </c>
      <c r="D100">
        <f t="shared" si="10"/>
        <v>2065</v>
      </c>
      <c r="E100">
        <f>INDEX([2]global_ind_input_ref!$E$232:$M$246,$J100,MATCH($D100,[2]global_ind_input_ref!$E$231:$M$231,FALSE))</f>
        <v>1</v>
      </c>
      <c r="F100">
        <f>INDEX([2]global_ind_input_ref!$F$160:$N$174,$J100,MATCH($D100,[2]global_ind_input_ref!$F$159:$N$159,FALSE))</f>
        <v>0.47800036101971655</v>
      </c>
      <c r="G100">
        <f>INDEX([2]global_ind_input_ref!$E$191:$M$205,$J100,MATCH($D100,[2]global_ind_input_ref!$E$190:$M$190,FALSE))</f>
        <v>4.5</v>
      </c>
      <c r="H100" t="str">
        <f>Legend!D$61</f>
        <v>H2 Enduse</v>
      </c>
      <c r="I100" t="s">
        <v>38</v>
      </c>
      <c r="J100">
        <v>11</v>
      </c>
    </row>
    <row r="101" spans="1:10">
      <c r="A101" t="str">
        <f>Legend!A$61</f>
        <v>industrial energy use</v>
      </c>
      <c r="B101" t="str">
        <f>Legend!B$61</f>
        <v>hydrogen</v>
      </c>
      <c r="C101" t="str">
        <f>Legend!C$61</f>
        <v>hydrogen cogen</v>
      </c>
      <c r="D101">
        <f t="shared" si="10"/>
        <v>2080</v>
      </c>
      <c r="E101">
        <f>INDEX([2]global_ind_input_ref!$E$232:$M$246,$J101,MATCH($D101,[2]global_ind_input_ref!$E$231:$M$231,FALSE))</f>
        <v>1</v>
      </c>
      <c r="F101">
        <f>INDEX([2]global_ind_input_ref!$F$160:$N$174,$J101,MATCH($D101,[2]global_ind_input_ref!$F$159:$N$159,FALSE))</f>
        <v>0.48500156556241808</v>
      </c>
      <c r="G101">
        <f>INDEX([2]global_ind_input_ref!$E$191:$M$205,$J101,MATCH($D101,[2]global_ind_input_ref!$E$190:$M$190,FALSE))</f>
        <v>4.5</v>
      </c>
      <c r="H101" t="str">
        <f>Legend!D$61</f>
        <v>H2 Enduse</v>
      </c>
      <c r="I101" t="s">
        <v>38</v>
      </c>
      <c r="J101">
        <v>11</v>
      </c>
    </row>
    <row r="102" spans="1:10">
      <c r="A102" t="str">
        <f>Legend!A$61</f>
        <v>industrial energy use</v>
      </c>
      <c r="B102" t="str">
        <f>Legend!B$61</f>
        <v>hydrogen</v>
      </c>
      <c r="C102" t="str">
        <f>Legend!C$61</f>
        <v>hydrogen cogen</v>
      </c>
      <c r="D102">
        <f>D101+15</f>
        <v>2095</v>
      </c>
      <c r="E102">
        <f>INDEX([2]global_ind_input_ref!$E$232:$M$246,$J102,MATCH($D102,[2]global_ind_input_ref!$E$231:$M$231,FALSE))</f>
        <v>1</v>
      </c>
      <c r="F102">
        <f>INDEX([2]global_ind_input_ref!$F$160:$N$174,$J102,MATCH($D102,[2]global_ind_input_ref!$F$159:$N$159,FALSE))</f>
        <v>0.49200087951642935</v>
      </c>
      <c r="G102">
        <f>INDEX([2]global_ind_input_ref!$E$191:$M$205,$J102,MATCH($D102,[2]global_ind_input_ref!$E$190:$M$190,FALSE))</f>
        <v>4.5</v>
      </c>
      <c r="H102" t="str">
        <f>Legend!D$61</f>
        <v>H2 Enduse</v>
      </c>
      <c r="I102" t="s">
        <v>38</v>
      </c>
      <c r="J102">
        <v>11</v>
      </c>
    </row>
    <row r="103" spans="1:10">
      <c r="A103" t="str">
        <f>Legend!A$62</f>
        <v>industrial feedstocks</v>
      </c>
      <c r="B103" t="str">
        <f>Legend!B$62</f>
        <v>biomass</v>
      </c>
      <c r="C103" t="str">
        <f>Legend!C$62</f>
        <v>biomass</v>
      </c>
      <c r="D103">
        <v>1975</v>
      </c>
      <c r="E103">
        <f>INDEX([2]global_ind_input_ref!$E$232:$M$246,$J103,MATCH($D103,[2]global_ind_input_ref!$E$231:$M$231,FALSE))</f>
        <v>1</v>
      </c>
      <c r="F103">
        <f>INDEX([2]global_ind_input_ref!$F$160:$N$174,$J103,MATCH($D103,[2]global_ind_input_ref!$F$159:$N$159,FALSE))</f>
        <v>1</v>
      </c>
      <c r="G103">
        <f>INDEX([2]global_ind_input_ref!$E$191:$M$205,$J103,MATCH($D103,[2]global_ind_input_ref!$E$190:$M$190,FALSE))</f>
        <v>0</v>
      </c>
      <c r="H103" t="str">
        <f>Legend!D$62</f>
        <v>delivered biomass</v>
      </c>
      <c r="I103" t="s">
        <v>38</v>
      </c>
      <c r="J103">
        <v>12</v>
      </c>
    </row>
    <row r="104" spans="1:10">
      <c r="A104" t="str">
        <f>Legend!A$62</f>
        <v>industrial feedstocks</v>
      </c>
      <c r="B104" t="str">
        <f>Legend!B$62</f>
        <v>biomass</v>
      </c>
      <c r="C104" t="str">
        <f>Legend!C$62</f>
        <v>biomass</v>
      </c>
      <c r="D104">
        <f>D103+15</f>
        <v>1990</v>
      </c>
      <c r="E104">
        <f>INDEX([2]global_ind_input_ref!$E$232:$M$246,$J104,MATCH($D104,[2]global_ind_input_ref!$E$231:$M$231,FALSE))</f>
        <v>1</v>
      </c>
      <c r="F104">
        <f>INDEX([2]global_ind_input_ref!$F$160:$N$174,$J104,MATCH($D104,[2]global_ind_input_ref!$F$159:$N$159,FALSE))</f>
        <v>1</v>
      </c>
      <c r="G104">
        <f>INDEX([2]global_ind_input_ref!$E$191:$M$205,$J104,MATCH($D104,[2]global_ind_input_ref!$E$190:$M$190,FALSE))</f>
        <v>0</v>
      </c>
      <c r="H104" t="str">
        <f>Legend!D$62</f>
        <v>delivered biomass</v>
      </c>
      <c r="I104" t="s">
        <v>38</v>
      </c>
      <c r="J104">
        <v>12</v>
      </c>
    </row>
    <row r="105" spans="1:10">
      <c r="A105" t="str">
        <f>Legend!A$62</f>
        <v>industrial feedstocks</v>
      </c>
      <c r="B105" t="str">
        <f>Legend!B$62</f>
        <v>biomass</v>
      </c>
      <c r="C105" t="str">
        <f>Legend!C$62</f>
        <v>biomass</v>
      </c>
      <c r="D105">
        <f t="shared" ref="D105:D111" si="11">D104+15</f>
        <v>2005</v>
      </c>
      <c r="E105">
        <f>INDEX([2]global_ind_input_ref!$E$232:$M$246,$J105,MATCH($D105,[2]global_ind_input_ref!$E$231:$M$231,FALSE))</f>
        <v>1</v>
      </c>
      <c r="F105">
        <f>INDEX([2]global_ind_input_ref!$F$160:$N$174,$J105,MATCH($D105,[2]global_ind_input_ref!$F$159:$N$159,FALSE))</f>
        <v>1</v>
      </c>
      <c r="G105">
        <f>INDEX([2]global_ind_input_ref!$E$191:$M$205,$J105,MATCH($D105,[2]global_ind_input_ref!$E$190:$M$190,FALSE))</f>
        <v>0</v>
      </c>
      <c r="H105" t="str">
        <f>Legend!D$62</f>
        <v>delivered biomass</v>
      </c>
      <c r="I105" t="s">
        <v>38</v>
      </c>
      <c r="J105">
        <v>12</v>
      </c>
    </row>
    <row r="106" spans="1:10">
      <c r="A106" t="str">
        <f>Legend!A$62</f>
        <v>industrial feedstocks</v>
      </c>
      <c r="B106" t="str">
        <f>Legend!B$62</f>
        <v>biomass</v>
      </c>
      <c r="C106" t="str">
        <f>Legend!C$62</f>
        <v>biomass</v>
      </c>
      <c r="D106">
        <f t="shared" si="11"/>
        <v>2020</v>
      </c>
      <c r="E106">
        <f>INDEX([2]global_ind_input_ref!$E$232:$M$246,$J106,MATCH($D106,[2]global_ind_input_ref!$E$231:$M$231,FALSE))</f>
        <v>1</v>
      </c>
      <c r="F106">
        <f>INDEX([2]global_ind_input_ref!$F$160:$N$174,$J106,MATCH($D106,[2]global_ind_input_ref!$F$159:$N$159,FALSE))</f>
        <v>1.0151059225045667</v>
      </c>
      <c r="G106">
        <f>INDEX([2]global_ind_input_ref!$E$191:$M$205,$J106,MATCH($D106,[2]global_ind_input_ref!$E$190:$M$190,FALSE))</f>
        <v>0</v>
      </c>
      <c r="H106" t="str">
        <f>Legend!D$62</f>
        <v>delivered biomass</v>
      </c>
      <c r="I106" t="s">
        <v>38</v>
      </c>
      <c r="J106">
        <v>12</v>
      </c>
    </row>
    <row r="107" spans="1:10">
      <c r="A107" t="str">
        <f>Legend!A$62</f>
        <v>industrial feedstocks</v>
      </c>
      <c r="B107" t="str">
        <f>Legend!B$62</f>
        <v>biomass</v>
      </c>
      <c r="C107" t="str">
        <f>Legend!C$62</f>
        <v>biomass</v>
      </c>
      <c r="D107">
        <f t="shared" si="11"/>
        <v>2035</v>
      </c>
      <c r="E107">
        <f>INDEX([2]global_ind_input_ref!$E$232:$M$246,$J107,MATCH($D107,[2]global_ind_input_ref!$E$231:$M$231,FALSE))</f>
        <v>1</v>
      </c>
      <c r="F107">
        <f>INDEX([2]global_ind_input_ref!$F$160:$N$174,$J107,MATCH($D107,[2]global_ind_input_ref!$F$159:$N$159,FALSE))</f>
        <v>1.0304375407568047</v>
      </c>
      <c r="G107">
        <f>INDEX([2]global_ind_input_ref!$E$191:$M$205,$J107,MATCH($D107,[2]global_ind_input_ref!$E$190:$M$190,FALSE))</f>
        <v>0</v>
      </c>
      <c r="H107" t="str">
        <f>Legend!D$62</f>
        <v>delivered biomass</v>
      </c>
      <c r="I107" t="s">
        <v>38</v>
      </c>
      <c r="J107">
        <v>12</v>
      </c>
    </row>
    <row r="108" spans="1:10">
      <c r="A108" t="str">
        <f>Legend!A$62</f>
        <v>industrial feedstocks</v>
      </c>
      <c r="B108" t="str">
        <f>Legend!B$62</f>
        <v>biomass</v>
      </c>
      <c r="C108" t="str">
        <f>Legend!C$62</f>
        <v>biomass</v>
      </c>
      <c r="D108">
        <f t="shared" si="11"/>
        <v>2050</v>
      </c>
      <c r="E108">
        <f>INDEX([2]global_ind_input_ref!$E$232:$M$246,$J108,MATCH($D108,[2]global_ind_input_ref!$E$231:$M$231,FALSE))</f>
        <v>1</v>
      </c>
      <c r="F108">
        <f>INDEX([2]global_ind_input_ref!$F$160:$N$174,$J108,MATCH($D108,[2]global_ind_input_ref!$F$159:$N$159,FALSE))</f>
        <v>1.0460021414684053</v>
      </c>
      <c r="G108">
        <f>INDEX([2]global_ind_input_ref!$E$191:$M$205,$J108,MATCH($D108,[2]global_ind_input_ref!$E$190:$M$190,FALSE))</f>
        <v>0</v>
      </c>
      <c r="H108" t="str">
        <f>Legend!D$62</f>
        <v>delivered biomass</v>
      </c>
      <c r="I108" t="s">
        <v>38</v>
      </c>
      <c r="J108">
        <v>12</v>
      </c>
    </row>
    <row r="109" spans="1:10">
      <c r="A109" t="str">
        <f>Legend!A$62</f>
        <v>industrial feedstocks</v>
      </c>
      <c r="B109" t="str">
        <f>Legend!B$62</f>
        <v>biomass</v>
      </c>
      <c r="C109" t="str">
        <f>Legend!C$62</f>
        <v>biomass</v>
      </c>
      <c r="D109">
        <f t="shared" si="11"/>
        <v>2065</v>
      </c>
      <c r="E109">
        <f>INDEX([2]global_ind_input_ref!$E$232:$M$246,$J109,MATCH($D109,[2]global_ind_input_ref!$E$231:$M$231,FALSE))</f>
        <v>1</v>
      </c>
      <c r="F109">
        <f>INDEX([2]global_ind_input_ref!$F$160:$N$174,$J109,MATCH($D109,[2]global_ind_input_ref!$F$159:$N$159,FALSE))</f>
        <v>1.0618058711429823</v>
      </c>
      <c r="G109">
        <f>INDEX([2]global_ind_input_ref!$E$191:$M$205,$J109,MATCH($D109,[2]global_ind_input_ref!$E$190:$M$190,FALSE))</f>
        <v>0</v>
      </c>
      <c r="H109" t="str">
        <f>Legend!D$62</f>
        <v>delivered biomass</v>
      </c>
      <c r="I109" t="s">
        <v>38</v>
      </c>
      <c r="J109">
        <v>12</v>
      </c>
    </row>
    <row r="110" spans="1:10">
      <c r="A110" t="str">
        <f>Legend!A$62</f>
        <v>industrial feedstocks</v>
      </c>
      <c r="B110" t="str">
        <f>Legend!B$62</f>
        <v>biomass</v>
      </c>
      <c r="C110" t="str">
        <f>Legend!C$62</f>
        <v>biomass</v>
      </c>
      <c r="D110">
        <f t="shared" si="11"/>
        <v>2080</v>
      </c>
      <c r="E110">
        <f>INDEX([2]global_ind_input_ref!$E$232:$M$246,$J110,MATCH($D110,[2]global_ind_input_ref!$E$231:$M$231,FALSE))</f>
        <v>1</v>
      </c>
      <c r="F110">
        <f>INDEX([2]global_ind_input_ref!$F$160:$N$174,$J110,MATCH($D110,[2]global_ind_input_ref!$F$159:$N$159,FALSE))</f>
        <v>1.0778449322307575</v>
      </c>
      <c r="G110">
        <f>INDEX([2]global_ind_input_ref!$E$191:$M$205,$J110,MATCH($D110,[2]global_ind_input_ref!$E$190:$M$190,FALSE))</f>
        <v>0</v>
      </c>
      <c r="H110" t="str">
        <f>Legend!D$62</f>
        <v>delivered biomass</v>
      </c>
      <c r="I110" t="s">
        <v>38</v>
      </c>
      <c r="J110">
        <v>12</v>
      </c>
    </row>
    <row r="111" spans="1:10">
      <c r="A111" t="str">
        <f>Legend!A$62</f>
        <v>industrial feedstocks</v>
      </c>
      <c r="B111" t="str">
        <f>Legend!B$62</f>
        <v>biomass</v>
      </c>
      <c r="C111" t="str">
        <f>Legend!C$62</f>
        <v>biomass</v>
      </c>
      <c r="D111">
        <f t="shared" si="11"/>
        <v>2095</v>
      </c>
      <c r="E111">
        <f>INDEX([2]global_ind_input_ref!$E$232:$M$246,$J111,MATCH($D111,[2]global_ind_input_ref!$E$231:$M$231,FALSE))</f>
        <v>1</v>
      </c>
      <c r="F111">
        <f>INDEX([2]global_ind_input_ref!$F$160:$N$174,$J111,MATCH($D111,[2]global_ind_input_ref!$F$159:$N$159,FALSE))</f>
        <v>1.0941267627500109</v>
      </c>
      <c r="G111">
        <f>INDEX([2]global_ind_input_ref!$E$191:$M$205,$J111,MATCH($D111,[2]global_ind_input_ref!$E$190:$M$190,FALSE))</f>
        <v>0</v>
      </c>
      <c r="H111" t="str">
        <f>Legend!D$62</f>
        <v>delivered biomass</v>
      </c>
      <c r="I111" t="s">
        <v>38</v>
      </c>
      <c r="J111">
        <v>12</v>
      </c>
    </row>
    <row r="112" spans="1:10">
      <c r="A112" t="str">
        <f>Legend!A$63</f>
        <v>industrial feedstocks</v>
      </c>
      <c r="B112" t="str">
        <f>Legend!B$63</f>
        <v>coal</v>
      </c>
      <c r="C112" t="str">
        <f>Legend!C$63</f>
        <v>coal</v>
      </c>
      <c r="D112">
        <v>1975</v>
      </c>
      <c r="E112">
        <f>INDEX([2]global_ind_input_ref!$E$232:$M$246,$J112,MATCH($D112,[2]global_ind_input_ref!$E$231:$M$231,FALSE))</f>
        <v>1</v>
      </c>
      <c r="F112">
        <f>INDEX([2]global_ind_input_ref!$F$160:$N$174,$J112,MATCH($D112,[2]global_ind_input_ref!$F$159:$N$159,FALSE))</f>
        <v>1</v>
      </c>
      <c r="G112">
        <f>INDEX([2]global_ind_input_ref!$E$191:$M$205,$J112,MATCH($D112,[2]global_ind_input_ref!$E$190:$M$190,FALSE))</f>
        <v>0</v>
      </c>
      <c r="H112" t="str">
        <f>Legend!D$63</f>
        <v>delivered coal</v>
      </c>
      <c r="I112" t="s">
        <v>38</v>
      </c>
      <c r="J112">
        <v>13</v>
      </c>
    </row>
    <row r="113" spans="1:10">
      <c r="A113" t="str">
        <f>Legend!A$63</f>
        <v>industrial feedstocks</v>
      </c>
      <c r="B113" t="str">
        <f>Legend!B$63</f>
        <v>coal</v>
      </c>
      <c r="C113" t="str">
        <f>Legend!C$63</f>
        <v>coal</v>
      </c>
      <c r="D113">
        <f>D112+15</f>
        <v>1990</v>
      </c>
      <c r="E113">
        <f>INDEX([2]global_ind_input_ref!$E$232:$M$246,$J113,MATCH($D113,[2]global_ind_input_ref!$E$231:$M$231,FALSE))</f>
        <v>1</v>
      </c>
      <c r="F113">
        <f>INDEX([2]global_ind_input_ref!$F$160:$N$174,$J113,MATCH($D113,[2]global_ind_input_ref!$F$159:$N$159,FALSE))</f>
        <v>1</v>
      </c>
      <c r="G113">
        <f>INDEX([2]global_ind_input_ref!$E$191:$M$205,$J113,MATCH($D113,[2]global_ind_input_ref!$E$190:$M$190,FALSE))</f>
        <v>0</v>
      </c>
      <c r="H113" t="str">
        <f>Legend!D$63</f>
        <v>delivered coal</v>
      </c>
      <c r="I113" t="s">
        <v>38</v>
      </c>
      <c r="J113">
        <v>13</v>
      </c>
    </row>
    <row r="114" spans="1:10">
      <c r="A114" t="str">
        <f>Legend!A$63</f>
        <v>industrial feedstocks</v>
      </c>
      <c r="B114" t="str">
        <f>Legend!B$63</f>
        <v>coal</v>
      </c>
      <c r="C114" t="str">
        <f>Legend!C$63</f>
        <v>coal</v>
      </c>
      <c r="D114">
        <f t="shared" ref="D114:D119" si="12">D113+15</f>
        <v>2005</v>
      </c>
      <c r="E114">
        <f>INDEX([2]global_ind_input_ref!$E$232:$M$246,$J114,MATCH($D114,[2]global_ind_input_ref!$E$231:$M$231,FALSE))</f>
        <v>1</v>
      </c>
      <c r="F114">
        <f>INDEX([2]global_ind_input_ref!$F$160:$N$174,$J114,MATCH($D114,[2]global_ind_input_ref!$F$159:$N$159,FALSE))</f>
        <v>1</v>
      </c>
      <c r="G114">
        <f>INDEX([2]global_ind_input_ref!$E$191:$M$205,$J114,MATCH($D114,[2]global_ind_input_ref!$E$190:$M$190,FALSE))</f>
        <v>0</v>
      </c>
      <c r="H114" t="str">
        <f>Legend!D$63</f>
        <v>delivered coal</v>
      </c>
      <c r="I114" t="s">
        <v>38</v>
      </c>
      <c r="J114">
        <v>13</v>
      </c>
    </row>
    <row r="115" spans="1:10">
      <c r="A115" t="str">
        <f>Legend!A$63</f>
        <v>industrial feedstocks</v>
      </c>
      <c r="B115" t="str">
        <f>Legend!B$63</f>
        <v>coal</v>
      </c>
      <c r="C115" t="str">
        <f>Legend!C$63</f>
        <v>coal</v>
      </c>
      <c r="D115">
        <f t="shared" si="12"/>
        <v>2020</v>
      </c>
      <c r="E115">
        <f>INDEX([2]global_ind_input_ref!$E$232:$M$246,$J115,MATCH($D115,[2]global_ind_input_ref!$E$231:$M$231,FALSE))</f>
        <v>1</v>
      </c>
      <c r="F115">
        <f>INDEX([2]global_ind_input_ref!$F$160:$N$174,$J115,MATCH($D115,[2]global_ind_input_ref!$F$159:$N$159,FALSE))</f>
        <v>1.0151058013566872</v>
      </c>
      <c r="G115">
        <f>INDEX([2]global_ind_input_ref!$E$191:$M$205,$J115,MATCH($D115,[2]global_ind_input_ref!$E$190:$M$190,FALSE))</f>
        <v>0</v>
      </c>
      <c r="H115" t="str">
        <f>Legend!D$63</f>
        <v>delivered coal</v>
      </c>
      <c r="I115" t="s">
        <v>38</v>
      </c>
      <c r="J115">
        <v>13</v>
      </c>
    </row>
    <row r="116" spans="1:10">
      <c r="A116" t="str">
        <f>Legend!A$63</f>
        <v>industrial feedstocks</v>
      </c>
      <c r="B116" t="str">
        <f>Legend!B$63</f>
        <v>coal</v>
      </c>
      <c r="C116" t="str">
        <f>Legend!C$63</f>
        <v>coal</v>
      </c>
      <c r="D116">
        <f t="shared" si="12"/>
        <v>2035</v>
      </c>
      <c r="E116">
        <f>INDEX([2]global_ind_input_ref!$E$232:$M$246,$J116,MATCH($D116,[2]global_ind_input_ref!$E$231:$M$231,FALSE))</f>
        <v>1</v>
      </c>
      <c r="F116">
        <f>INDEX([2]global_ind_input_ref!$F$160:$N$174,$J116,MATCH($D116,[2]global_ind_input_ref!$F$159:$N$159,FALSE))</f>
        <v>1.0304409416122275</v>
      </c>
      <c r="G116">
        <f>INDEX([2]global_ind_input_ref!$E$191:$M$205,$J116,MATCH($D116,[2]global_ind_input_ref!$E$190:$M$190,FALSE))</f>
        <v>0</v>
      </c>
      <c r="H116" t="str">
        <f>Legend!D$63</f>
        <v>delivered coal</v>
      </c>
      <c r="I116" t="s">
        <v>38</v>
      </c>
      <c r="J116">
        <v>13</v>
      </c>
    </row>
    <row r="117" spans="1:10">
      <c r="A117" t="str">
        <f>Legend!A$63</f>
        <v>industrial feedstocks</v>
      </c>
      <c r="B117" t="str">
        <f>Legend!B$63</f>
        <v>coal</v>
      </c>
      <c r="C117" t="str">
        <f>Legend!C$63</f>
        <v>coal</v>
      </c>
      <c r="D117">
        <f t="shared" si="12"/>
        <v>2050</v>
      </c>
      <c r="E117">
        <f>INDEX([2]global_ind_input_ref!$E$232:$M$246,$J117,MATCH($D117,[2]global_ind_input_ref!$E$231:$M$231,FALSE))</f>
        <v>1</v>
      </c>
      <c r="F117">
        <f>INDEX([2]global_ind_input_ref!$F$160:$N$174,$J117,MATCH($D117,[2]global_ind_input_ref!$F$159:$N$159,FALSE))</f>
        <v>1.0460049147645096</v>
      </c>
      <c r="G117">
        <f>INDEX([2]global_ind_input_ref!$E$191:$M$205,$J117,MATCH($D117,[2]global_ind_input_ref!$E$190:$M$190,FALSE))</f>
        <v>0</v>
      </c>
      <c r="H117" t="str">
        <f>Legend!D$63</f>
        <v>delivered coal</v>
      </c>
      <c r="I117" t="s">
        <v>38</v>
      </c>
      <c r="J117">
        <v>13</v>
      </c>
    </row>
    <row r="118" spans="1:10">
      <c r="A118" t="str">
        <f>Legend!A$63</f>
        <v>industrial feedstocks</v>
      </c>
      <c r="B118" t="str">
        <f>Legend!B$63</f>
        <v>coal</v>
      </c>
      <c r="C118" t="str">
        <f>Legend!C$63</f>
        <v>coal</v>
      </c>
      <c r="D118">
        <f t="shared" si="12"/>
        <v>2065</v>
      </c>
      <c r="E118">
        <f>INDEX([2]global_ind_input_ref!$E$232:$M$246,$J118,MATCH($D118,[2]global_ind_input_ref!$E$231:$M$231,FALSE))</f>
        <v>1</v>
      </c>
      <c r="F118">
        <f>INDEX([2]global_ind_input_ref!$F$160:$N$174,$J118,MATCH($D118,[2]global_ind_input_ref!$F$159:$N$159,FALSE))</f>
        <v>1.0618046909915086</v>
      </c>
      <c r="G118">
        <f>INDEX([2]global_ind_input_ref!$E$191:$M$205,$J118,MATCH($D118,[2]global_ind_input_ref!$E$190:$M$190,FALSE))</f>
        <v>0</v>
      </c>
      <c r="H118" t="str">
        <f>Legend!D$63</f>
        <v>delivered coal</v>
      </c>
      <c r="I118" t="s">
        <v>38</v>
      </c>
      <c r="J118">
        <v>13</v>
      </c>
    </row>
    <row r="119" spans="1:10">
      <c r="A119" t="str">
        <f>Legend!A$63</f>
        <v>industrial feedstocks</v>
      </c>
      <c r="B119" t="str">
        <f>Legend!B$63</f>
        <v>coal</v>
      </c>
      <c r="C119" t="str">
        <f>Legend!C$63</f>
        <v>coal</v>
      </c>
      <c r="D119">
        <f t="shared" si="12"/>
        <v>2080</v>
      </c>
      <c r="E119">
        <f>INDEX([2]global_ind_input_ref!$E$232:$M$246,$J119,MATCH($D119,[2]global_ind_input_ref!$E$231:$M$231,FALSE))</f>
        <v>1</v>
      </c>
      <c r="F119">
        <f>INDEX([2]global_ind_input_ref!$F$160:$N$174,$J119,MATCH($D119,[2]global_ind_input_ref!$F$159:$N$159,FALSE))</f>
        <v>1.0778448254584203</v>
      </c>
      <c r="G119">
        <f>INDEX([2]global_ind_input_ref!$E$191:$M$205,$J119,MATCH($D119,[2]global_ind_input_ref!$E$190:$M$190,FALSE))</f>
        <v>0</v>
      </c>
      <c r="H119" t="str">
        <f>Legend!D$63</f>
        <v>delivered coal</v>
      </c>
      <c r="I119" t="s">
        <v>38</v>
      </c>
      <c r="J119">
        <v>13</v>
      </c>
    </row>
    <row r="120" spans="1:10">
      <c r="A120" t="str">
        <f>Legend!A$63</f>
        <v>industrial feedstocks</v>
      </c>
      <c r="B120" t="str">
        <f>Legend!B$63</f>
        <v>coal</v>
      </c>
      <c r="C120" t="str">
        <f>Legend!C$63</f>
        <v>coal</v>
      </c>
      <c r="D120">
        <f>D119+15</f>
        <v>2095</v>
      </c>
      <c r="E120">
        <f>INDEX([2]global_ind_input_ref!$E$232:$M$246,$J120,MATCH($D120,[2]global_ind_input_ref!$E$231:$M$231,FALSE))</f>
        <v>1</v>
      </c>
      <c r="F120">
        <f>INDEX([2]global_ind_input_ref!$F$160:$N$174,$J120,MATCH($D120,[2]global_ind_input_ref!$F$159:$N$159,FALSE))</f>
        <v>1.0941256007882065</v>
      </c>
      <c r="G120">
        <f>INDEX([2]global_ind_input_ref!$E$191:$M$205,$J120,MATCH($D120,[2]global_ind_input_ref!$E$190:$M$190,FALSE))</f>
        <v>0</v>
      </c>
      <c r="H120" t="str">
        <f>Legend!D$63</f>
        <v>delivered coal</v>
      </c>
      <c r="I120" t="s">
        <v>38</v>
      </c>
      <c r="J120">
        <v>13</v>
      </c>
    </row>
    <row r="121" spans="1:10">
      <c r="A121" t="str">
        <f>Legend!A$64</f>
        <v>industrial feedstocks</v>
      </c>
      <c r="B121" t="str">
        <f>Legend!B$64</f>
        <v>gas</v>
      </c>
      <c r="C121" t="str">
        <f>Legend!C$64</f>
        <v>gas</v>
      </c>
      <c r="D121">
        <v>1975</v>
      </c>
      <c r="E121">
        <f>INDEX([2]global_ind_input_ref!$E$232:$M$246,$J121,MATCH($D121,[2]global_ind_input_ref!$E$231:$M$231,FALSE))</f>
        <v>1</v>
      </c>
      <c r="F121">
        <f>INDEX([2]global_ind_input_ref!$F$160:$N$174,$J121,MATCH($D121,[2]global_ind_input_ref!$F$159:$N$159,FALSE))</f>
        <v>1</v>
      </c>
      <c r="G121">
        <f>INDEX([2]global_ind_input_ref!$E$191:$M$205,$J121,MATCH($D121,[2]global_ind_input_ref!$E$190:$M$190,FALSE))</f>
        <v>0</v>
      </c>
      <c r="H121" t="str">
        <f>Legend!D$64</f>
        <v>wholesale gas</v>
      </c>
      <c r="I121" t="s">
        <v>38</v>
      </c>
      <c r="J121">
        <v>14</v>
      </c>
    </row>
    <row r="122" spans="1:10">
      <c r="A122" t="str">
        <f>Legend!A$64</f>
        <v>industrial feedstocks</v>
      </c>
      <c r="B122" t="str">
        <f>Legend!B$64</f>
        <v>gas</v>
      </c>
      <c r="C122" t="str">
        <f>Legend!C$64</f>
        <v>gas</v>
      </c>
      <c r="D122">
        <f>D121+15</f>
        <v>1990</v>
      </c>
      <c r="E122">
        <f>INDEX([2]global_ind_input_ref!$E$232:$M$246,$J122,MATCH($D122,[2]global_ind_input_ref!$E$231:$M$231,FALSE))</f>
        <v>1</v>
      </c>
      <c r="F122">
        <f>INDEX([2]global_ind_input_ref!$F$160:$N$174,$J122,MATCH($D122,[2]global_ind_input_ref!$F$159:$N$159,FALSE))</f>
        <v>1</v>
      </c>
      <c r="G122">
        <f>INDEX([2]global_ind_input_ref!$E$191:$M$205,$J122,MATCH($D122,[2]global_ind_input_ref!$E$190:$M$190,FALSE))</f>
        <v>0</v>
      </c>
      <c r="H122" t="str">
        <f>Legend!D$64</f>
        <v>wholesale gas</v>
      </c>
      <c r="I122" t="s">
        <v>38</v>
      </c>
      <c r="J122">
        <v>14</v>
      </c>
    </row>
    <row r="123" spans="1:10">
      <c r="A123" t="str">
        <f>Legend!A$64</f>
        <v>industrial feedstocks</v>
      </c>
      <c r="B123" t="str">
        <f>Legend!B$64</f>
        <v>gas</v>
      </c>
      <c r="C123" t="str">
        <f>Legend!C$64</f>
        <v>gas</v>
      </c>
      <c r="D123">
        <f t="shared" ref="D123:D129" si="13">D122+15</f>
        <v>2005</v>
      </c>
      <c r="E123">
        <f>INDEX([2]global_ind_input_ref!$E$232:$M$246,$J123,MATCH($D123,[2]global_ind_input_ref!$E$231:$M$231,FALSE))</f>
        <v>1</v>
      </c>
      <c r="F123">
        <f>INDEX([2]global_ind_input_ref!$F$160:$N$174,$J123,MATCH($D123,[2]global_ind_input_ref!$F$159:$N$159,FALSE))</f>
        <v>1</v>
      </c>
      <c r="G123">
        <f>INDEX([2]global_ind_input_ref!$E$191:$M$205,$J123,MATCH($D123,[2]global_ind_input_ref!$E$190:$M$190,FALSE))</f>
        <v>0</v>
      </c>
      <c r="H123" t="str">
        <f>Legend!D$64</f>
        <v>wholesale gas</v>
      </c>
      <c r="I123" t="s">
        <v>38</v>
      </c>
      <c r="J123">
        <v>14</v>
      </c>
    </row>
    <row r="124" spans="1:10">
      <c r="A124" t="str">
        <f>Legend!A$64</f>
        <v>industrial feedstocks</v>
      </c>
      <c r="B124" t="str">
        <f>Legend!B$64</f>
        <v>gas</v>
      </c>
      <c r="C124" t="str">
        <f>Legend!C$64</f>
        <v>gas</v>
      </c>
      <c r="D124">
        <f t="shared" si="13"/>
        <v>2020</v>
      </c>
      <c r="E124">
        <f>INDEX([2]global_ind_input_ref!$E$232:$M$246,$J124,MATCH($D124,[2]global_ind_input_ref!$E$231:$M$231,FALSE))</f>
        <v>1</v>
      </c>
      <c r="F124">
        <f>INDEX([2]global_ind_input_ref!$F$160:$N$174,$J124,MATCH($D124,[2]global_ind_input_ref!$F$159:$N$159,FALSE))</f>
        <v>1.0151066960139761</v>
      </c>
      <c r="G124">
        <f>INDEX([2]global_ind_input_ref!$E$191:$M$205,$J124,MATCH($D124,[2]global_ind_input_ref!$E$190:$M$190,FALSE))</f>
        <v>0</v>
      </c>
      <c r="H124" t="str">
        <f>Legend!D$64</f>
        <v>wholesale gas</v>
      </c>
      <c r="I124" t="s">
        <v>38</v>
      </c>
      <c r="J124">
        <v>14</v>
      </c>
    </row>
    <row r="125" spans="1:10">
      <c r="A125" t="str">
        <f>Legend!A$64</f>
        <v>industrial feedstocks</v>
      </c>
      <c r="B125" t="str">
        <f>Legend!B$64</f>
        <v>gas</v>
      </c>
      <c r="C125" t="str">
        <f>Legend!C$64</f>
        <v>gas</v>
      </c>
      <c r="D125">
        <f t="shared" si="13"/>
        <v>2035</v>
      </c>
      <c r="E125">
        <f>INDEX([2]global_ind_input_ref!$E$232:$M$246,$J125,MATCH($D125,[2]global_ind_input_ref!$E$231:$M$231,FALSE))</f>
        <v>1</v>
      </c>
      <c r="F125">
        <f>INDEX([2]global_ind_input_ref!$F$160:$N$174,$J125,MATCH($D125,[2]global_ind_input_ref!$F$159:$N$159,FALSE))</f>
        <v>1.0304388531244486</v>
      </c>
      <c r="G125">
        <f>INDEX([2]global_ind_input_ref!$E$191:$M$205,$J125,MATCH($D125,[2]global_ind_input_ref!$E$190:$M$190,FALSE))</f>
        <v>0</v>
      </c>
      <c r="H125" t="str">
        <f>Legend!D$64</f>
        <v>wholesale gas</v>
      </c>
      <c r="I125" t="s">
        <v>38</v>
      </c>
      <c r="J125">
        <v>14</v>
      </c>
    </row>
    <row r="126" spans="1:10">
      <c r="A126" t="str">
        <f>Legend!A$64</f>
        <v>industrial feedstocks</v>
      </c>
      <c r="B126" t="str">
        <f>Legend!B$64</f>
        <v>gas</v>
      </c>
      <c r="C126" t="str">
        <f>Legend!C$64</f>
        <v>gas</v>
      </c>
      <c r="D126">
        <f t="shared" si="13"/>
        <v>2050</v>
      </c>
      <c r="E126">
        <f>INDEX([2]global_ind_input_ref!$E$232:$M$246,$J126,MATCH($D126,[2]global_ind_input_ref!$E$231:$M$231,FALSE))</f>
        <v>1</v>
      </c>
      <c r="F126">
        <f>INDEX([2]global_ind_input_ref!$F$160:$N$174,$J126,MATCH($D126,[2]global_ind_input_ref!$F$159:$N$159,FALSE))</f>
        <v>1.0460033934343229</v>
      </c>
      <c r="G126">
        <f>INDEX([2]global_ind_input_ref!$E$191:$M$205,$J126,MATCH($D126,[2]global_ind_input_ref!$E$190:$M$190,FALSE))</f>
        <v>0</v>
      </c>
      <c r="H126" t="str">
        <f>Legend!D$64</f>
        <v>wholesale gas</v>
      </c>
      <c r="I126" t="s">
        <v>38</v>
      </c>
      <c r="J126">
        <v>14</v>
      </c>
    </row>
    <row r="127" spans="1:10">
      <c r="A127" t="str">
        <f>Legend!A$64</f>
        <v>industrial feedstocks</v>
      </c>
      <c r="B127" t="str">
        <f>Legend!B$64</f>
        <v>gas</v>
      </c>
      <c r="C127" t="str">
        <f>Legend!C$64</f>
        <v>gas</v>
      </c>
      <c r="D127">
        <f t="shared" si="13"/>
        <v>2065</v>
      </c>
      <c r="E127">
        <f>INDEX([2]global_ind_input_ref!$E$232:$M$246,$J127,MATCH($D127,[2]global_ind_input_ref!$E$231:$M$231,FALSE))</f>
        <v>1</v>
      </c>
      <c r="F127">
        <f>INDEX([2]global_ind_input_ref!$F$160:$N$174,$J127,MATCH($D127,[2]global_ind_input_ref!$F$159:$N$159,FALSE))</f>
        <v>1.0618032440949206</v>
      </c>
      <c r="G127">
        <f>INDEX([2]global_ind_input_ref!$E$191:$M$205,$J127,MATCH($D127,[2]global_ind_input_ref!$E$190:$M$190,FALSE))</f>
        <v>0</v>
      </c>
      <c r="H127" t="str">
        <f>Legend!D$64</f>
        <v>wholesale gas</v>
      </c>
      <c r="I127" t="s">
        <v>38</v>
      </c>
      <c r="J127">
        <v>14</v>
      </c>
    </row>
    <row r="128" spans="1:10">
      <c r="A128" t="str">
        <f>Legend!A$64</f>
        <v>industrial feedstocks</v>
      </c>
      <c r="B128" t="str">
        <f>Legend!B$64</f>
        <v>gas</v>
      </c>
      <c r="C128" t="str">
        <f>Legend!C$64</f>
        <v>gas</v>
      </c>
      <c r="D128">
        <f t="shared" si="13"/>
        <v>2080</v>
      </c>
      <c r="E128">
        <f>INDEX([2]global_ind_input_ref!$E$232:$M$246,$J128,MATCH($D128,[2]global_ind_input_ref!$E$231:$M$231,FALSE))</f>
        <v>1</v>
      </c>
      <c r="F128">
        <f>INDEX([2]global_ind_input_ref!$F$160:$N$174,$J128,MATCH($D128,[2]global_ind_input_ref!$F$159:$N$159,FALSE))</f>
        <v>1.0778445141789867</v>
      </c>
      <c r="G128">
        <f>INDEX([2]global_ind_input_ref!$E$191:$M$205,$J128,MATCH($D128,[2]global_ind_input_ref!$E$190:$M$190,FALSE))</f>
        <v>0</v>
      </c>
      <c r="H128" t="str">
        <f>Legend!D$64</f>
        <v>wholesale gas</v>
      </c>
      <c r="I128" t="s">
        <v>38</v>
      </c>
      <c r="J128">
        <v>14</v>
      </c>
    </row>
    <row r="129" spans="1:10">
      <c r="A129" t="str">
        <f>Legend!A$64</f>
        <v>industrial feedstocks</v>
      </c>
      <c r="B129" t="str">
        <f>Legend!B$64</f>
        <v>gas</v>
      </c>
      <c r="C129" t="str">
        <f>Legend!C$64</f>
        <v>gas</v>
      </c>
      <c r="D129">
        <f t="shared" si="13"/>
        <v>2095</v>
      </c>
      <c r="E129">
        <f>INDEX([2]global_ind_input_ref!$E$232:$M$246,$J129,MATCH($D129,[2]global_ind_input_ref!$E$231:$M$231,FALSE))</f>
        <v>1</v>
      </c>
      <c r="F129">
        <f>INDEX([2]global_ind_input_ref!$F$160:$N$174,$J129,MATCH($D129,[2]global_ind_input_ref!$F$159:$N$159,FALSE))</f>
        <v>1.094125986790303</v>
      </c>
      <c r="G129">
        <f>INDEX([2]global_ind_input_ref!$E$191:$M$205,$J129,MATCH($D129,[2]global_ind_input_ref!$E$190:$M$190,FALSE))</f>
        <v>0</v>
      </c>
      <c r="H129" t="str">
        <f>Legend!D$64</f>
        <v>wholesale gas</v>
      </c>
      <c r="I129" t="s">
        <v>38</v>
      </c>
      <c r="J129">
        <v>14</v>
      </c>
    </row>
    <row r="130" spans="1:10">
      <c r="A130" t="str">
        <f>Legend!A$65</f>
        <v>industrial feedstocks</v>
      </c>
      <c r="B130" t="str">
        <f>Legend!B$65</f>
        <v>refined liquids</v>
      </c>
      <c r="C130" t="str">
        <f>Legend!C$65</f>
        <v>refined liquids</v>
      </c>
      <c r="D130">
        <v>1975</v>
      </c>
      <c r="E130">
        <f>INDEX([2]global_ind_input_ref!$E$232:$M$246,$J130,MATCH($D130,[2]global_ind_input_ref!$E$231:$M$231,FALSE))</f>
        <v>1</v>
      </c>
      <c r="F130">
        <f>INDEX([2]global_ind_input_ref!$F$160:$N$174,$J130,MATCH($D130,[2]global_ind_input_ref!$F$159:$N$159,FALSE))</f>
        <v>1</v>
      </c>
      <c r="G130">
        <f>INDEX([2]global_ind_input_ref!$E$191:$M$205,$J130,MATCH($D130,[2]global_ind_input_ref!$E$190:$M$190,FALSE))</f>
        <v>0</v>
      </c>
      <c r="H130" t="str">
        <f>Legend!D$65</f>
        <v>refined liquids industrial</v>
      </c>
      <c r="I130" t="s">
        <v>38</v>
      </c>
      <c r="J130">
        <v>15</v>
      </c>
    </row>
    <row r="131" spans="1:10">
      <c r="A131" t="str">
        <f>Legend!A$65</f>
        <v>industrial feedstocks</v>
      </c>
      <c r="B131" t="str">
        <f>Legend!B$65</f>
        <v>refined liquids</v>
      </c>
      <c r="C131" t="str">
        <f>Legend!C$65</f>
        <v>refined liquids</v>
      </c>
      <c r="D131">
        <f>D130+15</f>
        <v>1990</v>
      </c>
      <c r="E131">
        <f>INDEX([2]global_ind_input_ref!$E$232:$M$246,$J131,MATCH($D131,[2]global_ind_input_ref!$E$231:$M$231,FALSE))</f>
        <v>1</v>
      </c>
      <c r="F131">
        <f>INDEX([2]global_ind_input_ref!$F$160:$N$174,$J131,MATCH($D131,[2]global_ind_input_ref!$F$159:$N$159,FALSE))</f>
        <v>1</v>
      </c>
      <c r="G131">
        <f>INDEX([2]global_ind_input_ref!$E$191:$M$205,$J131,MATCH($D131,[2]global_ind_input_ref!$E$190:$M$190,FALSE))</f>
        <v>0</v>
      </c>
      <c r="H131" t="str">
        <f>Legend!D$65</f>
        <v>refined liquids industrial</v>
      </c>
      <c r="I131" t="s">
        <v>38</v>
      </c>
      <c r="J131">
        <v>15</v>
      </c>
    </row>
    <row r="132" spans="1:10">
      <c r="A132" t="str">
        <f>Legend!A$65</f>
        <v>industrial feedstocks</v>
      </c>
      <c r="B132" t="str">
        <f>Legend!B$65</f>
        <v>refined liquids</v>
      </c>
      <c r="C132" t="str">
        <f>Legend!C$65</f>
        <v>refined liquids</v>
      </c>
      <c r="D132">
        <f t="shared" ref="D132:D137" si="14">D131+15</f>
        <v>2005</v>
      </c>
      <c r="E132">
        <f>INDEX([2]global_ind_input_ref!$E$232:$M$246,$J132,MATCH($D132,[2]global_ind_input_ref!$E$231:$M$231,FALSE))</f>
        <v>1</v>
      </c>
      <c r="F132">
        <f>INDEX([2]global_ind_input_ref!$F$160:$N$174,$J132,MATCH($D132,[2]global_ind_input_ref!$F$159:$N$159,FALSE))</f>
        <v>1</v>
      </c>
      <c r="G132">
        <f>INDEX([2]global_ind_input_ref!$E$191:$M$205,$J132,MATCH($D132,[2]global_ind_input_ref!$E$190:$M$190,FALSE))</f>
        <v>0</v>
      </c>
      <c r="H132" t="str">
        <f>Legend!D$65</f>
        <v>refined liquids industrial</v>
      </c>
      <c r="I132" t="s">
        <v>38</v>
      </c>
      <c r="J132">
        <v>15</v>
      </c>
    </row>
    <row r="133" spans="1:10">
      <c r="A133" t="str">
        <f>Legend!A$65</f>
        <v>industrial feedstocks</v>
      </c>
      <c r="B133" t="str">
        <f>Legend!B$65</f>
        <v>refined liquids</v>
      </c>
      <c r="C133" t="str">
        <f>Legend!C$65</f>
        <v>refined liquids</v>
      </c>
      <c r="D133">
        <f t="shared" si="14"/>
        <v>2020</v>
      </c>
      <c r="E133">
        <f>INDEX([2]global_ind_input_ref!$E$232:$M$246,$J133,MATCH($D133,[2]global_ind_input_ref!$E$231:$M$231,FALSE))</f>
        <v>1</v>
      </c>
      <c r="F133">
        <f>INDEX([2]global_ind_input_ref!$F$160:$N$174,$J133,MATCH($D133,[2]global_ind_input_ref!$F$159:$N$159,FALSE))</f>
        <v>1.0151059225045667</v>
      </c>
      <c r="G133">
        <f>INDEX([2]global_ind_input_ref!$E$191:$M$205,$J133,MATCH($D133,[2]global_ind_input_ref!$E$190:$M$190,FALSE))</f>
        <v>0</v>
      </c>
      <c r="H133" t="str">
        <f>Legend!D$65</f>
        <v>refined liquids industrial</v>
      </c>
      <c r="I133" t="s">
        <v>38</v>
      </c>
      <c r="J133">
        <v>15</v>
      </c>
    </row>
    <row r="134" spans="1:10">
      <c r="A134" t="str">
        <f>Legend!A$65</f>
        <v>industrial feedstocks</v>
      </c>
      <c r="B134" t="str">
        <f>Legend!B$65</f>
        <v>refined liquids</v>
      </c>
      <c r="C134" t="str">
        <f>Legend!C$65</f>
        <v>refined liquids</v>
      </c>
      <c r="D134">
        <f t="shared" si="14"/>
        <v>2035</v>
      </c>
      <c r="E134">
        <f>INDEX([2]global_ind_input_ref!$E$232:$M$246,$J134,MATCH($D134,[2]global_ind_input_ref!$E$231:$M$231,FALSE))</f>
        <v>1</v>
      </c>
      <c r="F134">
        <f>INDEX([2]global_ind_input_ref!$F$160:$N$174,$J134,MATCH($D134,[2]global_ind_input_ref!$F$159:$N$159,FALSE))</f>
        <v>1.0304375407568047</v>
      </c>
      <c r="G134">
        <f>INDEX([2]global_ind_input_ref!$E$191:$M$205,$J134,MATCH($D134,[2]global_ind_input_ref!$E$190:$M$190,FALSE))</f>
        <v>0</v>
      </c>
      <c r="H134" t="str">
        <f>Legend!D$65</f>
        <v>refined liquids industrial</v>
      </c>
      <c r="I134" t="s">
        <v>38</v>
      </c>
      <c r="J134">
        <v>15</v>
      </c>
    </row>
    <row r="135" spans="1:10">
      <c r="A135" t="str">
        <f>Legend!A$65</f>
        <v>industrial feedstocks</v>
      </c>
      <c r="B135" t="str">
        <f>Legend!B$65</f>
        <v>refined liquids</v>
      </c>
      <c r="C135" t="str">
        <f>Legend!C$65</f>
        <v>refined liquids</v>
      </c>
      <c r="D135">
        <f t="shared" si="14"/>
        <v>2050</v>
      </c>
      <c r="E135">
        <f>INDEX([2]global_ind_input_ref!$E$232:$M$246,$J135,MATCH($D135,[2]global_ind_input_ref!$E$231:$M$231,FALSE))</f>
        <v>1</v>
      </c>
      <c r="F135">
        <f>INDEX([2]global_ind_input_ref!$F$160:$N$174,$J135,MATCH($D135,[2]global_ind_input_ref!$F$159:$N$159,FALSE))</f>
        <v>1.0460021414684053</v>
      </c>
      <c r="G135">
        <f>INDEX([2]global_ind_input_ref!$E$191:$M$205,$J135,MATCH($D135,[2]global_ind_input_ref!$E$190:$M$190,FALSE))</f>
        <v>0</v>
      </c>
      <c r="H135" t="str">
        <f>Legend!D$65</f>
        <v>refined liquids industrial</v>
      </c>
      <c r="I135" t="s">
        <v>38</v>
      </c>
      <c r="J135">
        <v>15</v>
      </c>
    </row>
    <row r="136" spans="1:10">
      <c r="A136" t="str">
        <f>Legend!A$65</f>
        <v>industrial feedstocks</v>
      </c>
      <c r="B136" t="str">
        <f>Legend!B$65</f>
        <v>refined liquids</v>
      </c>
      <c r="C136" t="str">
        <f>Legend!C$65</f>
        <v>refined liquids</v>
      </c>
      <c r="D136">
        <f t="shared" si="14"/>
        <v>2065</v>
      </c>
      <c r="E136">
        <f>INDEX([2]global_ind_input_ref!$E$232:$M$246,$J136,MATCH($D136,[2]global_ind_input_ref!$E$231:$M$231,FALSE))</f>
        <v>1</v>
      </c>
      <c r="F136">
        <f>INDEX([2]global_ind_input_ref!$F$160:$N$174,$J136,MATCH($D136,[2]global_ind_input_ref!$F$159:$N$159,FALSE))</f>
        <v>1.0618058711429823</v>
      </c>
      <c r="G136">
        <f>INDEX([2]global_ind_input_ref!$E$191:$M$205,$J136,MATCH($D136,[2]global_ind_input_ref!$E$190:$M$190,FALSE))</f>
        <v>0</v>
      </c>
      <c r="H136" t="str">
        <f>Legend!D$65</f>
        <v>refined liquids industrial</v>
      </c>
      <c r="I136" t="s">
        <v>38</v>
      </c>
      <c r="J136">
        <v>15</v>
      </c>
    </row>
    <row r="137" spans="1:10">
      <c r="A137" t="str">
        <f>Legend!A$65</f>
        <v>industrial feedstocks</v>
      </c>
      <c r="B137" t="str">
        <f>Legend!B$65</f>
        <v>refined liquids</v>
      </c>
      <c r="C137" t="str">
        <f>Legend!C$65</f>
        <v>refined liquids</v>
      </c>
      <c r="D137">
        <f t="shared" si="14"/>
        <v>2080</v>
      </c>
      <c r="E137">
        <f>INDEX([2]global_ind_input_ref!$E$232:$M$246,$J137,MATCH($D137,[2]global_ind_input_ref!$E$231:$M$231,FALSE))</f>
        <v>1</v>
      </c>
      <c r="F137">
        <f>INDEX([2]global_ind_input_ref!$F$160:$N$174,$J137,MATCH($D137,[2]global_ind_input_ref!$F$159:$N$159,FALSE))</f>
        <v>1.0778449322307575</v>
      </c>
      <c r="G137">
        <f>INDEX([2]global_ind_input_ref!$E$191:$M$205,$J137,MATCH($D137,[2]global_ind_input_ref!$E$190:$M$190,FALSE))</f>
        <v>0</v>
      </c>
      <c r="H137" t="str">
        <f>Legend!D$65</f>
        <v>refined liquids industrial</v>
      </c>
      <c r="I137" t="s">
        <v>38</v>
      </c>
      <c r="J137">
        <v>15</v>
      </c>
    </row>
    <row r="138" spans="1:10">
      <c r="A138" t="str">
        <f>Legend!A$65</f>
        <v>industrial feedstocks</v>
      </c>
      <c r="B138" t="str">
        <f>Legend!B$65</f>
        <v>refined liquids</v>
      </c>
      <c r="C138" t="str">
        <f>Legend!C$65</f>
        <v>refined liquids</v>
      </c>
      <c r="D138">
        <f>D137+15</f>
        <v>2095</v>
      </c>
      <c r="E138">
        <f>INDEX([2]global_ind_input_ref!$E$232:$M$246,$J138,MATCH($D138,[2]global_ind_input_ref!$E$231:$M$231,FALSE))</f>
        <v>1</v>
      </c>
      <c r="F138">
        <f>INDEX([2]global_ind_input_ref!$F$160:$N$174,$J138,MATCH($D138,[2]global_ind_input_ref!$F$159:$N$159,FALSE))</f>
        <v>1.0941267627500109</v>
      </c>
      <c r="G138">
        <f>INDEX([2]global_ind_input_ref!$E$191:$M$205,$J138,MATCH($D138,[2]global_ind_input_ref!$E$190:$M$190,FALSE))</f>
        <v>0</v>
      </c>
      <c r="H138" t="str">
        <f>Legend!D$65</f>
        <v>refined liquids industrial</v>
      </c>
      <c r="I138" t="s">
        <v>38</v>
      </c>
      <c r="J138">
        <v>15</v>
      </c>
    </row>
    <row r="139" spans="1:10">
      <c r="A139" t="str">
        <f>Legend!A$66</f>
        <v>industry</v>
      </c>
      <c r="B139" t="str">
        <f>Legend!B$66</f>
        <v>industry</v>
      </c>
      <c r="C139" t="str">
        <f>Legend!C$66</f>
        <v>industry</v>
      </c>
      <c r="D139">
        <v>1975</v>
      </c>
      <c r="E139">
        <v>1</v>
      </c>
      <c r="F139">
        <v>1</v>
      </c>
      <c r="G139">
        <v>0</v>
      </c>
      <c r="H139" t="str">
        <f>Legend!D$66</f>
        <v>industrial energy use</v>
      </c>
      <c r="I139" t="s">
        <v>67</v>
      </c>
      <c r="J139">
        <v>-1</v>
      </c>
    </row>
    <row r="140" spans="1:10">
      <c r="A140" t="str">
        <f>Legend!A$66</f>
        <v>industry</v>
      </c>
      <c r="B140" t="str">
        <f>Legend!B$66</f>
        <v>industry</v>
      </c>
      <c r="C140" t="str">
        <f>Legend!C$66</f>
        <v>industry</v>
      </c>
      <c r="D140">
        <f>D139+15</f>
        <v>1990</v>
      </c>
      <c r="E140">
        <v>1</v>
      </c>
      <c r="F140">
        <v>1</v>
      </c>
      <c r="G140">
        <v>0</v>
      </c>
      <c r="H140" t="str">
        <f>Legend!D$66</f>
        <v>industrial energy use</v>
      </c>
      <c r="I140" t="s">
        <v>67</v>
      </c>
      <c r="J140">
        <v>-1</v>
      </c>
    </row>
    <row r="141" spans="1:10">
      <c r="A141" t="str">
        <f>Legend!A$66</f>
        <v>industry</v>
      </c>
      <c r="B141" t="str">
        <f>Legend!B$66</f>
        <v>industry</v>
      </c>
      <c r="C141" t="str">
        <f>Legend!C$66</f>
        <v>industry</v>
      </c>
      <c r="D141">
        <f>D140+15</f>
        <v>2005</v>
      </c>
      <c r="E141">
        <v>1</v>
      </c>
      <c r="F141">
        <v>1</v>
      </c>
      <c r="G141">
        <v>0</v>
      </c>
      <c r="H141" t="str">
        <f>Legend!D$66</f>
        <v>industrial energy use</v>
      </c>
      <c r="I141" t="s">
        <v>67</v>
      </c>
      <c r="J141">
        <v>-1</v>
      </c>
    </row>
    <row r="142" spans="1:10">
      <c r="A142" t="str">
        <f>Legend!A$67</f>
        <v>industry</v>
      </c>
      <c r="B142" t="str">
        <f>Legend!B$67</f>
        <v>industry</v>
      </c>
      <c r="C142" t="str">
        <f>Legend!C$67</f>
        <v>industry</v>
      </c>
      <c r="D142">
        <v>1975</v>
      </c>
      <c r="E142">
        <v>1</v>
      </c>
      <c r="F142">
        <v>1</v>
      </c>
      <c r="G142">
        <v>0</v>
      </c>
      <c r="H142" t="str">
        <f>Legend!D$67</f>
        <v>industrial feedstocks</v>
      </c>
      <c r="I142" t="s">
        <v>67</v>
      </c>
      <c r="J142">
        <v>-1</v>
      </c>
    </row>
    <row r="143" spans="1:10">
      <c r="A143" t="str">
        <f>Legend!A$67</f>
        <v>industry</v>
      </c>
      <c r="B143" t="str">
        <f>Legend!B$67</f>
        <v>industry</v>
      </c>
      <c r="C143" t="str">
        <f>Legend!C$67</f>
        <v>industry</v>
      </c>
      <c r="D143">
        <f>D142+15</f>
        <v>1990</v>
      </c>
      <c r="E143">
        <v>1</v>
      </c>
      <c r="F143">
        <v>1</v>
      </c>
      <c r="G143">
        <v>0</v>
      </c>
      <c r="H143" t="str">
        <f>Legend!D$67</f>
        <v>industrial feedstocks</v>
      </c>
      <c r="I143" t="s">
        <v>67</v>
      </c>
      <c r="J143">
        <v>-1</v>
      </c>
    </row>
    <row r="144" spans="1:10">
      <c r="A144" t="str">
        <f>Legend!A$67</f>
        <v>industry</v>
      </c>
      <c r="B144" t="str">
        <f>Legend!B$67</f>
        <v>industry</v>
      </c>
      <c r="C144" t="str">
        <f>Legend!C$67</f>
        <v>industry</v>
      </c>
      <c r="D144">
        <f>D143+15</f>
        <v>2005</v>
      </c>
      <c r="E144">
        <v>1</v>
      </c>
      <c r="F144">
        <v>1</v>
      </c>
      <c r="G144">
        <v>0</v>
      </c>
      <c r="H144" t="str">
        <f>Legend!D$67</f>
        <v>industrial feedstocks</v>
      </c>
      <c r="I144" t="s">
        <v>67</v>
      </c>
      <c r="J144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baseColWidth="10" defaultRowHeight="15" x14ac:dyDescent="0"/>
  <sheetData>
    <row r="1" spans="1:7">
      <c r="A1" t="s">
        <v>68</v>
      </c>
    </row>
    <row r="2" spans="1:7">
      <c r="A2" t="s">
        <v>36</v>
      </c>
    </row>
    <row r="3" spans="1:7">
      <c r="A3" t="s">
        <v>5</v>
      </c>
      <c r="B3" t="s">
        <v>13</v>
      </c>
      <c r="C3" t="s">
        <v>20</v>
      </c>
      <c r="D3" t="s">
        <v>69</v>
      </c>
      <c r="E3" t="s">
        <v>60</v>
      </c>
      <c r="F3" t="s">
        <v>70</v>
      </c>
      <c r="G3" t="s">
        <v>64</v>
      </c>
    </row>
    <row r="4" spans="1:7">
      <c r="A4" t="str">
        <f>Legend!A$39</f>
        <v>industrial energy use</v>
      </c>
      <c r="B4" t="str">
        <f>Legend!B$39</f>
        <v>biomass</v>
      </c>
      <c r="C4" t="str">
        <f>Legend!C$39</f>
        <v>biomass cogen</v>
      </c>
      <c r="D4" t="s">
        <v>16</v>
      </c>
      <c r="E4">
        <v>1990</v>
      </c>
      <c r="F4">
        <f>F5</f>
        <v>0.36399999999999999</v>
      </c>
      <c r="G4" t="s">
        <v>38</v>
      </c>
    </row>
    <row r="5" spans="1:7">
      <c r="A5" t="str">
        <f>Legend!A$39</f>
        <v>industrial energy use</v>
      </c>
      <c r="B5" t="str">
        <f>Legend!B$39</f>
        <v>biomass</v>
      </c>
      <c r="C5" t="str">
        <f>Legend!C$39</f>
        <v>biomass cogen</v>
      </c>
      <c r="D5" t="s">
        <v>16</v>
      </c>
      <c r="E5">
        <v>2005</v>
      </c>
      <c r="F5">
        <f>F6</f>
        <v>0.36399999999999999</v>
      </c>
      <c r="G5" t="s">
        <v>38</v>
      </c>
    </row>
    <row r="6" spans="1:7">
      <c r="A6" t="str">
        <f>Legend!A$39</f>
        <v>industrial energy use</v>
      </c>
      <c r="B6" t="str">
        <f>Legend!B$39</f>
        <v>biomass</v>
      </c>
      <c r="C6" t="str">
        <f>Legend!C$39</f>
        <v>biomass cogen</v>
      </c>
      <c r="D6" t="s">
        <v>16</v>
      </c>
      <c r="E6">
        <f>E5+15</f>
        <v>2020</v>
      </c>
      <c r="F6">
        <f>INDEX([2]global_ind_input_ref!$F$264:$K$268,MATCH(C6,[2]global_ind_input_ref!$D$264:$D$268,FALSE),MATCH(E6,[2]global_ind_input_ref!$F$263:$K$263,FALSE))</f>
        <v>0.36399999999999999</v>
      </c>
      <c r="G6" t="s">
        <v>38</v>
      </c>
    </row>
    <row r="7" spans="1:7">
      <c r="A7" t="str">
        <f>Legend!A$39</f>
        <v>industrial energy use</v>
      </c>
      <c r="B7" t="str">
        <f>Legend!B$39</f>
        <v>biomass</v>
      </c>
      <c r="C7" t="str">
        <f>Legend!C$39</f>
        <v>biomass cogen</v>
      </c>
      <c r="D7" t="s">
        <v>16</v>
      </c>
      <c r="E7">
        <f t="shared" ref="E7:E11" si="0">E6+15</f>
        <v>2035</v>
      </c>
      <c r="F7">
        <f>INDEX([2]global_ind_input_ref!$F$264:$K$268,MATCH(C7,[2]global_ind_input_ref!$D$264:$D$268,FALSE),MATCH(E7,[2]global_ind_input_ref!$F$263:$K$263,FALSE))</f>
        <v>0.36399999999999999</v>
      </c>
      <c r="G7" t="s">
        <v>38</v>
      </c>
    </row>
    <row r="8" spans="1:7">
      <c r="A8" t="str">
        <f>Legend!A$39</f>
        <v>industrial energy use</v>
      </c>
      <c r="B8" t="str">
        <f>Legend!B$39</f>
        <v>biomass</v>
      </c>
      <c r="C8" t="str">
        <f>Legend!C$39</f>
        <v>biomass cogen</v>
      </c>
      <c r="D8" t="s">
        <v>16</v>
      </c>
      <c r="E8">
        <f t="shared" si="0"/>
        <v>2050</v>
      </c>
      <c r="F8">
        <f>INDEX([2]global_ind_input_ref!$F$264:$K$268,MATCH(C8,[2]global_ind_input_ref!$D$264:$D$268,FALSE),MATCH(E8,[2]global_ind_input_ref!$F$263:$K$263,FALSE))</f>
        <v>0.36399999999999999</v>
      </c>
      <c r="G8" t="s">
        <v>38</v>
      </c>
    </row>
    <row r="9" spans="1:7">
      <c r="A9" t="str">
        <f>Legend!A$39</f>
        <v>industrial energy use</v>
      </c>
      <c r="B9" t="str">
        <f>Legend!B$39</f>
        <v>biomass</v>
      </c>
      <c r="C9" t="str">
        <f>Legend!C$39</f>
        <v>biomass cogen</v>
      </c>
      <c r="D9" t="s">
        <v>16</v>
      </c>
      <c r="E9">
        <f t="shared" si="0"/>
        <v>2065</v>
      </c>
      <c r="F9">
        <f>INDEX([2]global_ind_input_ref!$F$264:$K$268,MATCH(C9,[2]global_ind_input_ref!$D$264:$D$268,FALSE),MATCH(E9,[2]global_ind_input_ref!$F$263:$K$263,FALSE))</f>
        <v>0.36399999999999999</v>
      </c>
      <c r="G9" t="s">
        <v>38</v>
      </c>
    </row>
    <row r="10" spans="1:7">
      <c r="A10" t="str">
        <f>Legend!A$39</f>
        <v>industrial energy use</v>
      </c>
      <c r="B10" t="str">
        <f>Legend!B$39</f>
        <v>biomass</v>
      </c>
      <c r="C10" t="str">
        <f>Legend!C$39</f>
        <v>biomass cogen</v>
      </c>
      <c r="D10" t="s">
        <v>16</v>
      </c>
      <c r="E10">
        <f t="shared" si="0"/>
        <v>2080</v>
      </c>
      <c r="F10">
        <f>INDEX([2]global_ind_input_ref!$F$264:$K$268,MATCH(C10,[2]global_ind_input_ref!$D$264:$D$268,FALSE),MATCH(E10,[2]global_ind_input_ref!$F$263:$K$263,FALSE))</f>
        <v>0.36399999999999999</v>
      </c>
      <c r="G10" t="s">
        <v>38</v>
      </c>
    </row>
    <row r="11" spans="1:7">
      <c r="A11" t="str">
        <f>Legend!A$39</f>
        <v>industrial energy use</v>
      </c>
      <c r="B11" t="str">
        <f>Legend!B$39</f>
        <v>biomass</v>
      </c>
      <c r="C11" t="str">
        <f>Legend!C$39</f>
        <v>biomass cogen</v>
      </c>
      <c r="D11" t="s">
        <v>16</v>
      </c>
      <c r="E11">
        <f t="shared" si="0"/>
        <v>2095</v>
      </c>
      <c r="F11">
        <f>INDEX([2]global_ind_input_ref!$F$264:$K$268,MATCH(C11,[2]global_ind_input_ref!$D$264:$D$268,FALSE),MATCH(E11,[2]global_ind_input_ref!$F$263:$K$263,FALSE))</f>
        <v>0.36399999999999999</v>
      </c>
      <c r="G11" t="s">
        <v>38</v>
      </c>
    </row>
    <row r="12" spans="1:7">
      <c r="A12" t="str">
        <f>Legend!A$40</f>
        <v>industrial energy use</v>
      </c>
      <c r="B12" t="str">
        <f>Legend!B$40</f>
        <v>coal</v>
      </c>
      <c r="C12" t="str">
        <f>Legend!C$40</f>
        <v>coal cogen</v>
      </c>
      <c r="D12" t="s">
        <v>16</v>
      </c>
      <c r="E12">
        <v>1990</v>
      </c>
      <c r="F12">
        <f>F13</f>
        <v>0.41699999999999998</v>
      </c>
      <c r="G12" t="s">
        <v>38</v>
      </c>
    </row>
    <row r="13" spans="1:7">
      <c r="A13" t="str">
        <f>Legend!A$40</f>
        <v>industrial energy use</v>
      </c>
      <c r="B13" t="str">
        <f>Legend!B$40</f>
        <v>coal</v>
      </c>
      <c r="C13" t="str">
        <f>Legend!C$40</f>
        <v>coal cogen</v>
      </c>
      <c r="D13" t="s">
        <v>16</v>
      </c>
      <c r="E13">
        <v>2005</v>
      </c>
      <c r="F13">
        <f>F14</f>
        <v>0.41699999999999998</v>
      </c>
      <c r="G13" t="s">
        <v>38</v>
      </c>
    </row>
    <row r="14" spans="1:7">
      <c r="A14" t="str">
        <f>Legend!A$40</f>
        <v>industrial energy use</v>
      </c>
      <c r="B14" t="str">
        <f>Legend!B$40</f>
        <v>coal</v>
      </c>
      <c r="C14" t="str">
        <f>Legend!C$40</f>
        <v>coal cogen</v>
      </c>
      <c r="D14" t="s">
        <v>16</v>
      </c>
      <c r="E14">
        <f>E13+15</f>
        <v>2020</v>
      </c>
      <c r="F14">
        <f>INDEX([2]global_ind_input_ref!$F$264:$K$268,MATCH(C14,[2]global_ind_input_ref!$D$264:$D$268,FALSE),MATCH(E14,[2]global_ind_input_ref!$F$263:$K$263,FALSE))</f>
        <v>0.41699999999999998</v>
      </c>
      <c r="G14" t="s">
        <v>38</v>
      </c>
    </row>
    <row r="15" spans="1:7">
      <c r="A15" t="str">
        <f>Legend!A$40</f>
        <v>industrial energy use</v>
      </c>
      <c r="B15" t="str">
        <f>Legend!B$40</f>
        <v>coal</v>
      </c>
      <c r="C15" t="str">
        <f>Legend!C$40</f>
        <v>coal cogen</v>
      </c>
      <c r="D15" t="s">
        <v>16</v>
      </c>
      <c r="E15">
        <f t="shared" ref="E15:E19" si="1">E14+15</f>
        <v>2035</v>
      </c>
      <c r="F15">
        <f>INDEX([2]global_ind_input_ref!$F$264:$K$268,MATCH(C15,[2]global_ind_input_ref!$D$264:$D$268,FALSE),MATCH(E15,[2]global_ind_input_ref!$F$263:$K$263,FALSE))</f>
        <v>0.41699999999999998</v>
      </c>
      <c r="G15" t="s">
        <v>38</v>
      </c>
    </row>
    <row r="16" spans="1:7">
      <c r="A16" t="str">
        <f>Legend!A$40</f>
        <v>industrial energy use</v>
      </c>
      <c r="B16" t="str">
        <f>Legend!B$40</f>
        <v>coal</v>
      </c>
      <c r="C16" t="str">
        <f>Legend!C$40</f>
        <v>coal cogen</v>
      </c>
      <c r="D16" t="s">
        <v>16</v>
      </c>
      <c r="E16">
        <f t="shared" si="1"/>
        <v>2050</v>
      </c>
      <c r="F16">
        <f>INDEX([2]global_ind_input_ref!$F$264:$K$268,MATCH(C16,[2]global_ind_input_ref!$D$264:$D$268,FALSE),MATCH(E16,[2]global_ind_input_ref!$F$263:$K$263,FALSE))</f>
        <v>0.41699999999999998</v>
      </c>
      <c r="G16" t="s">
        <v>38</v>
      </c>
    </row>
    <row r="17" spans="1:7">
      <c r="A17" t="str">
        <f>Legend!A$40</f>
        <v>industrial energy use</v>
      </c>
      <c r="B17" t="str">
        <f>Legend!B$40</f>
        <v>coal</v>
      </c>
      <c r="C17" t="str">
        <f>Legend!C$40</f>
        <v>coal cogen</v>
      </c>
      <c r="D17" t="s">
        <v>16</v>
      </c>
      <c r="E17">
        <f t="shared" si="1"/>
        <v>2065</v>
      </c>
      <c r="F17">
        <f>INDEX([2]global_ind_input_ref!$F$264:$K$268,MATCH(C17,[2]global_ind_input_ref!$D$264:$D$268,FALSE),MATCH(E17,[2]global_ind_input_ref!$F$263:$K$263,FALSE))</f>
        <v>0.41699999999999998</v>
      </c>
      <c r="G17" t="s">
        <v>38</v>
      </c>
    </row>
    <row r="18" spans="1:7">
      <c r="A18" t="str">
        <f>Legend!A$40</f>
        <v>industrial energy use</v>
      </c>
      <c r="B18" t="str">
        <f>Legend!B$40</f>
        <v>coal</v>
      </c>
      <c r="C18" t="str">
        <f>Legend!C$40</f>
        <v>coal cogen</v>
      </c>
      <c r="D18" t="s">
        <v>16</v>
      </c>
      <c r="E18">
        <f t="shared" si="1"/>
        <v>2080</v>
      </c>
      <c r="F18">
        <f>INDEX([2]global_ind_input_ref!$F$264:$K$268,MATCH(C18,[2]global_ind_input_ref!$D$264:$D$268,FALSE),MATCH(E18,[2]global_ind_input_ref!$F$263:$K$263,FALSE))</f>
        <v>0.41699999999999998</v>
      </c>
      <c r="G18" t="s">
        <v>38</v>
      </c>
    </row>
    <row r="19" spans="1:7">
      <c r="A19" t="str">
        <f>Legend!A$40</f>
        <v>industrial energy use</v>
      </c>
      <c r="B19" t="str">
        <f>Legend!B$40</f>
        <v>coal</v>
      </c>
      <c r="C19" t="str">
        <f>Legend!C$40</f>
        <v>coal cogen</v>
      </c>
      <c r="D19" t="s">
        <v>16</v>
      </c>
      <c r="E19">
        <f t="shared" si="1"/>
        <v>2095</v>
      </c>
      <c r="F19">
        <f>INDEX([2]global_ind_input_ref!$F$264:$K$268,MATCH(C19,[2]global_ind_input_ref!$D$264:$D$268,FALSE),MATCH(E19,[2]global_ind_input_ref!$F$263:$K$263,FALSE))</f>
        <v>0.41699999999999998</v>
      </c>
      <c r="G19" t="s">
        <v>38</v>
      </c>
    </row>
    <row r="20" spans="1:7">
      <c r="A20" t="str">
        <f>Legend!A$41</f>
        <v>industrial energy use</v>
      </c>
      <c r="B20" t="str">
        <f>Legend!B$41</f>
        <v>gas</v>
      </c>
      <c r="C20" t="str">
        <f>Legend!C$41</f>
        <v>gas cogen</v>
      </c>
      <c r="D20" t="s">
        <v>16</v>
      </c>
      <c r="E20">
        <v>1990</v>
      </c>
      <c r="F20">
        <f>F21</f>
        <v>0.41699999999999998</v>
      </c>
      <c r="G20" t="s">
        <v>38</v>
      </c>
    </row>
    <row r="21" spans="1:7">
      <c r="A21" t="str">
        <f>Legend!A$41</f>
        <v>industrial energy use</v>
      </c>
      <c r="B21" t="str">
        <f>Legend!B$41</f>
        <v>gas</v>
      </c>
      <c r="C21" t="str">
        <f>Legend!C$41</f>
        <v>gas cogen</v>
      </c>
      <c r="D21" t="s">
        <v>16</v>
      </c>
      <c r="E21">
        <v>2005</v>
      </c>
      <c r="F21">
        <f>F22</f>
        <v>0.41699999999999998</v>
      </c>
      <c r="G21" t="s">
        <v>38</v>
      </c>
    </row>
    <row r="22" spans="1:7">
      <c r="A22" t="str">
        <f>Legend!A$41</f>
        <v>industrial energy use</v>
      </c>
      <c r="B22" t="str">
        <f>Legend!B$41</f>
        <v>gas</v>
      </c>
      <c r="C22" t="str">
        <f>Legend!C$41</f>
        <v>gas cogen</v>
      </c>
      <c r="D22" t="s">
        <v>16</v>
      </c>
      <c r="E22">
        <f>E21+15</f>
        <v>2020</v>
      </c>
      <c r="F22">
        <f>INDEX([2]global_ind_input_ref!$F$264:$K$268,MATCH(C22,[2]global_ind_input_ref!$D$264:$D$268,FALSE),MATCH(E22,[2]global_ind_input_ref!$F$263:$K$263,FALSE))</f>
        <v>0.41699999999999998</v>
      </c>
      <c r="G22" t="s">
        <v>38</v>
      </c>
    </row>
    <row r="23" spans="1:7">
      <c r="A23" t="str">
        <f>Legend!A$41</f>
        <v>industrial energy use</v>
      </c>
      <c r="B23" t="str">
        <f>Legend!B$41</f>
        <v>gas</v>
      </c>
      <c r="C23" t="str">
        <f>Legend!C$41</f>
        <v>gas cogen</v>
      </c>
      <c r="D23" t="s">
        <v>16</v>
      </c>
      <c r="E23">
        <f t="shared" ref="E23:E27" si="2">E22+15</f>
        <v>2035</v>
      </c>
      <c r="F23">
        <f>INDEX([2]global_ind_input_ref!$F$264:$K$268,MATCH(C23,[2]global_ind_input_ref!$D$264:$D$268,FALSE),MATCH(E23,[2]global_ind_input_ref!$F$263:$K$263,FALSE))</f>
        <v>0.41699999999999998</v>
      </c>
      <c r="G23" t="s">
        <v>38</v>
      </c>
    </row>
    <row r="24" spans="1:7">
      <c r="A24" t="str">
        <f>Legend!A$41</f>
        <v>industrial energy use</v>
      </c>
      <c r="B24" t="str">
        <f>Legend!B$41</f>
        <v>gas</v>
      </c>
      <c r="C24" t="str">
        <f>Legend!C$41</f>
        <v>gas cogen</v>
      </c>
      <c r="D24" t="s">
        <v>16</v>
      </c>
      <c r="E24">
        <f t="shared" si="2"/>
        <v>2050</v>
      </c>
      <c r="F24">
        <f>INDEX([2]global_ind_input_ref!$F$264:$K$268,MATCH(C24,[2]global_ind_input_ref!$D$264:$D$268,FALSE),MATCH(E24,[2]global_ind_input_ref!$F$263:$K$263,FALSE))</f>
        <v>0.41699999999999998</v>
      </c>
      <c r="G24" t="s">
        <v>38</v>
      </c>
    </row>
    <row r="25" spans="1:7">
      <c r="A25" t="str">
        <f>Legend!A$41</f>
        <v>industrial energy use</v>
      </c>
      <c r="B25" t="str">
        <f>Legend!B$41</f>
        <v>gas</v>
      </c>
      <c r="C25" t="str">
        <f>Legend!C$41</f>
        <v>gas cogen</v>
      </c>
      <c r="D25" t="s">
        <v>16</v>
      </c>
      <c r="E25">
        <f t="shared" si="2"/>
        <v>2065</v>
      </c>
      <c r="F25">
        <f>INDEX([2]global_ind_input_ref!$F$264:$K$268,MATCH(C25,[2]global_ind_input_ref!$D$264:$D$268,FALSE),MATCH(E25,[2]global_ind_input_ref!$F$263:$K$263,FALSE))</f>
        <v>0.41699999999999998</v>
      </c>
      <c r="G25" t="s">
        <v>38</v>
      </c>
    </row>
    <row r="26" spans="1:7">
      <c r="A26" t="str">
        <f>Legend!A$41</f>
        <v>industrial energy use</v>
      </c>
      <c r="B26" t="str">
        <f>Legend!B$41</f>
        <v>gas</v>
      </c>
      <c r="C26" t="str">
        <f>Legend!C$41</f>
        <v>gas cogen</v>
      </c>
      <c r="D26" t="s">
        <v>16</v>
      </c>
      <c r="E26">
        <f t="shared" si="2"/>
        <v>2080</v>
      </c>
      <c r="F26">
        <f>INDEX([2]global_ind_input_ref!$F$264:$K$268,MATCH(C26,[2]global_ind_input_ref!$D$264:$D$268,FALSE),MATCH(E26,[2]global_ind_input_ref!$F$263:$K$263,FALSE))</f>
        <v>0.41699999999999998</v>
      </c>
      <c r="G26" t="s">
        <v>38</v>
      </c>
    </row>
    <row r="27" spans="1:7">
      <c r="A27" t="str">
        <f>Legend!A$41</f>
        <v>industrial energy use</v>
      </c>
      <c r="B27" t="str">
        <f>Legend!B$41</f>
        <v>gas</v>
      </c>
      <c r="C27" t="str">
        <f>Legend!C$41</f>
        <v>gas cogen</v>
      </c>
      <c r="D27" t="s">
        <v>16</v>
      </c>
      <c r="E27">
        <f t="shared" si="2"/>
        <v>2095</v>
      </c>
      <c r="F27">
        <f>INDEX([2]global_ind_input_ref!$F$264:$K$268,MATCH(C27,[2]global_ind_input_ref!$D$264:$D$268,FALSE),MATCH(E27,[2]global_ind_input_ref!$F$263:$K$263,FALSE))</f>
        <v>0.41699999999999998</v>
      </c>
      <c r="G27" t="s">
        <v>38</v>
      </c>
    </row>
    <row r="28" spans="1:7">
      <c r="A28" t="str">
        <f>Legend!A$42</f>
        <v>industrial energy use</v>
      </c>
      <c r="B28" t="str">
        <f>Legend!B$42</f>
        <v>refined liquids</v>
      </c>
      <c r="C28" t="str">
        <f>Legend!C$42</f>
        <v>refined liquids cogen</v>
      </c>
      <c r="D28" t="s">
        <v>16</v>
      </c>
      <c r="E28">
        <v>1990</v>
      </c>
      <c r="F28">
        <f>F29</f>
        <v>0.41699999999999998</v>
      </c>
      <c r="G28" t="s">
        <v>38</v>
      </c>
    </row>
    <row r="29" spans="1:7">
      <c r="A29" t="str">
        <f>Legend!A$42</f>
        <v>industrial energy use</v>
      </c>
      <c r="B29" t="str">
        <f>Legend!B$42</f>
        <v>refined liquids</v>
      </c>
      <c r="C29" t="str">
        <f>Legend!C$42</f>
        <v>refined liquids cogen</v>
      </c>
      <c r="D29" t="s">
        <v>16</v>
      </c>
      <c r="E29">
        <v>2005</v>
      </c>
      <c r="F29">
        <f>F30</f>
        <v>0.41699999999999998</v>
      </c>
      <c r="G29" t="s">
        <v>38</v>
      </c>
    </row>
    <row r="30" spans="1:7">
      <c r="A30" t="str">
        <f>Legend!A$42</f>
        <v>industrial energy use</v>
      </c>
      <c r="B30" t="str">
        <f>Legend!B$42</f>
        <v>refined liquids</v>
      </c>
      <c r="C30" t="str">
        <f>Legend!C$42</f>
        <v>refined liquids cogen</v>
      </c>
      <c r="D30" t="s">
        <v>16</v>
      </c>
      <c r="E30">
        <f>E29+15</f>
        <v>2020</v>
      </c>
      <c r="F30">
        <f>INDEX([2]global_ind_input_ref!$F$264:$K$268,MATCH(C30,[2]global_ind_input_ref!$D$264:$D$268,FALSE),MATCH(E30,[2]global_ind_input_ref!$F$263:$K$263,FALSE))</f>
        <v>0.41699999999999998</v>
      </c>
      <c r="G30" t="s">
        <v>38</v>
      </c>
    </row>
    <row r="31" spans="1:7">
      <c r="A31" t="str">
        <f>Legend!A$42</f>
        <v>industrial energy use</v>
      </c>
      <c r="B31" t="str">
        <f>Legend!B$42</f>
        <v>refined liquids</v>
      </c>
      <c r="C31" t="str">
        <f>Legend!C$42</f>
        <v>refined liquids cogen</v>
      </c>
      <c r="D31" t="s">
        <v>16</v>
      </c>
      <c r="E31">
        <f t="shared" ref="E31:E35" si="3">E30+15</f>
        <v>2035</v>
      </c>
      <c r="F31">
        <f>INDEX([2]global_ind_input_ref!$F$264:$K$268,MATCH(C31,[2]global_ind_input_ref!$D$264:$D$268,FALSE),MATCH(E31,[2]global_ind_input_ref!$F$263:$K$263,FALSE))</f>
        <v>0.41699999999999998</v>
      </c>
      <c r="G31" t="s">
        <v>38</v>
      </c>
    </row>
    <row r="32" spans="1:7">
      <c r="A32" t="str">
        <f>Legend!A$42</f>
        <v>industrial energy use</v>
      </c>
      <c r="B32" t="str">
        <f>Legend!B$42</f>
        <v>refined liquids</v>
      </c>
      <c r="C32" t="str">
        <f>Legend!C$42</f>
        <v>refined liquids cogen</v>
      </c>
      <c r="D32" t="s">
        <v>16</v>
      </c>
      <c r="E32">
        <f t="shared" si="3"/>
        <v>2050</v>
      </c>
      <c r="F32">
        <f>INDEX([2]global_ind_input_ref!$F$264:$K$268,MATCH(C32,[2]global_ind_input_ref!$D$264:$D$268,FALSE),MATCH(E32,[2]global_ind_input_ref!$F$263:$K$263,FALSE))</f>
        <v>0.41699999999999998</v>
      </c>
      <c r="G32" t="s">
        <v>38</v>
      </c>
    </row>
    <row r="33" spans="1:7">
      <c r="A33" t="str">
        <f>Legend!A$42</f>
        <v>industrial energy use</v>
      </c>
      <c r="B33" t="str">
        <f>Legend!B$42</f>
        <v>refined liquids</v>
      </c>
      <c r="C33" t="str">
        <f>Legend!C$42</f>
        <v>refined liquids cogen</v>
      </c>
      <c r="D33" t="s">
        <v>16</v>
      </c>
      <c r="E33">
        <f t="shared" si="3"/>
        <v>2065</v>
      </c>
      <c r="F33">
        <f>INDEX([2]global_ind_input_ref!$F$264:$K$268,MATCH(C33,[2]global_ind_input_ref!$D$264:$D$268,FALSE),MATCH(E33,[2]global_ind_input_ref!$F$263:$K$263,FALSE))</f>
        <v>0.41699999999999998</v>
      </c>
      <c r="G33" t="s">
        <v>38</v>
      </c>
    </row>
    <row r="34" spans="1:7">
      <c r="A34" t="str">
        <f>Legend!A$42</f>
        <v>industrial energy use</v>
      </c>
      <c r="B34" t="str">
        <f>Legend!B$42</f>
        <v>refined liquids</v>
      </c>
      <c r="C34" t="str">
        <f>Legend!C$42</f>
        <v>refined liquids cogen</v>
      </c>
      <c r="D34" t="s">
        <v>16</v>
      </c>
      <c r="E34">
        <f t="shared" si="3"/>
        <v>2080</v>
      </c>
      <c r="F34">
        <f>INDEX([2]global_ind_input_ref!$F$264:$K$268,MATCH(C34,[2]global_ind_input_ref!$D$264:$D$268,FALSE),MATCH(E34,[2]global_ind_input_ref!$F$263:$K$263,FALSE))</f>
        <v>0.41699999999999998</v>
      </c>
      <c r="G34" t="s">
        <v>38</v>
      </c>
    </row>
    <row r="35" spans="1:7">
      <c r="A35" t="str">
        <f>Legend!A$42</f>
        <v>industrial energy use</v>
      </c>
      <c r="B35" t="str">
        <f>Legend!B$42</f>
        <v>refined liquids</v>
      </c>
      <c r="C35" t="str">
        <f>Legend!C$42</f>
        <v>refined liquids cogen</v>
      </c>
      <c r="D35" t="s">
        <v>16</v>
      </c>
      <c r="E35">
        <f t="shared" si="3"/>
        <v>2095</v>
      </c>
      <c r="F35">
        <f>INDEX([2]global_ind_input_ref!$F$264:$K$268,MATCH(C35,[2]global_ind_input_ref!$D$264:$D$268,FALSE),MATCH(E35,[2]global_ind_input_ref!$F$263:$K$263,FALSE))</f>
        <v>0.41699999999999998</v>
      </c>
      <c r="G35" t="s">
        <v>38</v>
      </c>
    </row>
    <row r="36" spans="1:7">
      <c r="A36" t="str">
        <f>Legend!A$43</f>
        <v>industrial energy use</v>
      </c>
      <c r="B36" t="str">
        <f>Legend!B$43</f>
        <v>hydrogen</v>
      </c>
      <c r="C36" t="str">
        <f>Legend!C$43</f>
        <v>hydrogen cogen</v>
      </c>
      <c r="D36" t="s">
        <v>16</v>
      </c>
      <c r="E36">
        <v>1990</v>
      </c>
      <c r="F36">
        <f>F37</f>
        <v>1</v>
      </c>
      <c r="G36" t="s">
        <v>38</v>
      </c>
    </row>
    <row r="37" spans="1:7">
      <c r="A37" t="str">
        <f>Legend!A$43</f>
        <v>industrial energy use</v>
      </c>
      <c r="B37" t="str">
        <f>Legend!B$43</f>
        <v>hydrogen</v>
      </c>
      <c r="C37" t="str">
        <f>Legend!C$43</f>
        <v>hydrogen cogen</v>
      </c>
      <c r="D37" t="s">
        <v>16</v>
      </c>
      <c r="E37">
        <v>2005</v>
      </c>
      <c r="F37">
        <f>F38</f>
        <v>1</v>
      </c>
      <c r="G37" t="s">
        <v>38</v>
      </c>
    </row>
    <row r="38" spans="1:7">
      <c r="A38" t="str">
        <f>Legend!A$43</f>
        <v>industrial energy use</v>
      </c>
      <c r="B38" t="str">
        <f>Legend!B$43</f>
        <v>hydrogen</v>
      </c>
      <c r="C38" t="str">
        <f>Legend!C$43</f>
        <v>hydrogen cogen</v>
      </c>
      <c r="D38" t="s">
        <v>16</v>
      </c>
      <c r="E38">
        <f>E37+15</f>
        <v>2020</v>
      </c>
      <c r="F38">
        <f>INDEX([2]global_ind_input_ref!$F$264:$K$268,MATCH(C38,[2]global_ind_input_ref!$D$264:$D$268,FALSE),MATCH(E38,[2]global_ind_input_ref!$F$263:$K$263,FALSE))</f>
        <v>1</v>
      </c>
      <c r="G38" t="s">
        <v>38</v>
      </c>
    </row>
    <row r="39" spans="1:7">
      <c r="A39" t="str">
        <f>Legend!A$43</f>
        <v>industrial energy use</v>
      </c>
      <c r="B39" t="str">
        <f>Legend!B$43</f>
        <v>hydrogen</v>
      </c>
      <c r="C39" t="str">
        <f>Legend!C$43</f>
        <v>hydrogen cogen</v>
      </c>
      <c r="D39" t="s">
        <v>16</v>
      </c>
      <c r="E39">
        <f t="shared" ref="E39:E43" si="4">E38+15</f>
        <v>2035</v>
      </c>
      <c r="F39">
        <f>INDEX([2]global_ind_input_ref!$F$264:$K$268,MATCH(C39,[2]global_ind_input_ref!$D$264:$D$268,FALSE),MATCH(E39,[2]global_ind_input_ref!$F$263:$K$263,FALSE))</f>
        <v>1</v>
      </c>
      <c r="G39" t="s">
        <v>38</v>
      </c>
    </row>
    <row r="40" spans="1:7">
      <c r="A40" t="str">
        <f>Legend!A$43</f>
        <v>industrial energy use</v>
      </c>
      <c r="B40" t="str">
        <f>Legend!B$43</f>
        <v>hydrogen</v>
      </c>
      <c r="C40" t="str">
        <f>Legend!C$43</f>
        <v>hydrogen cogen</v>
      </c>
      <c r="D40" t="s">
        <v>16</v>
      </c>
      <c r="E40">
        <f t="shared" si="4"/>
        <v>2050</v>
      </c>
      <c r="F40">
        <f>INDEX([2]global_ind_input_ref!$F$264:$K$268,MATCH(C40,[2]global_ind_input_ref!$D$264:$D$268,FALSE),MATCH(E40,[2]global_ind_input_ref!$F$263:$K$263,FALSE))</f>
        <v>1</v>
      </c>
      <c r="G40" t="s">
        <v>38</v>
      </c>
    </row>
    <row r="41" spans="1:7">
      <c r="A41" t="str">
        <f>Legend!A$43</f>
        <v>industrial energy use</v>
      </c>
      <c r="B41" t="str">
        <f>Legend!B$43</f>
        <v>hydrogen</v>
      </c>
      <c r="C41" t="str">
        <f>Legend!C$43</f>
        <v>hydrogen cogen</v>
      </c>
      <c r="D41" t="s">
        <v>16</v>
      </c>
      <c r="E41">
        <f t="shared" si="4"/>
        <v>2065</v>
      </c>
      <c r="F41">
        <f>INDEX([2]global_ind_input_ref!$F$264:$K$268,MATCH(C41,[2]global_ind_input_ref!$D$264:$D$268,FALSE),MATCH(E41,[2]global_ind_input_ref!$F$263:$K$263,FALSE))</f>
        <v>1</v>
      </c>
      <c r="G41" t="s">
        <v>38</v>
      </c>
    </row>
    <row r="42" spans="1:7">
      <c r="A42" t="str">
        <f>Legend!A$43</f>
        <v>industrial energy use</v>
      </c>
      <c r="B42" t="str">
        <f>Legend!B$43</f>
        <v>hydrogen</v>
      </c>
      <c r="C42" t="str">
        <f>Legend!C$43</f>
        <v>hydrogen cogen</v>
      </c>
      <c r="D42" t="s">
        <v>16</v>
      </c>
      <c r="E42">
        <f t="shared" si="4"/>
        <v>2080</v>
      </c>
      <c r="F42">
        <f>INDEX([2]global_ind_input_ref!$F$264:$K$268,MATCH(C42,[2]global_ind_input_ref!$D$264:$D$268,FALSE),MATCH(E42,[2]global_ind_input_ref!$F$263:$K$263,FALSE))</f>
        <v>1</v>
      </c>
      <c r="G42" t="s">
        <v>38</v>
      </c>
    </row>
    <row r="43" spans="1:7">
      <c r="A43" t="str">
        <f>Legend!A$43</f>
        <v>industrial energy use</v>
      </c>
      <c r="B43" t="str">
        <f>Legend!B$43</f>
        <v>hydrogen</v>
      </c>
      <c r="C43" t="str">
        <f>Legend!C$43</f>
        <v>hydrogen cogen</v>
      </c>
      <c r="D43" t="s">
        <v>16</v>
      </c>
      <c r="E43">
        <f t="shared" si="4"/>
        <v>2095</v>
      </c>
      <c r="F43">
        <f>INDEX([2]global_ind_input_ref!$F$264:$K$268,MATCH(C43,[2]global_ind_input_ref!$D$264:$D$268,FALSE),MATCH(E43,[2]global_ind_input_ref!$F$263:$K$263,FALSE))</f>
        <v>1</v>
      </c>
      <c r="G4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12" sqref="A12"/>
    </sheetView>
  </sheetViews>
  <sheetFormatPr baseColWidth="10" defaultRowHeight="15" x14ac:dyDescent="0"/>
  <sheetData>
    <row r="1" spans="1:6">
      <c r="A1" t="s">
        <v>71</v>
      </c>
    </row>
    <row r="2" spans="1:6">
      <c r="A2" t="s">
        <v>36</v>
      </c>
    </row>
    <row r="3" spans="1:6">
      <c r="A3" t="s">
        <v>5</v>
      </c>
      <c r="B3" t="s">
        <v>13</v>
      </c>
      <c r="C3" t="s">
        <v>20</v>
      </c>
      <c r="D3" t="s">
        <v>60</v>
      </c>
      <c r="E3" s="7" t="s">
        <v>72</v>
      </c>
      <c r="F3" s="7" t="s">
        <v>73</v>
      </c>
    </row>
    <row r="4" spans="1:6">
      <c r="A4" t="str">
        <f>Legend!A$44</f>
        <v>industrial feedstocks</v>
      </c>
      <c r="B4" t="str">
        <f>Legend!B$44</f>
        <v>biomass</v>
      </c>
      <c r="C4" t="str">
        <f>Legend!C$44</f>
        <v>biomass</v>
      </c>
      <c r="D4">
        <v>1990</v>
      </c>
      <c r="E4">
        <f>INDEX([2]global_ind_input_ref!$E$287:$L$290,MATCH($C4,[2]global_ind_input_ref!$D$287:$D$290,FALSE),MATCH($D4,[2]global_ind_input_ref!$E$286:$L$286,FALSE))</f>
        <v>1</v>
      </c>
      <c r="F4" t="str">
        <f>INDEX([2]global_ind_input_ref!$E$297:$L$300,MATCH($C4,[2]global_ind_input_ref!$D$297:$D$300,FALSE),MATCH($D4,[2]global_ind_input_ref!$E$296:$L$296,FALSE))</f>
        <v>CO2</v>
      </c>
    </row>
    <row r="5" spans="1:6">
      <c r="A5" t="str">
        <f>Legend!A$44</f>
        <v>industrial feedstocks</v>
      </c>
      <c r="B5" t="str">
        <f>Legend!B$44</f>
        <v>biomass</v>
      </c>
      <c r="C5" t="str">
        <f>Legend!C$44</f>
        <v>biomass</v>
      </c>
      <c r="D5">
        <f>D4+15</f>
        <v>2005</v>
      </c>
      <c r="E5">
        <f>INDEX([2]global_ind_input_ref!$E$287:$L$290,MATCH($C5,[2]global_ind_input_ref!$D$287:$D$290,FALSE),MATCH($D5,[2]global_ind_input_ref!$E$286:$L$286,FALSE))</f>
        <v>1</v>
      </c>
      <c r="F5" t="str">
        <f>INDEX([2]global_ind_input_ref!$E$297:$L$300,MATCH($C5,[2]global_ind_input_ref!$D$297:$D$300,FALSE),MATCH($D5,[2]global_ind_input_ref!$E$296:$L$296,FALSE))</f>
        <v>CO2</v>
      </c>
    </row>
    <row r="6" spans="1:6">
      <c r="A6" t="str">
        <f>Legend!A$44</f>
        <v>industrial feedstocks</v>
      </c>
      <c r="B6" t="str">
        <f>Legend!B$44</f>
        <v>biomass</v>
      </c>
      <c r="C6" t="str">
        <f>Legend!C$44</f>
        <v>biomass</v>
      </c>
      <c r="D6">
        <f t="shared" ref="D6:D10" si="0">D5+15</f>
        <v>2020</v>
      </c>
      <c r="E6">
        <f>INDEX([2]global_ind_input_ref!$E$287:$L$290,MATCH($C6,[2]global_ind_input_ref!$D$287:$D$290,FALSE),MATCH($D6,[2]global_ind_input_ref!$E$286:$L$286,FALSE))</f>
        <v>1</v>
      </c>
      <c r="F6" t="str">
        <f>INDEX([2]global_ind_input_ref!$E$297:$L$300,MATCH($C6,[2]global_ind_input_ref!$D$297:$D$300,FALSE),MATCH($D6,[2]global_ind_input_ref!$E$296:$L$296,FALSE))</f>
        <v>CO2</v>
      </c>
    </row>
    <row r="7" spans="1:6">
      <c r="A7" t="str">
        <f>Legend!A$44</f>
        <v>industrial feedstocks</v>
      </c>
      <c r="B7" t="str">
        <f>Legend!B$44</f>
        <v>biomass</v>
      </c>
      <c r="C7" t="str">
        <f>Legend!C$44</f>
        <v>biomass</v>
      </c>
      <c r="D7">
        <f t="shared" si="0"/>
        <v>2035</v>
      </c>
      <c r="E7">
        <f>INDEX([2]global_ind_input_ref!$E$287:$L$290,MATCH($C7,[2]global_ind_input_ref!$D$287:$D$290,FALSE),MATCH($D7,[2]global_ind_input_ref!$E$286:$L$286,FALSE))</f>
        <v>1</v>
      </c>
      <c r="F7" t="str">
        <f>INDEX([2]global_ind_input_ref!$E$297:$L$300,MATCH($C7,[2]global_ind_input_ref!$D$297:$D$300,FALSE),MATCH($D7,[2]global_ind_input_ref!$E$296:$L$296,FALSE))</f>
        <v>CO2</v>
      </c>
    </row>
    <row r="8" spans="1:6">
      <c r="A8" t="str">
        <f>Legend!A$44</f>
        <v>industrial feedstocks</v>
      </c>
      <c r="B8" t="str">
        <f>Legend!B$44</f>
        <v>biomass</v>
      </c>
      <c r="C8" t="str">
        <f>Legend!C$44</f>
        <v>biomass</v>
      </c>
      <c r="D8">
        <f t="shared" si="0"/>
        <v>2050</v>
      </c>
      <c r="E8">
        <f>INDEX([2]global_ind_input_ref!$E$287:$L$290,MATCH($C8,[2]global_ind_input_ref!$D$287:$D$290,FALSE),MATCH($D8,[2]global_ind_input_ref!$E$286:$L$286,FALSE))</f>
        <v>1</v>
      </c>
      <c r="F8" t="str">
        <f>INDEX([2]global_ind_input_ref!$E$297:$L$300,MATCH($C8,[2]global_ind_input_ref!$D$297:$D$300,FALSE),MATCH($D8,[2]global_ind_input_ref!$E$296:$L$296,FALSE))</f>
        <v>CO2</v>
      </c>
    </row>
    <row r="9" spans="1:6">
      <c r="A9" t="str">
        <f>Legend!A$44</f>
        <v>industrial feedstocks</v>
      </c>
      <c r="B9" t="str">
        <f>Legend!B$44</f>
        <v>biomass</v>
      </c>
      <c r="C9" t="str">
        <f>Legend!C$44</f>
        <v>biomass</v>
      </c>
      <c r="D9">
        <f t="shared" si="0"/>
        <v>2065</v>
      </c>
      <c r="E9">
        <f>INDEX([2]global_ind_input_ref!$E$287:$L$290,MATCH($C9,[2]global_ind_input_ref!$D$287:$D$290,FALSE),MATCH($D9,[2]global_ind_input_ref!$E$286:$L$286,FALSE))</f>
        <v>1</v>
      </c>
      <c r="F9" t="str">
        <f>INDEX([2]global_ind_input_ref!$E$297:$L$300,MATCH($C9,[2]global_ind_input_ref!$D$297:$D$300,FALSE),MATCH($D9,[2]global_ind_input_ref!$E$296:$L$296,FALSE))</f>
        <v>CO2</v>
      </c>
    </row>
    <row r="10" spans="1:6">
      <c r="A10" t="str">
        <f>Legend!A$44</f>
        <v>industrial feedstocks</v>
      </c>
      <c r="B10" t="str">
        <f>Legend!B$44</f>
        <v>biomass</v>
      </c>
      <c r="C10" t="str">
        <f>Legend!C$44</f>
        <v>biomass</v>
      </c>
      <c r="D10">
        <f t="shared" si="0"/>
        <v>2080</v>
      </c>
      <c r="E10">
        <f>INDEX([2]global_ind_input_ref!$E$287:$L$290,MATCH($C10,[2]global_ind_input_ref!$D$287:$D$290,FALSE),MATCH($D10,[2]global_ind_input_ref!$E$286:$L$286,FALSE))</f>
        <v>1</v>
      </c>
      <c r="F10" t="str">
        <f>INDEX([2]global_ind_input_ref!$E$297:$L$300,MATCH($C10,[2]global_ind_input_ref!$D$297:$D$300,FALSE),MATCH($D10,[2]global_ind_input_ref!$E$296:$L$296,FALSE))</f>
        <v>CO2</v>
      </c>
    </row>
    <row r="11" spans="1:6">
      <c r="A11" t="str">
        <f>Legend!A$44</f>
        <v>industrial feedstocks</v>
      </c>
      <c r="B11" t="str">
        <f>Legend!B$44</f>
        <v>biomass</v>
      </c>
      <c r="C11" t="str">
        <f>Legend!C$44</f>
        <v>biomass</v>
      </c>
      <c r="D11">
        <f>D10+15</f>
        <v>2095</v>
      </c>
      <c r="E11">
        <f>INDEX([2]global_ind_input_ref!$E$287:$L$290,MATCH($C11,[2]global_ind_input_ref!$D$287:$D$290,FALSE),MATCH($D11,[2]global_ind_input_ref!$E$286:$L$286,FALSE))</f>
        <v>1</v>
      </c>
      <c r="F11" t="str">
        <f>INDEX([2]global_ind_input_ref!$E$297:$L$300,MATCH($C11,[2]global_ind_input_ref!$D$297:$D$300,FALSE),MATCH($D11,[2]global_ind_input_ref!$E$296:$L$296,FALSE))</f>
        <v>CO2</v>
      </c>
    </row>
    <row r="12" spans="1:6">
      <c r="A12" t="str">
        <f>Legend!A$45</f>
        <v>industrial feedstocks</v>
      </c>
      <c r="B12" t="str">
        <f>Legend!B$45</f>
        <v>coal</v>
      </c>
      <c r="C12" t="str">
        <f>Legend!C$45</f>
        <v>coal</v>
      </c>
      <c r="D12">
        <v>1990</v>
      </c>
      <c r="E12">
        <f>INDEX([2]global_ind_input_ref!$E$287:$L$290,MATCH($C12,[2]global_ind_input_ref!$D$287:$D$290,FALSE),MATCH($D12,[2]global_ind_input_ref!$E$286:$L$286,FALSE))</f>
        <v>1</v>
      </c>
      <c r="F12" t="str">
        <f>INDEX([2]global_ind_input_ref!$E$297:$L$300,MATCH($C12,[2]global_ind_input_ref!$D$297:$D$300,FALSE),MATCH($D12,[2]global_ind_input_ref!$E$296:$L$296,FALSE))</f>
        <v>CO2</v>
      </c>
    </row>
    <row r="13" spans="1:6">
      <c r="A13" t="str">
        <f>Legend!A$45</f>
        <v>industrial feedstocks</v>
      </c>
      <c r="B13" t="str">
        <f>Legend!B$45</f>
        <v>coal</v>
      </c>
      <c r="C13" t="str">
        <f>Legend!C$45</f>
        <v>coal</v>
      </c>
      <c r="D13">
        <f>D12+15</f>
        <v>2005</v>
      </c>
      <c r="E13">
        <f>INDEX([2]global_ind_input_ref!$E$287:$L$290,MATCH($C13,[2]global_ind_input_ref!$D$287:$D$290,FALSE),MATCH($D13,[2]global_ind_input_ref!$E$286:$L$286,FALSE))</f>
        <v>1</v>
      </c>
      <c r="F13" t="str">
        <f>INDEX([2]global_ind_input_ref!$E$297:$L$300,MATCH($C13,[2]global_ind_input_ref!$D$297:$D$300,FALSE),MATCH($D13,[2]global_ind_input_ref!$E$296:$L$296,FALSE))</f>
        <v>CO2</v>
      </c>
    </row>
    <row r="14" spans="1:6">
      <c r="A14" t="str">
        <f>Legend!A$45</f>
        <v>industrial feedstocks</v>
      </c>
      <c r="B14" t="str">
        <f>Legend!B$45</f>
        <v>coal</v>
      </c>
      <c r="C14" t="str">
        <f>Legend!C$45</f>
        <v>coal</v>
      </c>
      <c r="D14">
        <f t="shared" ref="D14:D18" si="1">D13+15</f>
        <v>2020</v>
      </c>
      <c r="E14">
        <f>INDEX([2]global_ind_input_ref!$E$287:$L$290,MATCH($C14,[2]global_ind_input_ref!$D$287:$D$290,FALSE),MATCH($D14,[2]global_ind_input_ref!$E$286:$L$286,FALSE))</f>
        <v>1</v>
      </c>
      <c r="F14" t="str">
        <f>INDEX([2]global_ind_input_ref!$E$297:$L$300,MATCH($C14,[2]global_ind_input_ref!$D$297:$D$300,FALSE),MATCH($D14,[2]global_ind_input_ref!$E$296:$L$296,FALSE))</f>
        <v>CO2</v>
      </c>
    </row>
    <row r="15" spans="1:6">
      <c r="A15" t="str">
        <f>Legend!A$45</f>
        <v>industrial feedstocks</v>
      </c>
      <c r="B15" t="str">
        <f>Legend!B$45</f>
        <v>coal</v>
      </c>
      <c r="C15" t="str">
        <f>Legend!C$45</f>
        <v>coal</v>
      </c>
      <c r="D15">
        <f t="shared" si="1"/>
        <v>2035</v>
      </c>
      <c r="E15">
        <f>INDEX([2]global_ind_input_ref!$E$287:$L$290,MATCH($C15,[2]global_ind_input_ref!$D$287:$D$290,FALSE),MATCH($D15,[2]global_ind_input_ref!$E$286:$L$286,FALSE))</f>
        <v>1</v>
      </c>
      <c r="F15" t="str">
        <f>INDEX([2]global_ind_input_ref!$E$297:$L$300,MATCH($C15,[2]global_ind_input_ref!$D$297:$D$300,FALSE),MATCH($D15,[2]global_ind_input_ref!$E$296:$L$296,FALSE))</f>
        <v>CO2</v>
      </c>
    </row>
    <row r="16" spans="1:6">
      <c r="A16" t="str">
        <f>Legend!A$45</f>
        <v>industrial feedstocks</v>
      </c>
      <c r="B16" t="str">
        <f>Legend!B$45</f>
        <v>coal</v>
      </c>
      <c r="C16" t="str">
        <f>Legend!C$45</f>
        <v>coal</v>
      </c>
      <c r="D16">
        <f t="shared" si="1"/>
        <v>2050</v>
      </c>
      <c r="E16">
        <f>INDEX([2]global_ind_input_ref!$E$287:$L$290,MATCH($C16,[2]global_ind_input_ref!$D$287:$D$290,FALSE),MATCH($D16,[2]global_ind_input_ref!$E$286:$L$286,FALSE))</f>
        <v>1</v>
      </c>
      <c r="F16" t="str">
        <f>INDEX([2]global_ind_input_ref!$E$297:$L$300,MATCH($C16,[2]global_ind_input_ref!$D$297:$D$300,FALSE),MATCH($D16,[2]global_ind_input_ref!$E$296:$L$296,FALSE))</f>
        <v>CO2</v>
      </c>
    </row>
    <row r="17" spans="1:6">
      <c r="A17" t="str">
        <f>Legend!A$45</f>
        <v>industrial feedstocks</v>
      </c>
      <c r="B17" t="str">
        <f>Legend!B$45</f>
        <v>coal</v>
      </c>
      <c r="C17" t="str">
        <f>Legend!C$45</f>
        <v>coal</v>
      </c>
      <c r="D17">
        <f t="shared" si="1"/>
        <v>2065</v>
      </c>
      <c r="E17">
        <f>INDEX([2]global_ind_input_ref!$E$287:$L$290,MATCH($C17,[2]global_ind_input_ref!$D$287:$D$290,FALSE),MATCH($D17,[2]global_ind_input_ref!$E$286:$L$286,FALSE))</f>
        <v>1</v>
      </c>
      <c r="F17" t="str">
        <f>INDEX([2]global_ind_input_ref!$E$297:$L$300,MATCH($C17,[2]global_ind_input_ref!$D$297:$D$300,FALSE),MATCH($D17,[2]global_ind_input_ref!$E$296:$L$296,FALSE))</f>
        <v>CO2</v>
      </c>
    </row>
    <row r="18" spans="1:6">
      <c r="A18" t="str">
        <f>Legend!A$45</f>
        <v>industrial feedstocks</v>
      </c>
      <c r="B18" t="str">
        <f>Legend!B$45</f>
        <v>coal</v>
      </c>
      <c r="C18" t="str">
        <f>Legend!C$45</f>
        <v>coal</v>
      </c>
      <c r="D18">
        <f t="shared" si="1"/>
        <v>2080</v>
      </c>
      <c r="E18">
        <f>INDEX([2]global_ind_input_ref!$E$287:$L$290,MATCH($C18,[2]global_ind_input_ref!$D$287:$D$290,FALSE),MATCH($D18,[2]global_ind_input_ref!$E$286:$L$286,FALSE))</f>
        <v>1</v>
      </c>
      <c r="F18" t="str">
        <f>INDEX([2]global_ind_input_ref!$E$297:$L$300,MATCH($C18,[2]global_ind_input_ref!$D$297:$D$300,FALSE),MATCH($D18,[2]global_ind_input_ref!$E$296:$L$296,FALSE))</f>
        <v>CO2</v>
      </c>
    </row>
    <row r="19" spans="1:6">
      <c r="A19" t="str">
        <f>Legend!A$45</f>
        <v>industrial feedstocks</v>
      </c>
      <c r="B19" t="str">
        <f>Legend!B$45</f>
        <v>coal</v>
      </c>
      <c r="C19" t="str">
        <f>Legend!C$45</f>
        <v>coal</v>
      </c>
      <c r="D19">
        <f>D18+15</f>
        <v>2095</v>
      </c>
      <c r="E19">
        <f>INDEX([2]global_ind_input_ref!$E$287:$L$290,MATCH($C19,[2]global_ind_input_ref!$D$287:$D$290,FALSE),MATCH($D19,[2]global_ind_input_ref!$E$286:$L$286,FALSE))</f>
        <v>1</v>
      </c>
      <c r="F19" t="str">
        <f>INDEX([2]global_ind_input_ref!$E$297:$L$300,MATCH($C19,[2]global_ind_input_ref!$D$297:$D$300,FALSE),MATCH($D19,[2]global_ind_input_ref!$E$296:$L$296,FALSE))</f>
        <v>CO2</v>
      </c>
    </row>
    <row r="20" spans="1:6">
      <c r="A20" t="str">
        <f>Legend!A$46</f>
        <v>industrial feedstocks</v>
      </c>
      <c r="B20" t="str">
        <f>Legend!B$46</f>
        <v>gas</v>
      </c>
      <c r="C20" t="str">
        <f>Legend!C$46</f>
        <v>gas</v>
      </c>
      <c r="D20">
        <v>1990</v>
      </c>
      <c r="E20">
        <f>INDEX([2]global_ind_input_ref!$E$287:$L$290,MATCH($C20,[2]global_ind_input_ref!$D$287:$D$290,FALSE),MATCH($D20,[2]global_ind_input_ref!$E$286:$L$286,FALSE))</f>
        <v>0</v>
      </c>
      <c r="F20" t="str">
        <f>INDEX([2]global_ind_input_ref!$E$297:$L$300,MATCH($C20,[2]global_ind_input_ref!$D$297:$D$300,FALSE),MATCH($D20,[2]global_ind_input_ref!$E$296:$L$296,FALSE))</f>
        <v>CO2</v>
      </c>
    </row>
    <row r="21" spans="1:6">
      <c r="A21" t="str">
        <f>Legend!A$46</f>
        <v>industrial feedstocks</v>
      </c>
      <c r="B21" t="str">
        <f>Legend!B$46</f>
        <v>gas</v>
      </c>
      <c r="C21" t="str">
        <f>Legend!C$46</f>
        <v>gas</v>
      </c>
      <c r="D21">
        <f>D20+15</f>
        <v>2005</v>
      </c>
      <c r="E21">
        <f>INDEX([2]global_ind_input_ref!$E$287:$L$290,MATCH($C21,[2]global_ind_input_ref!$D$287:$D$290,FALSE),MATCH($D21,[2]global_ind_input_ref!$E$286:$L$286,FALSE))</f>
        <v>0</v>
      </c>
      <c r="F21" t="str">
        <f>INDEX([2]global_ind_input_ref!$E$297:$L$300,MATCH($C21,[2]global_ind_input_ref!$D$297:$D$300,FALSE),MATCH($D21,[2]global_ind_input_ref!$E$296:$L$296,FALSE))</f>
        <v>CO2</v>
      </c>
    </row>
    <row r="22" spans="1:6">
      <c r="A22" t="str">
        <f>Legend!A$46</f>
        <v>industrial feedstocks</v>
      </c>
      <c r="B22" t="str">
        <f>Legend!B$46</f>
        <v>gas</v>
      </c>
      <c r="C22" t="str">
        <f>Legend!C$46</f>
        <v>gas</v>
      </c>
      <c r="D22">
        <f t="shared" ref="D22:D26" si="2">D21+15</f>
        <v>2020</v>
      </c>
      <c r="E22">
        <f>INDEX([2]global_ind_input_ref!$E$287:$L$290,MATCH($C22,[2]global_ind_input_ref!$D$287:$D$290,FALSE),MATCH($D22,[2]global_ind_input_ref!$E$286:$L$286,FALSE))</f>
        <v>0</v>
      </c>
      <c r="F22" t="str">
        <f>INDEX([2]global_ind_input_ref!$E$297:$L$300,MATCH($C22,[2]global_ind_input_ref!$D$297:$D$300,FALSE),MATCH($D22,[2]global_ind_input_ref!$E$296:$L$296,FALSE))</f>
        <v>CO2</v>
      </c>
    </row>
    <row r="23" spans="1:6">
      <c r="A23" t="str">
        <f>Legend!A$46</f>
        <v>industrial feedstocks</v>
      </c>
      <c r="B23" t="str">
        <f>Legend!B$46</f>
        <v>gas</v>
      </c>
      <c r="C23" t="str">
        <f>Legend!C$46</f>
        <v>gas</v>
      </c>
      <c r="D23">
        <f t="shared" si="2"/>
        <v>2035</v>
      </c>
      <c r="E23">
        <f>INDEX([2]global_ind_input_ref!$E$287:$L$290,MATCH($C23,[2]global_ind_input_ref!$D$287:$D$290,FALSE),MATCH($D23,[2]global_ind_input_ref!$E$286:$L$286,FALSE))</f>
        <v>0</v>
      </c>
      <c r="F23" t="str">
        <f>INDEX([2]global_ind_input_ref!$E$297:$L$300,MATCH($C23,[2]global_ind_input_ref!$D$297:$D$300,FALSE),MATCH($D23,[2]global_ind_input_ref!$E$296:$L$296,FALSE))</f>
        <v>CO2</v>
      </c>
    </row>
    <row r="24" spans="1:6">
      <c r="A24" t="str">
        <f>Legend!A$46</f>
        <v>industrial feedstocks</v>
      </c>
      <c r="B24" t="str">
        <f>Legend!B$46</f>
        <v>gas</v>
      </c>
      <c r="C24" t="str">
        <f>Legend!C$46</f>
        <v>gas</v>
      </c>
      <c r="D24">
        <f t="shared" si="2"/>
        <v>2050</v>
      </c>
      <c r="E24">
        <f>INDEX([2]global_ind_input_ref!$E$287:$L$290,MATCH($C24,[2]global_ind_input_ref!$D$287:$D$290,FALSE),MATCH($D24,[2]global_ind_input_ref!$E$286:$L$286,FALSE))</f>
        <v>0</v>
      </c>
      <c r="F24" t="str">
        <f>INDEX([2]global_ind_input_ref!$E$297:$L$300,MATCH($C24,[2]global_ind_input_ref!$D$297:$D$300,FALSE),MATCH($D24,[2]global_ind_input_ref!$E$296:$L$296,FALSE))</f>
        <v>CO2</v>
      </c>
    </row>
    <row r="25" spans="1:6">
      <c r="A25" t="str">
        <f>Legend!A$46</f>
        <v>industrial feedstocks</v>
      </c>
      <c r="B25" t="str">
        <f>Legend!B$46</f>
        <v>gas</v>
      </c>
      <c r="C25" t="str">
        <f>Legend!C$46</f>
        <v>gas</v>
      </c>
      <c r="D25">
        <f t="shared" si="2"/>
        <v>2065</v>
      </c>
      <c r="E25">
        <f>INDEX([2]global_ind_input_ref!$E$287:$L$290,MATCH($C25,[2]global_ind_input_ref!$D$287:$D$290,FALSE),MATCH($D25,[2]global_ind_input_ref!$E$286:$L$286,FALSE))</f>
        <v>0</v>
      </c>
      <c r="F25" t="str">
        <f>INDEX([2]global_ind_input_ref!$E$297:$L$300,MATCH($C25,[2]global_ind_input_ref!$D$297:$D$300,FALSE),MATCH($D25,[2]global_ind_input_ref!$E$296:$L$296,FALSE))</f>
        <v>CO2</v>
      </c>
    </row>
    <row r="26" spans="1:6">
      <c r="A26" t="str">
        <f>Legend!A$46</f>
        <v>industrial feedstocks</v>
      </c>
      <c r="B26" t="str">
        <f>Legend!B$46</f>
        <v>gas</v>
      </c>
      <c r="C26" t="str">
        <f>Legend!C$46</f>
        <v>gas</v>
      </c>
      <c r="D26">
        <f t="shared" si="2"/>
        <v>2080</v>
      </c>
      <c r="E26">
        <f>INDEX([2]global_ind_input_ref!$E$287:$L$290,MATCH($C26,[2]global_ind_input_ref!$D$287:$D$290,FALSE),MATCH($D26,[2]global_ind_input_ref!$E$286:$L$286,FALSE))</f>
        <v>0</v>
      </c>
      <c r="F26" t="str">
        <f>INDEX([2]global_ind_input_ref!$E$297:$L$300,MATCH($C26,[2]global_ind_input_ref!$D$297:$D$300,FALSE),MATCH($D26,[2]global_ind_input_ref!$E$296:$L$296,FALSE))</f>
        <v>CO2</v>
      </c>
    </row>
    <row r="27" spans="1:6">
      <c r="A27" t="str">
        <f>Legend!A$46</f>
        <v>industrial feedstocks</v>
      </c>
      <c r="B27" t="str">
        <f>Legend!B$46</f>
        <v>gas</v>
      </c>
      <c r="C27" t="str">
        <f>Legend!C$46</f>
        <v>gas</v>
      </c>
      <c r="D27">
        <f>D26+15</f>
        <v>2095</v>
      </c>
      <c r="E27">
        <f>INDEX([2]global_ind_input_ref!$E$287:$L$290,MATCH($C27,[2]global_ind_input_ref!$D$287:$D$290,FALSE),MATCH($D27,[2]global_ind_input_ref!$E$286:$L$286,FALSE))</f>
        <v>0</v>
      </c>
      <c r="F27" t="str">
        <f>INDEX([2]global_ind_input_ref!$E$297:$L$300,MATCH($C27,[2]global_ind_input_ref!$D$297:$D$300,FALSE),MATCH($D27,[2]global_ind_input_ref!$E$296:$L$296,FALSE))</f>
        <v>CO2</v>
      </c>
    </row>
    <row r="28" spans="1:6">
      <c r="A28" t="str">
        <f>Legend!A$47</f>
        <v>industrial feedstocks</v>
      </c>
      <c r="B28" t="str">
        <f>Legend!B$47</f>
        <v>refined liquids</v>
      </c>
      <c r="C28" t="str">
        <f>Legend!C$47</f>
        <v>refined liquids</v>
      </c>
      <c r="D28">
        <v>1990</v>
      </c>
      <c r="E28">
        <f>INDEX([2]global_ind_input_ref!$E$287:$L$290,MATCH($C28,[2]global_ind_input_ref!$D$287:$D$290,FALSE),MATCH($D28,[2]global_ind_input_ref!$E$286:$L$286,FALSE))</f>
        <v>1</v>
      </c>
      <c r="F28" t="str">
        <f>INDEX([2]global_ind_input_ref!$E$297:$L$300,MATCH($C28,[2]global_ind_input_ref!$D$297:$D$300,FALSE),MATCH($D28,[2]global_ind_input_ref!$E$296:$L$296,FALSE))</f>
        <v>CO2</v>
      </c>
    </row>
    <row r="29" spans="1:6">
      <c r="A29" t="str">
        <f>Legend!A$47</f>
        <v>industrial feedstocks</v>
      </c>
      <c r="B29" t="str">
        <f>Legend!B$47</f>
        <v>refined liquids</v>
      </c>
      <c r="C29" t="str">
        <f>Legend!C$47</f>
        <v>refined liquids</v>
      </c>
      <c r="D29">
        <f>D28+15</f>
        <v>2005</v>
      </c>
      <c r="E29">
        <f>INDEX([2]global_ind_input_ref!$E$287:$L$290,MATCH($C29,[2]global_ind_input_ref!$D$287:$D$290,FALSE),MATCH($D29,[2]global_ind_input_ref!$E$286:$L$286,FALSE))</f>
        <v>1</v>
      </c>
      <c r="F29" t="str">
        <f>INDEX([2]global_ind_input_ref!$E$297:$L$300,MATCH($C29,[2]global_ind_input_ref!$D$297:$D$300,FALSE),MATCH($D29,[2]global_ind_input_ref!$E$296:$L$296,FALSE))</f>
        <v>CO2</v>
      </c>
    </row>
    <row r="30" spans="1:6">
      <c r="A30" t="str">
        <f>Legend!A$47</f>
        <v>industrial feedstocks</v>
      </c>
      <c r="B30" t="str">
        <f>Legend!B$47</f>
        <v>refined liquids</v>
      </c>
      <c r="C30" t="str">
        <f>Legend!C$47</f>
        <v>refined liquids</v>
      </c>
      <c r="D30">
        <f t="shared" ref="D30:D34" si="3">D29+15</f>
        <v>2020</v>
      </c>
      <c r="E30">
        <f>INDEX([2]global_ind_input_ref!$E$287:$L$290,MATCH($C30,[2]global_ind_input_ref!$D$287:$D$290,FALSE),MATCH($D30,[2]global_ind_input_ref!$E$286:$L$286,FALSE))</f>
        <v>1</v>
      </c>
      <c r="F30" t="str">
        <f>INDEX([2]global_ind_input_ref!$E$297:$L$300,MATCH($C30,[2]global_ind_input_ref!$D$297:$D$300,FALSE),MATCH($D30,[2]global_ind_input_ref!$E$296:$L$296,FALSE))</f>
        <v>CO2</v>
      </c>
    </row>
    <row r="31" spans="1:6">
      <c r="A31" t="str">
        <f>Legend!A$47</f>
        <v>industrial feedstocks</v>
      </c>
      <c r="B31" t="str">
        <f>Legend!B$47</f>
        <v>refined liquids</v>
      </c>
      <c r="C31" t="str">
        <f>Legend!C$47</f>
        <v>refined liquids</v>
      </c>
      <c r="D31">
        <f t="shared" si="3"/>
        <v>2035</v>
      </c>
      <c r="E31">
        <f>INDEX([2]global_ind_input_ref!$E$287:$L$290,MATCH($C31,[2]global_ind_input_ref!$D$287:$D$290,FALSE),MATCH($D31,[2]global_ind_input_ref!$E$286:$L$286,FALSE))</f>
        <v>1</v>
      </c>
      <c r="F31" t="str">
        <f>INDEX([2]global_ind_input_ref!$E$297:$L$300,MATCH($C31,[2]global_ind_input_ref!$D$297:$D$300,FALSE),MATCH($D31,[2]global_ind_input_ref!$E$296:$L$296,FALSE))</f>
        <v>CO2</v>
      </c>
    </row>
    <row r="32" spans="1:6">
      <c r="A32" t="str">
        <f>Legend!A$47</f>
        <v>industrial feedstocks</v>
      </c>
      <c r="B32" t="str">
        <f>Legend!B$47</f>
        <v>refined liquids</v>
      </c>
      <c r="C32" t="str">
        <f>Legend!C$47</f>
        <v>refined liquids</v>
      </c>
      <c r="D32">
        <f t="shared" si="3"/>
        <v>2050</v>
      </c>
      <c r="E32">
        <f>INDEX([2]global_ind_input_ref!$E$287:$L$290,MATCH($C32,[2]global_ind_input_ref!$D$287:$D$290,FALSE),MATCH($D32,[2]global_ind_input_ref!$E$286:$L$286,FALSE))</f>
        <v>1</v>
      </c>
      <c r="F32" t="str">
        <f>INDEX([2]global_ind_input_ref!$E$297:$L$300,MATCH($C32,[2]global_ind_input_ref!$D$297:$D$300,FALSE),MATCH($D32,[2]global_ind_input_ref!$E$296:$L$296,FALSE))</f>
        <v>CO2</v>
      </c>
    </row>
    <row r="33" spans="1:6">
      <c r="A33" t="str">
        <f>Legend!A$47</f>
        <v>industrial feedstocks</v>
      </c>
      <c r="B33" t="str">
        <f>Legend!B$47</f>
        <v>refined liquids</v>
      </c>
      <c r="C33" t="str">
        <f>Legend!C$47</f>
        <v>refined liquids</v>
      </c>
      <c r="D33">
        <f t="shared" si="3"/>
        <v>2065</v>
      </c>
      <c r="E33">
        <f>INDEX([2]global_ind_input_ref!$E$287:$L$290,MATCH($C33,[2]global_ind_input_ref!$D$287:$D$290,FALSE),MATCH($D33,[2]global_ind_input_ref!$E$286:$L$286,FALSE))</f>
        <v>1</v>
      </c>
      <c r="F33" t="str">
        <f>INDEX([2]global_ind_input_ref!$E$297:$L$300,MATCH($C33,[2]global_ind_input_ref!$D$297:$D$300,FALSE),MATCH($D33,[2]global_ind_input_ref!$E$296:$L$296,FALSE))</f>
        <v>CO2</v>
      </c>
    </row>
    <row r="34" spans="1:6">
      <c r="A34" t="str">
        <f>Legend!A$47</f>
        <v>industrial feedstocks</v>
      </c>
      <c r="B34" t="str">
        <f>Legend!B$47</f>
        <v>refined liquids</v>
      </c>
      <c r="C34" t="str">
        <f>Legend!C$47</f>
        <v>refined liquids</v>
      </c>
      <c r="D34">
        <f t="shared" si="3"/>
        <v>2080</v>
      </c>
      <c r="E34">
        <f>INDEX([2]global_ind_input_ref!$E$287:$L$290,MATCH($C34,[2]global_ind_input_ref!$D$287:$D$290,FALSE),MATCH($D34,[2]global_ind_input_ref!$E$286:$L$286,FALSE))</f>
        <v>1</v>
      </c>
      <c r="F34" t="str">
        <f>INDEX([2]global_ind_input_ref!$E$297:$L$300,MATCH($C34,[2]global_ind_input_ref!$D$297:$D$300,FALSE),MATCH($D34,[2]global_ind_input_ref!$E$296:$L$296,FALSE))</f>
        <v>CO2</v>
      </c>
    </row>
    <row r="35" spans="1:6">
      <c r="A35" t="str">
        <f>Legend!A$47</f>
        <v>industrial feedstocks</v>
      </c>
      <c r="B35" t="str">
        <f>Legend!B$47</f>
        <v>refined liquids</v>
      </c>
      <c r="C35" t="str">
        <f>Legend!C$47</f>
        <v>refined liquids</v>
      </c>
      <c r="D35">
        <f>D34+15</f>
        <v>2095</v>
      </c>
      <c r="E35">
        <f>INDEX([2]global_ind_input_ref!$E$287:$L$290,MATCH($C35,[2]global_ind_input_ref!$D$287:$D$290,FALSE),MATCH($D35,[2]global_ind_input_ref!$E$286:$L$286,FALSE))</f>
        <v>1</v>
      </c>
      <c r="F35" t="str">
        <f>INDEX([2]global_ind_input_ref!$E$297:$L$300,MATCH($C35,[2]global_ind_input_ref!$D$297:$D$300,FALSE),MATCH($D35,[2]global_ind_input_ref!$E$296:$L$296,FALSE))</f>
        <v>CO2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baseColWidth="10" defaultRowHeight="15" x14ac:dyDescent="0"/>
  <sheetData>
    <row r="1" spans="1:6">
      <c r="A1" t="s">
        <v>74</v>
      </c>
    </row>
    <row r="2" spans="1:6">
      <c r="A2" t="s">
        <v>36</v>
      </c>
    </row>
    <row r="3" spans="1:6">
      <c r="A3" t="s">
        <v>75</v>
      </c>
      <c r="B3" t="s">
        <v>60</v>
      </c>
      <c r="C3" t="s">
        <v>82</v>
      </c>
      <c r="D3" t="s">
        <v>76</v>
      </c>
      <c r="E3" t="s">
        <v>77</v>
      </c>
      <c r="F3" t="s">
        <v>81</v>
      </c>
    </row>
    <row r="4" spans="1:6">
      <c r="A4" t="str">
        <f>Legend!$A$12</f>
        <v>industry</v>
      </c>
      <c r="B4">
        <v>2020</v>
      </c>
      <c r="C4">
        <v>1</v>
      </c>
      <c r="D4">
        <f>[2]global_ind_input_ref!$C$380</f>
        <v>-0.65</v>
      </c>
      <c r="E4">
        <f>INDEX('[3]Demand Calcs REF'!$F$144:$K$144,1,MATCH(B4,'[3]Demand Calcs REF'!$F$131:$K$131,FALSE))</f>
        <v>-0.15496016063912091</v>
      </c>
      <c r="F4">
        <f>INDEX([3]agg_industry_aeei_ref!$F$19:$K$19,1,MATCH(B4,[3]agg_industry_aeei_ref!$F$6:$K$6,FALSE))</f>
        <v>3.4117913664710731E-3</v>
      </c>
    </row>
    <row r="5" spans="1:6">
      <c r="A5" t="str">
        <f>Legend!$A$12</f>
        <v>industry</v>
      </c>
      <c r="B5">
        <f>B4+15</f>
        <v>2035</v>
      </c>
      <c r="C5">
        <v>1</v>
      </c>
      <c r="D5">
        <f>[2]global_ind_input_ref!$C$380</f>
        <v>-0.65</v>
      </c>
      <c r="E5">
        <f>INDEX('[3]Demand Calcs REF'!$F$144:$K$144,1,MATCH(B5,'[3]Demand Calcs REF'!$F$131:$K$131,FALSE))</f>
        <v>-0.17974273646515407</v>
      </c>
      <c r="F5">
        <f>INDEX([3]agg_industry_aeei_ref!$F$19:$K$19,1,MATCH(B5,[3]agg_industry_aeei_ref!$F$6:$K$6,FALSE))</f>
        <v>3.4117913664710731E-3</v>
      </c>
    </row>
    <row r="6" spans="1:6">
      <c r="A6" t="str">
        <f>Legend!$A$12</f>
        <v>industry</v>
      </c>
      <c r="B6">
        <f t="shared" ref="B6:B8" si="0">B5+15</f>
        <v>2050</v>
      </c>
      <c r="C6">
        <v>1</v>
      </c>
      <c r="D6">
        <f>[2]global_ind_input_ref!$C$380</f>
        <v>-0.65</v>
      </c>
      <c r="E6">
        <f>INDEX('[3]Demand Calcs REF'!$F$144:$K$144,1,MATCH(B6,'[3]Demand Calcs REF'!$F$131:$K$131,FALSE))</f>
        <v>-7.0352203124439863E-2</v>
      </c>
      <c r="F6">
        <f>INDEX([3]agg_industry_aeei_ref!$F$19:$K$19,1,MATCH(B6,[3]agg_industry_aeei_ref!$F$6:$K$6,FALSE))</f>
        <v>3.4117913664710731E-3</v>
      </c>
    </row>
    <row r="7" spans="1:6">
      <c r="A7" t="str">
        <f>Legend!$A$12</f>
        <v>industry</v>
      </c>
      <c r="B7">
        <f t="shared" si="0"/>
        <v>2065</v>
      </c>
      <c r="C7">
        <v>1</v>
      </c>
      <c r="D7">
        <f>[2]global_ind_input_ref!$C$380</f>
        <v>-0.65</v>
      </c>
      <c r="E7">
        <f>INDEX('[3]Demand Calcs REF'!$F$144:$K$144,1,MATCH(B7,'[3]Demand Calcs REF'!$F$131:$K$131,FALSE))</f>
        <v>-6.8249247907012645E-2</v>
      </c>
      <c r="F7">
        <f>INDEX([3]agg_industry_aeei_ref!$F$19:$K$19,1,MATCH(B7,[3]agg_industry_aeei_ref!$F$6:$K$6,FALSE))</f>
        <v>3.4117913664710731E-3</v>
      </c>
    </row>
    <row r="8" spans="1:6">
      <c r="A8" t="str">
        <f>Legend!$A$12</f>
        <v>industry</v>
      </c>
      <c r="B8">
        <f t="shared" si="0"/>
        <v>2080</v>
      </c>
      <c r="C8">
        <v>1</v>
      </c>
      <c r="D8">
        <f>[2]global_ind_input_ref!$C$380</f>
        <v>-0.65</v>
      </c>
      <c r="E8">
        <f>INDEX('[3]Demand Calcs REF'!$F$144:$K$144,1,MATCH(B8,'[3]Demand Calcs REF'!$F$131:$K$131,FALSE))</f>
        <v>-2.8832637257183897E-2</v>
      </c>
      <c r="F8">
        <f>INDEX([3]agg_industry_aeei_ref!$F$19:$K$19,1,MATCH(B8,[3]agg_industry_aeei_ref!$F$6:$K$6,FALSE))</f>
        <v>3.4117913664710731E-3</v>
      </c>
    </row>
    <row r="9" spans="1:6">
      <c r="A9" t="str">
        <f>Legend!$A$12</f>
        <v>industry</v>
      </c>
      <c r="B9">
        <f>B8+15</f>
        <v>2095</v>
      </c>
      <c r="C9">
        <v>1</v>
      </c>
      <c r="D9">
        <f>[2]global_ind_input_ref!$C$380</f>
        <v>-0.65</v>
      </c>
      <c r="E9">
        <f>INDEX('[3]Demand Calcs REF'!$F$144:$K$144,1,MATCH(B9,'[3]Demand Calcs REF'!$F$131:$K$131,FALSE))</f>
        <v>-1.0828858418870496E-2</v>
      </c>
      <c r="F9">
        <f>INDEX([3]agg_industry_aeei_ref!$F$19:$K$19,1,MATCH(B9,[3]agg_industry_aeei_ref!$F$6:$K$6,FALSE))</f>
        <v>3.4117913664710731E-3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</vt:lpstr>
      <vt:lpstr>A_ind_fuel_map</vt:lpstr>
      <vt:lpstr>A_ind_Delete</vt:lpstr>
      <vt:lpstr>A_ind_sector</vt:lpstr>
      <vt:lpstr>A_ind_subs</vt:lpstr>
      <vt:lpstr>A_ind_subs_interp</vt:lpstr>
      <vt:lpstr>A_ind_tech_interp</vt:lpstr>
      <vt:lpstr>A_ind_tech_input</vt:lpstr>
      <vt:lpstr>A_ind_tech_sec_out</vt:lpstr>
      <vt:lpstr>A_ind_tech_seq</vt:lpstr>
      <vt:lpstr>A_ind_finaldemand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2012-08-03T18:56:37Z</dcterms:created>
  <dcterms:modified xsi:type="dcterms:W3CDTF">2012-08-04T04:45:43Z</dcterms:modified>
</cp:coreProperties>
</file>