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 firstSheet="6" activeTab="9"/>
  </bookViews>
  <sheets>
    <sheet name="Legend" sheetId="1" r:id="rId1"/>
    <sheet name="A_trn_fuel_map" sheetId="9" r:id="rId2"/>
    <sheet name="A_trn_Delete" sheetId="2" r:id="rId3"/>
    <sheet name="A_trn_sector" sheetId="3" r:id="rId4"/>
    <sheet name="A_trn_subs" sheetId="4" r:id="rId5"/>
    <sheet name="A_trn_subs_interp" sheetId="5" r:id="rId6"/>
    <sheet name="A_trn_tech_interp" sheetId="6" r:id="rId7"/>
    <sheet name="A_trn_tech_input" sheetId="7" r:id="rId8"/>
    <sheet name="A_trn_finaldemand" sheetId="8" r:id="rId9"/>
    <sheet name="A_trn_elec_adv" sheetId="10" r:id="rId10"/>
  </sheets>
  <externalReferences>
    <externalReference r:id="rId11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0" l="1" a="1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D5" i="10"/>
  <c r="D6" i="10"/>
  <c r="D7" i="10"/>
  <c r="D8" i="10"/>
  <c r="D9" i="10"/>
  <c r="E4" i="10"/>
  <c r="I33" i="10"/>
  <c r="D29" i="10"/>
  <c r="D30" i="10"/>
  <c r="D31" i="10"/>
  <c r="D32" i="10"/>
  <c r="D33" i="10"/>
  <c r="C33" i="10"/>
  <c r="B33" i="10"/>
  <c r="A33" i="10"/>
  <c r="I32" i="10"/>
  <c r="C32" i="10"/>
  <c r="B32" i="10"/>
  <c r="A32" i="10"/>
  <c r="I31" i="10"/>
  <c r="C31" i="10"/>
  <c r="B31" i="10"/>
  <c r="A31" i="10"/>
  <c r="I30" i="10"/>
  <c r="C30" i="10"/>
  <c r="B30" i="10"/>
  <c r="A30" i="10"/>
  <c r="I29" i="10"/>
  <c r="C29" i="10"/>
  <c r="B29" i="10"/>
  <c r="A29" i="10"/>
  <c r="I28" i="10"/>
  <c r="C28" i="10"/>
  <c r="B28" i="10"/>
  <c r="A28" i="10"/>
  <c r="I27" i="10"/>
  <c r="D23" i="10"/>
  <c r="D24" i="10"/>
  <c r="D25" i="10"/>
  <c r="D26" i="10"/>
  <c r="D27" i="10"/>
  <c r="C27" i="10"/>
  <c r="B27" i="10"/>
  <c r="A27" i="10"/>
  <c r="I26" i="10"/>
  <c r="C26" i="10"/>
  <c r="B26" i="10"/>
  <c r="A26" i="10"/>
  <c r="I25" i="10"/>
  <c r="C25" i="10"/>
  <c r="B25" i="10"/>
  <c r="A25" i="10"/>
  <c r="I24" i="10"/>
  <c r="C24" i="10"/>
  <c r="B24" i="10"/>
  <c r="A24" i="10"/>
  <c r="I23" i="10"/>
  <c r="C23" i="10"/>
  <c r="B23" i="10"/>
  <c r="A23" i="10"/>
  <c r="I22" i="10"/>
  <c r="C22" i="10"/>
  <c r="B22" i="10"/>
  <c r="A22" i="10"/>
  <c r="I21" i="10"/>
  <c r="D17" i="10"/>
  <c r="D18" i="10"/>
  <c r="D19" i="10"/>
  <c r="D20" i="10"/>
  <c r="D21" i="10"/>
  <c r="C21" i="10"/>
  <c r="B21" i="10"/>
  <c r="A21" i="10"/>
  <c r="I20" i="10"/>
  <c r="C20" i="10"/>
  <c r="B20" i="10"/>
  <c r="A20" i="10"/>
  <c r="I19" i="10"/>
  <c r="C19" i="10"/>
  <c r="B19" i="10"/>
  <c r="A19" i="10"/>
  <c r="I18" i="10"/>
  <c r="C18" i="10"/>
  <c r="B18" i="10"/>
  <c r="A18" i="10"/>
  <c r="I17" i="10"/>
  <c r="C17" i="10"/>
  <c r="B17" i="10"/>
  <c r="A17" i="10"/>
  <c r="I16" i="10"/>
  <c r="C16" i="10"/>
  <c r="B16" i="10"/>
  <c r="A16" i="10"/>
  <c r="I15" i="10"/>
  <c r="D11" i="10"/>
  <c r="D12" i="10"/>
  <c r="D13" i="10"/>
  <c r="D14" i="10"/>
  <c r="D15" i="10"/>
  <c r="C15" i="10"/>
  <c r="B15" i="10"/>
  <c r="A15" i="10"/>
  <c r="I14" i="10"/>
  <c r="C14" i="10"/>
  <c r="B14" i="10"/>
  <c r="A14" i="10"/>
  <c r="I13" i="10"/>
  <c r="C13" i="10"/>
  <c r="B13" i="10"/>
  <c r="A13" i="10"/>
  <c r="I12" i="10"/>
  <c r="C12" i="10"/>
  <c r="B12" i="10"/>
  <c r="A12" i="10"/>
  <c r="I11" i="10"/>
  <c r="C11" i="10"/>
  <c r="B11" i="10"/>
  <c r="A11" i="10"/>
  <c r="I10" i="10"/>
  <c r="C10" i="10"/>
  <c r="B10" i="10"/>
  <c r="A10" i="10"/>
  <c r="I9" i="10"/>
  <c r="C9" i="10"/>
  <c r="B9" i="10"/>
  <c r="A9" i="10"/>
  <c r="I8" i="10"/>
  <c r="C8" i="10"/>
  <c r="B8" i="10"/>
  <c r="A8" i="10"/>
  <c r="I7" i="10"/>
  <c r="C7" i="10"/>
  <c r="B7" i="10"/>
  <c r="A7" i="10"/>
  <c r="I6" i="10"/>
  <c r="C6" i="10"/>
  <c r="B6" i="10"/>
  <c r="A6" i="10"/>
  <c r="I5" i="10"/>
  <c r="C5" i="10"/>
  <c r="B5" i="10"/>
  <c r="A5" i="10"/>
  <c r="I4" i="10"/>
  <c r="C4" i="10"/>
  <c r="B4" i="10"/>
  <c r="A4" i="10"/>
  <c r="A19" i="1"/>
  <c r="C7" i="2"/>
  <c r="B7" i="1"/>
  <c r="B7" i="9"/>
  <c r="A7" i="1"/>
  <c r="A7" i="9"/>
  <c r="B6" i="1"/>
  <c r="B6" i="9"/>
  <c r="A6" i="1"/>
  <c r="A6" i="9"/>
  <c r="B5" i="1"/>
  <c r="B5" i="9"/>
  <c r="A5" i="1"/>
  <c r="A5" i="9"/>
  <c r="B4" i="1"/>
  <c r="B4" i="9"/>
  <c r="A4" i="1"/>
  <c r="A4" i="9"/>
  <c r="C21" i="8"/>
  <c r="B17" i="8"/>
  <c r="B18" i="8"/>
  <c r="B19" i="8"/>
  <c r="B20" i="8"/>
  <c r="B21" i="8"/>
  <c r="A13" i="1"/>
  <c r="A21" i="8"/>
  <c r="C20" i="8"/>
  <c r="A20" i="8"/>
  <c r="C19" i="8"/>
  <c r="A19" i="8"/>
  <c r="C18" i="8"/>
  <c r="A18" i="8"/>
  <c r="C17" i="8"/>
  <c r="E21" i="8"/>
  <c r="E20" i="8"/>
  <c r="E19" i="8"/>
  <c r="E18" i="8"/>
  <c r="E17" i="8"/>
  <c r="E16" i="8"/>
  <c r="D21" i="8"/>
  <c r="D20" i="8"/>
  <c r="D19" i="8"/>
  <c r="D18" i="8"/>
  <c r="D17" i="8"/>
  <c r="D16" i="8"/>
  <c r="C16" i="8"/>
  <c r="A17" i="8"/>
  <c r="A16" i="8"/>
  <c r="C15" i="8"/>
  <c r="B11" i="8"/>
  <c r="B12" i="8"/>
  <c r="B13" i="8"/>
  <c r="B14" i="8"/>
  <c r="B15" i="8"/>
  <c r="A12" i="1"/>
  <c r="A15" i="8"/>
  <c r="C14" i="8"/>
  <c r="A14" i="8"/>
  <c r="C13" i="8"/>
  <c r="A13" i="8"/>
  <c r="C12" i="8"/>
  <c r="A12" i="8"/>
  <c r="E15" i="8"/>
  <c r="E14" i="8"/>
  <c r="E13" i="8"/>
  <c r="E12" i="8"/>
  <c r="E11" i="8"/>
  <c r="E10" i="8"/>
  <c r="D15" i="8"/>
  <c r="D14" i="8"/>
  <c r="D13" i="8"/>
  <c r="D12" i="8"/>
  <c r="D11" i="8"/>
  <c r="D10" i="8"/>
  <c r="A11" i="8"/>
  <c r="C11" i="8"/>
  <c r="C10" i="8"/>
  <c r="A10" i="8"/>
  <c r="C9" i="8"/>
  <c r="B5" i="8"/>
  <c r="B6" i="8"/>
  <c r="B7" i="8"/>
  <c r="B8" i="8"/>
  <c r="B9" i="8"/>
  <c r="A11" i="1"/>
  <c r="A9" i="8"/>
  <c r="C8" i="8"/>
  <c r="A8" i="8"/>
  <c r="C7" i="8"/>
  <c r="A7" i="8"/>
  <c r="C6" i="8"/>
  <c r="A6" i="8"/>
  <c r="C5" i="8"/>
  <c r="E9" i="8"/>
  <c r="E8" i="8"/>
  <c r="E7" i="8"/>
  <c r="E6" i="8"/>
  <c r="E5" i="8"/>
  <c r="E4" i="8"/>
  <c r="D9" i="8"/>
  <c r="D8" i="8"/>
  <c r="D7" i="8"/>
  <c r="D6" i="8"/>
  <c r="D5" i="8"/>
  <c r="D4" i="8"/>
  <c r="C4" i="8"/>
  <c r="A5" i="8"/>
  <c r="A4" i="8"/>
  <c r="D167" i="7"/>
  <c r="D168" i="7"/>
  <c r="F168" i="7"/>
  <c r="F167" i="7"/>
  <c r="F166" i="7"/>
  <c r="E168" i="7"/>
  <c r="E167" i="7"/>
  <c r="E166" i="7"/>
  <c r="D63" i="1"/>
  <c r="I168" i="7"/>
  <c r="C63" i="1"/>
  <c r="C168" i="7"/>
  <c r="B63" i="1"/>
  <c r="B168" i="7"/>
  <c r="A63" i="1"/>
  <c r="A168" i="7"/>
  <c r="C167" i="7"/>
  <c r="B167" i="7"/>
  <c r="A167" i="7"/>
  <c r="I167" i="7"/>
  <c r="I166" i="7"/>
  <c r="C166" i="7"/>
  <c r="B166" i="7"/>
  <c r="A166" i="7"/>
  <c r="D60" i="1"/>
  <c r="I165" i="7"/>
  <c r="D158" i="7"/>
  <c r="D159" i="7"/>
  <c r="D160" i="7"/>
  <c r="D161" i="7"/>
  <c r="D162" i="7"/>
  <c r="D163" i="7"/>
  <c r="D164" i="7"/>
  <c r="D165" i="7"/>
  <c r="C60" i="1"/>
  <c r="C165" i="7"/>
  <c r="B60" i="1"/>
  <c r="B165" i="7"/>
  <c r="A60" i="1"/>
  <c r="A165" i="7"/>
  <c r="I164" i="7"/>
  <c r="C164" i="7"/>
  <c r="B164" i="7"/>
  <c r="A164" i="7"/>
  <c r="I163" i="7"/>
  <c r="C163" i="7"/>
  <c r="B163" i="7"/>
  <c r="A163" i="7"/>
  <c r="I162" i="7"/>
  <c r="C162" i="7"/>
  <c r="B162" i="7"/>
  <c r="A162" i="7"/>
  <c r="I161" i="7"/>
  <c r="C161" i="7"/>
  <c r="B161" i="7"/>
  <c r="A161" i="7"/>
  <c r="I160" i="7"/>
  <c r="C160" i="7"/>
  <c r="B160" i="7"/>
  <c r="A160" i="7"/>
  <c r="I159" i="7"/>
  <c r="C159" i="7"/>
  <c r="B159" i="7"/>
  <c r="A159" i="7"/>
  <c r="C158" i="7"/>
  <c r="B158" i="7"/>
  <c r="A158" i="7"/>
  <c r="I158" i="7"/>
  <c r="I157" i="7"/>
  <c r="C157" i="7"/>
  <c r="B157" i="7"/>
  <c r="A157" i="7"/>
  <c r="D59" i="1"/>
  <c r="I156" i="7"/>
  <c r="D149" i="7"/>
  <c r="D150" i="7"/>
  <c r="D151" i="7"/>
  <c r="D152" i="7"/>
  <c r="D153" i="7"/>
  <c r="D154" i="7"/>
  <c r="D155" i="7"/>
  <c r="D156" i="7"/>
  <c r="C59" i="1"/>
  <c r="C156" i="7"/>
  <c r="B59" i="1"/>
  <c r="B156" i="7"/>
  <c r="A59" i="1"/>
  <c r="A156" i="7"/>
  <c r="I155" i="7"/>
  <c r="C155" i="7"/>
  <c r="B155" i="7"/>
  <c r="A155" i="7"/>
  <c r="I154" i="7"/>
  <c r="C154" i="7"/>
  <c r="B154" i="7"/>
  <c r="A154" i="7"/>
  <c r="I153" i="7"/>
  <c r="C153" i="7"/>
  <c r="B153" i="7"/>
  <c r="A153" i="7"/>
  <c r="I152" i="7"/>
  <c r="C152" i="7"/>
  <c r="B152" i="7"/>
  <c r="A152" i="7"/>
  <c r="I151" i="7"/>
  <c r="C151" i="7"/>
  <c r="B151" i="7"/>
  <c r="A151" i="7"/>
  <c r="I150" i="7"/>
  <c r="C150" i="7"/>
  <c r="B150" i="7"/>
  <c r="A150" i="7"/>
  <c r="C149" i="7"/>
  <c r="B149" i="7"/>
  <c r="A149" i="7"/>
  <c r="I149" i="7"/>
  <c r="I148" i="7"/>
  <c r="C148" i="7"/>
  <c r="B148" i="7"/>
  <c r="A148" i="7"/>
  <c r="D58" i="1"/>
  <c r="I147" i="7"/>
  <c r="D140" i="7"/>
  <c r="D141" i="7"/>
  <c r="D142" i="7"/>
  <c r="D143" i="7"/>
  <c r="D144" i="7"/>
  <c r="D145" i="7"/>
  <c r="D146" i="7"/>
  <c r="D147" i="7"/>
  <c r="C58" i="1"/>
  <c r="C147" i="7"/>
  <c r="B58" i="1"/>
  <c r="B147" i="7"/>
  <c r="A58" i="1"/>
  <c r="A147" i="7"/>
  <c r="I146" i="7"/>
  <c r="C146" i="7"/>
  <c r="B146" i="7"/>
  <c r="A146" i="7"/>
  <c r="I145" i="7"/>
  <c r="C145" i="7"/>
  <c r="B145" i="7"/>
  <c r="A145" i="7"/>
  <c r="I144" i="7"/>
  <c r="C144" i="7"/>
  <c r="B144" i="7"/>
  <c r="A144" i="7"/>
  <c r="I143" i="7"/>
  <c r="C143" i="7"/>
  <c r="B143" i="7"/>
  <c r="A143" i="7"/>
  <c r="I142" i="7"/>
  <c r="C142" i="7"/>
  <c r="B142" i="7"/>
  <c r="A142" i="7"/>
  <c r="I141" i="7"/>
  <c r="C141" i="7"/>
  <c r="B141" i="7"/>
  <c r="A141" i="7"/>
  <c r="C140" i="7"/>
  <c r="B140" i="7"/>
  <c r="A140" i="7"/>
  <c r="I140" i="7"/>
  <c r="I139" i="7"/>
  <c r="C139" i="7"/>
  <c r="B139" i="7"/>
  <c r="A139" i="7"/>
  <c r="D57" i="1"/>
  <c r="I138" i="7"/>
  <c r="D131" i="7"/>
  <c r="D132" i="7"/>
  <c r="D133" i="7"/>
  <c r="D134" i="7"/>
  <c r="D135" i="7"/>
  <c r="D136" i="7"/>
  <c r="D137" i="7"/>
  <c r="D138" i="7"/>
  <c r="C57" i="1"/>
  <c r="C138" i="7"/>
  <c r="B57" i="1"/>
  <c r="B138" i="7"/>
  <c r="A57" i="1"/>
  <c r="A138" i="7"/>
  <c r="I137" i="7"/>
  <c r="C137" i="7"/>
  <c r="B137" i="7"/>
  <c r="A137" i="7"/>
  <c r="I136" i="7"/>
  <c r="C136" i="7"/>
  <c r="B136" i="7"/>
  <c r="A136" i="7"/>
  <c r="I135" i="7"/>
  <c r="C135" i="7"/>
  <c r="B135" i="7"/>
  <c r="A135" i="7"/>
  <c r="I134" i="7"/>
  <c r="C134" i="7"/>
  <c r="B134" i="7"/>
  <c r="A134" i="7"/>
  <c r="I133" i="7"/>
  <c r="C133" i="7"/>
  <c r="B133" i="7"/>
  <c r="A133" i="7"/>
  <c r="I132" i="7"/>
  <c r="C132" i="7"/>
  <c r="B132" i="7"/>
  <c r="A132" i="7"/>
  <c r="C131" i="7"/>
  <c r="B131" i="7"/>
  <c r="A131" i="7"/>
  <c r="I131" i="7"/>
  <c r="I130" i="7"/>
  <c r="C130" i="7"/>
  <c r="B130" i="7"/>
  <c r="A130" i="7"/>
  <c r="D56" i="1"/>
  <c r="I121" i="7"/>
  <c r="I122" i="7"/>
  <c r="I123" i="7"/>
  <c r="I124" i="7"/>
  <c r="I125" i="7"/>
  <c r="I126" i="7"/>
  <c r="I127" i="7"/>
  <c r="I128" i="7"/>
  <c r="I129" i="7"/>
  <c r="D122" i="7"/>
  <c r="D123" i="7"/>
  <c r="D124" i="7"/>
  <c r="D125" i="7"/>
  <c r="D126" i="7"/>
  <c r="D127" i="7"/>
  <c r="D128" i="7"/>
  <c r="D129" i="7"/>
  <c r="C56" i="1"/>
  <c r="C129" i="7"/>
  <c r="B56" i="1"/>
  <c r="B129" i="7"/>
  <c r="A56" i="1"/>
  <c r="A129" i="7"/>
  <c r="C128" i="7"/>
  <c r="B128" i="7"/>
  <c r="A128" i="7"/>
  <c r="C127" i="7"/>
  <c r="B127" i="7"/>
  <c r="A127" i="7"/>
  <c r="C126" i="7"/>
  <c r="B126" i="7"/>
  <c r="A126" i="7"/>
  <c r="C125" i="7"/>
  <c r="B125" i="7"/>
  <c r="A125" i="7"/>
  <c r="C124" i="7"/>
  <c r="B124" i="7"/>
  <c r="A124" i="7"/>
  <c r="C123" i="7"/>
  <c r="B123" i="7"/>
  <c r="A123" i="7"/>
  <c r="C122" i="7"/>
  <c r="B122" i="7"/>
  <c r="A122" i="7"/>
  <c r="C121" i="7"/>
  <c r="B121" i="7"/>
  <c r="A121" i="7"/>
  <c r="D55" i="1"/>
  <c r="I120" i="7"/>
  <c r="D113" i="7"/>
  <c r="D114" i="7"/>
  <c r="D115" i="7"/>
  <c r="D116" i="7"/>
  <c r="D117" i="7"/>
  <c r="D118" i="7"/>
  <c r="D119" i="7"/>
  <c r="D120" i="7"/>
  <c r="C55" i="1"/>
  <c r="C120" i="7"/>
  <c r="B55" i="1"/>
  <c r="B120" i="7"/>
  <c r="A55" i="1"/>
  <c r="A120" i="7"/>
  <c r="I119" i="7"/>
  <c r="C119" i="7"/>
  <c r="B119" i="7"/>
  <c r="A119" i="7"/>
  <c r="I118" i="7"/>
  <c r="C118" i="7"/>
  <c r="B118" i="7"/>
  <c r="A118" i="7"/>
  <c r="I117" i="7"/>
  <c r="C117" i="7"/>
  <c r="B117" i="7"/>
  <c r="A117" i="7"/>
  <c r="I116" i="7"/>
  <c r="C116" i="7"/>
  <c r="B116" i="7"/>
  <c r="A116" i="7"/>
  <c r="I115" i="7"/>
  <c r="C115" i="7"/>
  <c r="B115" i="7"/>
  <c r="A115" i="7"/>
  <c r="I114" i="7"/>
  <c r="C114" i="7"/>
  <c r="B114" i="7"/>
  <c r="A114" i="7"/>
  <c r="C113" i="7"/>
  <c r="B113" i="7"/>
  <c r="A113" i="7"/>
  <c r="I113" i="7"/>
  <c r="I112" i="7"/>
  <c r="C112" i="7"/>
  <c r="B112" i="7"/>
  <c r="A112" i="7"/>
  <c r="D54" i="1"/>
  <c r="I111" i="7"/>
  <c r="D104" i="7"/>
  <c r="D105" i="7"/>
  <c r="D106" i="7"/>
  <c r="D107" i="7"/>
  <c r="D108" i="7"/>
  <c r="D109" i="7"/>
  <c r="D110" i="7"/>
  <c r="D111" i="7"/>
  <c r="C54" i="1"/>
  <c r="C111" i="7"/>
  <c r="B54" i="1"/>
  <c r="B111" i="7"/>
  <c r="A54" i="1"/>
  <c r="A111" i="7"/>
  <c r="I110" i="7"/>
  <c r="C110" i="7"/>
  <c r="B110" i="7"/>
  <c r="A110" i="7"/>
  <c r="I109" i="7"/>
  <c r="C109" i="7"/>
  <c r="B109" i="7"/>
  <c r="A109" i="7"/>
  <c r="I108" i="7"/>
  <c r="C108" i="7"/>
  <c r="B108" i="7"/>
  <c r="A108" i="7"/>
  <c r="I107" i="7"/>
  <c r="C107" i="7"/>
  <c r="B107" i="7"/>
  <c r="A107" i="7"/>
  <c r="I106" i="7"/>
  <c r="C106" i="7"/>
  <c r="B106" i="7"/>
  <c r="A106" i="7"/>
  <c r="I105" i="7"/>
  <c r="C105" i="7"/>
  <c r="B105" i="7"/>
  <c r="A105" i="7"/>
  <c r="C104" i="7"/>
  <c r="B104" i="7"/>
  <c r="A104" i="7"/>
  <c r="I104" i="7"/>
  <c r="I103" i="7"/>
  <c r="C103" i="7"/>
  <c r="B103" i="7"/>
  <c r="A103" i="7"/>
  <c r="D53" i="1"/>
  <c r="I102" i="7"/>
  <c r="D95" i="7"/>
  <c r="D96" i="7"/>
  <c r="D97" i="7"/>
  <c r="D98" i="7"/>
  <c r="D99" i="7"/>
  <c r="D100" i="7"/>
  <c r="D101" i="7"/>
  <c r="D102" i="7"/>
  <c r="C53" i="1"/>
  <c r="C102" i="7"/>
  <c r="B53" i="1"/>
  <c r="B102" i="7"/>
  <c r="A53" i="1"/>
  <c r="A102" i="7"/>
  <c r="I101" i="7"/>
  <c r="C101" i="7"/>
  <c r="B101" i="7"/>
  <c r="A101" i="7"/>
  <c r="I100" i="7"/>
  <c r="C100" i="7"/>
  <c r="B100" i="7"/>
  <c r="A100" i="7"/>
  <c r="I99" i="7"/>
  <c r="C99" i="7"/>
  <c r="B99" i="7"/>
  <c r="A99" i="7"/>
  <c r="I98" i="7"/>
  <c r="C98" i="7"/>
  <c r="B98" i="7"/>
  <c r="A98" i="7"/>
  <c r="I97" i="7"/>
  <c r="C97" i="7"/>
  <c r="B97" i="7"/>
  <c r="A97" i="7"/>
  <c r="I96" i="7"/>
  <c r="C96" i="7"/>
  <c r="B96" i="7"/>
  <c r="A96" i="7"/>
  <c r="C95" i="7"/>
  <c r="B95" i="7"/>
  <c r="A95" i="7"/>
  <c r="I95" i="7"/>
  <c r="I94" i="7"/>
  <c r="C94" i="7"/>
  <c r="B94" i="7"/>
  <c r="A94" i="7"/>
  <c r="D50" i="1"/>
  <c r="I93" i="7"/>
  <c r="D86" i="7"/>
  <c r="D87" i="7"/>
  <c r="D88" i="7"/>
  <c r="D89" i="7"/>
  <c r="D90" i="7"/>
  <c r="D91" i="7"/>
  <c r="D92" i="7"/>
  <c r="D93" i="7"/>
  <c r="C50" i="1"/>
  <c r="C93" i="7"/>
  <c r="B50" i="1"/>
  <c r="B93" i="7"/>
  <c r="A50" i="1"/>
  <c r="A93" i="7"/>
  <c r="I92" i="7"/>
  <c r="C92" i="7"/>
  <c r="B92" i="7"/>
  <c r="A92" i="7"/>
  <c r="I91" i="7"/>
  <c r="C91" i="7"/>
  <c r="B91" i="7"/>
  <c r="A91" i="7"/>
  <c r="I90" i="7"/>
  <c r="C90" i="7"/>
  <c r="B90" i="7"/>
  <c r="A90" i="7"/>
  <c r="I89" i="7"/>
  <c r="C89" i="7"/>
  <c r="B89" i="7"/>
  <c r="A89" i="7"/>
  <c r="I88" i="7"/>
  <c r="C88" i="7"/>
  <c r="B88" i="7"/>
  <c r="A88" i="7"/>
  <c r="I87" i="7"/>
  <c r="C87" i="7"/>
  <c r="B87" i="7"/>
  <c r="A87" i="7"/>
  <c r="C86" i="7"/>
  <c r="B86" i="7"/>
  <c r="A86" i="7"/>
  <c r="I86" i="7"/>
  <c r="I85" i="7"/>
  <c r="C85" i="7"/>
  <c r="B85" i="7"/>
  <c r="A85" i="7"/>
  <c r="D45" i="1"/>
  <c r="I84" i="7"/>
  <c r="D77" i="7"/>
  <c r="D78" i="7"/>
  <c r="D79" i="7"/>
  <c r="D80" i="7"/>
  <c r="D81" i="7"/>
  <c r="D82" i="7"/>
  <c r="D83" i="7"/>
  <c r="D84" i="7"/>
  <c r="C45" i="1"/>
  <c r="C84" i="7"/>
  <c r="B45" i="1"/>
  <c r="B84" i="7"/>
  <c r="A45" i="1"/>
  <c r="A84" i="7"/>
  <c r="I83" i="7"/>
  <c r="C83" i="7"/>
  <c r="B83" i="7"/>
  <c r="A83" i="7"/>
  <c r="I82" i="7"/>
  <c r="C82" i="7"/>
  <c r="B82" i="7"/>
  <c r="A82" i="7"/>
  <c r="I81" i="7"/>
  <c r="C81" i="7"/>
  <c r="B81" i="7"/>
  <c r="A81" i="7"/>
  <c r="I80" i="7"/>
  <c r="C80" i="7"/>
  <c r="B80" i="7"/>
  <c r="A80" i="7"/>
  <c r="I79" i="7"/>
  <c r="C79" i="7"/>
  <c r="B79" i="7"/>
  <c r="A79" i="7"/>
  <c r="I78" i="7"/>
  <c r="C78" i="7"/>
  <c r="B78" i="7"/>
  <c r="A78" i="7"/>
  <c r="C77" i="7"/>
  <c r="B77" i="7"/>
  <c r="A77" i="7"/>
  <c r="I77" i="7"/>
  <c r="I76" i="7"/>
  <c r="C76" i="7"/>
  <c r="B76" i="7"/>
  <c r="A76" i="7"/>
  <c r="D44" i="1"/>
  <c r="I75" i="7"/>
  <c r="I74" i="7"/>
  <c r="I73" i="7"/>
  <c r="I72" i="7"/>
  <c r="I71" i="7"/>
  <c r="I70" i="7"/>
  <c r="I69" i="7"/>
  <c r="I68" i="7"/>
  <c r="I67" i="7"/>
  <c r="C44" i="1"/>
  <c r="C75" i="7"/>
  <c r="B44" i="1"/>
  <c r="B75" i="7"/>
  <c r="A44" i="1"/>
  <c r="A75" i="7"/>
  <c r="C74" i="7"/>
  <c r="B74" i="7"/>
  <c r="A74" i="7"/>
  <c r="C73" i="7"/>
  <c r="B73" i="7"/>
  <c r="A73" i="7"/>
  <c r="C72" i="7"/>
  <c r="B72" i="7"/>
  <c r="A72" i="7"/>
  <c r="C71" i="7"/>
  <c r="B71" i="7"/>
  <c r="A71" i="7"/>
  <c r="C70" i="7"/>
  <c r="B70" i="7"/>
  <c r="A70" i="7"/>
  <c r="C69" i="7"/>
  <c r="B69" i="7"/>
  <c r="A69" i="7"/>
  <c r="C68" i="7"/>
  <c r="B68" i="7"/>
  <c r="A68" i="7"/>
  <c r="C67" i="7"/>
  <c r="B67" i="7"/>
  <c r="A67" i="7"/>
  <c r="D68" i="7"/>
  <c r="D69" i="7"/>
  <c r="D70" i="7"/>
  <c r="D71" i="7"/>
  <c r="D72" i="7"/>
  <c r="D73" i="7"/>
  <c r="D74" i="7"/>
  <c r="D75" i="7"/>
  <c r="D42" i="1"/>
  <c r="I66" i="7"/>
  <c r="D59" i="7"/>
  <c r="D60" i="7"/>
  <c r="D61" i="7"/>
  <c r="D62" i="7"/>
  <c r="D63" i="7"/>
  <c r="D64" i="7"/>
  <c r="D65" i="7"/>
  <c r="D66" i="7"/>
  <c r="C42" i="1"/>
  <c r="C66" i="7"/>
  <c r="B42" i="1"/>
  <c r="B66" i="7"/>
  <c r="A42" i="1"/>
  <c r="A66" i="7"/>
  <c r="I65" i="7"/>
  <c r="C65" i="7"/>
  <c r="B65" i="7"/>
  <c r="A65" i="7"/>
  <c r="I64" i="7"/>
  <c r="C64" i="7"/>
  <c r="B64" i="7"/>
  <c r="A64" i="7"/>
  <c r="I63" i="7"/>
  <c r="C63" i="7"/>
  <c r="B63" i="7"/>
  <c r="A63" i="7"/>
  <c r="I62" i="7"/>
  <c r="C62" i="7"/>
  <c r="B62" i="7"/>
  <c r="A62" i="7"/>
  <c r="I61" i="7"/>
  <c r="C61" i="7"/>
  <c r="B61" i="7"/>
  <c r="A61" i="7"/>
  <c r="I60" i="7"/>
  <c r="C60" i="7"/>
  <c r="B60" i="7"/>
  <c r="A60" i="7"/>
  <c r="C59" i="7"/>
  <c r="B59" i="7"/>
  <c r="A59" i="7"/>
  <c r="I59" i="7"/>
  <c r="I58" i="7"/>
  <c r="C58" i="7"/>
  <c r="B58" i="7"/>
  <c r="A58" i="7"/>
  <c r="D41" i="1"/>
  <c r="I57" i="7"/>
  <c r="D50" i="7"/>
  <c r="D51" i="7"/>
  <c r="D52" i="7"/>
  <c r="D53" i="7"/>
  <c r="D54" i="7"/>
  <c r="D55" i="7"/>
  <c r="D56" i="7"/>
  <c r="D57" i="7"/>
  <c r="C41" i="1"/>
  <c r="C57" i="7"/>
  <c r="B41" i="1"/>
  <c r="B57" i="7"/>
  <c r="A41" i="1"/>
  <c r="A57" i="7"/>
  <c r="I56" i="7"/>
  <c r="C56" i="7"/>
  <c r="B56" i="7"/>
  <c r="A56" i="7"/>
  <c r="I55" i="7"/>
  <c r="C55" i="7"/>
  <c r="B55" i="7"/>
  <c r="A55" i="7"/>
  <c r="I54" i="7"/>
  <c r="C54" i="7"/>
  <c r="B54" i="7"/>
  <c r="A54" i="7"/>
  <c r="I53" i="7"/>
  <c r="C53" i="7"/>
  <c r="B53" i="7"/>
  <c r="A53" i="7"/>
  <c r="I52" i="7"/>
  <c r="C52" i="7"/>
  <c r="B52" i="7"/>
  <c r="A52" i="7"/>
  <c r="I51" i="7"/>
  <c r="C51" i="7"/>
  <c r="B51" i="7"/>
  <c r="A51" i="7"/>
  <c r="C50" i="7"/>
  <c r="B50" i="7"/>
  <c r="A50" i="7"/>
  <c r="I50" i="7"/>
  <c r="I49" i="7"/>
  <c r="C49" i="7"/>
  <c r="B49" i="7"/>
  <c r="A49" i="7"/>
  <c r="D40" i="1"/>
  <c r="I48" i="7"/>
  <c r="D41" i="7"/>
  <c r="D42" i="7"/>
  <c r="D43" i="7"/>
  <c r="D44" i="7"/>
  <c r="D45" i="7"/>
  <c r="D46" i="7"/>
  <c r="D47" i="7"/>
  <c r="D48" i="7"/>
  <c r="C40" i="1"/>
  <c r="C48" i="7"/>
  <c r="B40" i="1"/>
  <c r="B48" i="7"/>
  <c r="A40" i="1"/>
  <c r="A48" i="7"/>
  <c r="I47" i="7"/>
  <c r="C47" i="7"/>
  <c r="B47" i="7"/>
  <c r="A47" i="7"/>
  <c r="I46" i="7"/>
  <c r="C46" i="7"/>
  <c r="B46" i="7"/>
  <c r="A46" i="7"/>
  <c r="I45" i="7"/>
  <c r="C45" i="7"/>
  <c r="B45" i="7"/>
  <c r="A45" i="7"/>
  <c r="I44" i="7"/>
  <c r="C44" i="7"/>
  <c r="B44" i="7"/>
  <c r="A44" i="7"/>
  <c r="I43" i="7"/>
  <c r="C43" i="7"/>
  <c r="B43" i="7"/>
  <c r="A43" i="7"/>
  <c r="I42" i="7"/>
  <c r="C42" i="7"/>
  <c r="B42" i="7"/>
  <c r="A42" i="7"/>
  <c r="C41" i="7"/>
  <c r="B41" i="7"/>
  <c r="A41" i="7"/>
  <c r="I41" i="7"/>
  <c r="I40" i="7"/>
  <c r="C40" i="7"/>
  <c r="B40" i="7"/>
  <c r="A40" i="7"/>
  <c r="D39" i="1"/>
  <c r="I39" i="7"/>
  <c r="D32" i="7"/>
  <c r="D33" i="7"/>
  <c r="D34" i="7"/>
  <c r="D35" i="7"/>
  <c r="D36" i="7"/>
  <c r="D37" i="7"/>
  <c r="D38" i="7"/>
  <c r="D39" i="7"/>
  <c r="C39" i="1"/>
  <c r="C39" i="7"/>
  <c r="B39" i="1"/>
  <c r="B39" i="7"/>
  <c r="A39" i="1"/>
  <c r="A39" i="7"/>
  <c r="I38" i="7"/>
  <c r="C38" i="7"/>
  <c r="B38" i="7"/>
  <c r="A38" i="7"/>
  <c r="I37" i="7"/>
  <c r="C37" i="7"/>
  <c r="B37" i="7"/>
  <c r="A37" i="7"/>
  <c r="I36" i="7"/>
  <c r="C36" i="7"/>
  <c r="B36" i="7"/>
  <c r="A36" i="7"/>
  <c r="I35" i="7"/>
  <c r="C35" i="7"/>
  <c r="B35" i="7"/>
  <c r="A35" i="7"/>
  <c r="I34" i="7"/>
  <c r="C34" i="7"/>
  <c r="B34" i="7"/>
  <c r="A34" i="7"/>
  <c r="I33" i="7"/>
  <c r="C33" i="7"/>
  <c r="B33" i="7"/>
  <c r="A33" i="7"/>
  <c r="C32" i="7"/>
  <c r="B32" i="7"/>
  <c r="A32" i="7"/>
  <c r="I32" i="7"/>
  <c r="I31" i="7"/>
  <c r="C31" i="7"/>
  <c r="B31" i="7"/>
  <c r="A31" i="7"/>
  <c r="D38" i="1"/>
  <c r="I30" i="7"/>
  <c r="D23" i="7"/>
  <c r="D24" i="7"/>
  <c r="D25" i="7"/>
  <c r="D26" i="7"/>
  <c r="D27" i="7"/>
  <c r="D28" i="7"/>
  <c r="D29" i="7"/>
  <c r="D30" i="7"/>
  <c r="C38" i="1"/>
  <c r="C30" i="7"/>
  <c r="B38" i="1"/>
  <c r="B30" i="7"/>
  <c r="A38" i="1"/>
  <c r="A30" i="7"/>
  <c r="I29" i="7"/>
  <c r="C29" i="7"/>
  <c r="B29" i="7"/>
  <c r="A29" i="7"/>
  <c r="I28" i="7"/>
  <c r="C28" i="7"/>
  <c r="B28" i="7"/>
  <c r="A28" i="7"/>
  <c r="I27" i="7"/>
  <c r="C27" i="7"/>
  <c r="B27" i="7"/>
  <c r="A27" i="7"/>
  <c r="I26" i="7"/>
  <c r="C26" i="7"/>
  <c r="B26" i="7"/>
  <c r="A26" i="7"/>
  <c r="I25" i="7"/>
  <c r="C25" i="7"/>
  <c r="B25" i="7"/>
  <c r="A25" i="7"/>
  <c r="I24" i="7"/>
  <c r="C24" i="7"/>
  <c r="B24" i="7"/>
  <c r="A24" i="7"/>
  <c r="I23" i="7"/>
  <c r="C23" i="7"/>
  <c r="B23" i="7"/>
  <c r="A23" i="7"/>
  <c r="I22" i="7"/>
  <c r="C22" i="7"/>
  <c r="B22" i="7"/>
  <c r="A22" i="7"/>
  <c r="D37" i="1"/>
  <c r="I21" i="7"/>
  <c r="D14" i="7"/>
  <c r="D15" i="7"/>
  <c r="D16" i="7"/>
  <c r="D17" i="7"/>
  <c r="D18" i="7"/>
  <c r="D19" i="7"/>
  <c r="D20" i="7"/>
  <c r="D21" i="7"/>
  <c r="C37" i="1"/>
  <c r="C21" i="7"/>
  <c r="B37" i="1"/>
  <c r="B21" i="7"/>
  <c r="A37" i="1"/>
  <c r="A21" i="7"/>
  <c r="I20" i="7"/>
  <c r="C20" i="7"/>
  <c r="B20" i="7"/>
  <c r="A20" i="7"/>
  <c r="I19" i="7"/>
  <c r="C19" i="7"/>
  <c r="B19" i="7"/>
  <c r="A19" i="7"/>
  <c r="I18" i="7"/>
  <c r="C18" i="7"/>
  <c r="B18" i="7"/>
  <c r="A18" i="7"/>
  <c r="I17" i="7"/>
  <c r="C17" i="7"/>
  <c r="B17" i="7"/>
  <c r="A17" i="7"/>
  <c r="I16" i="7"/>
  <c r="C16" i="7"/>
  <c r="B16" i="7"/>
  <c r="A16" i="7"/>
  <c r="I15" i="7"/>
  <c r="C15" i="7"/>
  <c r="B15" i="7"/>
  <c r="A15" i="7"/>
  <c r="I14" i="7"/>
  <c r="C14" i="7"/>
  <c r="B14" i="7"/>
  <c r="A14" i="7"/>
  <c r="I13" i="7"/>
  <c r="C13" i="7"/>
  <c r="B13" i="7"/>
  <c r="A13" i="7"/>
  <c r="C35" i="1"/>
  <c r="C9" i="7"/>
  <c r="D35" i="1"/>
  <c r="I12" i="7"/>
  <c r="I11" i="7"/>
  <c r="I10" i="7"/>
  <c r="I9" i="7"/>
  <c r="I8" i="7"/>
  <c r="I7" i="7"/>
  <c r="I6" i="7"/>
  <c r="I5" i="7"/>
  <c r="C12" i="7"/>
  <c r="B35" i="1"/>
  <c r="B12" i="7"/>
  <c r="A35" i="1"/>
  <c r="A12" i="7"/>
  <c r="C11" i="7"/>
  <c r="B11" i="7"/>
  <c r="A11" i="7"/>
  <c r="C10" i="7"/>
  <c r="B10" i="7"/>
  <c r="A10" i="7"/>
  <c r="B9" i="7"/>
  <c r="A9" i="7"/>
  <c r="B8" i="7"/>
  <c r="A8" i="7"/>
  <c r="C7" i="7"/>
  <c r="B7" i="7"/>
  <c r="A7" i="7"/>
  <c r="C6" i="7"/>
  <c r="B6" i="7"/>
  <c r="A6" i="7"/>
  <c r="C5" i="7"/>
  <c r="B5" i="7"/>
  <c r="A5" i="7"/>
  <c r="D5" i="7"/>
  <c r="D6" i="7"/>
  <c r="D7" i="7"/>
  <c r="D8" i="7"/>
  <c r="D9" i="7"/>
  <c r="D10" i="7"/>
  <c r="D11" i="7"/>
  <c r="D12" i="7"/>
  <c r="I4" i="7"/>
  <c r="C4" i="7"/>
  <c r="B4" i="7"/>
  <c r="A4" i="7"/>
  <c r="F7" i="6"/>
  <c r="E7" i="6"/>
  <c r="D7" i="6"/>
  <c r="C7" i="6"/>
  <c r="B7" i="6"/>
  <c r="F6" i="6"/>
  <c r="E6" i="6"/>
  <c r="D6" i="6"/>
  <c r="C6" i="6"/>
  <c r="B6" i="6"/>
  <c r="F5" i="6"/>
  <c r="E5" i="6"/>
  <c r="D5" i="6"/>
  <c r="C5" i="6"/>
  <c r="B5" i="6"/>
  <c r="F4" i="6"/>
  <c r="E4" i="6"/>
  <c r="D4" i="6"/>
  <c r="C4" i="6"/>
  <c r="B4" i="6"/>
  <c r="A7" i="6"/>
  <c r="A6" i="6"/>
  <c r="A5" i="6"/>
  <c r="A4" i="6"/>
  <c r="H9" i="5"/>
  <c r="G9" i="5"/>
  <c r="F9" i="5"/>
  <c r="H13" i="5"/>
  <c r="H14" i="5"/>
  <c r="H12" i="5"/>
  <c r="H11" i="5"/>
  <c r="H10" i="5"/>
  <c r="H8" i="5"/>
  <c r="H7" i="5"/>
  <c r="H6" i="5"/>
  <c r="H5" i="5"/>
  <c r="H4" i="5"/>
  <c r="G13" i="5"/>
  <c r="G14" i="5"/>
  <c r="F13" i="5"/>
  <c r="F14" i="5"/>
  <c r="E13" i="5"/>
  <c r="E14" i="5"/>
  <c r="D13" i="5"/>
  <c r="D14" i="5"/>
  <c r="C13" i="5"/>
  <c r="C14" i="5"/>
  <c r="G12" i="5"/>
  <c r="F12" i="5"/>
  <c r="E12" i="5"/>
  <c r="D12" i="5"/>
  <c r="C12" i="5"/>
  <c r="G11" i="5"/>
  <c r="F11" i="5"/>
  <c r="E11" i="5"/>
  <c r="D11" i="5"/>
  <c r="C11" i="5"/>
  <c r="G10" i="5"/>
  <c r="F10" i="5"/>
  <c r="E10" i="5"/>
  <c r="D10" i="5"/>
  <c r="C10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E6" i="5"/>
  <c r="D6" i="5"/>
  <c r="C6" i="5"/>
  <c r="G5" i="5"/>
  <c r="F5" i="5"/>
  <c r="E5" i="5"/>
  <c r="D5" i="5"/>
  <c r="C5" i="5"/>
  <c r="G4" i="5"/>
  <c r="F4" i="5"/>
  <c r="E4" i="5"/>
  <c r="D4" i="5"/>
  <c r="C4" i="5"/>
  <c r="B29" i="1"/>
  <c r="B14" i="5"/>
  <c r="A29" i="1"/>
  <c r="A14" i="5"/>
  <c r="B32" i="1"/>
  <c r="B13" i="5"/>
  <c r="A32" i="1"/>
  <c r="A13" i="5"/>
  <c r="B31" i="1"/>
  <c r="B12" i="5"/>
  <c r="A31" i="1"/>
  <c r="A12" i="5"/>
  <c r="B30" i="1"/>
  <c r="B11" i="5"/>
  <c r="A30" i="1"/>
  <c r="A11" i="5"/>
  <c r="B28" i="1"/>
  <c r="B10" i="5"/>
  <c r="A28" i="1"/>
  <c r="A10" i="5"/>
  <c r="B27" i="1"/>
  <c r="B9" i="5"/>
  <c r="A27" i="1"/>
  <c r="A9" i="5"/>
  <c r="B26" i="1"/>
  <c r="B8" i="5"/>
  <c r="A26" i="1"/>
  <c r="A8" i="5"/>
  <c r="B25" i="1"/>
  <c r="B7" i="5"/>
  <c r="A25" i="1"/>
  <c r="A7" i="5"/>
  <c r="B24" i="1"/>
  <c r="B6" i="5"/>
  <c r="A24" i="1"/>
  <c r="A6" i="5"/>
  <c r="B23" i="1"/>
  <c r="B5" i="5"/>
  <c r="A23" i="1"/>
  <c r="A5" i="5"/>
  <c r="B22" i="1"/>
  <c r="B4" i="5"/>
  <c r="A22" i="1"/>
  <c r="A4" i="5"/>
  <c r="K9" i="4"/>
  <c r="J9" i="4"/>
  <c r="I9" i="4"/>
  <c r="H9" i="4"/>
  <c r="G9" i="4"/>
  <c r="F9" i="4"/>
  <c r="C13" i="4"/>
  <c r="C12" i="4"/>
  <c r="C11" i="4"/>
  <c r="C10" i="4"/>
  <c r="C9" i="4"/>
  <c r="C8" i="4"/>
  <c r="C7" i="4"/>
  <c r="C6" i="4"/>
  <c r="C5" i="4"/>
  <c r="C4" i="4"/>
  <c r="E13" i="4"/>
  <c r="E12" i="4"/>
  <c r="E11" i="4"/>
  <c r="E10" i="4"/>
  <c r="E9" i="4"/>
  <c r="E8" i="4"/>
  <c r="E7" i="4"/>
  <c r="E6" i="4"/>
  <c r="E5" i="4"/>
  <c r="E4" i="4"/>
  <c r="D13" i="4"/>
  <c r="D12" i="4"/>
  <c r="D11" i="4"/>
  <c r="D10" i="4"/>
  <c r="D9" i="4"/>
  <c r="D8" i="4"/>
  <c r="D7" i="4"/>
  <c r="D6" i="4"/>
  <c r="D5" i="4"/>
  <c r="D4" i="4"/>
  <c r="B13" i="4"/>
  <c r="A13" i="4"/>
  <c r="B12" i="4"/>
  <c r="A12" i="4"/>
  <c r="B11" i="4"/>
  <c r="A11" i="4"/>
  <c r="B14" i="4"/>
  <c r="A14" i="4"/>
  <c r="B10" i="4"/>
  <c r="A10" i="4"/>
  <c r="B9" i="4"/>
  <c r="A9" i="4"/>
  <c r="B8" i="4"/>
  <c r="A8" i="4"/>
  <c r="B7" i="4"/>
  <c r="A7" i="4"/>
  <c r="B6" i="4"/>
  <c r="A6" i="4"/>
  <c r="B5" i="4"/>
  <c r="A5" i="4"/>
  <c r="B4" i="4"/>
  <c r="A4" i="4"/>
  <c r="E7" i="3"/>
  <c r="E6" i="3"/>
  <c r="E5" i="3"/>
  <c r="E4" i="3"/>
  <c r="D19" i="1"/>
  <c r="D7" i="3"/>
  <c r="C19" i="1"/>
  <c r="C7" i="3"/>
  <c r="B19" i="1"/>
  <c r="B7" i="3"/>
  <c r="A7" i="3"/>
  <c r="D18" i="1"/>
  <c r="D6" i="3"/>
  <c r="C18" i="1"/>
  <c r="C6" i="3"/>
  <c r="B18" i="1"/>
  <c r="B6" i="3"/>
  <c r="A18" i="1"/>
  <c r="A6" i="3"/>
  <c r="D17" i="1"/>
  <c r="D5" i="3"/>
  <c r="C17" i="1"/>
  <c r="C5" i="3"/>
  <c r="B17" i="1"/>
  <c r="B5" i="3"/>
  <c r="A17" i="1"/>
  <c r="A5" i="3"/>
  <c r="D16" i="1"/>
  <c r="D4" i="3"/>
  <c r="C16" i="1"/>
  <c r="C4" i="3"/>
  <c r="B16" i="1"/>
  <c r="B4" i="3"/>
  <c r="A16" i="1"/>
  <c r="A4" i="3"/>
  <c r="C10" i="2"/>
  <c r="C9" i="2"/>
  <c r="C8" i="2"/>
  <c r="C6" i="2"/>
  <c r="C5" i="2"/>
  <c r="C4" i="2"/>
  <c r="G50" i="1"/>
  <c r="F50" i="1"/>
  <c r="E50" i="1"/>
  <c r="G49" i="1"/>
  <c r="F49" i="1"/>
  <c r="E49" i="1"/>
  <c r="D49" i="1"/>
  <c r="C49" i="1"/>
  <c r="B49" i="1"/>
  <c r="A49" i="1"/>
  <c r="G48" i="1"/>
  <c r="F48" i="1"/>
  <c r="E48" i="1"/>
  <c r="D48" i="1"/>
  <c r="C48" i="1"/>
  <c r="B48" i="1"/>
  <c r="A48" i="1"/>
  <c r="G47" i="1"/>
  <c r="F47" i="1"/>
  <c r="E47" i="1"/>
  <c r="D47" i="1"/>
  <c r="C47" i="1"/>
  <c r="B47" i="1"/>
  <c r="A47" i="1"/>
  <c r="G46" i="1"/>
  <c r="F46" i="1"/>
  <c r="E46" i="1"/>
  <c r="D46" i="1"/>
  <c r="C46" i="1"/>
  <c r="B46" i="1"/>
  <c r="A46" i="1"/>
  <c r="G45" i="1"/>
  <c r="F45" i="1"/>
  <c r="E45" i="1"/>
  <c r="G44" i="1"/>
  <c r="F44" i="1"/>
  <c r="E44" i="1"/>
  <c r="G43" i="1"/>
  <c r="F43" i="1"/>
  <c r="E43" i="1"/>
  <c r="D43" i="1"/>
  <c r="C43" i="1"/>
  <c r="B43" i="1"/>
  <c r="A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D36" i="1"/>
  <c r="C36" i="1"/>
  <c r="B36" i="1"/>
  <c r="A36" i="1"/>
  <c r="G35" i="1"/>
  <c r="F35" i="1"/>
  <c r="E35" i="1"/>
  <c r="B8" i="1"/>
  <c r="A8" i="1"/>
  <c r="K4" i="7" a="1"/>
  <c r="K4" i="7"/>
  <c r="F4" i="7"/>
  <c r="K5" i="7"/>
  <c r="F5" i="7"/>
  <c r="K6" i="7"/>
  <c r="F6" i="7"/>
  <c r="K7" i="7"/>
  <c r="F7" i="7"/>
  <c r="K8" i="7"/>
  <c r="F8" i="7"/>
  <c r="K9" i="7"/>
  <c r="F9" i="7"/>
  <c r="K10" i="7"/>
  <c r="F10" i="7"/>
  <c r="K11" i="7"/>
  <c r="F11" i="7"/>
  <c r="K12" i="7"/>
  <c r="F12" i="7"/>
  <c r="G5" i="7"/>
  <c r="G4" i="7"/>
  <c r="G6" i="7"/>
  <c r="G7" i="7"/>
  <c r="G8" i="7"/>
  <c r="G9" i="7"/>
  <c r="G10" i="7"/>
  <c r="G11" i="7"/>
  <c r="G12" i="7"/>
  <c r="H5" i="7"/>
  <c r="H4" i="7"/>
  <c r="H6" i="7"/>
  <c r="H7" i="7"/>
  <c r="H8" i="7"/>
  <c r="H9" i="7"/>
  <c r="H10" i="7"/>
  <c r="H11" i="7"/>
  <c r="H12" i="7"/>
  <c r="K13" i="7"/>
  <c r="F13" i="7"/>
  <c r="K14" i="7"/>
  <c r="G14" i="7"/>
  <c r="G13" i="7"/>
  <c r="H14" i="7"/>
  <c r="H13" i="7"/>
  <c r="F14" i="7"/>
  <c r="K15" i="7"/>
  <c r="F15" i="7"/>
  <c r="G15" i="7"/>
  <c r="H15" i="7"/>
  <c r="K16" i="7"/>
  <c r="F16" i="7"/>
  <c r="G16" i="7"/>
  <c r="H16" i="7"/>
  <c r="K17" i="7"/>
  <c r="F17" i="7"/>
  <c r="G17" i="7"/>
  <c r="H17" i="7"/>
  <c r="K18" i="7"/>
  <c r="F18" i="7"/>
  <c r="G18" i="7"/>
  <c r="H18" i="7"/>
  <c r="K19" i="7"/>
  <c r="F19" i="7"/>
  <c r="G19" i="7"/>
  <c r="H19" i="7"/>
  <c r="K20" i="7"/>
  <c r="F20" i="7"/>
  <c r="G20" i="7"/>
  <c r="H20" i="7"/>
  <c r="K21" i="7"/>
  <c r="F21" i="7"/>
  <c r="G21" i="7"/>
  <c r="H21" i="7"/>
  <c r="K22" i="7"/>
  <c r="F22" i="7"/>
  <c r="K23" i="7"/>
  <c r="G23" i="7"/>
  <c r="G22" i="7"/>
  <c r="H23" i="7"/>
  <c r="H22" i="7"/>
  <c r="F23" i="7"/>
  <c r="K24" i="7"/>
  <c r="F24" i="7"/>
  <c r="G24" i="7"/>
  <c r="H24" i="7"/>
  <c r="K25" i="7"/>
  <c r="F25" i="7"/>
  <c r="G25" i="7"/>
  <c r="H25" i="7"/>
  <c r="K26" i="7"/>
  <c r="F26" i="7"/>
  <c r="G26" i="7"/>
  <c r="H26" i="7"/>
  <c r="K27" i="7"/>
  <c r="F27" i="7"/>
  <c r="G27" i="7"/>
  <c r="H27" i="7"/>
  <c r="K28" i="7"/>
  <c r="F28" i="7"/>
  <c r="G28" i="7"/>
  <c r="H28" i="7"/>
  <c r="K29" i="7"/>
  <c r="F29" i="7"/>
  <c r="G29" i="7"/>
  <c r="H29" i="7"/>
  <c r="K30" i="7"/>
  <c r="F30" i="7"/>
  <c r="G30" i="7"/>
  <c r="H30" i="7"/>
  <c r="K31" i="7"/>
  <c r="F31" i="7"/>
  <c r="K32" i="7"/>
  <c r="G32" i="7"/>
  <c r="G31" i="7"/>
  <c r="H32" i="7"/>
  <c r="H31" i="7"/>
  <c r="F32" i="7"/>
  <c r="K33" i="7"/>
  <c r="F33" i="7"/>
  <c r="G33" i="7"/>
  <c r="H33" i="7"/>
  <c r="K34" i="7"/>
  <c r="F34" i="7"/>
  <c r="G34" i="7"/>
  <c r="H34" i="7"/>
  <c r="K35" i="7"/>
  <c r="F35" i="7"/>
  <c r="G35" i="7"/>
  <c r="H35" i="7"/>
  <c r="K36" i="7"/>
  <c r="F36" i="7"/>
  <c r="G36" i="7"/>
  <c r="H36" i="7"/>
  <c r="K37" i="7"/>
  <c r="F37" i="7"/>
  <c r="G37" i="7"/>
  <c r="H37" i="7"/>
  <c r="K38" i="7"/>
  <c r="F38" i="7"/>
  <c r="G38" i="7"/>
  <c r="H38" i="7"/>
  <c r="K39" i="7"/>
  <c r="F39" i="7"/>
  <c r="G39" i="7"/>
  <c r="H39" i="7"/>
  <c r="K49" i="7"/>
  <c r="F49" i="7"/>
  <c r="K50" i="7"/>
  <c r="G50" i="7"/>
  <c r="G49" i="7"/>
  <c r="H50" i="7"/>
  <c r="H49" i="7"/>
  <c r="F50" i="7"/>
  <c r="K51" i="7"/>
  <c r="F51" i="7"/>
  <c r="G51" i="7"/>
  <c r="H51" i="7"/>
  <c r="K52" i="7"/>
  <c r="F52" i="7"/>
  <c r="G52" i="7"/>
  <c r="H52" i="7"/>
  <c r="K53" i="7"/>
  <c r="F53" i="7"/>
  <c r="G53" i="7"/>
  <c r="H53" i="7"/>
  <c r="K54" i="7"/>
  <c r="F54" i="7"/>
  <c r="G54" i="7"/>
  <c r="H54" i="7"/>
  <c r="K55" i="7"/>
  <c r="F55" i="7"/>
  <c r="G55" i="7"/>
  <c r="H55" i="7"/>
  <c r="K56" i="7"/>
  <c r="F56" i="7"/>
  <c r="G56" i="7"/>
  <c r="H56" i="7"/>
  <c r="K57" i="7"/>
  <c r="F57" i="7"/>
  <c r="G57" i="7"/>
  <c r="H57" i="7"/>
  <c r="K40" i="7"/>
  <c r="F40" i="7"/>
  <c r="K41" i="7"/>
  <c r="G41" i="7"/>
  <c r="G40" i="7"/>
  <c r="H41" i="7"/>
  <c r="H40" i="7"/>
  <c r="F41" i="7"/>
  <c r="K42" i="7"/>
  <c r="F42" i="7"/>
  <c r="G42" i="7"/>
  <c r="H42" i="7"/>
  <c r="K43" i="7"/>
  <c r="F43" i="7"/>
  <c r="G43" i="7"/>
  <c r="H43" i="7"/>
  <c r="K44" i="7"/>
  <c r="F44" i="7"/>
  <c r="G44" i="7"/>
  <c r="H44" i="7"/>
  <c r="K45" i="7"/>
  <c r="F45" i="7"/>
  <c r="G45" i="7"/>
  <c r="H45" i="7"/>
  <c r="K46" i="7"/>
  <c r="F46" i="7"/>
  <c r="G46" i="7"/>
  <c r="H46" i="7"/>
  <c r="K47" i="7"/>
  <c r="F47" i="7"/>
  <c r="G47" i="7"/>
  <c r="H47" i="7"/>
  <c r="K48" i="7"/>
  <c r="F48" i="7"/>
  <c r="G48" i="7"/>
  <c r="H48" i="7"/>
  <c r="K58" i="7"/>
  <c r="F58" i="7"/>
  <c r="K59" i="7"/>
  <c r="G59" i="7"/>
  <c r="G58" i="7"/>
  <c r="H59" i="7"/>
  <c r="H58" i="7"/>
  <c r="F59" i="7"/>
  <c r="K60" i="7"/>
  <c r="F60" i="7"/>
  <c r="G60" i="7"/>
  <c r="H60" i="7"/>
  <c r="K61" i="7"/>
  <c r="F61" i="7"/>
  <c r="G61" i="7"/>
  <c r="H61" i="7"/>
  <c r="K62" i="7"/>
  <c r="F62" i="7"/>
  <c r="G62" i="7"/>
  <c r="H62" i="7"/>
  <c r="K63" i="7"/>
  <c r="F63" i="7"/>
  <c r="G63" i="7"/>
  <c r="H63" i="7"/>
  <c r="K64" i="7"/>
  <c r="F64" i="7"/>
  <c r="G64" i="7"/>
  <c r="H64" i="7"/>
  <c r="K65" i="7"/>
  <c r="F65" i="7"/>
  <c r="G65" i="7"/>
  <c r="H65" i="7"/>
  <c r="K66" i="7"/>
  <c r="F66" i="7"/>
  <c r="G66" i="7"/>
  <c r="H66" i="7"/>
  <c r="K67" i="7"/>
  <c r="F67" i="7"/>
  <c r="K68" i="7"/>
  <c r="G68" i="7"/>
  <c r="G67" i="7"/>
  <c r="H68" i="7"/>
  <c r="H67" i="7"/>
  <c r="F68" i="7"/>
  <c r="K69" i="7"/>
  <c r="F69" i="7"/>
  <c r="G69" i="7"/>
  <c r="H69" i="7"/>
  <c r="K70" i="7"/>
  <c r="F70" i="7"/>
  <c r="G70" i="7"/>
  <c r="H70" i="7"/>
  <c r="K71" i="7"/>
  <c r="F71" i="7"/>
  <c r="G71" i="7"/>
  <c r="H71" i="7"/>
  <c r="K72" i="7"/>
  <c r="F72" i="7"/>
  <c r="G72" i="7"/>
  <c r="H72" i="7"/>
  <c r="K73" i="7"/>
  <c r="F73" i="7"/>
  <c r="G73" i="7"/>
  <c r="H73" i="7"/>
  <c r="K74" i="7"/>
  <c r="F74" i="7"/>
  <c r="G74" i="7"/>
  <c r="H74" i="7"/>
  <c r="K75" i="7"/>
  <c r="F75" i="7"/>
  <c r="G75" i="7"/>
  <c r="H75" i="7"/>
  <c r="K76" i="7"/>
  <c r="F76" i="7"/>
  <c r="K77" i="7"/>
  <c r="G77" i="7"/>
  <c r="G76" i="7"/>
  <c r="H77" i="7"/>
  <c r="H76" i="7"/>
  <c r="F77" i="7"/>
  <c r="K78" i="7"/>
  <c r="F78" i="7"/>
  <c r="G78" i="7"/>
  <c r="H78" i="7"/>
  <c r="K79" i="7"/>
  <c r="F79" i="7"/>
  <c r="G79" i="7"/>
  <c r="H79" i="7"/>
  <c r="K80" i="7"/>
  <c r="F80" i="7"/>
  <c r="G80" i="7"/>
  <c r="H80" i="7"/>
  <c r="K81" i="7"/>
  <c r="F81" i="7"/>
  <c r="G81" i="7"/>
  <c r="H81" i="7"/>
  <c r="K82" i="7"/>
  <c r="F82" i="7"/>
  <c r="G82" i="7"/>
  <c r="H82" i="7"/>
  <c r="K83" i="7"/>
  <c r="F83" i="7"/>
  <c r="G83" i="7"/>
  <c r="H83" i="7"/>
  <c r="K84" i="7"/>
  <c r="F84" i="7"/>
  <c r="G84" i="7"/>
  <c r="H84" i="7"/>
  <c r="K85" i="7"/>
  <c r="F85" i="7"/>
  <c r="K86" i="7"/>
  <c r="G86" i="7"/>
  <c r="G85" i="7"/>
  <c r="H86" i="7"/>
  <c r="H85" i="7"/>
  <c r="F86" i="7"/>
  <c r="K87" i="7"/>
  <c r="F87" i="7"/>
  <c r="G87" i="7"/>
  <c r="H87" i="7"/>
  <c r="K88" i="7"/>
  <c r="F88" i="7"/>
  <c r="G88" i="7"/>
  <c r="H88" i="7"/>
  <c r="K89" i="7"/>
  <c r="F89" i="7"/>
  <c r="G89" i="7"/>
  <c r="H89" i="7"/>
  <c r="K90" i="7"/>
  <c r="F90" i="7"/>
  <c r="G90" i="7"/>
  <c r="H90" i="7"/>
  <c r="K91" i="7"/>
  <c r="F91" i="7"/>
  <c r="G91" i="7"/>
  <c r="H91" i="7"/>
  <c r="K92" i="7"/>
  <c r="F92" i="7"/>
  <c r="G92" i="7"/>
  <c r="H92" i="7"/>
  <c r="K93" i="7"/>
  <c r="F93" i="7"/>
  <c r="G93" i="7"/>
  <c r="H93" i="7"/>
  <c r="K94" i="7"/>
  <c r="F94" i="7"/>
  <c r="K95" i="7"/>
  <c r="G95" i="7"/>
  <c r="G94" i="7"/>
  <c r="H95" i="7"/>
  <c r="H94" i="7"/>
  <c r="F95" i="7"/>
  <c r="K96" i="7"/>
  <c r="F96" i="7"/>
  <c r="G96" i="7"/>
  <c r="H96" i="7"/>
  <c r="K97" i="7"/>
  <c r="F97" i="7"/>
  <c r="G97" i="7"/>
  <c r="H97" i="7"/>
  <c r="K98" i="7"/>
  <c r="F98" i="7"/>
  <c r="G98" i="7"/>
  <c r="H98" i="7"/>
  <c r="K99" i="7"/>
  <c r="F99" i="7"/>
  <c r="G99" i="7"/>
  <c r="H99" i="7"/>
  <c r="K100" i="7"/>
  <c r="F100" i="7"/>
  <c r="G100" i="7"/>
  <c r="H100" i="7"/>
  <c r="K101" i="7"/>
  <c r="F101" i="7"/>
  <c r="G101" i="7"/>
  <c r="H101" i="7"/>
  <c r="K102" i="7"/>
  <c r="F102" i="7"/>
  <c r="G102" i="7"/>
  <c r="H102" i="7"/>
  <c r="K103" i="7"/>
  <c r="F103" i="7"/>
  <c r="K104" i="7"/>
  <c r="G104" i="7"/>
  <c r="G103" i="7"/>
  <c r="H104" i="7"/>
  <c r="H103" i="7"/>
  <c r="F104" i="7"/>
  <c r="K105" i="7"/>
  <c r="F105" i="7"/>
  <c r="G105" i="7"/>
  <c r="H105" i="7"/>
  <c r="K106" i="7"/>
  <c r="F106" i="7"/>
  <c r="G106" i="7"/>
  <c r="H106" i="7"/>
  <c r="K107" i="7"/>
  <c r="F107" i="7"/>
  <c r="G107" i="7"/>
  <c r="H107" i="7"/>
  <c r="K108" i="7"/>
  <c r="F108" i="7"/>
  <c r="G108" i="7"/>
  <c r="H108" i="7"/>
  <c r="K109" i="7"/>
  <c r="F109" i="7"/>
  <c r="G109" i="7"/>
  <c r="H109" i="7"/>
  <c r="K110" i="7"/>
  <c r="F110" i="7"/>
  <c r="G110" i="7"/>
  <c r="H110" i="7"/>
  <c r="K111" i="7"/>
  <c r="F111" i="7"/>
  <c r="G111" i="7"/>
  <c r="H111" i="7"/>
  <c r="K112" i="7"/>
  <c r="F112" i="7"/>
  <c r="K113" i="7"/>
  <c r="G113" i="7"/>
  <c r="G112" i="7"/>
  <c r="H113" i="7"/>
  <c r="H112" i="7"/>
  <c r="F113" i="7"/>
  <c r="K114" i="7"/>
  <c r="F114" i="7"/>
  <c r="G114" i="7"/>
  <c r="H114" i="7"/>
  <c r="K115" i="7"/>
  <c r="F115" i="7"/>
  <c r="G115" i="7"/>
  <c r="H115" i="7"/>
  <c r="K116" i="7"/>
  <c r="F116" i="7"/>
  <c r="G116" i="7"/>
  <c r="H116" i="7"/>
  <c r="K117" i="7"/>
  <c r="F117" i="7"/>
  <c r="G117" i="7"/>
  <c r="H117" i="7"/>
  <c r="K118" i="7"/>
  <c r="F118" i="7"/>
  <c r="G118" i="7"/>
  <c r="H118" i="7"/>
  <c r="K119" i="7"/>
  <c r="F119" i="7"/>
  <c r="G119" i="7"/>
  <c r="H119" i="7"/>
  <c r="K120" i="7"/>
  <c r="F120" i="7"/>
  <c r="G120" i="7"/>
  <c r="H120" i="7"/>
  <c r="K121" i="7"/>
  <c r="F121" i="7"/>
  <c r="K122" i="7"/>
  <c r="G122" i="7"/>
  <c r="G121" i="7"/>
  <c r="H122" i="7"/>
  <c r="H121" i="7"/>
  <c r="F122" i="7"/>
  <c r="K123" i="7"/>
  <c r="F123" i="7"/>
  <c r="G123" i="7"/>
  <c r="H123" i="7"/>
  <c r="K124" i="7"/>
  <c r="F124" i="7"/>
  <c r="G124" i="7"/>
  <c r="H124" i="7"/>
  <c r="K125" i="7"/>
  <c r="F125" i="7"/>
  <c r="G125" i="7"/>
  <c r="H125" i="7"/>
  <c r="K126" i="7"/>
  <c r="F126" i="7"/>
  <c r="G126" i="7"/>
  <c r="H126" i="7"/>
  <c r="K127" i="7"/>
  <c r="F127" i="7"/>
  <c r="G127" i="7"/>
  <c r="H127" i="7"/>
  <c r="K128" i="7"/>
  <c r="F128" i="7"/>
  <c r="G128" i="7"/>
  <c r="H128" i="7"/>
  <c r="K129" i="7"/>
  <c r="F129" i="7"/>
  <c r="G129" i="7"/>
  <c r="H129" i="7"/>
  <c r="K130" i="7"/>
  <c r="F130" i="7"/>
  <c r="K131" i="7"/>
  <c r="G131" i="7"/>
  <c r="G130" i="7"/>
  <c r="H131" i="7"/>
  <c r="H130" i="7"/>
  <c r="F131" i="7"/>
  <c r="K132" i="7"/>
  <c r="F132" i="7"/>
  <c r="G132" i="7"/>
  <c r="H132" i="7"/>
  <c r="K133" i="7"/>
  <c r="F133" i="7"/>
  <c r="G133" i="7"/>
  <c r="H133" i="7"/>
  <c r="K134" i="7"/>
  <c r="F134" i="7"/>
  <c r="G134" i="7"/>
  <c r="H134" i="7"/>
  <c r="K135" i="7"/>
  <c r="F135" i="7"/>
  <c r="G135" i="7"/>
  <c r="H135" i="7"/>
  <c r="K136" i="7"/>
  <c r="F136" i="7"/>
  <c r="G136" i="7"/>
  <c r="H136" i="7"/>
  <c r="K137" i="7"/>
  <c r="F137" i="7"/>
  <c r="G137" i="7"/>
  <c r="H137" i="7"/>
  <c r="K138" i="7"/>
  <c r="F138" i="7"/>
  <c r="G138" i="7"/>
  <c r="H138" i="7"/>
  <c r="K139" i="7"/>
  <c r="F139" i="7"/>
  <c r="K140" i="7"/>
  <c r="G140" i="7"/>
  <c r="G139" i="7"/>
  <c r="H140" i="7"/>
  <c r="H139" i="7"/>
  <c r="F140" i="7"/>
  <c r="K141" i="7"/>
  <c r="F141" i="7"/>
  <c r="G141" i="7"/>
  <c r="H141" i="7"/>
  <c r="K142" i="7"/>
  <c r="F142" i="7"/>
  <c r="G142" i="7"/>
  <c r="H142" i="7"/>
  <c r="K143" i="7"/>
  <c r="F143" i="7"/>
  <c r="G143" i="7"/>
  <c r="H143" i="7"/>
  <c r="K144" i="7"/>
  <c r="F144" i="7"/>
  <c r="G144" i="7"/>
  <c r="H144" i="7"/>
  <c r="K145" i="7"/>
  <c r="F145" i="7"/>
  <c r="G145" i="7"/>
  <c r="H145" i="7"/>
  <c r="K146" i="7"/>
  <c r="F146" i="7"/>
  <c r="G146" i="7"/>
  <c r="H146" i="7"/>
  <c r="K147" i="7"/>
  <c r="F147" i="7"/>
  <c r="G147" i="7"/>
  <c r="H147" i="7"/>
  <c r="K148" i="7"/>
  <c r="F148" i="7"/>
  <c r="K149" i="7"/>
  <c r="G149" i="7"/>
  <c r="G148" i="7"/>
  <c r="H149" i="7"/>
  <c r="H148" i="7"/>
  <c r="F149" i="7"/>
  <c r="K150" i="7"/>
  <c r="F150" i="7"/>
  <c r="G150" i="7"/>
  <c r="H150" i="7"/>
  <c r="K151" i="7"/>
  <c r="F151" i="7"/>
  <c r="G151" i="7"/>
  <c r="H151" i="7"/>
  <c r="K152" i="7"/>
  <c r="F152" i="7"/>
  <c r="G152" i="7"/>
  <c r="H152" i="7"/>
  <c r="K153" i="7"/>
  <c r="F153" i="7"/>
  <c r="G153" i="7"/>
  <c r="H153" i="7"/>
  <c r="K154" i="7"/>
  <c r="F154" i="7"/>
  <c r="G154" i="7"/>
  <c r="H154" i="7"/>
  <c r="K155" i="7"/>
  <c r="F155" i="7"/>
  <c r="G155" i="7"/>
  <c r="H155" i="7"/>
  <c r="K156" i="7"/>
  <c r="F156" i="7"/>
  <c r="G156" i="7"/>
  <c r="H156" i="7"/>
  <c r="K157" i="7"/>
  <c r="F157" i="7"/>
  <c r="K158" i="7"/>
  <c r="G158" i="7"/>
  <c r="G157" i="7"/>
  <c r="H158" i="7"/>
  <c r="H157" i="7"/>
  <c r="F158" i="7"/>
  <c r="K159" i="7"/>
  <c r="F159" i="7"/>
  <c r="G159" i="7"/>
  <c r="H159" i="7"/>
  <c r="K160" i="7"/>
  <c r="F160" i="7"/>
  <c r="G160" i="7"/>
  <c r="H160" i="7"/>
  <c r="K161" i="7"/>
  <c r="F161" i="7"/>
  <c r="G161" i="7"/>
  <c r="H161" i="7"/>
  <c r="K162" i="7"/>
  <c r="F162" i="7"/>
  <c r="G162" i="7"/>
  <c r="H162" i="7"/>
  <c r="K163" i="7"/>
  <c r="F163" i="7"/>
  <c r="G163" i="7"/>
  <c r="H163" i="7"/>
  <c r="K164" i="7"/>
  <c r="F164" i="7"/>
  <c r="G164" i="7"/>
  <c r="H164" i="7"/>
  <c r="K165" i="7"/>
  <c r="F165" i="7"/>
  <c r="G165" i="7"/>
  <c r="H165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</calcChain>
</file>

<file path=xl/sharedStrings.xml><?xml version="1.0" encoding="utf-8"?>
<sst xmlns="http://schemas.openxmlformats.org/spreadsheetml/2006/main" count="314" uniqueCount="66">
  <si>
    <t>This workbook collects transportation assumptions from the global detailed transportation workbook and reorganizes it into table readily usable in the R processing</t>
  </si>
  <si>
    <t>MiniCAM fuels</t>
  </si>
  <si>
    <t>IEA database fuels</t>
  </si>
  <si>
    <t>energy-final-demand</t>
  </si>
  <si>
    <t>supplysector</t>
  </si>
  <si>
    <t>output unit</t>
  </si>
  <si>
    <t>input unit</t>
  </si>
  <si>
    <t>price unit</t>
  </si>
  <si>
    <t>tranSubsector</t>
  </si>
  <si>
    <t>air</t>
  </si>
  <si>
    <t>tranTechnology</t>
  </si>
  <si>
    <t>minicam-energy-input</t>
  </si>
  <si>
    <t>tech in trn data workbook</t>
  </si>
  <si>
    <t>subsector in cal workbook</t>
  </si>
  <si>
    <t>fuel in all data workbooks</t>
  </si>
  <si>
    <t>China only</t>
  </si>
  <si>
    <t>Road is disaggregated into light duty vehicles and buses</t>
  </si>
  <si>
    <t>subsector</t>
  </si>
  <si>
    <t>technology</t>
  </si>
  <si>
    <t>region</t>
  </si>
  <si>
    <t>USA</t>
  </si>
  <si>
    <t># This table lists the various elements to be deleted from the existing USA transportation</t>
  </si>
  <si>
    <t># Source: Tables_Trn_Data.xlsx</t>
  </si>
  <si>
    <t>type</t>
  </si>
  <si>
    <t>sector</t>
  </si>
  <si>
    <t>input_unit</t>
  </si>
  <si>
    <t>output_unit</t>
  </si>
  <si>
    <t>price_unit</t>
  </si>
  <si>
    <t># This table contains sector level assumptions</t>
  </si>
  <si>
    <t>logit</t>
  </si>
  <si>
    <t># This table contains subsector level assumptions</t>
  </si>
  <si>
    <t>sw_2020</t>
  </si>
  <si>
    <t>sw_2035</t>
  </si>
  <si>
    <t>sw_2050</t>
  </si>
  <si>
    <t>sw_2065</t>
  </si>
  <si>
    <t>sw_2080</t>
  </si>
  <si>
    <t>sw_2095</t>
  </si>
  <si>
    <t>addTimeValue</t>
  </si>
  <si>
    <t>speed</t>
  </si>
  <si>
    <t># This table contains subsector level interpolation rules</t>
  </si>
  <si>
    <t>sw_1975</t>
  </si>
  <si>
    <t>sw_1990</t>
  </si>
  <si>
    <t>sw_2005</t>
  </si>
  <si>
    <t>from_year</t>
  </si>
  <si>
    <t>to_year</t>
  </si>
  <si>
    <t>interpolation_function</t>
  </si>
  <si>
    <t># This table contains technology level interpolation rules</t>
  </si>
  <si>
    <t># Assumed technology charactoristics including costs and efficiencies</t>
  </si>
  <si>
    <t>year</t>
  </si>
  <si>
    <t>share_weight</t>
  </si>
  <si>
    <t>coefficient</t>
  </si>
  <si>
    <t>input_cost</t>
  </si>
  <si>
    <t>loadFactor</t>
  </si>
  <si>
    <t>market</t>
  </si>
  <si>
    <t>minicam_energy_input</t>
  </si>
  <si>
    <t>tech_index</t>
  </si>
  <si>
    <t>*</t>
  </si>
  <si>
    <t># This table contains final demand parameters</t>
  </si>
  <si>
    <t>perCapitaBased</t>
  </si>
  <si>
    <t>energy_final_demand</t>
  </si>
  <si>
    <t>price_elast</t>
  </si>
  <si>
    <t>income_elast</t>
  </si>
  <si>
    <t># Mapping between fuel names used in processing and the name used in the model</t>
  </si>
  <si>
    <t>GCAM_name</t>
  </si>
  <si>
    <t>Proc_name</t>
  </si>
  <si>
    <t># Assumed technology charactoristics including costs and efficiencies for advanced electric vehicles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</si>
</sst>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Gill Sans MT"/>
      <family val="2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54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5" fillId="0" borderId="0" xfId="0" applyFont="1" applyFill="1"/>
    <xf numFmtId="0" fontId="0" fillId="2" borderId="0" xfId="0" applyFill="1"/>
    <xf numFmtId="0" fontId="0" fillId="0" borderId="0" xfId="0" applyFill="1"/>
    <xf numFmtId="0" fontId="5" fillId="0" borderId="0" xfId="0" applyFont="1"/>
    <xf numFmtId="0" fontId="6" fillId="2" borderId="0" xfId="0" applyFont="1" applyFill="1"/>
    <xf numFmtId="0" fontId="5" fillId="3" borderId="0" xfId="0" applyFont="1" applyFill="1"/>
    <xf numFmtId="0" fontId="0" fillId="4" borderId="0" xfId="0" applyFill="1"/>
    <xf numFmtId="0" fontId="6" fillId="0" borderId="0" xfId="0" applyFont="1" applyFill="1"/>
    <xf numFmtId="0" fontId="7" fillId="0" borderId="0" xfId="21" applyFont="1"/>
    <xf numFmtId="0" fontId="1" fillId="0" borderId="0" xfId="0" applyFont="1"/>
    <xf numFmtId="0" fontId="8" fillId="0" borderId="0" xfId="0" applyFont="1"/>
  </cellXfs>
  <cellStyles count="5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Normal" xfId="0" builtinId="0"/>
    <cellStyle name="Normal 2" xf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litp/model/rgcam-electricity/input/energy/transportation/Input%20Module/Global_tran_inpu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trn_sector"/>
      <sheetName val="IEA_trn_energy"/>
      <sheetName val="Assumptions"/>
      <sheetName val="GCAM_trn_1990"/>
      <sheetName val="GCAM_Trn_2005"/>
      <sheetName val="GCAM_Road"/>
      <sheetName val="Demand"/>
      <sheetName val="NonCO2_data"/>
      <sheetName val="global_det_trn_nonco2"/>
      <sheetName val="global_det_trn_input_ref"/>
      <sheetName val="global_det_trn_adv"/>
    </sheetNames>
    <sheetDataSet>
      <sheetData sheetId="0"/>
      <sheetData sheetId="1">
        <row r="11">
          <cell r="A11" t="str">
            <v>refined liquids enduse</v>
          </cell>
          <cell r="B11" t="str">
            <v>refined liquids</v>
          </cell>
        </row>
        <row r="12">
          <cell r="A12" t="str">
            <v>delivered coal</v>
          </cell>
          <cell r="B12" t="str">
            <v>coal</v>
          </cell>
        </row>
        <row r="13">
          <cell r="A13" t="str">
            <v>elect_td_trn</v>
          </cell>
          <cell r="B13" t="str">
            <v>electricity</v>
          </cell>
        </row>
        <row r="14">
          <cell r="A14" t="str">
            <v>delivered gas</v>
          </cell>
          <cell r="B14" t="str">
            <v>gas</v>
          </cell>
        </row>
        <row r="15">
          <cell r="A15" t="str">
            <v>H2 Enduse</v>
          </cell>
          <cell r="B15" t="str">
            <v/>
          </cell>
        </row>
        <row r="18">
          <cell r="A18" t="str">
            <v>trn_freight</v>
          </cell>
        </row>
        <row r="19">
          <cell r="A19" t="str">
            <v>trn_passenger</v>
          </cell>
        </row>
        <row r="20">
          <cell r="A20" t="str">
            <v>trn_shipping_intl</v>
          </cell>
        </row>
        <row r="23">
          <cell r="A23" t="str">
            <v>trn_freight</v>
          </cell>
          <cell r="B23" t="str">
            <v>million ton-km</v>
          </cell>
          <cell r="C23" t="str">
            <v>EJ</v>
          </cell>
          <cell r="D23" t="str">
            <v>1990$/ton-km</v>
          </cell>
        </row>
        <row r="24">
          <cell r="A24" t="str">
            <v>trn_passenger</v>
          </cell>
          <cell r="B24" t="str">
            <v>million pass-km</v>
          </cell>
          <cell r="C24" t="str">
            <v>EJ</v>
          </cell>
          <cell r="D24" t="str">
            <v>1990$/pass-km</v>
          </cell>
        </row>
        <row r="25">
          <cell r="A25" t="str">
            <v>trn_shipping_intl</v>
          </cell>
          <cell r="B25" t="str">
            <v>million ton-km</v>
          </cell>
          <cell r="C25" t="str">
            <v>EJ</v>
          </cell>
          <cell r="D25" t="str">
            <v>1990$/ton-km</v>
          </cell>
        </row>
        <row r="26">
          <cell r="A26" t="str">
            <v>trn_pass_road</v>
          </cell>
          <cell r="B26" t="str">
            <v>million pass-km</v>
          </cell>
          <cell r="C26" t="str">
            <v>EJ</v>
          </cell>
          <cell r="D26" t="str">
            <v>1990$/pass-km</v>
          </cell>
        </row>
        <row r="29">
          <cell r="A29" t="str">
            <v>trn_freight</v>
          </cell>
          <cell r="B29" t="str">
            <v>air</v>
          </cell>
        </row>
        <row r="30">
          <cell r="A30" t="str">
            <v>trn_freight</v>
          </cell>
          <cell r="B30" t="str">
            <v>rail</v>
          </cell>
        </row>
        <row r="31">
          <cell r="A31" t="str">
            <v>trn_freight</v>
          </cell>
          <cell r="B31" t="str">
            <v>road</v>
          </cell>
        </row>
        <row r="32">
          <cell r="A32" t="str">
            <v>trn_freight</v>
          </cell>
          <cell r="B32" t="str">
            <v>domestic ship</v>
          </cell>
        </row>
        <row r="33">
          <cell r="A33" t="str">
            <v>trn_passenger</v>
          </cell>
          <cell r="B33" t="str">
            <v>air</v>
          </cell>
        </row>
        <row r="34">
          <cell r="A34" t="str">
            <v>trn_passenger</v>
          </cell>
          <cell r="B34" t="str">
            <v>high speed rail</v>
          </cell>
        </row>
        <row r="35">
          <cell r="A35" t="str">
            <v>trn_passenger</v>
          </cell>
          <cell r="B35" t="str">
            <v>rail</v>
          </cell>
        </row>
        <row r="36">
          <cell r="A36" t="str">
            <v>trn_passenger</v>
          </cell>
          <cell r="B36" t="str">
            <v>road</v>
          </cell>
        </row>
        <row r="37">
          <cell r="A37" t="str">
            <v>trn_shipping_intl</v>
          </cell>
          <cell r="B37" t="str">
            <v>international ship</v>
          </cell>
        </row>
        <row r="38">
          <cell r="A38" t="str">
            <v>trn_pass_road</v>
          </cell>
          <cell r="B38" t="str">
            <v>LDV</v>
          </cell>
        </row>
        <row r="39">
          <cell r="A39" t="str">
            <v>trn_pass_road</v>
          </cell>
          <cell r="B39" t="str">
            <v>bus</v>
          </cell>
        </row>
        <row r="42">
          <cell r="A42" t="str">
            <v>trn_freight</v>
          </cell>
          <cell r="B42" t="str">
            <v>air</v>
          </cell>
          <cell r="C42" t="str">
            <v>air</v>
          </cell>
          <cell r="D42" t="str">
            <v>refined liquids enduse</v>
          </cell>
          <cell r="E42" t="str">
            <v>Air</v>
          </cell>
          <cell r="F42" t="str">
            <v>trn_air</v>
          </cell>
          <cell r="G42" t="str">
            <v>refined liquids</v>
          </cell>
        </row>
        <row r="43">
          <cell r="A43" t="str">
            <v>trn_freight</v>
          </cell>
          <cell r="B43" t="str">
            <v>rail</v>
          </cell>
          <cell r="C43" t="str">
            <v>rail coal</v>
          </cell>
          <cell r="D43" t="str">
            <v>delivered coal</v>
          </cell>
          <cell r="E43" t="str">
            <v>Coal rail</v>
          </cell>
          <cell r="F43" t="str">
            <v>trn_rail</v>
          </cell>
          <cell r="G43" t="str">
            <v>coal</v>
          </cell>
        </row>
        <row r="44">
          <cell r="A44" t="str">
            <v>trn_freight</v>
          </cell>
          <cell r="B44" t="str">
            <v>rail</v>
          </cell>
          <cell r="C44" t="str">
            <v>rail ICE</v>
          </cell>
          <cell r="D44" t="str">
            <v>refined liquids enduse</v>
          </cell>
          <cell r="E44" t="str">
            <v>Diesel rail</v>
          </cell>
          <cell r="F44" t="str">
            <v>trn_rail</v>
          </cell>
          <cell r="G44" t="str">
            <v>refined liquids</v>
          </cell>
        </row>
        <row r="45">
          <cell r="A45" t="str">
            <v>trn_freight</v>
          </cell>
          <cell r="B45" t="str">
            <v>rail</v>
          </cell>
          <cell r="C45" t="str">
            <v>rail electric</v>
          </cell>
          <cell r="D45" t="str">
            <v>elect_td_trn</v>
          </cell>
          <cell r="E45" t="str">
            <v>Electric rail</v>
          </cell>
          <cell r="F45" t="str">
            <v>trn_rail</v>
          </cell>
          <cell r="G45" t="str">
            <v>electricity</v>
          </cell>
        </row>
        <row r="46">
          <cell r="A46" t="str">
            <v>trn_freight</v>
          </cell>
          <cell r="B46" t="str">
            <v>road</v>
          </cell>
          <cell r="C46" t="str">
            <v>truck ICE</v>
          </cell>
          <cell r="D46" t="str">
            <v>refined liquids enduse</v>
          </cell>
          <cell r="E46" t="str">
            <v>Road</v>
          </cell>
          <cell r="F46" t="str">
            <v>trn_road</v>
          </cell>
          <cell r="G46" t="str">
            <v>refined liquids</v>
          </cell>
        </row>
        <row r="47">
          <cell r="A47" t="str">
            <v>trn_freight</v>
          </cell>
          <cell r="B47" t="str">
            <v>domestic ship</v>
          </cell>
          <cell r="C47" t="str">
            <v>domestic ship ICE</v>
          </cell>
          <cell r="D47" t="str">
            <v>refined liquids enduse</v>
          </cell>
          <cell r="E47" t="str">
            <v>Ship</v>
          </cell>
          <cell r="F47" t="str">
            <v>trn_domestic ship</v>
          </cell>
          <cell r="G47" t="str">
            <v>refined liquids</v>
          </cell>
        </row>
        <row r="48">
          <cell r="A48" t="str">
            <v>trn_passenger</v>
          </cell>
          <cell r="B48" t="str">
            <v>air</v>
          </cell>
          <cell r="C48" t="str">
            <v>air</v>
          </cell>
          <cell r="D48" t="str">
            <v>refined liquids enduse</v>
          </cell>
          <cell r="E48" t="str">
            <v>Air</v>
          </cell>
          <cell r="F48" t="str">
            <v>trn_air</v>
          </cell>
          <cell r="G48" t="str">
            <v>refined liquids</v>
          </cell>
        </row>
        <row r="49">
          <cell r="A49" t="str">
            <v>trn_passenger</v>
          </cell>
          <cell r="B49" t="str">
            <v>high speed rail</v>
          </cell>
          <cell r="C49" t="str">
            <v>high speed rail</v>
          </cell>
          <cell r="D49" t="str">
            <v>elect_td_trn</v>
          </cell>
          <cell r="E49" t="str">
            <v>na</v>
          </cell>
          <cell r="F49" t="str">
            <v>na</v>
          </cell>
          <cell r="G49" t="str">
            <v>electricity</v>
          </cell>
        </row>
        <row r="50">
          <cell r="A50" t="str">
            <v>trn_passenger</v>
          </cell>
          <cell r="B50" t="str">
            <v>rail</v>
          </cell>
          <cell r="C50" t="str">
            <v>rail coal</v>
          </cell>
          <cell r="D50" t="str">
            <v>delivered coal</v>
          </cell>
          <cell r="E50" t="str">
            <v>Coal rail</v>
          </cell>
          <cell r="F50" t="str">
            <v>trn_rail</v>
          </cell>
          <cell r="G50" t="str">
            <v>coal</v>
          </cell>
        </row>
        <row r="51">
          <cell r="A51" t="str">
            <v>trn_passenger</v>
          </cell>
          <cell r="B51" t="str">
            <v>rail</v>
          </cell>
          <cell r="C51" t="str">
            <v>rail ICE</v>
          </cell>
          <cell r="D51" t="str">
            <v>refined liquids enduse</v>
          </cell>
          <cell r="E51" t="str">
            <v>Diesel rail</v>
          </cell>
          <cell r="F51" t="str">
            <v>trn_rail</v>
          </cell>
          <cell r="G51" t="str">
            <v>refined liquids</v>
          </cell>
        </row>
        <row r="52">
          <cell r="A52" t="str">
            <v>trn_passenger</v>
          </cell>
          <cell r="B52" t="str">
            <v>rail</v>
          </cell>
          <cell r="C52" t="str">
            <v>rail electric</v>
          </cell>
          <cell r="D52" t="str">
            <v>elect_td_trn</v>
          </cell>
          <cell r="E52" t="str">
            <v>Electric rail</v>
          </cell>
          <cell r="F52" t="str">
            <v>trn_rail</v>
          </cell>
          <cell r="G52" t="str">
            <v>electricity</v>
          </cell>
        </row>
        <row r="53">
          <cell r="A53" t="str">
            <v>trn_passenger</v>
          </cell>
          <cell r="B53" t="str">
            <v>road</v>
          </cell>
          <cell r="C53" t="str">
            <v>road ICE</v>
          </cell>
          <cell r="D53" t="str">
            <v>refined liquids enduse</v>
          </cell>
          <cell r="E53" t="str">
            <v>Road</v>
          </cell>
          <cell r="F53" t="str">
            <v>trn_road</v>
          </cell>
          <cell r="G53" t="str">
            <v>refined liquids</v>
          </cell>
        </row>
        <row r="54">
          <cell r="A54" t="str">
            <v>trn_passenger</v>
          </cell>
          <cell r="B54" t="str">
            <v>road</v>
          </cell>
          <cell r="C54" t="str">
            <v>road electric</v>
          </cell>
          <cell r="D54" t="str">
            <v>elect_td_trn</v>
          </cell>
          <cell r="E54" t="str">
            <v>Electric Road</v>
          </cell>
          <cell r="F54" t="str">
            <v>trn_road</v>
          </cell>
          <cell r="G54" t="str">
            <v>electricity</v>
          </cell>
        </row>
        <row r="55">
          <cell r="A55" t="str">
            <v>trn_passenger</v>
          </cell>
          <cell r="B55" t="str">
            <v>road</v>
          </cell>
          <cell r="C55" t="str">
            <v>road gas</v>
          </cell>
          <cell r="D55" t="str">
            <v>delivered gas</v>
          </cell>
          <cell r="E55" t="str">
            <v>Gas Road</v>
          </cell>
          <cell r="F55" t="str">
            <v>trn_road</v>
          </cell>
          <cell r="G55" t="str">
            <v>gas</v>
          </cell>
        </row>
        <row r="56">
          <cell r="A56" t="str">
            <v>trn_passenger</v>
          </cell>
          <cell r="B56" t="str">
            <v>road</v>
          </cell>
          <cell r="C56" t="str">
            <v>road fuel cell</v>
          </cell>
          <cell r="D56" t="str">
            <v>H2 Enduse</v>
          </cell>
          <cell r="E56" t="str">
            <v>na</v>
          </cell>
          <cell r="F56" t="str">
            <v>trn_road</v>
          </cell>
          <cell r="G56" t="str">
            <v/>
          </cell>
        </row>
        <row r="57">
          <cell r="A57" t="str">
            <v>trn_shipping_intl</v>
          </cell>
          <cell r="B57" t="str">
            <v>international ship</v>
          </cell>
          <cell r="C57" t="str">
            <v>international ship ICE</v>
          </cell>
          <cell r="D57" t="str">
            <v>refined liquids enduse</v>
          </cell>
          <cell r="E57" t="str">
            <v>International Ship</v>
          </cell>
          <cell r="F57" t="str">
            <v>trn_international ship</v>
          </cell>
          <cell r="G57" t="str">
            <v>refined liquids</v>
          </cell>
        </row>
        <row r="60">
          <cell r="A60" t="str">
            <v>trn_pass_road</v>
          </cell>
          <cell r="B60" t="str">
            <v>LDV</v>
          </cell>
          <cell r="C60" t="str">
            <v>LDV ICE</v>
          </cell>
          <cell r="D60" t="str">
            <v>refined liquids enduse</v>
          </cell>
        </row>
        <row r="61">
          <cell r="A61" t="str">
            <v>trn_pass_road</v>
          </cell>
          <cell r="B61" t="str">
            <v>LDV</v>
          </cell>
          <cell r="C61" t="str">
            <v>LDV electric</v>
          </cell>
          <cell r="D61" t="str">
            <v>elect_td_trn</v>
          </cell>
        </row>
        <row r="62">
          <cell r="A62" t="str">
            <v>trn_pass_road</v>
          </cell>
          <cell r="B62" t="str">
            <v>LDV</v>
          </cell>
          <cell r="C62" t="str">
            <v>LDV gas</v>
          </cell>
          <cell r="D62" t="str">
            <v>delivered gas</v>
          </cell>
        </row>
        <row r="63">
          <cell r="A63" t="str">
            <v>trn_pass_road</v>
          </cell>
          <cell r="B63" t="str">
            <v>LDV</v>
          </cell>
          <cell r="C63" t="str">
            <v>LDV fuel cell</v>
          </cell>
          <cell r="D63" t="str">
            <v>H2 Enduse</v>
          </cell>
        </row>
        <row r="64">
          <cell r="A64" t="str">
            <v>trn_pass_road</v>
          </cell>
          <cell r="B64" t="str">
            <v>bus</v>
          </cell>
          <cell r="C64" t="str">
            <v>bus ICE</v>
          </cell>
          <cell r="D64" t="str">
            <v>refined liquids enduse</v>
          </cell>
        </row>
        <row r="65">
          <cell r="A65" t="str">
            <v>trn_pass_road</v>
          </cell>
          <cell r="B65" t="str">
            <v>bus</v>
          </cell>
          <cell r="C65" t="str">
            <v>bus electric</v>
          </cell>
          <cell r="D65" t="str">
            <v>elect_td_trn</v>
          </cell>
        </row>
        <row r="66">
          <cell r="A66" t="str">
            <v>trn_pass_road</v>
          </cell>
          <cell r="B66" t="str">
            <v>bus</v>
          </cell>
          <cell r="C66" t="str">
            <v>bus gas</v>
          </cell>
          <cell r="D66" t="str">
            <v>delivered gas</v>
          </cell>
        </row>
        <row r="67">
          <cell r="A67" t="str">
            <v>trn_pass_road</v>
          </cell>
          <cell r="B67" t="str">
            <v>bus</v>
          </cell>
          <cell r="C67" t="str">
            <v>bus fuel cell</v>
          </cell>
          <cell r="D67" t="str">
            <v>H2 Enduse</v>
          </cell>
        </row>
        <row r="70">
          <cell r="A70" t="str">
            <v>trn_passenger</v>
          </cell>
          <cell r="B70" t="str">
            <v>road</v>
          </cell>
          <cell r="C70" t="str">
            <v>road</v>
          </cell>
          <cell r="D70" t="str">
            <v>trn_pass_road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6">
          <cell r="C26">
            <v>-2</v>
          </cell>
        </row>
        <row r="27">
          <cell r="C27">
            <v>-2</v>
          </cell>
        </row>
        <row r="28">
          <cell r="C28">
            <v>-2</v>
          </cell>
        </row>
        <row r="29">
          <cell r="C29">
            <v>-2</v>
          </cell>
        </row>
        <row r="37">
          <cell r="D37">
            <v>1</v>
          </cell>
          <cell r="E37">
            <v>1</v>
          </cell>
          <cell r="F37">
            <v>1</v>
          </cell>
          <cell r="H37">
            <v>2005</v>
          </cell>
          <cell r="I37">
            <v>2095</v>
          </cell>
          <cell r="J37" t="str">
            <v>fixed</v>
          </cell>
        </row>
        <row r="38">
          <cell r="D38">
            <v>1</v>
          </cell>
          <cell r="E38">
            <v>1</v>
          </cell>
          <cell r="F38">
            <v>1</v>
          </cell>
          <cell r="H38">
            <v>2005</v>
          </cell>
          <cell r="I38">
            <v>2095</v>
          </cell>
          <cell r="J38" t="str">
            <v>fixed</v>
          </cell>
        </row>
        <row r="39">
          <cell r="D39">
            <v>1</v>
          </cell>
          <cell r="E39">
            <v>1</v>
          </cell>
          <cell r="F39">
            <v>1</v>
          </cell>
          <cell r="H39">
            <v>2005</v>
          </cell>
          <cell r="I39">
            <v>2095</v>
          </cell>
          <cell r="J39" t="str">
            <v>fixed</v>
          </cell>
        </row>
        <row r="40">
          <cell r="D40">
            <v>1</v>
          </cell>
          <cell r="E40">
            <v>1</v>
          </cell>
          <cell r="F40">
            <v>1</v>
          </cell>
          <cell r="H40">
            <v>2005</v>
          </cell>
          <cell r="I40">
            <v>2095</v>
          </cell>
          <cell r="J40" t="str">
            <v>fixed</v>
          </cell>
        </row>
        <row r="41">
          <cell r="D41">
            <v>1</v>
          </cell>
          <cell r="E41">
            <v>1</v>
          </cell>
          <cell r="F41">
            <v>1</v>
          </cell>
          <cell r="H41">
            <v>2005</v>
          </cell>
          <cell r="I41">
            <v>2095</v>
          </cell>
          <cell r="J41" t="str">
            <v>fixed</v>
          </cell>
        </row>
        <row r="42">
          <cell r="D42">
            <v>1</v>
          </cell>
          <cell r="E42">
            <v>1</v>
          </cell>
          <cell r="F42">
            <v>1</v>
          </cell>
        </row>
        <row r="43">
          <cell r="D43">
            <v>1</v>
          </cell>
          <cell r="E43">
            <v>1</v>
          </cell>
          <cell r="F43">
            <v>1</v>
          </cell>
          <cell r="H43">
            <v>2005</v>
          </cell>
          <cell r="I43">
            <v>2095</v>
          </cell>
          <cell r="J43" t="str">
            <v>fixed</v>
          </cell>
        </row>
        <row r="44">
          <cell r="D44">
            <v>1</v>
          </cell>
          <cell r="E44">
            <v>1</v>
          </cell>
          <cell r="F44">
            <v>1</v>
          </cell>
          <cell r="H44">
            <v>2005</v>
          </cell>
          <cell r="I44">
            <v>2095</v>
          </cell>
          <cell r="J44" t="str">
            <v>fixed</v>
          </cell>
        </row>
        <row r="45">
          <cell r="D45">
            <v>1</v>
          </cell>
          <cell r="E45">
            <v>1</v>
          </cell>
          <cell r="F45">
            <v>1</v>
          </cell>
          <cell r="H45">
            <v>2005</v>
          </cell>
          <cell r="I45">
            <v>2095</v>
          </cell>
          <cell r="J45" t="str">
            <v>fixed</v>
          </cell>
        </row>
        <row r="46">
          <cell r="D46">
            <v>1</v>
          </cell>
          <cell r="E46">
            <v>1</v>
          </cell>
          <cell r="F46">
            <v>1</v>
          </cell>
          <cell r="H46">
            <v>2005</v>
          </cell>
          <cell r="I46">
            <v>2095</v>
          </cell>
          <cell r="J46" t="str">
            <v>fixed</v>
          </cell>
        </row>
        <row r="54">
          <cell r="D54">
            <v>0</v>
          </cell>
        </row>
        <row r="55">
          <cell r="D55">
            <v>0</v>
          </cell>
        </row>
        <row r="56">
          <cell r="D56">
            <v>0</v>
          </cell>
        </row>
        <row r="57">
          <cell r="D57">
            <v>0</v>
          </cell>
        </row>
        <row r="58">
          <cell r="D58">
            <v>1</v>
          </cell>
        </row>
        <row r="59">
          <cell r="D59">
            <v>1</v>
          </cell>
        </row>
        <row r="60">
          <cell r="D60">
            <v>1</v>
          </cell>
        </row>
        <row r="61">
          <cell r="D61">
            <v>0</v>
          </cell>
        </row>
        <row r="62">
          <cell r="D62">
            <v>1</v>
          </cell>
        </row>
        <row r="63">
          <cell r="D63">
            <v>1</v>
          </cell>
        </row>
        <row r="71">
          <cell r="C71">
            <v>384</v>
          </cell>
        </row>
        <row r="72">
          <cell r="C72">
            <v>40</v>
          </cell>
        </row>
        <row r="73">
          <cell r="C73">
            <v>72</v>
          </cell>
        </row>
        <row r="74">
          <cell r="C74">
            <v>16</v>
          </cell>
        </row>
        <row r="75">
          <cell r="C75">
            <v>270</v>
          </cell>
        </row>
        <row r="76">
          <cell r="C76">
            <v>180.208</v>
          </cell>
        </row>
        <row r="77">
          <cell r="C77">
            <v>32</v>
          </cell>
        </row>
        <row r="78">
          <cell r="C78">
            <v>16</v>
          </cell>
        </row>
        <row r="79">
          <cell r="C79">
            <v>60</v>
          </cell>
        </row>
        <row r="80">
          <cell r="C80">
            <v>25</v>
          </cell>
        </row>
        <row r="92">
          <cell r="E92">
            <v>2020</v>
          </cell>
          <cell r="F92">
            <v>2095</v>
          </cell>
          <cell r="G92" t="str">
            <v>linear</v>
          </cell>
          <cell r="J92">
            <v>1E-3</v>
          </cell>
          <cell r="K92">
            <v>1E-3</v>
          </cell>
          <cell r="L92">
            <v>1E-3</v>
          </cell>
          <cell r="M92">
            <v>1E-3</v>
          </cell>
          <cell r="N92">
            <v>1E-3</v>
          </cell>
          <cell r="O92">
            <v>1E-3</v>
          </cell>
        </row>
        <row r="110">
          <cell r="C110">
            <v>-6</v>
          </cell>
        </row>
        <row r="111">
          <cell r="C111">
            <v>-8</v>
          </cell>
        </row>
        <row r="112">
          <cell r="C112">
            <v>-8</v>
          </cell>
        </row>
        <row r="113">
          <cell r="C113">
            <v>-8</v>
          </cell>
        </row>
        <row r="114">
          <cell r="C114">
            <v>-6</v>
          </cell>
        </row>
        <row r="115">
          <cell r="C115">
            <v>-6</v>
          </cell>
        </row>
        <row r="116">
          <cell r="C116">
            <v>-8</v>
          </cell>
        </row>
        <row r="117">
          <cell r="C117">
            <v>-8</v>
          </cell>
        </row>
        <row r="118">
          <cell r="C118">
            <v>-8</v>
          </cell>
        </row>
        <row r="119">
          <cell r="C119">
            <v>-8</v>
          </cell>
        </row>
        <row r="127">
          <cell r="F127">
            <v>1975</v>
          </cell>
          <cell r="G127">
            <v>1990</v>
          </cell>
          <cell r="H127">
            <v>2005</v>
          </cell>
          <cell r="I127">
            <v>2020</v>
          </cell>
          <cell r="J127">
            <v>2035</v>
          </cell>
          <cell r="K127">
            <v>2050</v>
          </cell>
          <cell r="L127">
            <v>2065</v>
          </cell>
          <cell r="M127">
            <v>2080</v>
          </cell>
          <cell r="N127">
            <v>2095</v>
          </cell>
        </row>
        <row r="128">
          <cell r="F128">
            <v>199239.20974871737</v>
          </cell>
          <cell r="G128">
            <v>199239.20974871737</v>
          </cell>
          <cell r="H128">
            <v>199239.20974871737</v>
          </cell>
          <cell r="I128">
            <v>187613.84620392241</v>
          </cell>
          <cell r="J128">
            <v>176666.80836479101</v>
          </cell>
          <cell r="K128">
            <v>166358.51675828639</v>
          </cell>
          <cell r="L128">
            <v>156651.70132508376</v>
          </cell>
          <cell r="M128">
            <v>147511.26666811254</v>
          </cell>
          <cell r="N128">
            <v>138904.16516368068</v>
          </cell>
        </row>
        <row r="129">
          <cell r="F129">
            <v>8737.8928058855199</v>
          </cell>
          <cell r="G129">
            <v>8737.8928058855199</v>
          </cell>
          <cell r="H129">
            <v>8737.8928058855199</v>
          </cell>
          <cell r="I129">
            <v>8607.7379287016556</v>
          </cell>
          <cell r="J129">
            <v>8479.5217674566429</v>
          </cell>
          <cell r="K129">
            <v>8353.215444097099</v>
          </cell>
          <cell r="L129">
            <v>8228.7905107213428</v>
          </cell>
          <cell r="M129">
            <v>8106.2189431720954</v>
          </cell>
          <cell r="N129">
            <v>7985.4731347246152</v>
          </cell>
        </row>
        <row r="130">
          <cell r="F130">
            <v>2950.457311078228</v>
          </cell>
          <cell r="G130">
            <v>2950.457311078228</v>
          </cell>
          <cell r="H130">
            <v>2950.457311078228</v>
          </cell>
          <cell r="I130">
            <v>2906.5089109901701</v>
          </cell>
          <cell r="J130">
            <v>2863.2151422580882</v>
          </cell>
          <cell r="K130">
            <v>2820.5662538509691</v>
          </cell>
          <cell r="L130">
            <v>2778.5526399838304</v>
          </cell>
          <cell r="M130">
            <v>2737.1648379542144</v>
          </cell>
          <cell r="N130">
            <v>2696.3935260109092</v>
          </cell>
        </row>
        <row r="131">
          <cell r="F131">
            <v>12008.042580674342</v>
          </cell>
          <cell r="G131">
            <v>12008.042580674342</v>
          </cell>
          <cell r="H131">
            <v>12008.042580674342</v>
          </cell>
          <cell r="I131">
            <v>11222.540586336048</v>
          </cell>
          <cell r="J131">
            <v>10567.719106282408</v>
          </cell>
          <cell r="K131">
            <v>9951.1056565264444</v>
          </cell>
          <cell r="L131">
            <v>9370.470845358057</v>
          </cell>
          <cell r="M131">
            <v>8823.7153633393336</v>
          </cell>
          <cell r="N131">
            <v>8308.8623931635047</v>
          </cell>
        </row>
        <row r="132">
          <cell r="F132">
            <v>294105.06571153644</v>
          </cell>
          <cell r="G132">
            <v>294105.06571153644</v>
          </cell>
          <cell r="H132">
            <v>294105.06571153644</v>
          </cell>
          <cell r="I132">
            <v>289724.23734052991</v>
          </cell>
          <cell r="J132">
            <v>285408.66339541972</v>
          </cell>
          <cell r="K132">
            <v>281157.37188193027</v>
          </cell>
          <cell r="L132">
            <v>276969.40528408164</v>
          </cell>
          <cell r="M132">
            <v>272843.82034852874</v>
          </cell>
          <cell r="N132">
            <v>268779.68787211296</v>
          </cell>
        </row>
        <row r="133">
          <cell r="F133">
            <v>199239.2097487174</v>
          </cell>
          <cell r="G133">
            <v>199239.2097487174</v>
          </cell>
          <cell r="H133">
            <v>199239.2097487174</v>
          </cell>
          <cell r="I133">
            <v>191897.08421359179</v>
          </cell>
          <cell r="J133">
            <v>184825.52192473446</v>
          </cell>
          <cell r="K133">
            <v>178014.55240835267</v>
          </cell>
          <cell r="L133">
            <v>171454.57261065254</v>
          </cell>
          <cell r="M133">
            <v>165136.33335811592</v>
          </cell>
          <cell r="N133">
            <v>159050.92631672687</v>
          </cell>
        </row>
        <row r="134">
          <cell r="F134">
            <v>113626.02960713686</v>
          </cell>
          <cell r="G134">
            <v>113626.02960713686</v>
          </cell>
          <cell r="H134">
            <v>113626.02960713686</v>
          </cell>
          <cell r="I134">
            <v>111933.51835105398</v>
          </cell>
          <cell r="J134">
            <v>110266.21781791786</v>
          </cell>
          <cell r="K134">
            <v>108623.75248257368</v>
          </cell>
          <cell r="L134">
            <v>107005.75241348414</v>
          </cell>
          <cell r="M134">
            <v>105411.85318941</v>
          </cell>
          <cell r="N134">
            <v>103841.6958173317</v>
          </cell>
        </row>
        <row r="135">
          <cell r="F135">
            <v>30105.713316171692</v>
          </cell>
          <cell r="G135">
            <v>30105.713316171692</v>
          </cell>
          <cell r="H135">
            <v>30105.713316171692</v>
          </cell>
          <cell r="I135">
            <v>29657.275059231801</v>
          </cell>
          <cell r="J135">
            <v>29215.516493557661</v>
          </cell>
          <cell r="K135">
            <v>28780.338122117708</v>
          </cell>
          <cell r="L135">
            <v>28351.641929933798</v>
          </cell>
          <cell r="M135">
            <v>27929.331362005352</v>
          </cell>
          <cell r="N135">
            <v>27513.31130156232</v>
          </cell>
        </row>
        <row r="136">
          <cell r="F136">
            <v>14548.862009235923</v>
          </cell>
          <cell r="G136">
            <v>14548.862009235923</v>
          </cell>
          <cell r="H136">
            <v>14548.862009235923</v>
          </cell>
          <cell r="I136">
            <v>14332.15010969172</v>
          </cell>
          <cell r="J136">
            <v>14118.666232199979</v>
          </cell>
          <cell r="K136">
            <v>13908.362293907878</v>
          </cell>
          <cell r="L136">
            <v>13701.190928178494</v>
          </cell>
          <cell r="M136">
            <v>13497.105473922453</v>
          </cell>
          <cell r="N136">
            <v>13296.059965088472</v>
          </cell>
        </row>
        <row r="137">
          <cell r="F137">
            <v>2013405.2468509991</v>
          </cell>
          <cell r="G137">
            <v>2013405.2468509991</v>
          </cell>
          <cell r="H137">
            <v>2013405.2468509991</v>
          </cell>
          <cell r="I137">
            <v>1983414.6623420282</v>
          </cell>
          <cell r="J137">
            <v>1953870.8011941873</v>
          </cell>
          <cell r="K137">
            <v>1924767.0092603613</v>
          </cell>
          <cell r="L137">
            <v>1896096.7315099756</v>
          </cell>
          <cell r="M137">
            <v>1867853.5105526093</v>
          </cell>
          <cell r="N137">
            <v>1840030.9851836013</v>
          </cell>
        </row>
        <row r="138">
          <cell r="F138">
            <v>3607.1937941448978</v>
          </cell>
          <cell r="G138">
            <v>3607.1937941448978</v>
          </cell>
          <cell r="H138">
            <v>3607.1937941448987</v>
          </cell>
          <cell r="I138">
            <v>2986.9368416834895</v>
          </cell>
          <cell r="J138">
            <v>2729.1148059946886</v>
          </cell>
          <cell r="K138">
            <v>2493.547074835893</v>
          </cell>
          <cell r="L138">
            <v>2278.312733771721</v>
          </cell>
          <cell r="M138">
            <v>2081.6566750431157</v>
          </cell>
          <cell r="N138">
            <v>1901.9752857097189</v>
          </cell>
        </row>
        <row r="139">
          <cell r="F139">
            <v>1202.3979313816326</v>
          </cell>
          <cell r="G139">
            <v>1202.3979313816326</v>
          </cell>
          <cell r="H139">
            <v>1202.397931381633</v>
          </cell>
          <cell r="I139">
            <v>1158.088598060579</v>
          </cell>
          <cell r="J139">
            <v>1115.4120994010918</v>
          </cell>
          <cell r="K139">
            <v>1074.3082641292619</v>
          </cell>
          <cell r="L139">
            <v>1034.7191383311422</v>
          </cell>
          <cell r="M139">
            <v>996.5889037412453</v>
          </cell>
          <cell r="N139">
            <v>959.8637990421762</v>
          </cell>
        </row>
        <row r="140">
          <cell r="F140">
            <v>3607.1937941448978</v>
          </cell>
          <cell r="G140">
            <v>3607.1937941448978</v>
          </cell>
          <cell r="H140">
            <v>3607.1937941448987</v>
          </cell>
          <cell r="I140">
            <v>2986.9368416834895</v>
          </cell>
          <cell r="J140">
            <v>2729.1148059946886</v>
          </cell>
          <cell r="K140">
            <v>2493.547074835893</v>
          </cell>
          <cell r="L140">
            <v>2278.312733771721</v>
          </cell>
          <cell r="M140">
            <v>2081.6566750431157</v>
          </cell>
          <cell r="N140">
            <v>1901.9752857097189</v>
          </cell>
        </row>
        <row r="141">
          <cell r="F141">
            <v>2284.5560696251018</v>
          </cell>
          <cell r="G141">
            <v>2284.5560696251018</v>
          </cell>
          <cell r="H141">
            <v>2284.5560696251023</v>
          </cell>
          <cell r="I141">
            <v>2025.2418990815988</v>
          </cell>
          <cell r="J141">
            <v>1795.3618229508888</v>
          </cell>
          <cell r="K141">
            <v>1591.5748517602972</v>
          </cell>
          <cell r="L141">
            <v>1410.9192232863381</v>
          </cell>
          <cell r="M141">
            <v>1250.7693574305963</v>
          </cell>
          <cell r="N141">
            <v>1108.7976970385751</v>
          </cell>
        </row>
        <row r="142">
          <cell r="F142">
            <v>15100.858196573312</v>
          </cell>
          <cell r="G142">
            <v>15100.858196573312</v>
          </cell>
          <cell r="H142">
            <v>15100.85819657331</v>
          </cell>
          <cell r="I142">
            <v>14875.924063412271</v>
          </cell>
          <cell r="J142">
            <v>14654.340426203335</v>
          </cell>
          <cell r="K142">
            <v>14436.057377789384</v>
          </cell>
          <cell r="L142">
            <v>14221.025754403045</v>
          </cell>
          <cell r="M142">
            <v>14009.19712459356</v>
          </cell>
          <cell r="N142">
            <v>13800.523778318602</v>
          </cell>
        </row>
        <row r="143">
          <cell r="F143">
            <v>5033.6193988577706</v>
          </cell>
          <cell r="G143">
            <v>5033.6193988577706</v>
          </cell>
          <cell r="H143">
            <v>5033.6193988577697</v>
          </cell>
          <cell r="I143">
            <v>4958.6413544707566</v>
          </cell>
          <cell r="J143">
            <v>4884.7801420677779</v>
          </cell>
          <cell r="K143">
            <v>4812.0191259297944</v>
          </cell>
          <cell r="L143">
            <v>4740.3419181343479</v>
          </cell>
          <cell r="M143">
            <v>4669.7323748645194</v>
          </cell>
          <cell r="N143">
            <v>4600.1745927728671</v>
          </cell>
        </row>
        <row r="144">
          <cell r="F144">
            <v>15100.858196573312</v>
          </cell>
          <cell r="G144">
            <v>15100.858196573312</v>
          </cell>
          <cell r="H144">
            <v>40974.011764189789</v>
          </cell>
          <cell r="I144">
            <v>40363.685271593517</v>
          </cell>
          <cell r="J144">
            <v>39762.449868971758</v>
          </cell>
          <cell r="K144">
            <v>39170.17014041527</v>
          </cell>
          <cell r="L144">
            <v>38586.712687096224</v>
          </cell>
          <cell r="M144">
            <v>38011.946097222833</v>
          </cell>
          <cell r="N144">
            <v>37445.740916441573</v>
          </cell>
        </row>
        <row r="145">
          <cell r="F145">
            <v>9563.876857829764</v>
          </cell>
          <cell r="G145">
            <v>9563.876857829764</v>
          </cell>
          <cell r="H145">
            <v>9563.8768578297622</v>
          </cell>
          <cell r="I145">
            <v>9421.4185734944385</v>
          </cell>
          <cell r="J145">
            <v>9281.0822699287801</v>
          </cell>
          <cell r="K145">
            <v>9142.8363392666106</v>
          </cell>
          <cell r="L145">
            <v>9006.6496444552613</v>
          </cell>
          <cell r="M145">
            <v>8872.4915122425882</v>
          </cell>
          <cell r="N145">
            <v>8740.3317262684486</v>
          </cell>
        </row>
        <row r="425">
          <cell r="E425">
            <v>1990</v>
          </cell>
          <cell r="F425">
            <v>2005</v>
          </cell>
          <cell r="G425">
            <v>2020</v>
          </cell>
          <cell r="H425">
            <v>2035</v>
          </cell>
          <cell r="I425">
            <v>2050</v>
          </cell>
          <cell r="J425">
            <v>2065</v>
          </cell>
          <cell r="K425">
            <v>2080</v>
          </cell>
          <cell r="L425">
            <v>2095</v>
          </cell>
        </row>
        <row r="426">
          <cell r="E426">
            <v>8.215657298859437</v>
          </cell>
          <cell r="F426">
            <v>8.215657298859437</v>
          </cell>
          <cell r="G426">
            <v>8.215657298859437</v>
          </cell>
          <cell r="H426">
            <v>8.215657298859437</v>
          </cell>
          <cell r="I426">
            <v>8.215657298859437</v>
          </cell>
          <cell r="J426">
            <v>8.215657298859437</v>
          </cell>
          <cell r="K426">
            <v>8.215657298859437</v>
          </cell>
          <cell r="L426">
            <v>8.215657298859437</v>
          </cell>
        </row>
        <row r="427">
          <cell r="E427">
            <v>0.43713651555825689</v>
          </cell>
          <cell r="F427">
            <v>0.43713651555825689</v>
          </cell>
          <cell r="G427">
            <v>0.43713651555825689</v>
          </cell>
          <cell r="H427">
            <v>0.43713651555825689</v>
          </cell>
          <cell r="I427">
            <v>0.43713651555825689</v>
          </cell>
          <cell r="J427">
            <v>0.43713651555825689</v>
          </cell>
          <cell r="K427">
            <v>0.43713651555825689</v>
          </cell>
          <cell r="L427">
            <v>0.43713651555825689</v>
          </cell>
        </row>
        <row r="428">
          <cell r="E428">
            <v>0.48085016711408263</v>
          </cell>
          <cell r="F428">
            <v>0.48085016711408263</v>
          </cell>
          <cell r="G428">
            <v>0.48085016711408263</v>
          </cell>
          <cell r="H428">
            <v>0.48085016711408263</v>
          </cell>
          <cell r="I428">
            <v>0.48085016711408263</v>
          </cell>
          <cell r="J428">
            <v>0.48085016711408263</v>
          </cell>
          <cell r="K428">
            <v>0.48085016711408263</v>
          </cell>
          <cell r="L428">
            <v>0.48085016711408263</v>
          </cell>
        </row>
        <row r="429">
          <cell r="E429">
            <v>0.55044266747162252</v>
          </cell>
          <cell r="F429">
            <v>0.55044266747162252</v>
          </cell>
          <cell r="G429">
            <v>0.55044266747162252</v>
          </cell>
          <cell r="H429">
            <v>0.55044266747162252</v>
          </cell>
          <cell r="I429">
            <v>0.55044266747162252</v>
          </cell>
          <cell r="J429">
            <v>0.55044266747162252</v>
          </cell>
          <cell r="K429">
            <v>0.55044266747162252</v>
          </cell>
          <cell r="L429">
            <v>0.55044266747162252</v>
          </cell>
        </row>
        <row r="430">
          <cell r="E430">
            <v>2.2362592509925516</v>
          </cell>
          <cell r="F430">
            <v>2.2362592509925516</v>
          </cell>
          <cell r="G430">
            <v>2.2362592509925516</v>
          </cell>
          <cell r="H430">
            <v>2.2362592509925516</v>
          </cell>
          <cell r="I430">
            <v>2.2362592509925516</v>
          </cell>
          <cell r="J430">
            <v>2.2362592509925516</v>
          </cell>
          <cell r="K430">
            <v>2.2362592509925516</v>
          </cell>
          <cell r="L430">
            <v>2.2362592509925516</v>
          </cell>
        </row>
        <row r="431">
          <cell r="E431">
            <v>6.0272087942357908</v>
          </cell>
          <cell r="F431">
            <v>6.0272087942357908</v>
          </cell>
          <cell r="G431">
            <v>6.0272087942357908</v>
          </cell>
          <cell r="H431">
            <v>6.0272087942357908</v>
          </cell>
          <cell r="I431">
            <v>6.0272087942357908</v>
          </cell>
          <cell r="J431">
            <v>6.0272087942357908</v>
          </cell>
          <cell r="K431">
            <v>6.0272087942357908</v>
          </cell>
          <cell r="L431">
            <v>6.0272087942357908</v>
          </cell>
        </row>
        <row r="432">
          <cell r="E432">
            <v>31.475836601545215</v>
          </cell>
          <cell r="F432">
            <v>31.475836601545215</v>
          </cell>
          <cell r="G432">
            <v>31.0069897367297</v>
          </cell>
          <cell r="H432">
            <v>30.545126558652367</v>
          </cell>
          <cell r="I432">
            <v>30.090143042131182</v>
          </cell>
          <cell r="J432">
            <v>29.641936711486391</v>
          </cell>
          <cell r="K432">
            <v>29.200406617459976</v>
          </cell>
          <cell r="L432">
            <v>28.765453314478911</v>
          </cell>
        </row>
        <row r="433">
          <cell r="E433">
            <v>2.1310988398652362</v>
          </cell>
          <cell r="F433">
            <v>2.1310988398652362</v>
          </cell>
          <cell r="G433">
            <v>2.1310988398652362</v>
          </cell>
          <cell r="H433">
            <v>2.1310988398652362</v>
          </cell>
          <cell r="I433">
            <v>2.1310988398652362</v>
          </cell>
          <cell r="J433">
            <v>2.1310988398652362</v>
          </cell>
          <cell r="K433">
            <v>2.1310988398652362</v>
          </cell>
          <cell r="L433">
            <v>2.1310988398652362</v>
          </cell>
        </row>
        <row r="434">
          <cell r="E434">
            <v>1.759574734708778</v>
          </cell>
          <cell r="F434">
            <v>1.759574734708778</v>
          </cell>
          <cell r="G434">
            <v>1.759574734708778</v>
          </cell>
          <cell r="H434">
            <v>1.759574734708778</v>
          </cell>
          <cell r="I434">
            <v>1.759574734708778</v>
          </cell>
          <cell r="J434">
            <v>1.759574734708778</v>
          </cell>
          <cell r="K434">
            <v>1.759574734708778</v>
          </cell>
          <cell r="L434">
            <v>1.759574734708778</v>
          </cell>
        </row>
        <row r="435">
          <cell r="E435">
            <v>52.784967378763007</v>
          </cell>
          <cell r="F435">
            <v>52.784967378763007</v>
          </cell>
          <cell r="G435">
            <v>52.784967378763007</v>
          </cell>
          <cell r="H435">
            <v>52.784967378763007</v>
          </cell>
          <cell r="I435">
            <v>52.784967378763007</v>
          </cell>
          <cell r="J435">
            <v>52.784967378763007</v>
          </cell>
          <cell r="K435">
            <v>52.784967378763007</v>
          </cell>
          <cell r="L435">
            <v>52.784967378763007</v>
          </cell>
        </row>
        <row r="436">
          <cell r="E436">
            <v>0.25796421379738965</v>
          </cell>
          <cell r="F436">
            <v>0.25796421379738965</v>
          </cell>
          <cell r="G436">
            <v>0.25796421379738965</v>
          </cell>
          <cell r="H436">
            <v>0.25796421379738965</v>
          </cell>
          <cell r="I436">
            <v>0.25796421379738965</v>
          </cell>
          <cell r="J436">
            <v>0.25796421379738965</v>
          </cell>
          <cell r="K436">
            <v>0.25796421379738965</v>
          </cell>
          <cell r="L436">
            <v>0.25796421379738965</v>
          </cell>
        </row>
        <row r="437">
          <cell r="E437">
            <v>0.28376063517712863</v>
          </cell>
          <cell r="F437">
            <v>0.28376063517712863</v>
          </cell>
          <cell r="G437">
            <v>0.27953389179155885</v>
          </cell>
          <cell r="H437">
            <v>0.27537010766612857</v>
          </cell>
          <cell r="I437">
            <v>0.27126834499409724</v>
          </cell>
          <cell r="J437">
            <v>0.27126834499409724</v>
          </cell>
          <cell r="K437">
            <v>0.27126834499409724</v>
          </cell>
          <cell r="L437">
            <v>0.27126834499409724</v>
          </cell>
        </row>
        <row r="438">
          <cell r="E438">
            <v>0.28376063517712863</v>
          </cell>
          <cell r="F438">
            <v>0.28376063517712863</v>
          </cell>
          <cell r="G438">
            <v>0.28376063517712863</v>
          </cell>
          <cell r="H438">
            <v>0.28376063517712863</v>
          </cell>
          <cell r="I438">
            <v>0.28376063517712863</v>
          </cell>
          <cell r="J438">
            <v>0.28376063517712863</v>
          </cell>
          <cell r="K438">
            <v>0.28376063517712863</v>
          </cell>
          <cell r="L438">
            <v>0.28376063517712863</v>
          </cell>
        </row>
        <row r="439">
          <cell r="E439">
            <v>0.29665884586699809</v>
          </cell>
          <cell r="F439">
            <v>0.29665884586699809</v>
          </cell>
          <cell r="G439">
            <v>0.29223997778208427</v>
          </cell>
          <cell r="H439">
            <v>0.28788693074186167</v>
          </cell>
          <cell r="I439">
            <v>0.28359872431201072</v>
          </cell>
          <cell r="J439">
            <v>0.28359872431201072</v>
          </cell>
          <cell r="K439">
            <v>0.28359872431201072</v>
          </cell>
          <cell r="L439">
            <v>0.28359872431201072</v>
          </cell>
        </row>
        <row r="440">
          <cell r="E440">
            <v>1.0194657527051727</v>
          </cell>
          <cell r="F440">
            <v>1.0194657527051727</v>
          </cell>
          <cell r="G440">
            <v>1.0194657527051727</v>
          </cell>
          <cell r="H440">
            <v>1.0194657527051727</v>
          </cell>
          <cell r="I440">
            <v>1.0194657527051727</v>
          </cell>
          <cell r="J440">
            <v>1.0194657527051727</v>
          </cell>
          <cell r="K440">
            <v>1.0194657527051727</v>
          </cell>
          <cell r="L440">
            <v>1.0194657527051727</v>
          </cell>
        </row>
        <row r="441">
          <cell r="E441">
            <v>1.1844945352304528</v>
          </cell>
          <cell r="F441">
            <v>1.1844945352304528</v>
          </cell>
          <cell r="G441">
            <v>1.1844945352304528</v>
          </cell>
          <cell r="H441">
            <v>1.1844945352304528</v>
          </cell>
          <cell r="I441">
            <v>1.1844945352304528</v>
          </cell>
          <cell r="J441">
            <v>1.1844945352304528</v>
          </cell>
          <cell r="K441">
            <v>1.1844945352304528</v>
          </cell>
          <cell r="L441">
            <v>1.1844945352304528</v>
          </cell>
        </row>
        <row r="442">
          <cell r="E442">
            <v>1.0704390403404314</v>
          </cell>
          <cell r="F442">
            <v>1.0704390403404314</v>
          </cell>
          <cell r="G442">
            <v>1.0704390403404314</v>
          </cell>
          <cell r="H442">
            <v>1.0704390403404314</v>
          </cell>
          <cell r="I442">
            <v>1.0704390403404314</v>
          </cell>
          <cell r="J442">
            <v>1.0704390403404314</v>
          </cell>
          <cell r="K442">
            <v>1.0704390403404314</v>
          </cell>
          <cell r="L442">
            <v>1.0704390403404314</v>
          </cell>
        </row>
        <row r="443">
          <cell r="E443">
            <v>1.1723856156109485</v>
          </cell>
          <cell r="F443">
            <v>1.1723856156109485</v>
          </cell>
          <cell r="G443">
            <v>1.1723856156109485</v>
          </cell>
          <cell r="H443">
            <v>1.1723856156109485</v>
          </cell>
          <cell r="I443">
            <v>1.1723856156109485</v>
          </cell>
          <cell r="J443">
            <v>1.1723856156109485</v>
          </cell>
          <cell r="K443">
            <v>1.1723856156109485</v>
          </cell>
          <cell r="L443">
            <v>1.1723856156109485</v>
          </cell>
        </row>
        <row r="722">
          <cell r="E722">
            <v>1990</v>
          </cell>
          <cell r="F722">
            <v>2005</v>
          </cell>
          <cell r="G722">
            <v>2020</v>
          </cell>
          <cell r="H722">
            <v>2035</v>
          </cell>
          <cell r="I722">
            <v>2050</v>
          </cell>
          <cell r="J722">
            <v>2065</v>
          </cell>
          <cell r="K722">
            <v>2080</v>
          </cell>
          <cell r="L722">
            <v>2095</v>
          </cell>
        </row>
        <row r="723">
          <cell r="E723">
            <v>27.622356387579874</v>
          </cell>
          <cell r="F723">
            <v>27.622356387579874</v>
          </cell>
          <cell r="G723">
            <v>27.622356387579874</v>
          </cell>
          <cell r="H723">
            <v>27.622356387579874</v>
          </cell>
          <cell r="I723">
            <v>27.622356387579874</v>
          </cell>
          <cell r="J723">
            <v>27.622356387579874</v>
          </cell>
          <cell r="K723">
            <v>27.622356387579874</v>
          </cell>
          <cell r="L723">
            <v>27.622356387579874</v>
          </cell>
        </row>
        <row r="724">
          <cell r="E724">
            <v>40.808519140991372</v>
          </cell>
          <cell r="F724">
            <v>40.808519140991372</v>
          </cell>
          <cell r="G724">
            <v>40.808519140991372</v>
          </cell>
          <cell r="H724">
            <v>40.808519140991372</v>
          </cell>
          <cell r="I724">
            <v>40.808519140991372</v>
          </cell>
          <cell r="J724">
            <v>40.808519140991372</v>
          </cell>
          <cell r="K724">
            <v>40.808519140991372</v>
          </cell>
          <cell r="L724">
            <v>40.808519140991372</v>
          </cell>
        </row>
        <row r="725">
          <cell r="E725">
            <v>40.808519140991372</v>
          </cell>
          <cell r="F725">
            <v>40.808519140991372</v>
          </cell>
          <cell r="G725">
            <v>40.808519140991372</v>
          </cell>
          <cell r="H725">
            <v>40.808519140991372</v>
          </cell>
          <cell r="I725">
            <v>40.808519140991372</v>
          </cell>
          <cell r="J725">
            <v>40.808519140991372</v>
          </cell>
          <cell r="K725">
            <v>40.808519140991372</v>
          </cell>
          <cell r="L725">
            <v>40.808519140991372</v>
          </cell>
        </row>
        <row r="726">
          <cell r="E726">
            <v>5.1108426086945284</v>
          </cell>
          <cell r="F726">
            <v>5.1108426086945284</v>
          </cell>
          <cell r="G726">
            <v>5.1108426086945284</v>
          </cell>
          <cell r="H726">
            <v>5.1108426086945284</v>
          </cell>
          <cell r="I726">
            <v>5.1108426086945284</v>
          </cell>
          <cell r="J726">
            <v>5.1108426086945284</v>
          </cell>
          <cell r="K726">
            <v>5.1108426086945284</v>
          </cell>
          <cell r="L726">
            <v>5.1108426086945284</v>
          </cell>
        </row>
        <row r="727">
          <cell r="E727">
            <v>1000</v>
          </cell>
          <cell r="F727">
            <v>1000</v>
          </cell>
          <cell r="G727">
            <v>1000</v>
          </cell>
          <cell r="H727">
            <v>1000</v>
          </cell>
          <cell r="I727">
            <v>1000</v>
          </cell>
          <cell r="J727">
            <v>1000</v>
          </cell>
          <cell r="K727">
            <v>1000</v>
          </cell>
          <cell r="L727">
            <v>1000</v>
          </cell>
        </row>
        <row r="728">
          <cell r="E728">
            <v>123.7391147374434</v>
          </cell>
          <cell r="F728">
            <v>123.7391147374434</v>
          </cell>
          <cell r="G728">
            <v>123.7391147374434</v>
          </cell>
          <cell r="H728">
            <v>123.7391147374434</v>
          </cell>
          <cell r="I728">
            <v>123.7391147374434</v>
          </cell>
          <cell r="J728">
            <v>123.7391147374434</v>
          </cell>
          <cell r="K728">
            <v>123.7391147374434</v>
          </cell>
          <cell r="L728">
            <v>123.7391147374434</v>
          </cell>
        </row>
        <row r="729">
          <cell r="E729">
            <v>310.33333333333331</v>
          </cell>
          <cell r="F729">
            <v>310.33333333333331</v>
          </cell>
          <cell r="G729">
            <v>310.33333333333331</v>
          </cell>
          <cell r="H729">
            <v>310.33333333333331</v>
          </cell>
          <cell r="I729">
            <v>310.33333333333331</v>
          </cell>
          <cell r="J729">
            <v>310.33333333333331</v>
          </cell>
          <cell r="K729">
            <v>310.33333333333331</v>
          </cell>
          <cell r="L729">
            <v>310.33333333333331</v>
          </cell>
        </row>
        <row r="730">
          <cell r="E730">
            <v>25.316589215566697</v>
          </cell>
          <cell r="F730">
            <v>25.316589215566697</v>
          </cell>
          <cell r="G730">
            <v>25.316589215566697</v>
          </cell>
          <cell r="H730">
            <v>25.316589215566697</v>
          </cell>
          <cell r="I730">
            <v>25.316589215566697</v>
          </cell>
          <cell r="J730">
            <v>25.316589215566697</v>
          </cell>
          <cell r="K730">
            <v>25.316589215566697</v>
          </cell>
          <cell r="L730">
            <v>25.316589215566697</v>
          </cell>
        </row>
        <row r="731">
          <cell r="E731">
            <v>25.316589215566697</v>
          </cell>
          <cell r="F731">
            <v>25.316589215566697</v>
          </cell>
          <cell r="G731">
            <v>25.316589215566697</v>
          </cell>
          <cell r="H731">
            <v>25.316589215566697</v>
          </cell>
          <cell r="I731">
            <v>25.316589215566697</v>
          </cell>
          <cell r="J731">
            <v>25.316589215566697</v>
          </cell>
          <cell r="K731">
            <v>25.316589215566697</v>
          </cell>
          <cell r="L731">
            <v>25.316589215566697</v>
          </cell>
        </row>
        <row r="732">
          <cell r="E732">
            <v>19448.634706025085</v>
          </cell>
          <cell r="F732">
            <v>19448.634706025085</v>
          </cell>
          <cell r="G732">
            <v>19448.634706025085</v>
          </cell>
          <cell r="H732">
            <v>19448.634706025085</v>
          </cell>
          <cell r="I732">
            <v>19448.634706025085</v>
          </cell>
          <cell r="J732">
            <v>19448.634706025085</v>
          </cell>
          <cell r="K732">
            <v>19448.634706025085</v>
          </cell>
          <cell r="L732">
            <v>19448.634706025085</v>
          </cell>
        </row>
        <row r="733">
          <cell r="E733">
            <v>1.6309764579543651</v>
          </cell>
          <cell r="F733">
            <v>1.6309764579543651</v>
          </cell>
          <cell r="G733">
            <v>1.6309764579543651</v>
          </cell>
          <cell r="H733">
            <v>1.6309764579543651</v>
          </cell>
          <cell r="I733">
            <v>1.6309764579543651</v>
          </cell>
          <cell r="J733">
            <v>1.6309764579543651</v>
          </cell>
          <cell r="K733">
            <v>1.6309764579543651</v>
          </cell>
          <cell r="L733">
            <v>1.6309764579543651</v>
          </cell>
        </row>
        <row r="734">
          <cell r="E734">
            <v>1.6309764579543651</v>
          </cell>
          <cell r="F734">
            <v>1.6309764579543651</v>
          </cell>
          <cell r="G734">
            <v>1.6309764579543651</v>
          </cell>
          <cell r="H734">
            <v>1.6309764579543651</v>
          </cell>
          <cell r="I734">
            <v>1.6309764579543651</v>
          </cell>
          <cell r="J734">
            <v>1.6309764579543651</v>
          </cell>
          <cell r="K734">
            <v>1.6309764579543651</v>
          </cell>
          <cell r="L734">
            <v>1.6309764579543651</v>
          </cell>
        </row>
        <row r="735">
          <cell r="E735">
            <v>1.6309764579543651</v>
          </cell>
          <cell r="F735">
            <v>1.6309764579543651</v>
          </cell>
          <cell r="G735">
            <v>1.6309764579543651</v>
          </cell>
          <cell r="H735">
            <v>1.6309764579543651</v>
          </cell>
          <cell r="I735">
            <v>1.6309764579543651</v>
          </cell>
          <cell r="J735">
            <v>1.6309764579543651</v>
          </cell>
          <cell r="K735">
            <v>1.6309764579543651</v>
          </cell>
          <cell r="L735">
            <v>1.6309764579543651</v>
          </cell>
        </row>
        <row r="736">
          <cell r="E736">
            <v>1.6309764579543651</v>
          </cell>
          <cell r="F736">
            <v>1.6309764579543651</v>
          </cell>
          <cell r="G736">
            <v>1.6309764579543651</v>
          </cell>
          <cell r="H736">
            <v>1.6309764579543651</v>
          </cell>
          <cell r="I736">
            <v>1.6309764579543651</v>
          </cell>
          <cell r="J736">
            <v>1.6309764579543651</v>
          </cell>
          <cell r="K736">
            <v>1.6309764579543651</v>
          </cell>
          <cell r="L736">
            <v>1.6309764579543651</v>
          </cell>
        </row>
        <row r="737">
          <cell r="E737">
            <v>18.861799866247672</v>
          </cell>
          <cell r="F737">
            <v>18.861799866247672</v>
          </cell>
          <cell r="G737">
            <v>18.861799866247672</v>
          </cell>
          <cell r="H737">
            <v>18.861799866247672</v>
          </cell>
          <cell r="I737">
            <v>18.861799866247672</v>
          </cell>
          <cell r="J737">
            <v>18.861799866247672</v>
          </cell>
          <cell r="K737">
            <v>18.861799866247672</v>
          </cell>
          <cell r="L737">
            <v>18.861799866247672</v>
          </cell>
        </row>
        <row r="738">
          <cell r="E738">
            <v>18.861799866247672</v>
          </cell>
          <cell r="F738">
            <v>18.861799866247672</v>
          </cell>
          <cell r="G738">
            <v>18.861799866247672</v>
          </cell>
          <cell r="H738">
            <v>18.861799866247672</v>
          </cell>
          <cell r="I738">
            <v>18.861799866247672</v>
          </cell>
          <cell r="J738">
            <v>18.861799866247672</v>
          </cell>
          <cell r="K738">
            <v>18.861799866247672</v>
          </cell>
          <cell r="L738">
            <v>18.861799866247672</v>
          </cell>
        </row>
        <row r="739">
          <cell r="E739">
            <v>18.861799866247672</v>
          </cell>
          <cell r="F739">
            <v>18.861799866247672</v>
          </cell>
          <cell r="G739">
            <v>18.861799866247672</v>
          </cell>
          <cell r="H739">
            <v>18.861799866247672</v>
          </cell>
          <cell r="I739">
            <v>18.861799866247672</v>
          </cell>
          <cell r="J739">
            <v>18.861799866247672</v>
          </cell>
          <cell r="K739">
            <v>18.861799866247672</v>
          </cell>
          <cell r="L739">
            <v>18.861799866247672</v>
          </cell>
        </row>
        <row r="740">
          <cell r="E740">
            <v>18.861799866247672</v>
          </cell>
          <cell r="F740">
            <v>18.861799866247672</v>
          </cell>
          <cell r="G740">
            <v>18.861799866247672</v>
          </cell>
          <cell r="H740">
            <v>18.861799866247672</v>
          </cell>
          <cell r="I740">
            <v>18.861799866247672</v>
          </cell>
          <cell r="J740">
            <v>18.861799866247672</v>
          </cell>
          <cell r="K740">
            <v>18.861799866247672</v>
          </cell>
          <cell r="L740">
            <v>18.861799866247672</v>
          </cell>
        </row>
        <row r="1022">
          <cell r="H1022">
            <v>1975</v>
          </cell>
          <cell r="I1022">
            <v>1990</v>
          </cell>
          <cell r="J1022">
            <v>2005</v>
          </cell>
          <cell r="K1022">
            <v>2020</v>
          </cell>
          <cell r="L1022">
            <v>2035</v>
          </cell>
          <cell r="M1022">
            <v>2050</v>
          </cell>
          <cell r="N1022">
            <v>2065</v>
          </cell>
          <cell r="O1022">
            <v>2080</v>
          </cell>
          <cell r="P1022">
            <v>2095</v>
          </cell>
        </row>
        <row r="1023">
          <cell r="B1023" t="str">
            <v>trn_freight</v>
          </cell>
          <cell r="D1023" t="str">
            <v>air</v>
          </cell>
          <cell r="H1023">
            <v>1</v>
          </cell>
          <cell r="I1023">
            <v>1</v>
          </cell>
          <cell r="J1023">
            <v>1</v>
          </cell>
          <cell r="K1023">
            <v>1</v>
          </cell>
          <cell r="L1023">
            <v>1</v>
          </cell>
          <cell r="M1023">
            <v>1</v>
          </cell>
          <cell r="N1023">
            <v>1</v>
          </cell>
          <cell r="O1023">
            <v>1</v>
          </cell>
          <cell r="P1023">
            <v>1</v>
          </cell>
        </row>
        <row r="1024">
          <cell r="B1024" t="str">
            <v>trn_freight</v>
          </cell>
          <cell r="D1024" t="str">
            <v>rail ICE</v>
          </cell>
          <cell r="H1024">
            <v>1</v>
          </cell>
          <cell r="I1024">
            <v>1</v>
          </cell>
          <cell r="J1024">
            <v>1</v>
          </cell>
          <cell r="K1024">
            <v>1</v>
          </cell>
          <cell r="L1024">
            <v>1</v>
          </cell>
          <cell r="M1024">
            <v>1</v>
          </cell>
          <cell r="N1024">
            <v>1</v>
          </cell>
          <cell r="O1024">
            <v>1</v>
          </cell>
          <cell r="P1024">
            <v>1</v>
          </cell>
        </row>
        <row r="1025">
          <cell r="B1025" t="str">
            <v>trn_freight</v>
          </cell>
          <cell r="D1025" t="str">
            <v>rail electric</v>
          </cell>
          <cell r="H1025">
            <v>0</v>
          </cell>
          <cell r="I1025">
            <v>0</v>
          </cell>
          <cell r="J1025">
            <v>0</v>
          </cell>
          <cell r="K1025">
            <v>0.1</v>
          </cell>
          <cell r="L1025">
            <v>0.25</v>
          </cell>
          <cell r="M1025">
            <v>0.5</v>
          </cell>
          <cell r="N1025">
            <v>0.5</v>
          </cell>
          <cell r="O1025">
            <v>0.5</v>
          </cell>
          <cell r="P1025">
            <v>0.5</v>
          </cell>
        </row>
        <row r="1026">
          <cell r="B1026" t="str">
            <v>trn_freight</v>
          </cell>
          <cell r="D1026" t="str">
            <v>truck ICE</v>
          </cell>
          <cell r="H1026">
            <v>1</v>
          </cell>
          <cell r="I1026">
            <v>1</v>
          </cell>
          <cell r="J1026">
            <v>1</v>
          </cell>
          <cell r="K1026">
            <v>1</v>
          </cell>
          <cell r="L1026">
            <v>1</v>
          </cell>
          <cell r="M1026">
            <v>1</v>
          </cell>
          <cell r="N1026">
            <v>1</v>
          </cell>
          <cell r="O1026">
            <v>1</v>
          </cell>
          <cell r="P1026">
            <v>1</v>
          </cell>
        </row>
        <row r="1027">
          <cell r="B1027" t="str">
            <v>trn_freight</v>
          </cell>
          <cell r="D1027" t="str">
            <v>domestic ship ICE</v>
          </cell>
          <cell r="H1027">
            <v>1</v>
          </cell>
          <cell r="I1027">
            <v>1</v>
          </cell>
          <cell r="J1027">
            <v>1</v>
          </cell>
          <cell r="K1027">
            <v>1</v>
          </cell>
          <cell r="L1027">
            <v>1</v>
          </cell>
          <cell r="M1027">
            <v>1</v>
          </cell>
          <cell r="N1027">
            <v>1</v>
          </cell>
          <cell r="O1027">
            <v>1</v>
          </cell>
          <cell r="P1027">
            <v>1</v>
          </cell>
        </row>
        <row r="1028">
          <cell r="B1028" t="str">
            <v>trn_passenger</v>
          </cell>
          <cell r="D1028" t="str">
            <v>air</v>
          </cell>
          <cell r="H1028">
            <v>1</v>
          </cell>
          <cell r="I1028">
            <v>1</v>
          </cell>
          <cell r="J1028">
            <v>1</v>
          </cell>
          <cell r="K1028">
            <v>1</v>
          </cell>
          <cell r="L1028">
            <v>1</v>
          </cell>
          <cell r="M1028">
            <v>1</v>
          </cell>
          <cell r="N1028">
            <v>1</v>
          </cell>
          <cell r="O1028">
            <v>1</v>
          </cell>
          <cell r="P1028">
            <v>1</v>
          </cell>
        </row>
        <row r="1029">
          <cell r="B1029" t="str">
            <v>trn_passenger</v>
          </cell>
          <cell r="D1029" t="str">
            <v>high speed rail</v>
          </cell>
          <cell r="H1029">
            <v>0</v>
          </cell>
          <cell r="I1029">
            <v>0</v>
          </cell>
          <cell r="J1029">
            <v>0</v>
          </cell>
          <cell r="K1029">
            <v>1</v>
          </cell>
          <cell r="L1029">
            <v>1</v>
          </cell>
          <cell r="M1029">
            <v>1</v>
          </cell>
          <cell r="N1029">
            <v>1</v>
          </cell>
          <cell r="O1029">
            <v>1</v>
          </cell>
          <cell r="P1029">
            <v>1</v>
          </cell>
        </row>
        <row r="1030">
          <cell r="B1030" t="str">
            <v>trn_passenger</v>
          </cell>
          <cell r="D1030" t="str">
            <v>rail ICE</v>
          </cell>
          <cell r="H1030">
            <v>1</v>
          </cell>
          <cell r="I1030">
            <v>1</v>
          </cell>
          <cell r="J1030">
            <v>1</v>
          </cell>
          <cell r="K1030">
            <v>1</v>
          </cell>
          <cell r="L1030">
            <v>1</v>
          </cell>
          <cell r="M1030">
            <v>1</v>
          </cell>
          <cell r="N1030">
            <v>1</v>
          </cell>
          <cell r="O1030">
            <v>1</v>
          </cell>
          <cell r="P1030">
            <v>1</v>
          </cell>
        </row>
        <row r="1031">
          <cell r="B1031" t="str">
            <v>trn_passenger</v>
          </cell>
          <cell r="D1031" t="str">
            <v>rail electric</v>
          </cell>
          <cell r="H1031">
            <v>1</v>
          </cell>
          <cell r="I1031">
            <v>1</v>
          </cell>
          <cell r="J1031">
            <v>1</v>
          </cell>
          <cell r="K1031">
            <v>1</v>
          </cell>
          <cell r="L1031">
            <v>1</v>
          </cell>
          <cell r="M1031">
            <v>1</v>
          </cell>
          <cell r="N1031">
            <v>1</v>
          </cell>
          <cell r="O1031">
            <v>1</v>
          </cell>
          <cell r="P1031">
            <v>1</v>
          </cell>
        </row>
        <row r="1032">
          <cell r="B1032" t="str">
            <v>trn_shipping_intl</v>
          </cell>
          <cell r="D1032" t="str">
            <v>international ship ICE</v>
          </cell>
          <cell r="H1032">
            <v>1</v>
          </cell>
          <cell r="I1032">
            <v>1</v>
          </cell>
          <cell r="J1032">
            <v>1</v>
          </cell>
          <cell r="K1032">
            <v>1</v>
          </cell>
          <cell r="L1032">
            <v>1</v>
          </cell>
          <cell r="M1032">
            <v>1</v>
          </cell>
          <cell r="N1032">
            <v>1</v>
          </cell>
          <cell r="O1032">
            <v>1</v>
          </cell>
          <cell r="P1032">
            <v>1</v>
          </cell>
        </row>
        <row r="1033">
          <cell r="B1033" t="str">
            <v>trn_pass_road</v>
          </cell>
          <cell r="D1033" t="str">
            <v>LDV ICE</v>
          </cell>
          <cell r="H1033">
            <v>1</v>
          </cell>
          <cell r="I1033">
            <v>1</v>
          </cell>
          <cell r="J1033">
            <v>1</v>
          </cell>
          <cell r="K1033">
            <v>1</v>
          </cell>
          <cell r="L1033">
            <v>1</v>
          </cell>
          <cell r="M1033">
            <v>1</v>
          </cell>
          <cell r="N1033">
            <v>1</v>
          </cell>
          <cell r="O1033">
            <v>1</v>
          </cell>
          <cell r="P1033">
            <v>1</v>
          </cell>
        </row>
        <row r="1034">
          <cell r="B1034" t="str">
            <v>trn_pass_road</v>
          </cell>
          <cell r="D1034" t="str">
            <v>LDV electric</v>
          </cell>
          <cell r="H1034">
            <v>0</v>
          </cell>
          <cell r="I1034">
            <v>0</v>
          </cell>
          <cell r="J1034">
            <v>0</v>
          </cell>
          <cell r="K1034">
            <v>0.1</v>
          </cell>
          <cell r="L1034">
            <v>0.25</v>
          </cell>
          <cell r="M1034">
            <v>0.5</v>
          </cell>
          <cell r="N1034">
            <v>0.5</v>
          </cell>
          <cell r="O1034">
            <v>0.5</v>
          </cell>
          <cell r="P1034">
            <v>0.5</v>
          </cell>
        </row>
        <row r="1035">
          <cell r="B1035" t="str">
            <v>trn_pass_road</v>
          </cell>
          <cell r="D1035" t="str">
            <v>LDV gas</v>
          </cell>
          <cell r="H1035">
            <v>0</v>
          </cell>
          <cell r="I1035">
            <v>0</v>
          </cell>
          <cell r="J1035">
            <v>0</v>
          </cell>
          <cell r="K1035">
            <v>0.01</v>
          </cell>
          <cell r="L1035">
            <v>0.1</v>
          </cell>
          <cell r="M1035">
            <v>0.25</v>
          </cell>
          <cell r="N1035">
            <v>0.25</v>
          </cell>
          <cell r="O1035">
            <v>0.25</v>
          </cell>
          <cell r="P1035">
            <v>0.25</v>
          </cell>
        </row>
        <row r="1036">
          <cell r="B1036" t="str">
            <v>trn_pass_road</v>
          </cell>
          <cell r="D1036" t="str">
            <v>LDV fuel cell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0.1</v>
          </cell>
          <cell r="M1036">
            <v>0.25</v>
          </cell>
          <cell r="N1036">
            <v>0.25</v>
          </cell>
          <cell r="O1036">
            <v>0.25</v>
          </cell>
          <cell r="P1036">
            <v>0.25</v>
          </cell>
        </row>
        <row r="1037">
          <cell r="B1037" t="str">
            <v>trn_pass_road</v>
          </cell>
          <cell r="D1037" t="str">
            <v>bus ICE</v>
          </cell>
          <cell r="H1037">
            <v>1</v>
          </cell>
          <cell r="I1037">
            <v>1</v>
          </cell>
          <cell r="J1037">
            <v>1</v>
          </cell>
          <cell r="K1037">
            <v>1</v>
          </cell>
          <cell r="L1037">
            <v>1</v>
          </cell>
          <cell r="M1037">
            <v>1</v>
          </cell>
          <cell r="N1037">
            <v>1</v>
          </cell>
          <cell r="O1037">
            <v>1</v>
          </cell>
          <cell r="P1037">
            <v>1</v>
          </cell>
        </row>
        <row r="1038">
          <cell r="B1038" t="str">
            <v>trn_pass_road</v>
          </cell>
          <cell r="D1038" t="str">
            <v>bus electric</v>
          </cell>
          <cell r="H1038">
            <v>0</v>
          </cell>
          <cell r="I1038">
            <v>0</v>
          </cell>
          <cell r="J1038">
            <v>0</v>
          </cell>
          <cell r="K1038">
            <v>0.1</v>
          </cell>
          <cell r="L1038">
            <v>0.25</v>
          </cell>
          <cell r="M1038">
            <v>0.5</v>
          </cell>
          <cell r="N1038">
            <v>0.5</v>
          </cell>
          <cell r="O1038">
            <v>0.5</v>
          </cell>
          <cell r="P1038">
            <v>0.5</v>
          </cell>
        </row>
        <row r="1039">
          <cell r="B1039" t="str">
            <v>trn_pass_road</v>
          </cell>
          <cell r="D1039" t="str">
            <v>bus gas</v>
          </cell>
          <cell r="H1039">
            <v>0</v>
          </cell>
          <cell r="I1039">
            <v>0</v>
          </cell>
          <cell r="J1039">
            <v>1</v>
          </cell>
          <cell r="K1039">
            <v>1</v>
          </cell>
          <cell r="L1039">
            <v>1</v>
          </cell>
          <cell r="M1039">
            <v>1</v>
          </cell>
          <cell r="N1039">
            <v>1</v>
          </cell>
          <cell r="O1039">
            <v>1</v>
          </cell>
          <cell r="P1039">
            <v>1</v>
          </cell>
        </row>
        <row r="1040">
          <cell r="B1040" t="str">
            <v>trn_pass_road</v>
          </cell>
          <cell r="D1040" t="str">
            <v>bus fuel cell</v>
          </cell>
          <cell r="H1040">
            <v>0</v>
          </cell>
          <cell r="I1040">
            <v>0</v>
          </cell>
          <cell r="J1040">
            <v>0</v>
          </cell>
          <cell r="K1040">
            <v>0.1</v>
          </cell>
          <cell r="L1040">
            <v>0.25</v>
          </cell>
          <cell r="M1040">
            <v>0.5</v>
          </cell>
          <cell r="N1040">
            <v>0.5</v>
          </cell>
          <cell r="O1040">
            <v>0.5</v>
          </cell>
          <cell r="P1040">
            <v>0.5</v>
          </cell>
        </row>
        <row r="1065">
          <cell r="B1065" t="str">
            <v>trn_passenger</v>
          </cell>
          <cell r="C1065" t="str">
            <v>rail</v>
          </cell>
          <cell r="D1065" t="str">
            <v>rail ICE</v>
          </cell>
          <cell r="F1065">
            <v>2005</v>
          </cell>
          <cell r="G1065">
            <v>2095</v>
          </cell>
          <cell r="H1065" t="str">
            <v>fixed</v>
          </cell>
        </row>
        <row r="1066">
          <cell r="B1066" t="str">
            <v>trn_passenger</v>
          </cell>
          <cell r="C1066" t="str">
            <v>rail</v>
          </cell>
          <cell r="D1066" t="str">
            <v>rail electric</v>
          </cell>
          <cell r="F1066">
            <v>2005</v>
          </cell>
          <cell r="G1066">
            <v>2095</v>
          </cell>
          <cell r="H1066" t="str">
            <v>fixed</v>
          </cell>
        </row>
        <row r="1067">
          <cell r="B1067" t="str">
            <v>trn_pass_road</v>
          </cell>
          <cell r="C1067" t="str">
            <v>bus</v>
          </cell>
          <cell r="D1067" t="str">
            <v>bus ICE</v>
          </cell>
          <cell r="F1067">
            <v>2005</v>
          </cell>
          <cell r="G1067">
            <v>2095</v>
          </cell>
          <cell r="H1067" t="str">
            <v>fixed</v>
          </cell>
        </row>
        <row r="1068">
          <cell r="B1068" t="str">
            <v>trn_pass_road</v>
          </cell>
          <cell r="C1068" t="str">
            <v>bus</v>
          </cell>
          <cell r="D1068" t="str">
            <v>bus gas</v>
          </cell>
          <cell r="F1068">
            <v>2005</v>
          </cell>
          <cell r="G1068">
            <v>2095</v>
          </cell>
          <cell r="H1068" t="str">
            <v>fixed</v>
          </cell>
        </row>
        <row r="1437">
          <cell r="F1437">
            <v>1975</v>
          </cell>
          <cell r="G1437">
            <v>1990</v>
          </cell>
          <cell r="H1437">
            <v>2005</v>
          </cell>
          <cell r="I1437">
            <v>2020</v>
          </cell>
          <cell r="J1437">
            <v>2035</v>
          </cell>
          <cell r="K1437">
            <v>2050</v>
          </cell>
          <cell r="L1437">
            <v>2065</v>
          </cell>
          <cell r="M1437">
            <v>2080</v>
          </cell>
          <cell r="N1437">
            <v>2095</v>
          </cell>
        </row>
        <row r="1438">
          <cell r="F1438">
            <v>1</v>
          </cell>
          <cell r="G1438">
            <v>1</v>
          </cell>
          <cell r="H1438">
            <v>1</v>
          </cell>
          <cell r="I1438">
            <v>1</v>
          </cell>
          <cell r="J1438">
            <v>1</v>
          </cell>
          <cell r="K1438">
            <v>1</v>
          </cell>
          <cell r="L1438">
            <v>1</v>
          </cell>
          <cell r="M1438">
            <v>1</v>
          </cell>
          <cell r="N1438">
            <v>1</v>
          </cell>
        </row>
        <row r="1458">
          <cell r="H1458">
            <v>1975</v>
          </cell>
          <cell r="I1458">
            <v>1990</v>
          </cell>
          <cell r="J1458">
            <v>2005</v>
          </cell>
          <cell r="K1458">
            <v>2020</v>
          </cell>
          <cell r="L1458">
            <v>2035</v>
          </cell>
          <cell r="M1458">
            <v>2050</v>
          </cell>
          <cell r="N1458">
            <v>2065</v>
          </cell>
          <cell r="O1458">
            <v>2080</v>
          </cell>
          <cell r="P1458">
            <v>2095</v>
          </cell>
        </row>
        <row r="1459">
          <cell r="H1459">
            <v>1</v>
          </cell>
          <cell r="I1459">
            <v>1</v>
          </cell>
          <cell r="J1459">
            <v>1</v>
          </cell>
          <cell r="K1459">
            <v>1</v>
          </cell>
          <cell r="L1459">
            <v>1</v>
          </cell>
          <cell r="M1459">
            <v>1</v>
          </cell>
          <cell r="N1459">
            <v>1</v>
          </cell>
          <cell r="O1459">
            <v>1</v>
          </cell>
          <cell r="P1459">
            <v>1</v>
          </cell>
        </row>
        <row r="1481">
          <cell r="C1481">
            <v>0</v>
          </cell>
        </row>
        <row r="1482">
          <cell r="C1482">
            <v>1</v>
          </cell>
        </row>
        <row r="1483">
          <cell r="C1483">
            <v>0</v>
          </cell>
        </row>
        <row r="1538">
          <cell r="C1538">
            <v>-1</v>
          </cell>
          <cell r="D1538">
            <v>-1</v>
          </cell>
          <cell r="E1538">
            <v>-1</v>
          </cell>
          <cell r="F1538">
            <v>-1</v>
          </cell>
          <cell r="G1538">
            <v>-1</v>
          </cell>
          <cell r="H1538">
            <v>-1</v>
          </cell>
        </row>
        <row r="1552">
          <cell r="C1552">
            <v>-1</v>
          </cell>
          <cell r="D1552">
            <v>-1</v>
          </cell>
          <cell r="E1552">
            <v>-1</v>
          </cell>
          <cell r="F1552">
            <v>-1</v>
          </cell>
          <cell r="G1552">
            <v>-1</v>
          </cell>
          <cell r="H1552">
            <v>-1</v>
          </cell>
        </row>
        <row r="1566">
          <cell r="C1566">
            <v>-1</v>
          </cell>
          <cell r="D1566">
            <v>-1</v>
          </cell>
          <cell r="E1566">
            <v>-1</v>
          </cell>
          <cell r="F1566">
            <v>-1</v>
          </cell>
          <cell r="G1566">
            <v>-1</v>
          </cell>
          <cell r="H1566">
            <v>-1</v>
          </cell>
        </row>
        <row r="1586">
          <cell r="C1586">
            <v>0.5</v>
          </cell>
          <cell r="D1586">
            <v>0.5</v>
          </cell>
          <cell r="E1586">
            <v>0.5</v>
          </cell>
          <cell r="F1586">
            <v>0.5</v>
          </cell>
          <cell r="G1586">
            <v>0.5</v>
          </cell>
          <cell r="H1586">
            <v>0.5</v>
          </cell>
        </row>
        <row r="1600">
          <cell r="C1600">
            <v>0.8</v>
          </cell>
          <cell r="D1600">
            <v>0.8</v>
          </cell>
          <cell r="E1600">
            <v>0.8</v>
          </cell>
          <cell r="F1600">
            <v>0.8</v>
          </cell>
          <cell r="G1600">
            <v>0.8</v>
          </cell>
          <cell r="H1600">
            <v>0.8</v>
          </cell>
        </row>
        <row r="1614">
          <cell r="C1614">
            <v>0.4</v>
          </cell>
          <cell r="D1614">
            <v>0.4</v>
          </cell>
          <cell r="E1614">
            <v>0.4</v>
          </cell>
          <cell r="F1614">
            <v>0.4</v>
          </cell>
          <cell r="G1614">
            <v>0.4</v>
          </cell>
          <cell r="H1614">
            <v>0.4</v>
          </cell>
        </row>
      </sheetData>
      <sheetData sheetId="11">
        <row r="24">
          <cell r="F24">
            <v>1975</v>
          </cell>
          <cell r="G24">
            <v>1990</v>
          </cell>
          <cell r="H24">
            <v>2005</v>
          </cell>
          <cell r="I24">
            <v>2020</v>
          </cell>
          <cell r="J24">
            <v>2035</v>
          </cell>
          <cell r="K24">
            <v>2050</v>
          </cell>
          <cell r="L24">
            <v>2065</v>
          </cell>
          <cell r="M24">
            <v>2080</v>
          </cell>
          <cell r="N24">
            <v>2095</v>
          </cell>
        </row>
        <row r="25">
          <cell r="B25" t="str">
            <v>trn_freight</v>
          </cell>
          <cell r="D25" t="str">
            <v>air</v>
          </cell>
          <cell r="F25">
            <v>199239.20974871737</v>
          </cell>
          <cell r="G25">
            <v>199239.20974871737</v>
          </cell>
          <cell r="H25">
            <v>199239.20974871737</v>
          </cell>
          <cell r="I25">
            <v>177964.15712635888</v>
          </cell>
          <cell r="J25">
            <v>158960.88556885699</v>
          </cell>
          <cell r="K25">
            <v>141986.81098966434</v>
          </cell>
          <cell r="L25">
            <v>126825.25278384826</v>
          </cell>
          <cell r="M25">
            <v>113282.66781664576</v>
          </cell>
          <cell r="N25">
            <v>101186.1797707439</v>
          </cell>
        </row>
        <row r="26">
          <cell r="B26" t="str">
            <v>trn_freight</v>
          </cell>
          <cell r="D26" t="str">
            <v>rail ICE</v>
          </cell>
          <cell r="F26">
            <v>8737.8928058855199</v>
          </cell>
          <cell r="G26">
            <v>8737.8928058855199</v>
          </cell>
          <cell r="H26">
            <v>8737.8928058855199</v>
          </cell>
          <cell r="I26">
            <v>8415.8944102173427</v>
          </cell>
          <cell r="J26">
            <v>8105.7619150718911</v>
          </cell>
          <cell r="K26">
            <v>7807.0580524468733</v>
          </cell>
          <cell r="L26">
            <v>7519.3616680184705</v>
          </cell>
          <cell r="M26">
            <v>7242.2671273392934</v>
          </cell>
          <cell r="N26">
            <v>6975.3837439184208</v>
          </cell>
        </row>
        <row r="27">
          <cell r="B27" t="str">
            <v>trn_freight</v>
          </cell>
          <cell r="D27" t="str">
            <v>rail electric</v>
          </cell>
          <cell r="F27">
            <v>2950.457311078228</v>
          </cell>
          <cell r="G27">
            <v>2950.457311078228</v>
          </cell>
          <cell r="H27">
            <v>2950.457311078228</v>
          </cell>
          <cell r="I27">
            <v>2841.7305800733889</v>
          </cell>
          <cell r="J27">
            <v>2737.0105167775223</v>
          </cell>
          <cell r="K27">
            <v>2636.1494722547891</v>
          </cell>
          <cell r="L27">
            <v>2539.0052385516919</v>
          </cell>
          <cell r="M27">
            <v>2445.4408481924893</v>
          </cell>
          <cell r="N27">
            <v>2355.3243810633635</v>
          </cell>
        </row>
        <row r="28">
          <cell r="B28" t="str">
            <v>trn_freight</v>
          </cell>
          <cell r="D28" t="str">
            <v>truck ICE</v>
          </cell>
          <cell r="F28">
            <v>12008.042580674342</v>
          </cell>
          <cell r="G28">
            <v>12008.042580674342</v>
          </cell>
          <cell r="H28">
            <v>12008.042580674342</v>
          </cell>
          <cell r="I28">
            <v>10485.207670213153</v>
          </cell>
          <cell r="J28">
            <v>9155.4955063561065</v>
          </cell>
          <cell r="K28">
            <v>7994.414665246476</v>
          </cell>
          <cell r="L28">
            <v>6980.5796743102128</v>
          </cell>
          <cell r="M28">
            <v>6095.317121993512</v>
          </cell>
          <cell r="N28">
            <v>5322.3217198417751</v>
          </cell>
        </row>
        <row r="29">
          <cell r="B29" t="str">
            <v>trn_freight</v>
          </cell>
          <cell r="D29" t="str">
            <v>domestic ship ICE</v>
          </cell>
          <cell r="F29">
            <v>294105.06571153644</v>
          </cell>
          <cell r="G29">
            <v>294105.06571153644</v>
          </cell>
          <cell r="H29">
            <v>294105.06571153644</v>
          </cell>
          <cell r="I29">
            <v>283267.05688940815</v>
          </cell>
          <cell r="J29">
            <v>272828.43743156828</v>
          </cell>
          <cell r="K29">
            <v>262774.48951789649</v>
          </cell>
          <cell r="L29">
            <v>253091.03769181151</v>
          </cell>
          <cell r="M29">
            <v>243764.42887373749</v>
          </cell>
          <cell r="N29">
            <v>234781.51311109003</v>
          </cell>
        </row>
        <row r="30">
          <cell r="B30" t="str">
            <v>trn_passenger</v>
          </cell>
          <cell r="D30" t="str">
            <v>air</v>
          </cell>
          <cell r="F30">
            <v>199239.2097487174</v>
          </cell>
          <cell r="G30">
            <v>199239.2097487174</v>
          </cell>
          <cell r="H30">
            <v>199239.2097487174</v>
          </cell>
          <cell r="I30">
            <v>177964.15712635891</v>
          </cell>
          <cell r="J30">
            <v>158960.88556885699</v>
          </cell>
          <cell r="K30">
            <v>141986.81098966434</v>
          </cell>
          <cell r="L30">
            <v>126825.25278384826</v>
          </cell>
          <cell r="M30">
            <v>113282.66781664576</v>
          </cell>
          <cell r="N30">
            <v>101186.1797707439</v>
          </cell>
        </row>
        <row r="31">
          <cell r="B31" t="str">
            <v>trn_passenger</v>
          </cell>
          <cell r="D31" t="str">
            <v>high speed rail</v>
          </cell>
          <cell r="F31">
            <v>113626.02960713686</v>
          </cell>
          <cell r="G31">
            <v>113626.02960713686</v>
          </cell>
          <cell r="H31">
            <v>113626.02960713686</v>
          </cell>
          <cell r="I31">
            <v>109438.81879413639</v>
          </cell>
          <cell r="J31">
            <v>105405.91007593874</v>
          </cell>
          <cell r="K31">
            <v>101521.61729592942</v>
          </cell>
          <cell r="L31">
            <v>97780.463836950235</v>
          </cell>
          <cell r="M31">
            <v>94177.17489960129</v>
          </cell>
          <cell r="N31">
            <v>90706.670065093916</v>
          </cell>
        </row>
        <row r="32">
          <cell r="B32" t="str">
            <v>trn_passenger</v>
          </cell>
          <cell r="D32" t="str">
            <v>rail ICE</v>
          </cell>
          <cell r="F32">
            <v>30105.713316171692</v>
          </cell>
          <cell r="G32">
            <v>30105.713316171692</v>
          </cell>
          <cell r="H32">
            <v>30105.713316171692</v>
          </cell>
          <cell r="I32">
            <v>28996.293504827263</v>
          </cell>
          <cell r="J32">
            <v>27927.756708107914</v>
          </cell>
          <cell r="K32">
            <v>26898.596353958823</v>
          </cell>
          <cell r="L32">
            <v>25907.361388720215</v>
          </cell>
          <cell r="M32">
            <v>24952.654231229724</v>
          </cell>
          <cell r="N32">
            <v>24033.128802317751</v>
          </cell>
        </row>
        <row r="33">
          <cell r="B33" t="str">
            <v>trn_passenger</v>
          </cell>
          <cell r="D33" t="str">
            <v>rail electric</v>
          </cell>
          <cell r="F33">
            <v>14548.862009235923</v>
          </cell>
          <cell r="G33">
            <v>14548.862009235923</v>
          </cell>
          <cell r="H33">
            <v>14548.862009235923</v>
          </cell>
          <cell r="I33">
            <v>14012.724712768266</v>
          </cell>
          <cell r="J33">
            <v>13496.344507987997</v>
          </cell>
          <cell r="K33">
            <v>12998.99333013537</v>
          </cell>
          <cell r="L33">
            <v>12519.969944224109</v>
          </cell>
          <cell r="M33">
            <v>12058.598956342619</v>
          </cell>
          <cell r="N33">
            <v>11614.229861389551</v>
          </cell>
        </row>
        <row r="34">
          <cell r="B34" t="str">
            <v>trn_shipping_intl</v>
          </cell>
          <cell r="D34" t="str">
            <v>international ship ICE</v>
          </cell>
          <cell r="F34">
            <v>2013405.2468509991</v>
          </cell>
          <cell r="G34">
            <v>2013405.2468509991</v>
          </cell>
          <cell r="H34">
            <v>2013405.2468509991</v>
          </cell>
          <cell r="I34">
            <v>1939209.6400018018</v>
          </cell>
          <cell r="J34">
            <v>1867748.2010923824</v>
          </cell>
          <cell r="K34">
            <v>1798920.1738294726</v>
          </cell>
          <cell r="L34">
            <v>1732628.514870456</v>
          </cell>
          <cell r="M34">
            <v>1668779.7569981415</v>
          </cell>
          <cell r="N34">
            <v>1607283.877337659</v>
          </cell>
        </row>
        <row r="35">
          <cell r="B35" t="str">
            <v>trn_pass_road</v>
          </cell>
          <cell r="D35" t="str">
            <v>LDV ICE</v>
          </cell>
          <cell r="F35">
            <v>3607.1937941448978</v>
          </cell>
          <cell r="G35">
            <v>3607.1937941448978</v>
          </cell>
          <cell r="H35">
            <v>3607.1937941448987</v>
          </cell>
          <cell r="I35">
            <v>2986.9368416834895</v>
          </cell>
          <cell r="J35">
            <v>2473.3330686828513</v>
          </cell>
          <cell r="K35">
            <v>2048.0434615391032</v>
          </cell>
          <cell r="L35">
            <v>1721.8260468866938</v>
          </cell>
          <cell r="M35">
            <v>1447.5693467508256</v>
          </cell>
          <cell r="N35">
            <v>1226.2633600345937</v>
          </cell>
        </row>
        <row r="36">
          <cell r="B36" t="str">
            <v>trn_pass_road</v>
          </cell>
          <cell r="D36" t="str">
            <v>LDV electric</v>
          </cell>
          <cell r="F36">
            <v>1202.3979313816326</v>
          </cell>
          <cell r="G36">
            <v>1202.3979313816326</v>
          </cell>
          <cell r="H36">
            <v>1202.397931381633</v>
          </cell>
          <cell r="I36">
            <v>1132.2394866886907</v>
          </cell>
          <cell r="J36">
            <v>1066.1747012022947</v>
          </cell>
          <cell r="K36">
            <v>1003.9647149281467</v>
          </cell>
          <cell r="L36">
            <v>945.38460505968101</v>
          </cell>
          <cell r="M36">
            <v>890.22257276025334</v>
          </cell>
          <cell r="N36">
            <v>838.27917739559041</v>
          </cell>
        </row>
        <row r="37">
          <cell r="B37" t="str">
            <v>trn_pass_road</v>
          </cell>
          <cell r="D37" t="str">
            <v>LDV gas</v>
          </cell>
          <cell r="F37">
            <v>3607.1937941448978</v>
          </cell>
          <cell r="G37">
            <v>3607.1937941448978</v>
          </cell>
          <cell r="H37">
            <v>3607.1937941448987</v>
          </cell>
          <cell r="I37">
            <v>2986.9368416834895</v>
          </cell>
          <cell r="J37">
            <v>2473.3330686828513</v>
          </cell>
          <cell r="K37">
            <v>2048.0434615391032</v>
          </cell>
          <cell r="L37">
            <v>1721.8260468866938</v>
          </cell>
          <cell r="M37">
            <v>1447.5693467508256</v>
          </cell>
          <cell r="N37">
            <v>1226.2633600345937</v>
          </cell>
        </row>
        <row r="38">
          <cell r="B38" t="str">
            <v>trn_pass_road</v>
          </cell>
          <cell r="D38" t="str">
            <v>LDV fuel cell</v>
          </cell>
          <cell r="F38">
            <v>2284.5560696251018</v>
          </cell>
          <cell r="G38">
            <v>2284.5560696251018</v>
          </cell>
          <cell r="H38">
            <v>2284.5560696251023</v>
          </cell>
          <cell r="I38">
            <v>1891.7266663995433</v>
          </cell>
          <cell r="J38">
            <v>1566.4442768324725</v>
          </cell>
          <cell r="K38">
            <v>1297.0941923080986</v>
          </cell>
          <cell r="L38">
            <v>1074.0588532912959</v>
          </cell>
          <cell r="M38">
            <v>996.26366299760321</v>
          </cell>
          <cell r="N38">
            <v>924.10325855785709</v>
          </cell>
        </row>
        <row r="39">
          <cell r="B39" t="str">
            <v>trn_pass_road</v>
          </cell>
          <cell r="D39" t="str">
            <v>bus ICE</v>
          </cell>
          <cell r="F39">
            <v>15100.858196573312</v>
          </cell>
          <cell r="G39">
            <v>15100.858196573312</v>
          </cell>
          <cell r="H39">
            <v>15100.85819657331</v>
          </cell>
          <cell r="I39">
            <v>12504.265715248419</v>
          </cell>
          <cell r="J39">
            <v>10354.15729637257</v>
          </cell>
          <cell r="K39">
            <v>8573.7600079378553</v>
          </cell>
          <cell r="L39">
            <v>7099.5020231600565</v>
          </cell>
          <cell r="M39">
            <v>6585.2777707462074</v>
          </cell>
          <cell r="N39">
            <v>6108.2993111933174</v>
          </cell>
        </row>
        <row r="40">
          <cell r="B40" t="str">
            <v>trn_pass_road</v>
          </cell>
          <cell r="D40" t="str">
            <v>bus electric</v>
          </cell>
          <cell r="F40">
            <v>5033.6193988577706</v>
          </cell>
          <cell r="G40">
            <v>5033.6193988577706</v>
          </cell>
          <cell r="H40">
            <v>5033.6193988577697</v>
          </cell>
          <cell r="I40">
            <v>4739.9138800913734</v>
          </cell>
          <cell r="J40">
            <v>4463.3457181488593</v>
          </cell>
          <cell r="K40">
            <v>4202.9149692765559</v>
          </cell>
          <cell r="L40">
            <v>3957.6800352125033</v>
          </cell>
          <cell r="M40">
            <v>3726.754258798564</v>
          </cell>
          <cell r="N40">
            <v>3509.3027182343949</v>
          </cell>
        </row>
        <row r="41">
          <cell r="B41" t="str">
            <v>trn_pass_road</v>
          </cell>
          <cell r="D41" t="str">
            <v>bus gas</v>
          </cell>
          <cell r="F41">
            <v>15100.858196573312</v>
          </cell>
          <cell r="G41">
            <v>15100.858196573312</v>
          </cell>
          <cell r="H41">
            <v>40974.011764189789</v>
          </cell>
          <cell r="I41">
            <v>33928.53067353525</v>
          </cell>
          <cell r="J41">
            <v>28094.520016492334</v>
          </cell>
          <cell r="K41">
            <v>23263.667458866868</v>
          </cell>
          <cell r="L41">
            <v>19263.479971148878</v>
          </cell>
          <cell r="M41">
            <v>15951.124699275109</v>
          </cell>
          <cell r="N41">
            <v>13208.328897629066</v>
          </cell>
        </row>
        <row r="42">
          <cell r="B42" t="str">
            <v>trn_pass_road</v>
          </cell>
          <cell r="D42" t="str">
            <v>bus fuel cell</v>
          </cell>
          <cell r="F42">
            <v>9563.876857829764</v>
          </cell>
          <cell r="G42">
            <v>9563.876857829764</v>
          </cell>
          <cell r="H42">
            <v>9563.8768578297622</v>
          </cell>
          <cell r="I42">
            <v>7919.3682863239983</v>
          </cell>
          <cell r="J42">
            <v>6557.6329543692937</v>
          </cell>
          <cell r="K42">
            <v>5430.0480050273072</v>
          </cell>
          <cell r="L42">
            <v>4496.3512813347015</v>
          </cell>
          <cell r="M42">
            <v>3723.2037039898219</v>
          </cell>
          <cell r="N42">
            <v>3082.9988481880014</v>
          </cell>
        </row>
        <row r="322">
          <cell r="E322">
            <v>1990</v>
          </cell>
          <cell r="F322">
            <v>2005</v>
          </cell>
          <cell r="G322">
            <v>2020</v>
          </cell>
          <cell r="H322">
            <v>2035</v>
          </cell>
          <cell r="I322">
            <v>2050</v>
          </cell>
          <cell r="J322">
            <v>2065</v>
          </cell>
          <cell r="K322">
            <v>2080</v>
          </cell>
          <cell r="L322">
            <v>2095</v>
          </cell>
        </row>
        <row r="323">
          <cell r="E323">
            <v>8.215657298859437</v>
          </cell>
          <cell r="F323">
            <v>8.215657298859437</v>
          </cell>
          <cell r="G323">
            <v>8.215657298859437</v>
          </cell>
          <cell r="H323">
            <v>8.215657298859437</v>
          </cell>
          <cell r="I323">
            <v>8.215657298859437</v>
          </cell>
          <cell r="J323">
            <v>8.215657298859437</v>
          </cell>
          <cell r="K323">
            <v>8.215657298859437</v>
          </cell>
          <cell r="L323">
            <v>8.215657298859437</v>
          </cell>
        </row>
        <row r="324">
          <cell r="E324">
            <v>0.43713651555825689</v>
          </cell>
          <cell r="F324">
            <v>0.43713651555825689</v>
          </cell>
          <cell r="G324">
            <v>0.43713651555825689</v>
          </cell>
          <cell r="H324">
            <v>0.43713651555825689</v>
          </cell>
          <cell r="I324">
            <v>0.43713651555825689</v>
          </cell>
          <cell r="J324">
            <v>0.43713651555825689</v>
          </cell>
          <cell r="K324">
            <v>0.43713651555825689</v>
          </cell>
          <cell r="L324">
            <v>0.43713651555825689</v>
          </cell>
        </row>
        <row r="325">
          <cell r="E325">
            <v>0.48085016711408263</v>
          </cell>
          <cell r="F325">
            <v>0.48085016711408263</v>
          </cell>
          <cell r="G325">
            <v>0.45279314957056366</v>
          </cell>
          <cell r="H325">
            <v>0.43283983453669406</v>
          </cell>
          <cell r="I325">
            <v>0.43283983453669406</v>
          </cell>
          <cell r="J325">
            <v>0.43283983453669406</v>
          </cell>
          <cell r="K325">
            <v>0.43283983453669406</v>
          </cell>
          <cell r="L325">
            <v>0.43283983453669406</v>
          </cell>
        </row>
        <row r="326">
          <cell r="E326">
            <v>0.55044266747162252</v>
          </cell>
          <cell r="F326">
            <v>0.55044266747162252</v>
          </cell>
          <cell r="G326">
            <v>0.55044266747162252</v>
          </cell>
          <cell r="H326">
            <v>0.55044266747162252</v>
          </cell>
          <cell r="I326">
            <v>0.55044266747162252</v>
          </cell>
          <cell r="J326">
            <v>0.55044266747162252</v>
          </cell>
          <cell r="K326">
            <v>0.55044266747162252</v>
          </cell>
          <cell r="L326">
            <v>0.55044266747162252</v>
          </cell>
        </row>
        <row r="327">
          <cell r="E327">
            <v>2.2362592509925516</v>
          </cell>
          <cell r="F327">
            <v>2.2362592509925516</v>
          </cell>
          <cell r="G327">
            <v>2.2362592509925516</v>
          </cell>
          <cell r="H327">
            <v>2.2362592509925516</v>
          </cell>
          <cell r="I327">
            <v>2.2362592509925516</v>
          </cell>
          <cell r="J327">
            <v>2.2362592509925516</v>
          </cell>
          <cell r="K327">
            <v>2.2362592509925516</v>
          </cell>
          <cell r="L327">
            <v>2.2362592509925516</v>
          </cell>
        </row>
        <row r="328">
          <cell r="E328">
            <v>6.0272087942357908</v>
          </cell>
          <cell r="F328">
            <v>6.0272087942357908</v>
          </cell>
          <cell r="G328">
            <v>6.0272087942357908</v>
          </cell>
          <cell r="H328">
            <v>6.0272087942357908</v>
          </cell>
          <cell r="I328">
            <v>6.0272087942357908</v>
          </cell>
          <cell r="J328">
            <v>6.0272087942357908</v>
          </cell>
          <cell r="K328">
            <v>6.0272087942357908</v>
          </cell>
          <cell r="L328">
            <v>6.0272087942357908</v>
          </cell>
        </row>
        <row r="329">
          <cell r="E329">
            <v>31.475836601545215</v>
          </cell>
          <cell r="F329">
            <v>31.475836601545215</v>
          </cell>
          <cell r="G329">
            <v>31.0069897367297</v>
          </cell>
          <cell r="H329">
            <v>30.545126558652367</v>
          </cell>
          <cell r="I329">
            <v>30.090143042131182</v>
          </cell>
          <cell r="J329">
            <v>29.641936711486391</v>
          </cell>
          <cell r="K329">
            <v>29.200406617459976</v>
          </cell>
          <cell r="L329">
            <v>28.765453314478911</v>
          </cell>
        </row>
        <row r="330">
          <cell r="E330">
            <v>2.1310988398652362</v>
          </cell>
          <cell r="F330">
            <v>2.1310988398652362</v>
          </cell>
          <cell r="G330">
            <v>2.1310988398652362</v>
          </cell>
          <cell r="H330">
            <v>2.1310988398652362</v>
          </cell>
          <cell r="I330">
            <v>2.1310988398652362</v>
          </cell>
          <cell r="J330">
            <v>2.1310988398652362</v>
          </cell>
          <cell r="K330">
            <v>2.1310988398652362</v>
          </cell>
          <cell r="L330">
            <v>2.1310988398652362</v>
          </cell>
        </row>
        <row r="331">
          <cell r="E331">
            <v>1.759574734708778</v>
          </cell>
          <cell r="F331">
            <v>1.759574734708778</v>
          </cell>
          <cell r="G331">
            <v>1.759574734708778</v>
          </cell>
          <cell r="H331">
            <v>1.759574734708778</v>
          </cell>
          <cell r="I331">
            <v>1.759574734708778</v>
          </cell>
          <cell r="J331">
            <v>1.759574734708778</v>
          </cell>
          <cell r="K331">
            <v>1.759574734708778</v>
          </cell>
          <cell r="L331">
            <v>1.759574734708778</v>
          </cell>
        </row>
        <row r="332">
          <cell r="E332">
            <v>52.784967378763007</v>
          </cell>
          <cell r="F332">
            <v>52.784967378763007</v>
          </cell>
          <cell r="G332">
            <v>52.784967378763007</v>
          </cell>
          <cell r="H332">
            <v>52.784967378763007</v>
          </cell>
          <cell r="I332">
            <v>52.784967378763007</v>
          </cell>
          <cell r="J332">
            <v>52.784967378763007</v>
          </cell>
          <cell r="K332">
            <v>52.784967378763007</v>
          </cell>
          <cell r="L332">
            <v>52.784967378763007</v>
          </cell>
        </row>
        <row r="333">
          <cell r="E333">
            <v>0.25796421379738965</v>
          </cell>
          <cell r="F333">
            <v>0.25796421379738965</v>
          </cell>
          <cell r="G333">
            <v>0.25796421379738965</v>
          </cell>
          <cell r="H333">
            <v>0.25796421379738965</v>
          </cell>
          <cell r="I333">
            <v>0.25796421379738965</v>
          </cell>
          <cell r="J333">
            <v>0.25796421379738965</v>
          </cell>
          <cell r="K333">
            <v>0.25796421379738965</v>
          </cell>
          <cell r="L333">
            <v>0.25796421379738965</v>
          </cell>
        </row>
        <row r="334">
          <cell r="E334">
            <v>0.28376063517712863</v>
          </cell>
          <cell r="F334">
            <v>0.28376063517712863</v>
          </cell>
          <cell r="G334">
            <v>0.27125610556295471</v>
          </cell>
          <cell r="H334">
            <v>0.26126009934648597</v>
          </cell>
          <cell r="I334">
            <v>0.26126009934648597</v>
          </cell>
          <cell r="J334">
            <v>0.26126009934648597</v>
          </cell>
          <cell r="K334">
            <v>0.26126009934648597</v>
          </cell>
          <cell r="L334">
            <v>0.26126009934648597</v>
          </cell>
        </row>
        <row r="335">
          <cell r="E335">
            <v>0.28376063517712863</v>
          </cell>
          <cell r="F335">
            <v>0.28376063517712863</v>
          </cell>
          <cell r="G335">
            <v>0.27125610556295471</v>
          </cell>
          <cell r="H335">
            <v>0.26126009934648597</v>
          </cell>
          <cell r="I335">
            <v>0.26126009934648597</v>
          </cell>
          <cell r="J335">
            <v>0.26126009934648597</v>
          </cell>
          <cell r="K335">
            <v>0.26126009934648597</v>
          </cell>
          <cell r="L335">
            <v>0.26126009934648597</v>
          </cell>
        </row>
        <row r="336">
          <cell r="E336">
            <v>0.29665884586699809</v>
          </cell>
          <cell r="F336">
            <v>0.29665884586699809</v>
          </cell>
          <cell r="G336">
            <v>0.27517153975168673</v>
          </cell>
          <cell r="H336">
            <v>0.26107366116029451</v>
          </cell>
          <cell r="I336">
            <v>0.26107366116029451</v>
          </cell>
          <cell r="J336">
            <v>0.26107366116029451</v>
          </cell>
          <cell r="K336">
            <v>0.26107366116029451</v>
          </cell>
          <cell r="L336">
            <v>0.26107366116029451</v>
          </cell>
        </row>
        <row r="337">
          <cell r="E337">
            <v>1.0194657527051727</v>
          </cell>
          <cell r="F337">
            <v>1.0194657527051727</v>
          </cell>
          <cell r="G337">
            <v>1.0194657527051727</v>
          </cell>
          <cell r="H337">
            <v>1.0194657527051727</v>
          </cell>
          <cell r="I337">
            <v>1.0194657527051727</v>
          </cell>
          <cell r="J337">
            <v>1.0194657527051727</v>
          </cell>
          <cell r="K337">
            <v>1.0194657527051727</v>
          </cell>
          <cell r="L337">
            <v>1.0194657527051727</v>
          </cell>
        </row>
        <row r="338">
          <cell r="E338">
            <v>1.1844945352304528</v>
          </cell>
          <cell r="F338">
            <v>1.1844945352304528</v>
          </cell>
          <cell r="G338">
            <v>1.0987003746146558</v>
          </cell>
          <cell r="H338">
            <v>1.019120373521627</v>
          </cell>
          <cell r="I338">
            <v>1.019120373521627</v>
          </cell>
          <cell r="J338">
            <v>1.019120373521627</v>
          </cell>
          <cell r="K338">
            <v>1.019120373521627</v>
          </cell>
          <cell r="L338">
            <v>1.019120373521627</v>
          </cell>
        </row>
        <row r="339">
          <cell r="E339">
            <v>1.0704390403404314</v>
          </cell>
          <cell r="F339">
            <v>1.0704390403404314</v>
          </cell>
          <cell r="G339">
            <v>1.0387715804049205</v>
          </cell>
          <cell r="H339">
            <v>1.0202299404292809</v>
          </cell>
          <cell r="I339">
            <v>1.0202299404292809</v>
          </cell>
          <cell r="J339">
            <v>1.0202299404292809</v>
          </cell>
          <cell r="K339">
            <v>1.0202299404292809</v>
          </cell>
          <cell r="L339">
            <v>1.0202299404292809</v>
          </cell>
        </row>
        <row r="340">
          <cell r="E340">
            <v>1.1723856156109485</v>
          </cell>
          <cell r="F340">
            <v>1.1723856156109485</v>
          </cell>
          <cell r="G340">
            <v>1.0874685165296882</v>
          </cell>
          <cell r="H340">
            <v>1.0209360082276679</v>
          </cell>
          <cell r="I340">
            <v>1.0209360082276679</v>
          </cell>
          <cell r="J340">
            <v>1.0209360082276679</v>
          </cell>
          <cell r="K340">
            <v>1.0209360082276679</v>
          </cell>
          <cell r="L340">
            <v>1.0209360082276679</v>
          </cell>
        </row>
        <row r="619">
          <cell r="E619">
            <v>1990</v>
          </cell>
          <cell r="F619">
            <v>2005</v>
          </cell>
          <cell r="G619">
            <v>2020</v>
          </cell>
          <cell r="H619">
            <v>2035</v>
          </cell>
          <cell r="I619">
            <v>2050</v>
          </cell>
          <cell r="J619">
            <v>2065</v>
          </cell>
          <cell r="K619">
            <v>2080</v>
          </cell>
          <cell r="L619">
            <v>2095</v>
          </cell>
        </row>
        <row r="620">
          <cell r="E620">
            <v>27.622356387579874</v>
          </cell>
          <cell r="F620">
            <v>27.622356387579874</v>
          </cell>
          <cell r="G620">
            <v>27.622356387579874</v>
          </cell>
          <cell r="H620">
            <v>27.622356387579874</v>
          </cell>
          <cell r="I620">
            <v>27.622356387579874</v>
          </cell>
          <cell r="J620">
            <v>27.622356387579874</v>
          </cell>
          <cell r="K620">
            <v>27.622356387579874</v>
          </cell>
          <cell r="L620">
            <v>27.622356387579874</v>
          </cell>
        </row>
        <row r="621">
          <cell r="E621">
            <v>40.808519140991372</v>
          </cell>
          <cell r="F621">
            <v>40.808519140991372</v>
          </cell>
          <cell r="G621">
            <v>40.808519140991372</v>
          </cell>
          <cell r="H621">
            <v>40.808519140991372</v>
          </cell>
          <cell r="I621">
            <v>40.808519140991372</v>
          </cell>
          <cell r="J621">
            <v>40.808519140991372</v>
          </cell>
          <cell r="K621">
            <v>40.808519140991372</v>
          </cell>
          <cell r="L621">
            <v>40.808519140991372</v>
          </cell>
        </row>
        <row r="622">
          <cell r="E622">
            <v>40.808519140991372</v>
          </cell>
          <cell r="F622">
            <v>40.808519140991372</v>
          </cell>
          <cell r="G622">
            <v>40.808519140991372</v>
          </cell>
          <cell r="H622">
            <v>40.808519140991372</v>
          </cell>
          <cell r="I622">
            <v>40.808519140991372</v>
          </cell>
          <cell r="J622">
            <v>40.808519140991372</v>
          </cell>
          <cell r="K622">
            <v>40.808519140991372</v>
          </cell>
          <cell r="L622">
            <v>40.808519140991372</v>
          </cell>
        </row>
        <row r="623">
          <cell r="E623">
            <v>5.1108426086945284</v>
          </cell>
          <cell r="F623">
            <v>5.1108426086945284</v>
          </cell>
          <cell r="G623">
            <v>5.1108426086945284</v>
          </cell>
          <cell r="H623">
            <v>5.1108426086945284</v>
          </cell>
          <cell r="I623">
            <v>5.1108426086945284</v>
          </cell>
          <cell r="J623">
            <v>5.1108426086945284</v>
          </cell>
          <cell r="K623">
            <v>5.1108426086945284</v>
          </cell>
          <cell r="L623">
            <v>5.1108426086945284</v>
          </cell>
        </row>
        <row r="624">
          <cell r="E624">
            <v>1000</v>
          </cell>
          <cell r="F624">
            <v>1000</v>
          </cell>
          <cell r="G624">
            <v>1000</v>
          </cell>
          <cell r="H624">
            <v>1000</v>
          </cell>
          <cell r="I624">
            <v>1000</v>
          </cell>
          <cell r="J624">
            <v>1000</v>
          </cell>
          <cell r="K624">
            <v>1000</v>
          </cell>
          <cell r="L624">
            <v>1000</v>
          </cell>
        </row>
        <row r="625">
          <cell r="E625">
            <v>123.7391147374434</v>
          </cell>
          <cell r="F625">
            <v>123.7391147374434</v>
          </cell>
          <cell r="G625">
            <v>123.7391147374434</v>
          </cell>
          <cell r="H625">
            <v>123.7391147374434</v>
          </cell>
          <cell r="I625">
            <v>123.7391147374434</v>
          </cell>
          <cell r="J625">
            <v>123.7391147374434</v>
          </cell>
          <cell r="K625">
            <v>123.7391147374434</v>
          </cell>
          <cell r="L625">
            <v>123.7391147374434</v>
          </cell>
        </row>
        <row r="626">
          <cell r="E626">
            <v>310.33333333333331</v>
          </cell>
          <cell r="F626">
            <v>310.33333333333331</v>
          </cell>
          <cell r="G626">
            <v>310.33333333333331</v>
          </cell>
          <cell r="H626">
            <v>310.33333333333331</v>
          </cell>
          <cell r="I626">
            <v>310.33333333333331</v>
          </cell>
          <cell r="J626">
            <v>310.33333333333331</v>
          </cell>
          <cell r="K626">
            <v>310.33333333333331</v>
          </cell>
          <cell r="L626">
            <v>310.33333333333331</v>
          </cell>
        </row>
        <row r="627">
          <cell r="E627">
            <v>25.316589215566697</v>
          </cell>
          <cell r="F627">
            <v>25.316589215566697</v>
          </cell>
          <cell r="G627">
            <v>25.316589215566697</v>
          </cell>
          <cell r="H627">
            <v>25.316589215566697</v>
          </cell>
          <cell r="I627">
            <v>25.316589215566697</v>
          </cell>
          <cell r="J627">
            <v>25.316589215566697</v>
          </cell>
          <cell r="K627">
            <v>25.316589215566697</v>
          </cell>
          <cell r="L627">
            <v>25.316589215566697</v>
          </cell>
        </row>
        <row r="628">
          <cell r="E628">
            <v>25.316589215566697</v>
          </cell>
          <cell r="F628">
            <v>25.316589215566697</v>
          </cell>
          <cell r="G628">
            <v>25.316589215566697</v>
          </cell>
          <cell r="H628">
            <v>25.316589215566697</v>
          </cell>
          <cell r="I628">
            <v>25.316589215566697</v>
          </cell>
          <cell r="J628">
            <v>25.316589215566697</v>
          </cell>
          <cell r="K628">
            <v>25.316589215566697</v>
          </cell>
          <cell r="L628">
            <v>25.316589215566697</v>
          </cell>
        </row>
        <row r="629">
          <cell r="E629">
            <v>19448.634706025085</v>
          </cell>
          <cell r="F629">
            <v>19448.634706025085</v>
          </cell>
          <cell r="G629">
            <v>19448.634706025085</v>
          </cell>
          <cell r="H629">
            <v>19448.634706025085</v>
          </cell>
          <cell r="I629">
            <v>19448.634706025085</v>
          </cell>
          <cell r="J629">
            <v>19448.634706025085</v>
          </cell>
          <cell r="K629">
            <v>19448.634706025085</v>
          </cell>
          <cell r="L629">
            <v>19448.634706025085</v>
          </cell>
        </row>
        <row r="630">
          <cell r="E630">
            <v>1.6309764579543651</v>
          </cell>
          <cell r="F630">
            <v>1.6309764579543651</v>
          </cell>
          <cell r="G630">
            <v>1.6309764579543651</v>
          </cell>
          <cell r="H630">
            <v>1.6309764579543651</v>
          </cell>
          <cell r="I630">
            <v>1.6309764579543651</v>
          </cell>
          <cell r="J630">
            <v>1.6309764579543651</v>
          </cell>
          <cell r="K630">
            <v>1.6309764579543651</v>
          </cell>
          <cell r="L630">
            <v>1.6309764579543651</v>
          </cell>
        </row>
        <row r="631">
          <cell r="E631">
            <v>1.6309764579543651</v>
          </cell>
          <cell r="F631">
            <v>1.6309764579543651</v>
          </cell>
          <cell r="G631">
            <v>1.6309764579543651</v>
          </cell>
          <cell r="H631">
            <v>1.6309764579543651</v>
          </cell>
          <cell r="I631">
            <v>1.6309764579543651</v>
          </cell>
          <cell r="J631">
            <v>1.6309764579543651</v>
          </cell>
          <cell r="K631">
            <v>1.6309764579543651</v>
          </cell>
          <cell r="L631">
            <v>1.6309764579543651</v>
          </cell>
        </row>
        <row r="632">
          <cell r="E632">
            <v>1.6309764579543651</v>
          </cell>
          <cell r="F632">
            <v>1.6309764579543651</v>
          </cell>
          <cell r="G632">
            <v>1.6309764579543651</v>
          </cell>
          <cell r="H632">
            <v>1.6309764579543651</v>
          </cell>
          <cell r="I632">
            <v>1.6309764579543651</v>
          </cell>
          <cell r="J632">
            <v>1.6309764579543651</v>
          </cell>
          <cell r="K632">
            <v>1.6309764579543651</v>
          </cell>
          <cell r="L632">
            <v>1.6309764579543651</v>
          </cell>
        </row>
        <row r="633">
          <cell r="E633">
            <v>1.6309764579543651</v>
          </cell>
          <cell r="F633">
            <v>1.6309764579543651</v>
          </cell>
          <cell r="G633">
            <v>1.6309764579543651</v>
          </cell>
          <cell r="H633">
            <v>1.6309764579543651</v>
          </cell>
          <cell r="I633">
            <v>1.6309764579543651</v>
          </cell>
          <cell r="J633">
            <v>1.6309764579543651</v>
          </cell>
          <cell r="K633">
            <v>1.6309764579543651</v>
          </cell>
          <cell r="L633">
            <v>1.6309764579543651</v>
          </cell>
        </row>
        <row r="634">
          <cell r="E634">
            <v>18.861799866247672</v>
          </cell>
          <cell r="F634">
            <v>18.861799866247672</v>
          </cell>
          <cell r="G634">
            <v>18.861799866247672</v>
          </cell>
          <cell r="H634">
            <v>18.861799866247672</v>
          </cell>
          <cell r="I634">
            <v>18.861799866247672</v>
          </cell>
          <cell r="J634">
            <v>18.861799866247672</v>
          </cell>
          <cell r="K634">
            <v>18.861799866247672</v>
          </cell>
          <cell r="L634">
            <v>18.861799866247672</v>
          </cell>
        </row>
        <row r="635">
          <cell r="E635">
            <v>18.861799866247672</v>
          </cell>
          <cell r="F635">
            <v>18.861799866247672</v>
          </cell>
          <cell r="G635">
            <v>18.861799866247672</v>
          </cell>
          <cell r="H635">
            <v>18.861799866247672</v>
          </cell>
          <cell r="I635">
            <v>18.861799866247672</v>
          </cell>
          <cell r="J635">
            <v>18.861799866247672</v>
          </cell>
          <cell r="K635">
            <v>18.861799866247672</v>
          </cell>
          <cell r="L635">
            <v>18.861799866247672</v>
          </cell>
        </row>
        <row r="636">
          <cell r="E636">
            <v>18.861799866247672</v>
          </cell>
          <cell r="F636">
            <v>18.861799866247672</v>
          </cell>
          <cell r="G636">
            <v>18.861799866247672</v>
          </cell>
          <cell r="H636">
            <v>18.861799866247672</v>
          </cell>
          <cell r="I636">
            <v>18.861799866247672</v>
          </cell>
          <cell r="J636">
            <v>18.861799866247672</v>
          </cell>
          <cell r="K636">
            <v>18.861799866247672</v>
          </cell>
          <cell r="L636">
            <v>18.861799866247672</v>
          </cell>
        </row>
        <row r="637">
          <cell r="E637">
            <v>18.861799866247672</v>
          </cell>
          <cell r="F637">
            <v>18.861799866247672</v>
          </cell>
          <cell r="G637">
            <v>18.861799866247672</v>
          </cell>
          <cell r="H637">
            <v>18.861799866247672</v>
          </cell>
          <cell r="I637">
            <v>18.861799866247672</v>
          </cell>
          <cell r="J637">
            <v>18.861799866247672</v>
          </cell>
          <cell r="K637">
            <v>18.861799866247672</v>
          </cell>
          <cell r="L637">
            <v>18.861799866247672</v>
          </cell>
        </row>
        <row r="919">
          <cell r="E919">
            <v>2020</v>
          </cell>
          <cell r="F919">
            <v>2035</v>
          </cell>
          <cell r="G919">
            <v>2050</v>
          </cell>
          <cell r="H919">
            <v>2065</v>
          </cell>
          <cell r="I919">
            <v>2080</v>
          </cell>
          <cell r="J919">
            <v>2095</v>
          </cell>
        </row>
        <row r="920">
          <cell r="E920">
            <v>1</v>
          </cell>
          <cell r="F920">
            <v>1</v>
          </cell>
          <cell r="G920">
            <v>1</v>
          </cell>
          <cell r="H920">
            <v>1</v>
          </cell>
          <cell r="I920">
            <v>1</v>
          </cell>
          <cell r="J920">
            <v>1</v>
          </cell>
        </row>
        <row r="921">
          <cell r="E921">
            <v>1</v>
          </cell>
          <cell r="F921">
            <v>1</v>
          </cell>
          <cell r="G921">
            <v>1</v>
          </cell>
          <cell r="H921">
            <v>1</v>
          </cell>
          <cell r="I921">
            <v>1</v>
          </cell>
          <cell r="J921">
            <v>1</v>
          </cell>
        </row>
        <row r="922">
          <cell r="E922">
            <v>0.1</v>
          </cell>
          <cell r="F922">
            <v>0.25</v>
          </cell>
          <cell r="G922">
            <v>0.5</v>
          </cell>
          <cell r="H922">
            <v>0.5</v>
          </cell>
          <cell r="I922">
            <v>0.5</v>
          </cell>
          <cell r="J922">
            <v>0.5</v>
          </cell>
        </row>
        <row r="923">
          <cell r="E923">
            <v>1</v>
          </cell>
          <cell r="F923">
            <v>1</v>
          </cell>
          <cell r="G923">
            <v>1</v>
          </cell>
          <cell r="H923">
            <v>1</v>
          </cell>
          <cell r="I923">
            <v>1</v>
          </cell>
          <cell r="J923">
            <v>1</v>
          </cell>
        </row>
        <row r="924">
          <cell r="E924">
            <v>1</v>
          </cell>
          <cell r="F924">
            <v>1</v>
          </cell>
          <cell r="G924">
            <v>1</v>
          </cell>
          <cell r="H924">
            <v>1</v>
          </cell>
          <cell r="I924">
            <v>1</v>
          </cell>
          <cell r="J924">
            <v>1</v>
          </cell>
        </row>
        <row r="925">
          <cell r="E925">
            <v>1</v>
          </cell>
          <cell r="F925">
            <v>1</v>
          </cell>
          <cell r="G925">
            <v>1</v>
          </cell>
          <cell r="H925">
            <v>1</v>
          </cell>
          <cell r="I925">
            <v>1</v>
          </cell>
          <cell r="J925">
            <v>1</v>
          </cell>
        </row>
        <row r="926">
          <cell r="E926">
            <v>0.1</v>
          </cell>
          <cell r="F926">
            <v>0.25</v>
          </cell>
          <cell r="G926">
            <v>0.5</v>
          </cell>
          <cell r="H926">
            <v>0.5</v>
          </cell>
          <cell r="I926">
            <v>0.5</v>
          </cell>
          <cell r="J926">
            <v>0.5</v>
          </cell>
        </row>
        <row r="927">
          <cell r="E927">
            <v>1</v>
          </cell>
          <cell r="F927">
            <v>1</v>
          </cell>
          <cell r="G927">
            <v>1</v>
          </cell>
          <cell r="H927">
            <v>1</v>
          </cell>
          <cell r="I927">
            <v>1</v>
          </cell>
          <cell r="J927">
            <v>1</v>
          </cell>
        </row>
        <row r="928">
          <cell r="E928">
            <v>1</v>
          </cell>
          <cell r="F928">
            <v>1</v>
          </cell>
          <cell r="G928">
            <v>1</v>
          </cell>
          <cell r="H928">
            <v>1</v>
          </cell>
          <cell r="I928">
            <v>1</v>
          </cell>
          <cell r="J928">
            <v>1</v>
          </cell>
        </row>
        <row r="929">
          <cell r="E929">
            <v>1</v>
          </cell>
          <cell r="F929">
            <v>1</v>
          </cell>
          <cell r="G929">
            <v>1</v>
          </cell>
          <cell r="H929">
            <v>1</v>
          </cell>
          <cell r="I929">
            <v>1</v>
          </cell>
          <cell r="J929">
            <v>1</v>
          </cell>
        </row>
        <row r="930">
          <cell r="E930">
            <v>1</v>
          </cell>
          <cell r="F930">
            <v>1</v>
          </cell>
          <cell r="G930">
            <v>1</v>
          </cell>
          <cell r="H930">
            <v>1</v>
          </cell>
          <cell r="I930">
            <v>1</v>
          </cell>
          <cell r="J930">
            <v>1</v>
          </cell>
        </row>
        <row r="931">
          <cell r="E931">
            <v>0.1</v>
          </cell>
          <cell r="F931">
            <v>0.25</v>
          </cell>
          <cell r="G931">
            <v>0.5</v>
          </cell>
          <cell r="H931">
            <v>0.5</v>
          </cell>
          <cell r="I931">
            <v>0.5</v>
          </cell>
          <cell r="J931">
            <v>0.5</v>
          </cell>
        </row>
        <row r="932">
          <cell r="E932">
            <v>0.01</v>
          </cell>
          <cell r="F932">
            <v>0.1</v>
          </cell>
          <cell r="G932">
            <v>0.25</v>
          </cell>
          <cell r="H932">
            <v>0.25</v>
          </cell>
          <cell r="I932">
            <v>0.25</v>
          </cell>
          <cell r="J932">
            <v>0.25</v>
          </cell>
        </row>
        <row r="933">
          <cell r="E933">
            <v>0</v>
          </cell>
          <cell r="F933">
            <v>0.1</v>
          </cell>
          <cell r="G933">
            <v>0.25</v>
          </cell>
          <cell r="H933">
            <v>0.25</v>
          </cell>
          <cell r="I933">
            <v>0.25</v>
          </cell>
          <cell r="J933">
            <v>0.25</v>
          </cell>
        </row>
        <row r="934">
          <cell r="E934">
            <v>1</v>
          </cell>
          <cell r="F934">
            <v>1</v>
          </cell>
          <cell r="G934">
            <v>1</v>
          </cell>
          <cell r="H934">
            <v>1</v>
          </cell>
          <cell r="I934">
            <v>1</v>
          </cell>
          <cell r="J934">
            <v>1</v>
          </cell>
        </row>
        <row r="935">
          <cell r="E935">
            <v>0.1</v>
          </cell>
          <cell r="F935">
            <v>0.25</v>
          </cell>
          <cell r="G935">
            <v>0.5</v>
          </cell>
          <cell r="H935">
            <v>0.5</v>
          </cell>
          <cell r="I935">
            <v>0.5</v>
          </cell>
          <cell r="J935">
            <v>0.5</v>
          </cell>
        </row>
        <row r="936">
          <cell r="E936">
            <v>1</v>
          </cell>
          <cell r="F936">
            <v>1</v>
          </cell>
          <cell r="G936">
            <v>1</v>
          </cell>
          <cell r="H936">
            <v>1</v>
          </cell>
          <cell r="I936">
            <v>1</v>
          </cell>
          <cell r="J936">
            <v>1</v>
          </cell>
        </row>
        <row r="937">
          <cell r="E937">
            <v>0.1</v>
          </cell>
          <cell r="F937">
            <v>0.25</v>
          </cell>
          <cell r="G937">
            <v>0.5</v>
          </cell>
          <cell r="H937">
            <v>0.5</v>
          </cell>
          <cell r="I937">
            <v>0.5</v>
          </cell>
          <cell r="J937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G54" sqref="G54"/>
    </sheetView>
  </sheetViews>
  <sheetFormatPr baseColWidth="10" defaultRowHeight="15" x14ac:dyDescent="0"/>
  <cols>
    <col min="1" max="1" width="19.1640625" customWidth="1"/>
    <col min="2" max="2" width="18.6640625" customWidth="1"/>
    <col min="3" max="3" width="18.5" bestFit="1" customWidth="1"/>
    <col min="4" max="4" width="19.33203125" bestFit="1" customWidth="1"/>
    <col min="5" max="5" width="21.6640625" bestFit="1" customWidth="1"/>
    <col min="6" max="6" width="22.33203125" bestFit="1" customWidth="1"/>
    <col min="7" max="7" width="21.83203125" bestFit="1" customWidth="1"/>
  </cols>
  <sheetData>
    <row r="1" spans="1:4">
      <c r="A1" s="1" t="s">
        <v>0</v>
      </c>
    </row>
    <row r="3" spans="1:4">
      <c r="A3" s="2" t="s">
        <v>1</v>
      </c>
      <c r="B3" s="2" t="s">
        <v>2</v>
      </c>
    </row>
    <row r="4" spans="1:4">
      <c r="A4" s="3" t="str">
        <f>[1]trn_sector!A11</f>
        <v>refined liquids enduse</v>
      </c>
      <c r="B4" s="3" t="str">
        <f>[1]trn_sector!B11</f>
        <v>refined liquids</v>
      </c>
    </row>
    <row r="5" spans="1:4">
      <c r="A5" s="3" t="str">
        <f>[1]trn_sector!A12</f>
        <v>delivered coal</v>
      </c>
      <c r="B5" s="3" t="str">
        <f>[1]trn_sector!B12</f>
        <v>coal</v>
      </c>
    </row>
    <row r="6" spans="1:4">
      <c r="A6" s="3" t="str">
        <f>[1]trn_sector!A13</f>
        <v>elect_td_trn</v>
      </c>
      <c r="B6" s="3" t="str">
        <f>[1]trn_sector!B13</f>
        <v>electricity</v>
      </c>
    </row>
    <row r="7" spans="1:4">
      <c r="A7" s="3" t="str">
        <f>[1]trn_sector!A14</f>
        <v>delivered gas</v>
      </c>
      <c r="B7" s="3" t="str">
        <f>[1]trn_sector!B14</f>
        <v>gas</v>
      </c>
    </row>
    <row r="8" spans="1:4">
      <c r="A8" s="3" t="str">
        <f>[1]trn_sector!A15</f>
        <v>H2 Enduse</v>
      </c>
      <c r="B8" s="3" t="str">
        <f>[1]trn_sector!B15</f>
        <v/>
      </c>
    </row>
    <row r="9" spans="1:4">
      <c r="A9" s="4"/>
      <c r="B9" s="4"/>
    </row>
    <row r="10" spans="1:4">
      <c r="A10" s="5" t="s">
        <v>3</v>
      </c>
    </row>
    <row r="11" spans="1:4">
      <c r="A11" s="3" t="str">
        <f>[1]trn_sector!A18</f>
        <v>trn_freight</v>
      </c>
    </row>
    <row r="12" spans="1:4">
      <c r="A12" s="3" t="str">
        <f>[1]trn_sector!A19</f>
        <v>trn_passenger</v>
      </c>
    </row>
    <row r="13" spans="1:4">
      <c r="A13" s="3" t="str">
        <f>[1]trn_sector!A20</f>
        <v>trn_shipping_intl</v>
      </c>
    </row>
    <row r="15" spans="1:4">
      <c r="A15" s="5" t="s">
        <v>4</v>
      </c>
      <c r="B15" t="s">
        <v>5</v>
      </c>
      <c r="C15" t="s">
        <v>6</v>
      </c>
      <c r="D15" t="s">
        <v>7</v>
      </c>
    </row>
    <row r="16" spans="1:4">
      <c r="A16" s="4" t="str">
        <f>[1]trn_sector!A23</f>
        <v>trn_freight</v>
      </c>
      <c r="B16" s="4" t="str">
        <f>[1]trn_sector!B23</f>
        <v>million ton-km</v>
      </c>
      <c r="C16" s="4" t="str">
        <f>[1]trn_sector!C23</f>
        <v>EJ</v>
      </c>
      <c r="D16" s="4" t="str">
        <f>[1]trn_sector!D23</f>
        <v>1990$/ton-km</v>
      </c>
    </row>
    <row r="17" spans="1:4">
      <c r="A17" s="4" t="str">
        <f>[1]trn_sector!A24</f>
        <v>trn_passenger</v>
      </c>
      <c r="B17" s="4" t="str">
        <f>[1]trn_sector!B24</f>
        <v>million pass-km</v>
      </c>
      <c r="C17" s="4" t="str">
        <f>[1]trn_sector!C24</f>
        <v>EJ</v>
      </c>
      <c r="D17" s="4" t="str">
        <f>[1]trn_sector!D24</f>
        <v>1990$/pass-km</v>
      </c>
    </row>
    <row r="18" spans="1:4">
      <c r="A18" s="4" t="str">
        <f>[1]trn_sector!A25</f>
        <v>trn_shipping_intl</v>
      </c>
      <c r="B18" s="4" t="str">
        <f>[1]trn_sector!B25</f>
        <v>million ton-km</v>
      </c>
      <c r="C18" s="4" t="str">
        <f>[1]trn_sector!C25</f>
        <v>EJ</v>
      </c>
      <c r="D18" s="4" t="str">
        <f>[1]trn_sector!D25</f>
        <v>1990$/ton-km</v>
      </c>
    </row>
    <row r="19" spans="1:4">
      <c r="A19" s="3" t="str">
        <f>[1]trn_sector!A26</f>
        <v>trn_pass_road</v>
      </c>
      <c r="B19" s="4" t="str">
        <f>[1]trn_sector!B26</f>
        <v>million pass-km</v>
      </c>
      <c r="C19" s="4" t="str">
        <f>[1]trn_sector!C26</f>
        <v>EJ</v>
      </c>
      <c r="D19" s="4" t="str">
        <f>[1]trn_sector!D26</f>
        <v>1990$/pass-km</v>
      </c>
    </row>
    <row r="21" spans="1:4">
      <c r="A21" t="s">
        <v>4</v>
      </c>
      <c r="B21" s="5" t="s">
        <v>8</v>
      </c>
    </row>
    <row r="22" spans="1:4">
      <c r="A22" s="4" t="str">
        <f>[1]trn_sector!A29</f>
        <v>trn_freight</v>
      </c>
      <c r="B22" s="6" t="str">
        <f>[1]trn_sector!B29</f>
        <v>air</v>
      </c>
    </row>
    <row r="23" spans="1:4">
      <c r="A23" s="4" t="str">
        <f>[1]trn_sector!A30</f>
        <v>trn_freight</v>
      </c>
      <c r="B23" s="6" t="str">
        <f>[1]trn_sector!B30</f>
        <v>rail</v>
      </c>
    </row>
    <row r="24" spans="1:4">
      <c r="A24" s="4" t="str">
        <f>[1]trn_sector!A31</f>
        <v>trn_freight</v>
      </c>
      <c r="B24" s="6" t="str">
        <f>[1]trn_sector!B31</f>
        <v>road</v>
      </c>
    </row>
    <row r="25" spans="1:4">
      <c r="A25" s="4" t="str">
        <f>[1]trn_sector!A32</f>
        <v>trn_freight</v>
      </c>
      <c r="B25" s="6" t="str">
        <f>[1]trn_sector!B32</f>
        <v>domestic ship</v>
      </c>
    </row>
    <row r="26" spans="1:4">
      <c r="A26" s="4" t="str">
        <f>[1]trn_sector!A33</f>
        <v>trn_passenger</v>
      </c>
      <c r="B26" s="6" t="str">
        <f>[1]trn_sector!B33</f>
        <v>air</v>
      </c>
    </row>
    <row r="27" spans="1:4">
      <c r="A27" s="4" t="str">
        <f>[1]trn_sector!A34</f>
        <v>trn_passenger</v>
      </c>
      <c r="B27" s="6" t="str">
        <f>[1]trn_sector!B34</f>
        <v>high speed rail</v>
      </c>
    </row>
    <row r="28" spans="1:4">
      <c r="A28" s="4" t="str">
        <f>[1]trn_sector!A35</f>
        <v>trn_passenger</v>
      </c>
      <c r="B28" s="6" t="str">
        <f>[1]trn_sector!B35</f>
        <v>rail</v>
      </c>
    </row>
    <row r="29" spans="1:4">
      <c r="A29" s="4" t="str">
        <f>[1]trn_sector!A36</f>
        <v>trn_passenger</v>
      </c>
      <c r="B29" s="6" t="str">
        <f>[1]trn_sector!B36</f>
        <v>road</v>
      </c>
    </row>
    <row r="30" spans="1:4">
      <c r="A30" s="4" t="str">
        <f>[1]trn_sector!A37</f>
        <v>trn_shipping_intl</v>
      </c>
      <c r="B30" s="6" t="str">
        <f>[1]trn_sector!B37</f>
        <v>international ship</v>
      </c>
    </row>
    <row r="31" spans="1:4">
      <c r="A31" s="4" t="str">
        <f>[1]trn_sector!A38</f>
        <v>trn_pass_road</v>
      </c>
      <c r="B31" s="6" t="str">
        <f>[1]trn_sector!B38</f>
        <v>LDV</v>
      </c>
    </row>
    <row r="32" spans="1:4">
      <c r="A32" s="4" t="str">
        <f>[1]trn_sector!A39</f>
        <v>trn_pass_road</v>
      </c>
      <c r="B32" s="6" t="str">
        <f>[1]trn_sector!B39</f>
        <v>bus</v>
      </c>
    </row>
    <row r="33" spans="1:9">
      <c r="A33" s="4"/>
      <c r="B33" s="4"/>
    </row>
    <row r="34" spans="1:9">
      <c r="A34" t="s">
        <v>4</v>
      </c>
      <c r="B34" t="s">
        <v>8</v>
      </c>
      <c r="C34" s="5" t="s">
        <v>10</v>
      </c>
      <c r="D34" s="5" t="s">
        <v>11</v>
      </c>
      <c r="E34" s="5" t="s">
        <v>12</v>
      </c>
      <c r="F34" s="5" t="s">
        <v>13</v>
      </c>
      <c r="G34" s="5" t="s">
        <v>14</v>
      </c>
    </row>
    <row r="35" spans="1:9">
      <c r="A35" t="str">
        <f>[1]trn_sector!A42</f>
        <v>trn_freight</v>
      </c>
      <c r="B35" t="str">
        <f>[1]trn_sector!B42</f>
        <v>air</v>
      </c>
      <c r="C35" s="3" t="str">
        <f>[1]trn_sector!C42</f>
        <v>air</v>
      </c>
      <c r="D35" s="3" t="str">
        <f>[1]trn_sector!D42</f>
        <v>refined liquids enduse</v>
      </c>
      <c r="E35" s="3" t="str">
        <f>[1]trn_sector!E42</f>
        <v>Air</v>
      </c>
      <c r="F35" t="str">
        <f>[1]trn_sector!F42</f>
        <v>trn_air</v>
      </c>
      <c r="G35" t="str">
        <f>[1]trn_sector!G42</f>
        <v>refined liquids</v>
      </c>
    </row>
    <row r="36" spans="1:9">
      <c r="A36" t="str">
        <f>[1]trn_sector!A43</f>
        <v>trn_freight</v>
      </c>
      <c r="B36" t="str">
        <f>[1]trn_sector!B43</f>
        <v>rail</v>
      </c>
      <c r="C36" s="3" t="str">
        <f>[1]trn_sector!C43</f>
        <v>rail coal</v>
      </c>
      <c r="D36" s="3" t="str">
        <f>[1]trn_sector!D43</f>
        <v>delivered coal</v>
      </c>
      <c r="E36" s="3" t="str">
        <f>[1]trn_sector!E43</f>
        <v>Coal rail</v>
      </c>
      <c r="F36" t="str">
        <f>[1]trn_sector!F43</f>
        <v>trn_rail</v>
      </c>
      <c r="G36" t="str">
        <f>[1]trn_sector!G43</f>
        <v>coal</v>
      </c>
      <c r="I36" s="7" t="s">
        <v>15</v>
      </c>
    </row>
    <row r="37" spans="1:9">
      <c r="A37" t="str">
        <f>[1]trn_sector!A44</f>
        <v>trn_freight</v>
      </c>
      <c r="B37" t="str">
        <f>[1]trn_sector!B44</f>
        <v>rail</v>
      </c>
      <c r="C37" s="3" t="str">
        <f>[1]trn_sector!C44</f>
        <v>rail ICE</v>
      </c>
      <c r="D37" s="3" t="str">
        <f>[1]trn_sector!D44</f>
        <v>refined liquids enduse</v>
      </c>
      <c r="E37" s="3" t="str">
        <f>[1]trn_sector!E44</f>
        <v>Diesel rail</v>
      </c>
      <c r="F37" t="str">
        <f>[1]trn_sector!F44</f>
        <v>trn_rail</v>
      </c>
      <c r="G37" t="str">
        <f>[1]trn_sector!G44</f>
        <v>refined liquids</v>
      </c>
    </row>
    <row r="38" spans="1:9">
      <c r="A38" t="str">
        <f>[1]trn_sector!A45</f>
        <v>trn_freight</v>
      </c>
      <c r="B38" t="str">
        <f>[1]trn_sector!B45</f>
        <v>rail</v>
      </c>
      <c r="C38" s="3" t="str">
        <f>[1]trn_sector!C45</f>
        <v>rail electric</v>
      </c>
      <c r="D38" s="3" t="str">
        <f>[1]trn_sector!D45</f>
        <v>elect_td_trn</v>
      </c>
      <c r="E38" s="3" t="str">
        <f>[1]trn_sector!E45</f>
        <v>Electric rail</v>
      </c>
      <c r="F38" t="str">
        <f>[1]trn_sector!F45</f>
        <v>trn_rail</v>
      </c>
      <c r="G38" t="str">
        <f>[1]trn_sector!G45</f>
        <v>electricity</v>
      </c>
    </row>
    <row r="39" spans="1:9">
      <c r="A39" t="str">
        <f>[1]trn_sector!A46</f>
        <v>trn_freight</v>
      </c>
      <c r="B39" t="str">
        <f>[1]trn_sector!B46</f>
        <v>road</v>
      </c>
      <c r="C39" s="3" t="str">
        <f>[1]trn_sector!C46</f>
        <v>truck ICE</v>
      </c>
      <c r="D39" s="3" t="str">
        <f>[1]trn_sector!D46</f>
        <v>refined liquids enduse</v>
      </c>
      <c r="E39" s="3" t="str">
        <f>[1]trn_sector!E46</f>
        <v>Road</v>
      </c>
      <c r="F39" t="str">
        <f>[1]trn_sector!F46</f>
        <v>trn_road</v>
      </c>
      <c r="G39" t="str">
        <f>[1]trn_sector!G46</f>
        <v>refined liquids</v>
      </c>
    </row>
    <row r="40" spans="1:9">
      <c r="A40" t="str">
        <f>[1]trn_sector!A47</f>
        <v>trn_freight</v>
      </c>
      <c r="B40" t="str">
        <f>[1]trn_sector!B47</f>
        <v>domestic ship</v>
      </c>
      <c r="C40" s="3" t="str">
        <f>[1]trn_sector!C47</f>
        <v>domestic ship ICE</v>
      </c>
      <c r="D40" s="3" t="str">
        <f>[1]trn_sector!D47</f>
        <v>refined liquids enduse</v>
      </c>
      <c r="E40" s="3" t="str">
        <f>[1]trn_sector!E47</f>
        <v>Ship</v>
      </c>
      <c r="F40" t="str">
        <f>[1]trn_sector!F47</f>
        <v>trn_domestic ship</v>
      </c>
      <c r="G40" t="str">
        <f>[1]trn_sector!G47</f>
        <v>refined liquids</v>
      </c>
    </row>
    <row r="41" spans="1:9">
      <c r="A41" t="str">
        <f>[1]trn_sector!A48</f>
        <v>trn_passenger</v>
      </c>
      <c r="B41" t="str">
        <f>[1]trn_sector!B48</f>
        <v>air</v>
      </c>
      <c r="C41" s="3" t="str">
        <f>[1]trn_sector!C48</f>
        <v>air</v>
      </c>
      <c r="D41" s="3" t="str">
        <f>[1]trn_sector!D48</f>
        <v>refined liquids enduse</v>
      </c>
      <c r="E41" s="3" t="str">
        <f>[1]trn_sector!E48</f>
        <v>Air</v>
      </c>
      <c r="F41" t="str">
        <f>[1]trn_sector!F48</f>
        <v>trn_air</v>
      </c>
      <c r="G41" t="str">
        <f>[1]trn_sector!G48</f>
        <v>refined liquids</v>
      </c>
    </row>
    <row r="42" spans="1:9">
      <c r="A42" t="str">
        <f>[1]trn_sector!A49</f>
        <v>trn_passenger</v>
      </c>
      <c r="B42" t="str">
        <f>[1]trn_sector!B49</f>
        <v>high speed rail</v>
      </c>
      <c r="C42" s="3" t="str">
        <f>[1]trn_sector!C49</f>
        <v>high speed rail</v>
      </c>
      <c r="D42" s="3" t="str">
        <f>[1]trn_sector!D49</f>
        <v>elect_td_trn</v>
      </c>
      <c r="E42" s="3" t="str">
        <f>[1]trn_sector!E49</f>
        <v>na</v>
      </c>
      <c r="F42" s="4" t="str">
        <f>[1]trn_sector!F49</f>
        <v>na</v>
      </c>
      <c r="G42" t="str">
        <f>[1]trn_sector!G49</f>
        <v>electricity</v>
      </c>
    </row>
    <row r="43" spans="1:9">
      <c r="A43" t="str">
        <f>[1]trn_sector!A50</f>
        <v>trn_passenger</v>
      </c>
      <c r="B43" t="str">
        <f>[1]trn_sector!B50</f>
        <v>rail</v>
      </c>
      <c r="C43" s="3" t="str">
        <f>[1]trn_sector!C50</f>
        <v>rail coal</v>
      </c>
      <c r="D43" s="3" t="str">
        <f>[1]trn_sector!D50</f>
        <v>delivered coal</v>
      </c>
      <c r="E43" s="3" t="str">
        <f>[1]trn_sector!E50</f>
        <v>Coal rail</v>
      </c>
      <c r="F43" t="str">
        <f>[1]trn_sector!F50</f>
        <v>trn_rail</v>
      </c>
      <c r="G43" t="str">
        <f>[1]trn_sector!G50</f>
        <v>coal</v>
      </c>
      <c r="I43" s="7" t="s">
        <v>15</v>
      </c>
    </row>
    <row r="44" spans="1:9">
      <c r="A44" t="str">
        <f>[1]trn_sector!A51</f>
        <v>trn_passenger</v>
      </c>
      <c r="B44" t="str">
        <f>[1]trn_sector!B51</f>
        <v>rail</v>
      </c>
      <c r="C44" s="3" t="str">
        <f>[1]trn_sector!C51</f>
        <v>rail ICE</v>
      </c>
      <c r="D44" s="3" t="str">
        <f>[1]trn_sector!D51</f>
        <v>refined liquids enduse</v>
      </c>
      <c r="E44" s="3" t="str">
        <f>[1]trn_sector!E51</f>
        <v>Diesel rail</v>
      </c>
      <c r="F44" t="str">
        <f>[1]trn_sector!F51</f>
        <v>trn_rail</v>
      </c>
      <c r="G44" t="str">
        <f>[1]trn_sector!G51</f>
        <v>refined liquids</v>
      </c>
    </row>
    <row r="45" spans="1:9">
      <c r="A45" t="str">
        <f>[1]trn_sector!A52</f>
        <v>trn_passenger</v>
      </c>
      <c r="B45" t="str">
        <f>[1]trn_sector!B52</f>
        <v>rail</v>
      </c>
      <c r="C45" s="3" t="str">
        <f>[1]trn_sector!C52</f>
        <v>rail electric</v>
      </c>
      <c r="D45" s="3" t="str">
        <f>[1]trn_sector!D52</f>
        <v>elect_td_trn</v>
      </c>
      <c r="E45" s="3" t="str">
        <f>[1]trn_sector!E52</f>
        <v>Electric rail</v>
      </c>
      <c r="F45" t="str">
        <f>[1]trn_sector!F52</f>
        <v>trn_rail</v>
      </c>
      <c r="G45" t="str">
        <f>[1]trn_sector!G52</f>
        <v>electricity</v>
      </c>
    </row>
    <row r="46" spans="1:9">
      <c r="A46" s="8" t="str">
        <f>[1]trn_sector!A53</f>
        <v>trn_passenger</v>
      </c>
      <c r="B46" s="8" t="str">
        <f>[1]trn_sector!B53</f>
        <v>road</v>
      </c>
      <c r="C46" s="8" t="str">
        <f>[1]trn_sector!C53</f>
        <v>road ICE</v>
      </c>
      <c r="D46" s="8" t="str">
        <f>[1]trn_sector!D53</f>
        <v>refined liquids enduse</v>
      </c>
      <c r="E46" s="8" t="str">
        <f>[1]trn_sector!E53</f>
        <v>Road</v>
      </c>
      <c r="F46" s="8" t="str">
        <f>[1]trn_sector!F53</f>
        <v>trn_road</v>
      </c>
      <c r="G46" s="8" t="str">
        <f>[1]trn_sector!G53</f>
        <v>refined liquids</v>
      </c>
    </row>
    <row r="47" spans="1:9">
      <c r="A47" s="8" t="str">
        <f>[1]trn_sector!A54</f>
        <v>trn_passenger</v>
      </c>
      <c r="B47" s="8" t="str">
        <f>[1]trn_sector!B54</f>
        <v>road</v>
      </c>
      <c r="C47" s="8" t="str">
        <f>[1]trn_sector!C54</f>
        <v>road electric</v>
      </c>
      <c r="D47" s="8" t="str">
        <f>[1]trn_sector!D54</f>
        <v>elect_td_trn</v>
      </c>
      <c r="E47" s="8" t="str">
        <f>[1]trn_sector!E54</f>
        <v>Electric Road</v>
      </c>
      <c r="F47" s="8" t="str">
        <f>[1]trn_sector!F54</f>
        <v>trn_road</v>
      </c>
      <c r="G47" s="8" t="str">
        <f>[1]trn_sector!G54</f>
        <v>electricity</v>
      </c>
    </row>
    <row r="48" spans="1:9">
      <c r="A48" s="8" t="str">
        <f>[1]trn_sector!A55</f>
        <v>trn_passenger</v>
      </c>
      <c r="B48" s="8" t="str">
        <f>[1]trn_sector!B55</f>
        <v>road</v>
      </c>
      <c r="C48" s="8" t="str">
        <f>[1]trn_sector!C55</f>
        <v>road gas</v>
      </c>
      <c r="D48" s="8" t="str">
        <f>[1]trn_sector!D55</f>
        <v>delivered gas</v>
      </c>
      <c r="E48" s="8" t="str">
        <f>[1]trn_sector!E55</f>
        <v>Gas Road</v>
      </c>
      <c r="F48" s="8" t="str">
        <f>[1]trn_sector!F55</f>
        <v>trn_road</v>
      </c>
      <c r="G48" s="8" t="str">
        <f>[1]trn_sector!G55</f>
        <v>gas</v>
      </c>
    </row>
    <row r="49" spans="1:7">
      <c r="A49" s="8" t="str">
        <f>[1]trn_sector!A56</f>
        <v>trn_passenger</v>
      </c>
      <c r="B49" s="8" t="str">
        <f>[1]trn_sector!B56</f>
        <v>road</v>
      </c>
      <c r="C49" s="8" t="str">
        <f>[1]trn_sector!C56</f>
        <v>road fuel cell</v>
      </c>
      <c r="D49" s="8" t="str">
        <f>[1]trn_sector!D56</f>
        <v>H2 Enduse</v>
      </c>
      <c r="E49" s="8" t="str">
        <f>[1]trn_sector!E56</f>
        <v>na</v>
      </c>
      <c r="F49" s="8" t="str">
        <f>[1]trn_sector!F56</f>
        <v>trn_road</v>
      </c>
      <c r="G49" s="8" t="str">
        <f>[1]trn_sector!G56</f>
        <v/>
      </c>
    </row>
    <row r="50" spans="1:7">
      <c r="A50" t="str">
        <f>[1]trn_sector!A57</f>
        <v>trn_shipping_intl</v>
      </c>
      <c r="B50" t="str">
        <f>[1]trn_sector!B57</f>
        <v>international ship</v>
      </c>
      <c r="C50" s="3" t="str">
        <f>[1]trn_sector!C57</f>
        <v>international ship ICE</v>
      </c>
      <c r="D50" s="3" t="str">
        <f>[1]trn_sector!D57</f>
        <v>refined liquids enduse</v>
      </c>
      <c r="E50" s="3" t="str">
        <f>[1]trn_sector!E57</f>
        <v>International Ship</v>
      </c>
      <c r="F50" t="str">
        <f>[1]trn_sector!F57</f>
        <v>trn_international ship</v>
      </c>
      <c r="G50" t="str">
        <f>[1]trn_sector!G57</f>
        <v>refined liquids</v>
      </c>
    </row>
    <row r="51" spans="1:7">
      <c r="A51" s="4"/>
      <c r="B51" s="4"/>
      <c r="C51" s="4"/>
      <c r="D51" s="4"/>
      <c r="E51" s="4"/>
    </row>
    <row r="52" spans="1:7">
      <c r="A52" s="7" t="s">
        <v>16</v>
      </c>
      <c r="B52" s="7"/>
      <c r="C52" s="7"/>
      <c r="D52" s="7"/>
      <c r="E52" s="4"/>
    </row>
    <row r="53" spans="1:7">
      <c r="A53" t="str">
        <f>[1]trn_sector!A60</f>
        <v>trn_pass_road</v>
      </c>
      <c r="B53" t="str">
        <f>[1]trn_sector!B60</f>
        <v>LDV</v>
      </c>
      <c r="C53" s="3" t="str">
        <f>[1]trn_sector!C60</f>
        <v>LDV ICE</v>
      </c>
      <c r="D53" s="3" t="str">
        <f>[1]trn_sector!D60</f>
        <v>refined liquids enduse</v>
      </c>
    </row>
    <row r="54" spans="1:7">
      <c r="A54" t="str">
        <f>[1]trn_sector!A61</f>
        <v>trn_pass_road</v>
      </c>
      <c r="B54" t="str">
        <f>[1]trn_sector!B61</f>
        <v>LDV</v>
      </c>
      <c r="C54" s="3" t="str">
        <f>[1]trn_sector!C61</f>
        <v>LDV electric</v>
      </c>
      <c r="D54" s="3" t="str">
        <f>[1]trn_sector!D61</f>
        <v>elect_td_trn</v>
      </c>
    </row>
    <row r="55" spans="1:7">
      <c r="A55" t="str">
        <f>[1]trn_sector!A62</f>
        <v>trn_pass_road</v>
      </c>
      <c r="B55" t="str">
        <f>[1]trn_sector!B62</f>
        <v>LDV</v>
      </c>
      <c r="C55" s="3" t="str">
        <f>[1]trn_sector!C62</f>
        <v>LDV gas</v>
      </c>
      <c r="D55" s="3" t="str">
        <f>[1]trn_sector!D62</f>
        <v>delivered gas</v>
      </c>
    </row>
    <row r="56" spans="1:7">
      <c r="A56" t="str">
        <f>[1]trn_sector!A63</f>
        <v>trn_pass_road</v>
      </c>
      <c r="B56" t="str">
        <f>[1]trn_sector!B63</f>
        <v>LDV</v>
      </c>
      <c r="C56" s="3" t="str">
        <f>[1]trn_sector!C63</f>
        <v>LDV fuel cell</v>
      </c>
      <c r="D56" s="3" t="str">
        <f>[1]trn_sector!D63</f>
        <v>H2 Enduse</v>
      </c>
    </row>
    <row r="57" spans="1:7">
      <c r="A57" t="str">
        <f>[1]trn_sector!A64</f>
        <v>trn_pass_road</v>
      </c>
      <c r="B57" t="str">
        <f>[1]trn_sector!B64</f>
        <v>bus</v>
      </c>
      <c r="C57" s="3" t="str">
        <f>[1]trn_sector!C64</f>
        <v>bus ICE</v>
      </c>
      <c r="D57" s="3" t="str">
        <f>[1]trn_sector!D64</f>
        <v>refined liquids enduse</v>
      </c>
    </row>
    <row r="58" spans="1:7">
      <c r="A58" t="str">
        <f>[1]trn_sector!A65</f>
        <v>trn_pass_road</v>
      </c>
      <c r="B58" t="str">
        <f>[1]trn_sector!B65</f>
        <v>bus</v>
      </c>
      <c r="C58" s="3" t="str">
        <f>[1]trn_sector!C65</f>
        <v>bus electric</v>
      </c>
      <c r="D58" s="3" t="str">
        <f>[1]trn_sector!D65</f>
        <v>elect_td_trn</v>
      </c>
    </row>
    <row r="59" spans="1:7">
      <c r="A59" t="str">
        <f>[1]trn_sector!A66</f>
        <v>trn_pass_road</v>
      </c>
      <c r="B59" t="str">
        <f>[1]trn_sector!B66</f>
        <v>bus</v>
      </c>
      <c r="C59" s="3" t="str">
        <f>[1]trn_sector!C66</f>
        <v>bus gas</v>
      </c>
      <c r="D59" s="3" t="str">
        <f>[1]trn_sector!D66</f>
        <v>delivered gas</v>
      </c>
    </row>
    <row r="60" spans="1:7">
      <c r="A60" t="str">
        <f>[1]trn_sector!A67</f>
        <v>trn_pass_road</v>
      </c>
      <c r="B60" t="str">
        <f>[1]trn_sector!B67</f>
        <v>bus</v>
      </c>
      <c r="C60" s="3" t="str">
        <f>[1]trn_sector!C67</f>
        <v>bus fuel cell</v>
      </c>
      <c r="D60" s="3" t="str">
        <f>[1]trn_sector!D67</f>
        <v>H2 Enduse</v>
      </c>
    </row>
    <row r="62" spans="1:7">
      <c r="A62" t="s">
        <v>4</v>
      </c>
      <c r="B62" s="4" t="s">
        <v>17</v>
      </c>
      <c r="C62" s="4" t="s">
        <v>18</v>
      </c>
      <c r="D62" s="4" t="s">
        <v>11</v>
      </c>
    </row>
    <row r="63" spans="1:7">
      <c r="A63" s="9" t="str">
        <f>[1]trn_sector!A70</f>
        <v>trn_passenger</v>
      </c>
      <c r="B63" s="9" t="str">
        <f>[1]trn_sector!B70</f>
        <v>road</v>
      </c>
      <c r="C63" s="6" t="str">
        <f>[1]trn_sector!C70</f>
        <v>road</v>
      </c>
      <c r="D63" s="9" t="str">
        <f>[1]trn_sector!D70</f>
        <v>trn_pass_road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baseColWidth="10" defaultRowHeight="15" x14ac:dyDescent="0"/>
  <sheetData>
    <row r="1" spans="1:2">
      <c r="A1" t="s">
        <v>62</v>
      </c>
    </row>
    <row r="2" spans="1:2">
      <c r="A2" t="s">
        <v>22</v>
      </c>
    </row>
    <row r="3" spans="1:2">
      <c r="A3" s="10" t="s">
        <v>63</v>
      </c>
      <c r="B3" s="10" t="s">
        <v>64</v>
      </c>
    </row>
    <row r="4" spans="1:2">
      <c r="A4" s="10" t="str">
        <f>Legend!A4</f>
        <v>refined liquids enduse</v>
      </c>
      <c r="B4" s="10" t="str">
        <f>Legend!B4</f>
        <v>refined liquids</v>
      </c>
    </row>
    <row r="5" spans="1:2">
      <c r="A5" s="10" t="str">
        <f>Legend!A5</f>
        <v>delivered coal</v>
      </c>
      <c r="B5" s="10" t="str">
        <f>Legend!B5</f>
        <v>coal</v>
      </c>
    </row>
    <row r="6" spans="1:2">
      <c r="A6" s="10" t="str">
        <f>Legend!A6</f>
        <v>elect_td_trn</v>
      </c>
      <c r="B6" s="10" t="str">
        <f>Legend!B6</f>
        <v>electricity</v>
      </c>
    </row>
    <row r="7" spans="1:2">
      <c r="A7" s="10" t="str">
        <f>Legend!A7</f>
        <v>delivered gas</v>
      </c>
      <c r="B7" s="10" t="str">
        <f>Legend!B7</f>
        <v>gas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"/>
    </sheetView>
  </sheetViews>
  <sheetFormatPr baseColWidth="10" defaultRowHeight="15" x14ac:dyDescent="0"/>
  <sheetData>
    <row r="1" spans="1:3">
      <c r="A1" t="s">
        <v>21</v>
      </c>
    </row>
    <row r="2" spans="1:3">
      <c r="A2" t="s">
        <v>22</v>
      </c>
    </row>
    <row r="3" spans="1:3">
      <c r="A3" s="10" t="s">
        <v>19</v>
      </c>
      <c r="B3" s="10" t="s">
        <v>23</v>
      </c>
      <c r="C3" t="s">
        <v>24</v>
      </c>
    </row>
    <row r="4" spans="1:3">
      <c r="A4" s="10" t="s">
        <v>20</v>
      </c>
      <c r="B4" s="10" t="s">
        <v>4</v>
      </c>
      <c r="C4" s="10" t="str">
        <f>Legend!A16</f>
        <v>trn_freight</v>
      </c>
    </row>
    <row r="5" spans="1:3">
      <c r="A5" s="10" t="s">
        <v>20</v>
      </c>
      <c r="B5" s="10" t="s">
        <v>4</v>
      </c>
      <c r="C5" s="10" t="str">
        <f>Legend!A17</f>
        <v>trn_passenger</v>
      </c>
    </row>
    <row r="6" spans="1:3">
      <c r="A6" s="10" t="s">
        <v>20</v>
      </c>
      <c r="B6" s="10" t="s">
        <v>4</v>
      </c>
      <c r="C6" s="10" t="str">
        <f>Legend!A18</f>
        <v>trn_shipping_intl</v>
      </c>
    </row>
    <row r="7" spans="1:3">
      <c r="A7" s="10" t="s">
        <v>20</v>
      </c>
      <c r="B7" s="10" t="s">
        <v>4</v>
      </c>
      <c r="C7" s="10" t="str">
        <f>Legend!A19</f>
        <v>trn_pass_road</v>
      </c>
    </row>
    <row r="8" spans="1:3">
      <c r="A8" s="10" t="s">
        <v>20</v>
      </c>
      <c r="B8" s="10" t="s">
        <v>3</v>
      </c>
      <c r="C8" s="10" t="str">
        <f>Legend!A11</f>
        <v>trn_freight</v>
      </c>
    </row>
    <row r="9" spans="1:3">
      <c r="A9" s="10" t="s">
        <v>20</v>
      </c>
      <c r="B9" s="10" t="s">
        <v>3</v>
      </c>
      <c r="C9" s="10" t="str">
        <f>Legend!A12</f>
        <v>trn_passenger</v>
      </c>
    </row>
    <row r="10" spans="1:3">
      <c r="A10" s="10" t="s">
        <v>20</v>
      </c>
      <c r="B10" s="10" t="s">
        <v>3</v>
      </c>
      <c r="C10" s="10" t="str">
        <f>Legend!A13</f>
        <v>trn_shipping_intl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baseColWidth="10" defaultRowHeight="15" x14ac:dyDescent="0"/>
  <sheetData>
    <row r="1" spans="1:5">
      <c r="A1" t="s">
        <v>28</v>
      </c>
    </row>
    <row r="2" spans="1:5">
      <c r="A2" t="s">
        <v>22</v>
      </c>
    </row>
    <row r="3" spans="1:5">
      <c r="A3" t="s">
        <v>4</v>
      </c>
      <c r="B3" t="s">
        <v>26</v>
      </c>
      <c r="C3" t="s">
        <v>25</v>
      </c>
      <c r="D3" t="s">
        <v>27</v>
      </c>
      <c r="E3" t="s">
        <v>29</v>
      </c>
    </row>
    <row r="4" spans="1:5">
      <c r="A4" t="str">
        <f>Legend!A16</f>
        <v>trn_freight</v>
      </c>
      <c r="B4" t="str">
        <f>Legend!B16</f>
        <v>million ton-km</v>
      </c>
      <c r="C4" t="str">
        <f>Legend!C16</f>
        <v>EJ</v>
      </c>
      <c r="D4" t="str">
        <f>Legend!D16</f>
        <v>1990$/ton-km</v>
      </c>
      <c r="E4">
        <f>[1]global_det_trn_input_ref!C26</f>
        <v>-2</v>
      </c>
    </row>
    <row r="5" spans="1:5">
      <c r="A5" t="str">
        <f>Legend!A17</f>
        <v>trn_passenger</v>
      </c>
      <c r="B5" t="str">
        <f>Legend!B17</f>
        <v>million pass-km</v>
      </c>
      <c r="C5" t="str">
        <f>Legend!C17</f>
        <v>EJ</v>
      </c>
      <c r="D5" t="str">
        <f>Legend!D17</f>
        <v>1990$/pass-km</v>
      </c>
      <c r="E5">
        <f>[1]global_det_trn_input_ref!C27</f>
        <v>-2</v>
      </c>
    </row>
    <row r="6" spans="1:5">
      <c r="A6" t="str">
        <f>Legend!A18</f>
        <v>trn_shipping_intl</v>
      </c>
      <c r="B6" t="str">
        <f>Legend!B18</f>
        <v>million ton-km</v>
      </c>
      <c r="C6" t="str">
        <f>Legend!C18</f>
        <v>EJ</v>
      </c>
      <c r="D6" t="str">
        <f>Legend!D18</f>
        <v>1990$/ton-km</v>
      </c>
      <c r="E6">
        <f>[1]global_det_trn_input_ref!C28</f>
        <v>-2</v>
      </c>
    </row>
    <row r="7" spans="1:5">
      <c r="A7" t="str">
        <f>Legend!A19</f>
        <v>trn_pass_road</v>
      </c>
      <c r="B7" t="str">
        <f>Legend!B19</f>
        <v>million pass-km</v>
      </c>
      <c r="C7" t="str">
        <f>Legend!C19</f>
        <v>EJ</v>
      </c>
      <c r="D7" t="str">
        <f>Legend!D19</f>
        <v>1990$/pass-km</v>
      </c>
      <c r="E7">
        <f>[1]global_det_trn_input_ref!C29</f>
        <v>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3" sqref="F13"/>
    </sheetView>
  </sheetViews>
  <sheetFormatPr baseColWidth="10" defaultRowHeight="15" x14ac:dyDescent="0"/>
  <sheetData>
    <row r="1" spans="1:11">
      <c r="A1" t="s">
        <v>30</v>
      </c>
    </row>
    <row r="2" spans="1:11">
      <c r="A2" t="s">
        <v>22</v>
      </c>
    </row>
    <row r="3" spans="1:11">
      <c r="A3" t="s">
        <v>4</v>
      </c>
      <c r="B3" t="s">
        <v>17</v>
      </c>
      <c r="C3" t="s">
        <v>29</v>
      </c>
      <c r="D3" t="s">
        <v>37</v>
      </c>
      <c r="E3" t="s">
        <v>38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>
      <c r="A4" t="str">
        <f>Legend!A22</f>
        <v>trn_freight</v>
      </c>
      <c r="B4" t="str">
        <f>Legend!B22</f>
        <v>air</v>
      </c>
      <c r="C4">
        <f>[1]global_det_trn_input_ref!C110</f>
        <v>-6</v>
      </c>
      <c r="D4">
        <f>[1]global_det_trn_input_ref!D54</f>
        <v>0</v>
      </c>
      <c r="E4">
        <f>[1]global_det_trn_input_ref!C71</f>
        <v>384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t="str">
        <f>Legend!A23</f>
        <v>trn_freight</v>
      </c>
      <c r="B5" t="str">
        <f>Legend!B23</f>
        <v>rail</v>
      </c>
      <c r="C5">
        <f>[1]global_det_trn_input_ref!C111</f>
        <v>-8</v>
      </c>
      <c r="D5">
        <f>[1]global_det_trn_input_ref!D55</f>
        <v>0</v>
      </c>
      <c r="E5">
        <f>[1]global_det_trn_input_ref!C72</f>
        <v>40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t="str">
        <f>Legend!A24</f>
        <v>trn_freight</v>
      </c>
      <c r="B6" t="str">
        <f>Legend!B24</f>
        <v>road</v>
      </c>
      <c r="C6">
        <f>[1]global_det_trn_input_ref!C112</f>
        <v>-8</v>
      </c>
      <c r="D6">
        <f>[1]global_det_trn_input_ref!D56</f>
        <v>0</v>
      </c>
      <c r="E6">
        <f>[1]global_det_trn_input_ref!C73</f>
        <v>72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tr">
        <f>Legend!A25</f>
        <v>trn_freight</v>
      </c>
      <c r="B7" t="str">
        <f>Legend!B25</f>
        <v>domestic ship</v>
      </c>
      <c r="C7">
        <f>[1]global_det_trn_input_ref!C113</f>
        <v>-8</v>
      </c>
      <c r="D7">
        <f>[1]global_det_trn_input_ref!D57</f>
        <v>0</v>
      </c>
      <c r="E7">
        <f>[1]global_det_trn_input_ref!C74</f>
        <v>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tr">
        <f>Legend!A26</f>
        <v>trn_passenger</v>
      </c>
      <c r="B8" t="str">
        <f>Legend!B26</f>
        <v>air</v>
      </c>
      <c r="C8">
        <f>[1]global_det_trn_input_ref!C114</f>
        <v>-6</v>
      </c>
      <c r="D8">
        <f>[1]global_det_trn_input_ref!D58</f>
        <v>1</v>
      </c>
      <c r="E8">
        <f>[1]global_det_trn_input_ref!C75</f>
        <v>270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t="str">
        <f>Legend!A27</f>
        <v>trn_passenger</v>
      </c>
      <c r="B9" t="str">
        <f>Legend!B27</f>
        <v>high speed rail</v>
      </c>
      <c r="C9">
        <f>[1]global_det_trn_input_ref!C115</f>
        <v>-6</v>
      </c>
      <c r="D9">
        <f>[1]global_det_trn_input_ref!D59</f>
        <v>1</v>
      </c>
      <c r="E9">
        <f>[1]global_det_trn_input_ref!C76</f>
        <v>180.208</v>
      </c>
      <c r="F9">
        <f>[1]global_det_trn_input_ref!J92</f>
        <v>1E-3</v>
      </c>
      <c r="G9">
        <f>[1]global_det_trn_input_ref!K92</f>
        <v>1E-3</v>
      </c>
      <c r="H9">
        <f>[1]global_det_trn_input_ref!L92</f>
        <v>1E-3</v>
      </c>
      <c r="I9">
        <f>[1]global_det_trn_input_ref!M92</f>
        <v>1E-3</v>
      </c>
      <c r="J9">
        <f>[1]global_det_trn_input_ref!N92</f>
        <v>1E-3</v>
      </c>
      <c r="K9">
        <f>[1]global_det_trn_input_ref!O92</f>
        <v>1E-3</v>
      </c>
    </row>
    <row r="10" spans="1:11">
      <c r="A10" t="str">
        <f>Legend!A28</f>
        <v>trn_passenger</v>
      </c>
      <c r="B10" t="str">
        <f>Legend!B28</f>
        <v>rail</v>
      </c>
      <c r="C10">
        <f>[1]global_det_trn_input_ref!C116</f>
        <v>-8</v>
      </c>
      <c r="D10">
        <f>[1]global_det_trn_input_ref!D60</f>
        <v>1</v>
      </c>
      <c r="E10">
        <f>[1]global_det_trn_input_ref!C77</f>
        <v>32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t="str">
        <f>Legend!A30</f>
        <v>trn_shipping_intl</v>
      </c>
      <c r="B11" t="str">
        <f>Legend!B30</f>
        <v>international ship</v>
      </c>
      <c r="C11">
        <f>[1]global_det_trn_input_ref!C117</f>
        <v>-8</v>
      </c>
      <c r="D11">
        <f>[1]global_det_trn_input_ref!D61</f>
        <v>0</v>
      </c>
      <c r="E11">
        <f>[1]global_det_trn_input_ref!C78</f>
        <v>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t="str">
        <f>Legend!A31</f>
        <v>trn_pass_road</v>
      </c>
      <c r="B12" t="str">
        <f>Legend!B31</f>
        <v>LDV</v>
      </c>
      <c r="C12">
        <f>[1]global_det_trn_input_ref!C118</f>
        <v>-8</v>
      </c>
      <c r="D12">
        <f>[1]global_det_trn_input_ref!D62</f>
        <v>1</v>
      </c>
      <c r="E12">
        <f>[1]global_det_trn_input_ref!C79</f>
        <v>60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t="str">
        <f>Legend!A32</f>
        <v>trn_pass_road</v>
      </c>
      <c r="B13" t="str">
        <f>Legend!B32</f>
        <v>bus</v>
      </c>
      <c r="C13">
        <f>[1]global_det_trn_input_ref!C119</f>
        <v>-8</v>
      </c>
      <c r="D13">
        <f>[1]global_det_trn_input_ref!D63</f>
        <v>1</v>
      </c>
      <c r="E13">
        <f>[1]global_det_trn_input_ref!C80</f>
        <v>25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tr">
        <f>Legend!A29</f>
        <v>trn_passenger</v>
      </c>
      <c r="B14" t="str">
        <f>Legend!B29</f>
        <v>road</v>
      </c>
      <c r="C14" s="11">
        <v>-3</v>
      </c>
      <c r="D14" s="11">
        <v>0</v>
      </c>
      <c r="E14" s="11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4" sqref="E4"/>
    </sheetView>
  </sheetViews>
  <sheetFormatPr baseColWidth="10" defaultRowHeight="15" x14ac:dyDescent="0"/>
  <sheetData>
    <row r="1" spans="1:8">
      <c r="A1" t="s">
        <v>39</v>
      </c>
    </row>
    <row r="2" spans="1:8">
      <c r="A2" t="s">
        <v>22</v>
      </c>
    </row>
    <row r="3" spans="1:8">
      <c r="A3" t="s">
        <v>4</v>
      </c>
      <c r="B3" t="s">
        <v>17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>
      <c r="A4" t="str">
        <f>Legend!A22</f>
        <v>trn_freight</v>
      </c>
      <c r="B4" t="str">
        <f>Legend!B22</f>
        <v>air</v>
      </c>
      <c r="C4">
        <f>[1]global_det_trn_input_ref!D37</f>
        <v>1</v>
      </c>
      <c r="D4">
        <f>[1]global_det_trn_input_ref!E37</f>
        <v>1</v>
      </c>
      <c r="E4">
        <f>[1]global_det_trn_input_ref!F37</f>
        <v>1</v>
      </c>
      <c r="F4">
        <f>[1]global_det_trn_input_ref!H37</f>
        <v>2005</v>
      </c>
      <c r="G4">
        <f>[1]global_det_trn_input_ref!I37</f>
        <v>2095</v>
      </c>
      <c r="H4" t="str">
        <f>[1]global_det_trn_input_ref!J37</f>
        <v>fixed</v>
      </c>
    </row>
    <row r="5" spans="1:8">
      <c r="A5" t="str">
        <f>Legend!A23</f>
        <v>trn_freight</v>
      </c>
      <c r="B5" t="str">
        <f>Legend!B23</f>
        <v>rail</v>
      </c>
      <c r="C5">
        <f>[1]global_det_trn_input_ref!D38</f>
        <v>1</v>
      </c>
      <c r="D5">
        <f>[1]global_det_trn_input_ref!E38</f>
        <v>1</v>
      </c>
      <c r="E5">
        <f>[1]global_det_trn_input_ref!F38</f>
        <v>1</v>
      </c>
      <c r="F5">
        <f>[1]global_det_trn_input_ref!H38</f>
        <v>2005</v>
      </c>
      <c r="G5">
        <f>[1]global_det_trn_input_ref!I38</f>
        <v>2095</v>
      </c>
      <c r="H5" t="str">
        <f>[1]global_det_trn_input_ref!J38</f>
        <v>fixed</v>
      </c>
    </row>
    <row r="6" spans="1:8">
      <c r="A6" t="str">
        <f>Legend!A24</f>
        <v>trn_freight</v>
      </c>
      <c r="B6" t="str">
        <f>Legend!B24</f>
        <v>road</v>
      </c>
      <c r="C6">
        <f>[1]global_det_trn_input_ref!D39</f>
        <v>1</v>
      </c>
      <c r="D6">
        <f>[1]global_det_trn_input_ref!E39</f>
        <v>1</v>
      </c>
      <c r="E6">
        <f>[1]global_det_trn_input_ref!F39</f>
        <v>1</v>
      </c>
      <c r="F6">
        <f>[1]global_det_trn_input_ref!H39</f>
        <v>2005</v>
      </c>
      <c r="G6">
        <f>[1]global_det_trn_input_ref!I39</f>
        <v>2095</v>
      </c>
      <c r="H6" t="str">
        <f>[1]global_det_trn_input_ref!J39</f>
        <v>fixed</v>
      </c>
    </row>
    <row r="7" spans="1:8">
      <c r="A7" t="str">
        <f>Legend!A25</f>
        <v>trn_freight</v>
      </c>
      <c r="B7" t="str">
        <f>Legend!B25</f>
        <v>domestic ship</v>
      </c>
      <c r="C7">
        <f>[1]global_det_trn_input_ref!D40</f>
        <v>1</v>
      </c>
      <c r="D7">
        <f>[1]global_det_trn_input_ref!E40</f>
        <v>1</v>
      </c>
      <c r="E7">
        <f>[1]global_det_trn_input_ref!F40</f>
        <v>1</v>
      </c>
      <c r="F7">
        <f>[1]global_det_trn_input_ref!H40</f>
        <v>2005</v>
      </c>
      <c r="G7">
        <f>[1]global_det_trn_input_ref!I40</f>
        <v>2095</v>
      </c>
      <c r="H7" t="str">
        <f>[1]global_det_trn_input_ref!J40</f>
        <v>fixed</v>
      </c>
    </row>
    <row r="8" spans="1:8">
      <c r="A8" t="str">
        <f>Legend!A26</f>
        <v>trn_passenger</v>
      </c>
      <c r="B8" t="str">
        <f>Legend!B26</f>
        <v>air</v>
      </c>
      <c r="C8">
        <f>[1]global_det_trn_input_ref!D41</f>
        <v>1</v>
      </c>
      <c r="D8">
        <f>[1]global_det_trn_input_ref!E41</f>
        <v>1</v>
      </c>
      <c r="E8">
        <f>[1]global_det_trn_input_ref!F41</f>
        <v>1</v>
      </c>
      <c r="F8">
        <f>[1]global_det_trn_input_ref!H41</f>
        <v>2005</v>
      </c>
      <c r="G8">
        <f>[1]global_det_trn_input_ref!I41</f>
        <v>2095</v>
      </c>
      <c r="H8" t="str">
        <f>[1]global_det_trn_input_ref!J41</f>
        <v>fixed</v>
      </c>
    </row>
    <row r="9" spans="1:8">
      <c r="A9" t="str">
        <f>Legend!A27</f>
        <v>trn_passenger</v>
      </c>
      <c r="B9" t="str">
        <f>Legend!B27</f>
        <v>high speed rail</v>
      </c>
      <c r="C9">
        <f>[1]global_det_trn_input_ref!D42</f>
        <v>1</v>
      </c>
      <c r="D9">
        <f>[1]global_det_trn_input_ref!E42</f>
        <v>1</v>
      </c>
      <c r="E9">
        <f>[1]global_det_trn_input_ref!F42</f>
        <v>1</v>
      </c>
      <c r="F9">
        <f>[1]global_det_trn_input_ref!E92</f>
        <v>2020</v>
      </c>
      <c r="G9">
        <f>[1]global_det_trn_input_ref!F92</f>
        <v>2095</v>
      </c>
      <c r="H9" t="str">
        <f>[1]global_det_trn_input_ref!G92</f>
        <v>linear</v>
      </c>
    </row>
    <row r="10" spans="1:8">
      <c r="A10" t="str">
        <f>Legend!A28</f>
        <v>trn_passenger</v>
      </c>
      <c r="B10" t="str">
        <f>Legend!B28</f>
        <v>rail</v>
      </c>
      <c r="C10">
        <f>[1]global_det_trn_input_ref!D43</f>
        <v>1</v>
      </c>
      <c r="D10">
        <f>[1]global_det_trn_input_ref!E43</f>
        <v>1</v>
      </c>
      <c r="E10">
        <f>[1]global_det_trn_input_ref!F43</f>
        <v>1</v>
      </c>
      <c r="F10">
        <f>[1]global_det_trn_input_ref!H43</f>
        <v>2005</v>
      </c>
      <c r="G10">
        <f>[1]global_det_trn_input_ref!I43</f>
        <v>2095</v>
      </c>
      <c r="H10" t="str">
        <f>[1]global_det_trn_input_ref!J43</f>
        <v>fixed</v>
      </c>
    </row>
    <row r="11" spans="1:8">
      <c r="A11" t="str">
        <f>Legend!A30</f>
        <v>trn_shipping_intl</v>
      </c>
      <c r="B11" t="str">
        <f>Legend!B30</f>
        <v>international ship</v>
      </c>
      <c r="C11">
        <f>[1]global_det_trn_input_ref!D44</f>
        <v>1</v>
      </c>
      <c r="D11">
        <f>[1]global_det_trn_input_ref!E44</f>
        <v>1</v>
      </c>
      <c r="E11">
        <f>[1]global_det_trn_input_ref!F44</f>
        <v>1</v>
      </c>
      <c r="F11">
        <f>[1]global_det_trn_input_ref!H44</f>
        <v>2005</v>
      </c>
      <c r="G11">
        <f>[1]global_det_trn_input_ref!I44</f>
        <v>2095</v>
      </c>
      <c r="H11" t="str">
        <f>[1]global_det_trn_input_ref!J44</f>
        <v>fixed</v>
      </c>
    </row>
    <row r="12" spans="1:8">
      <c r="A12" t="str">
        <f>Legend!A31</f>
        <v>trn_pass_road</v>
      </c>
      <c r="B12" t="str">
        <f>Legend!B31</f>
        <v>LDV</v>
      </c>
      <c r="C12">
        <f>[1]global_det_trn_input_ref!D45</f>
        <v>1</v>
      </c>
      <c r="D12">
        <f>[1]global_det_trn_input_ref!E45</f>
        <v>1</v>
      </c>
      <c r="E12">
        <f>[1]global_det_trn_input_ref!F45</f>
        <v>1</v>
      </c>
      <c r="F12">
        <f>[1]global_det_trn_input_ref!H45</f>
        <v>2005</v>
      </c>
      <c r="G12">
        <f>[1]global_det_trn_input_ref!I45</f>
        <v>2095</v>
      </c>
      <c r="H12" t="str">
        <f>[1]global_det_trn_input_ref!J45</f>
        <v>fixed</v>
      </c>
    </row>
    <row r="13" spans="1:8">
      <c r="A13" t="str">
        <f>Legend!A32</f>
        <v>trn_pass_road</v>
      </c>
      <c r="B13" t="str">
        <f>Legend!B32</f>
        <v>bus</v>
      </c>
      <c r="C13">
        <f>[1]global_det_trn_input_ref!D46</f>
        <v>1</v>
      </c>
      <c r="D13">
        <f>[1]global_det_trn_input_ref!E46</f>
        <v>1</v>
      </c>
      <c r="E13">
        <f>[1]global_det_trn_input_ref!F46</f>
        <v>1</v>
      </c>
      <c r="F13">
        <f>[1]global_det_trn_input_ref!H46</f>
        <v>2005</v>
      </c>
      <c r="G13">
        <f>[1]global_det_trn_input_ref!I46</f>
        <v>2095</v>
      </c>
      <c r="H13" t="str">
        <f>[1]global_det_trn_input_ref!J46</f>
        <v>fixed</v>
      </c>
    </row>
    <row r="14" spans="1:8">
      <c r="A14" t="str">
        <f>Legend!A29</f>
        <v>trn_passenger</v>
      </c>
      <c r="B14" t="str">
        <f>Legend!B29</f>
        <v>road</v>
      </c>
      <c r="C14" s="11">
        <f>C13</f>
        <v>1</v>
      </c>
      <c r="D14" s="11">
        <f t="shared" ref="D14:E14" si="0">D13</f>
        <v>1</v>
      </c>
      <c r="E14" s="11">
        <f t="shared" si="0"/>
        <v>1</v>
      </c>
      <c r="F14" s="11">
        <f>F13</f>
        <v>2005</v>
      </c>
      <c r="G14" s="11">
        <f>G13</f>
        <v>2095</v>
      </c>
      <c r="H14" s="11" t="str">
        <f>H13</f>
        <v>fixed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5" x14ac:dyDescent="0"/>
  <sheetData>
    <row r="1" spans="1:6">
      <c r="A1" t="s">
        <v>46</v>
      </c>
    </row>
    <row r="2" spans="1:6">
      <c r="A2" t="s">
        <v>22</v>
      </c>
    </row>
    <row r="3" spans="1:6">
      <c r="A3" t="s">
        <v>4</v>
      </c>
      <c r="B3" t="s">
        <v>17</v>
      </c>
      <c r="C3" t="s">
        <v>18</v>
      </c>
      <c r="D3" t="s">
        <v>43</v>
      </c>
      <c r="E3" t="s">
        <v>44</v>
      </c>
      <c r="F3" t="s">
        <v>45</v>
      </c>
    </row>
    <row r="4" spans="1:6">
      <c r="A4" t="str">
        <f>[1]global_det_trn_input_ref!B1065</f>
        <v>trn_passenger</v>
      </c>
      <c r="B4" t="str">
        <f>[1]global_det_trn_input_ref!C1065</f>
        <v>rail</v>
      </c>
      <c r="C4" t="str">
        <f>[1]global_det_trn_input_ref!D1065</f>
        <v>rail ICE</v>
      </c>
      <c r="D4">
        <f>[1]global_det_trn_input_ref!F1065</f>
        <v>2005</v>
      </c>
      <c r="E4">
        <f>[1]global_det_trn_input_ref!G1065</f>
        <v>2095</v>
      </c>
      <c r="F4" t="str">
        <f>[1]global_det_trn_input_ref!H1065</f>
        <v>fixed</v>
      </c>
    </row>
    <row r="5" spans="1:6">
      <c r="A5" t="str">
        <f>[1]global_det_trn_input_ref!B1066</f>
        <v>trn_passenger</v>
      </c>
      <c r="B5" t="str">
        <f>[1]global_det_trn_input_ref!C1066</f>
        <v>rail</v>
      </c>
      <c r="C5" t="str">
        <f>[1]global_det_trn_input_ref!D1066</f>
        <v>rail electric</v>
      </c>
      <c r="D5">
        <f>[1]global_det_trn_input_ref!F1066</f>
        <v>2005</v>
      </c>
      <c r="E5">
        <f>[1]global_det_trn_input_ref!G1066</f>
        <v>2095</v>
      </c>
      <c r="F5" t="str">
        <f>[1]global_det_trn_input_ref!H1066</f>
        <v>fixed</v>
      </c>
    </row>
    <row r="6" spans="1:6">
      <c r="A6" t="str">
        <f>[1]global_det_trn_input_ref!B1067</f>
        <v>trn_pass_road</v>
      </c>
      <c r="B6" t="str">
        <f>[1]global_det_trn_input_ref!C1067</f>
        <v>bus</v>
      </c>
      <c r="C6" t="str">
        <f>[1]global_det_trn_input_ref!D1067</f>
        <v>bus ICE</v>
      </c>
      <c r="D6">
        <f>[1]global_det_trn_input_ref!F1067</f>
        <v>2005</v>
      </c>
      <c r="E6">
        <f>[1]global_det_trn_input_ref!G1067</f>
        <v>2095</v>
      </c>
      <c r="F6" t="str">
        <f>[1]global_det_trn_input_ref!H1067</f>
        <v>fixed</v>
      </c>
    </row>
    <row r="7" spans="1:6">
      <c r="A7" t="str">
        <f>[1]global_det_trn_input_ref!B1068</f>
        <v>trn_pass_road</v>
      </c>
      <c r="B7" t="str">
        <f>[1]global_det_trn_input_ref!C1068</f>
        <v>bus</v>
      </c>
      <c r="C7" t="str">
        <f>[1]global_det_trn_input_ref!D1068</f>
        <v>bus gas</v>
      </c>
      <c r="D7">
        <f>[1]global_det_trn_input_ref!F1068</f>
        <v>2005</v>
      </c>
      <c r="E7">
        <f>[1]global_det_trn_input_ref!G1068</f>
        <v>2095</v>
      </c>
      <c r="F7" t="str">
        <f>[1]global_det_trn_input_ref!H1068</f>
        <v>fixed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workbookViewId="0">
      <selection activeCell="K4" sqref="K4"/>
    </sheetView>
  </sheetViews>
  <sheetFormatPr baseColWidth="10" defaultRowHeight="15" x14ac:dyDescent="0"/>
  <sheetData>
    <row r="1" spans="1:11">
      <c r="A1" t="s">
        <v>47</v>
      </c>
    </row>
    <row r="2" spans="1:11">
      <c r="A2" t="s">
        <v>22</v>
      </c>
    </row>
    <row r="3" spans="1:11">
      <c r="A3" t="s">
        <v>4</v>
      </c>
      <c r="B3" t="s">
        <v>17</v>
      </c>
      <c r="C3" t="s">
        <v>18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54</v>
      </c>
      <c r="J3" t="s">
        <v>53</v>
      </c>
      <c r="K3" t="s">
        <v>55</v>
      </c>
    </row>
    <row r="4" spans="1:11">
      <c r="A4" t="str">
        <f>Legend!A$35</f>
        <v>trn_freight</v>
      </c>
      <c r="B4" t="str">
        <f>Legend!B$35</f>
        <v>air</v>
      </c>
      <c r="C4" t="str">
        <f>Legend!C$35</f>
        <v>air</v>
      </c>
      <c r="D4">
        <v>1975</v>
      </c>
      <c r="E4">
        <f>INDEX([1]global_det_trn_input_ref!$H$1023:$P$1040,$K4,MATCH($D4,[1]global_det_trn_input_ref!$H$1022:$P$1022,FALSE))</f>
        <v>1</v>
      </c>
      <c r="F4">
        <f>INDEX([1]global_det_trn_input_ref!$F$128:$N$145,$K4,MATCH($D4,[1]global_det_trn_input_ref!$F$127:$N$127,FALSE))</f>
        <v>199239.20974871737</v>
      </c>
      <c r="G4">
        <f>G5</f>
        <v>8.215657298859437</v>
      </c>
      <c r="H4">
        <f>H5</f>
        <v>27.622356387579874</v>
      </c>
      <c r="I4" t="str">
        <f>Legend!D$35</f>
        <v>refined liquids enduse</v>
      </c>
      <c r="J4" t="s">
        <v>20</v>
      </c>
      <c r="K4">
        <f t="array" ref="K4:K165">MATCH(CONCATENATE($A$4:$A$165,$C$4:$C$165),CONCATENATE([1]global_det_trn_input_ref!$B$1023:$B$1040,[1]global_det_trn_input_ref!$D$1023:$D$1040),FALSE)</f>
        <v>1</v>
      </c>
    </row>
    <row r="5" spans="1:11">
      <c r="A5" t="str">
        <f>Legend!A$35</f>
        <v>trn_freight</v>
      </c>
      <c r="B5" t="str">
        <f>Legend!B$35</f>
        <v>air</v>
      </c>
      <c r="C5" t="str">
        <f>Legend!C$35</f>
        <v>air</v>
      </c>
      <c r="D5">
        <f>D4+15</f>
        <v>1990</v>
      </c>
      <c r="E5">
        <f>INDEX([1]global_det_trn_input_ref!$H$1023:$P$1040,$K5,MATCH($D5,[1]global_det_trn_input_ref!$H$1022:$P$1022,FALSE))</f>
        <v>1</v>
      </c>
      <c r="F5">
        <f>INDEX([1]global_det_trn_input_ref!$F$128:$N$145,$K5,MATCH($D5,[1]global_det_trn_input_ref!$F$127:$N$127,FALSE))</f>
        <v>199239.20974871737</v>
      </c>
      <c r="G5">
        <f>INDEX([1]global_det_trn_input_ref!$E$426:$L$443,$K5,MATCH($D5,[1]global_det_trn_input_ref!$E$425:$L$425,FALSE))</f>
        <v>8.215657298859437</v>
      </c>
      <c r="H5">
        <f>INDEX([1]global_det_trn_input_ref!$E$723:$L$740,$K5,MATCH($D5,[1]global_det_trn_input_ref!$E$722:$L$722,FALSE))</f>
        <v>27.622356387579874</v>
      </c>
      <c r="I5" t="str">
        <f>Legend!D$35</f>
        <v>refined liquids enduse</v>
      </c>
      <c r="J5" t="s">
        <v>20</v>
      </c>
      <c r="K5">
        <v>1</v>
      </c>
    </row>
    <row r="6" spans="1:11">
      <c r="A6" t="str">
        <f>Legend!A$35</f>
        <v>trn_freight</v>
      </c>
      <c r="B6" t="str">
        <f>Legend!B$35</f>
        <v>air</v>
      </c>
      <c r="C6" t="str">
        <f>Legend!C$35</f>
        <v>air</v>
      </c>
      <c r="D6">
        <f t="shared" ref="D6:D10" si="0">D5+15</f>
        <v>2005</v>
      </c>
      <c r="E6">
        <f>INDEX([1]global_det_trn_input_ref!$H$1023:$P$1040,$K6,MATCH($D6,[1]global_det_trn_input_ref!$H$1022:$P$1022,FALSE))</f>
        <v>1</v>
      </c>
      <c r="F6">
        <f>INDEX([1]global_det_trn_input_ref!$F$128:$N$145,$K6,MATCH($D6,[1]global_det_trn_input_ref!$F$127:$N$127,FALSE))</f>
        <v>199239.20974871737</v>
      </c>
      <c r="G6">
        <f>INDEX([1]global_det_trn_input_ref!$E$426:$L$443,$K6,MATCH($D6,[1]global_det_trn_input_ref!$E$425:$L$425,FALSE))</f>
        <v>8.215657298859437</v>
      </c>
      <c r="H6">
        <f>INDEX([1]global_det_trn_input_ref!$E$723:$L$740,$K6,MATCH($D6,[1]global_det_trn_input_ref!$E$722:$L$722,FALSE))</f>
        <v>27.622356387579874</v>
      </c>
      <c r="I6" t="str">
        <f>Legend!D$35</f>
        <v>refined liquids enduse</v>
      </c>
      <c r="J6" t="s">
        <v>20</v>
      </c>
      <c r="K6">
        <v>1</v>
      </c>
    </row>
    <row r="7" spans="1:11">
      <c r="A7" t="str">
        <f>Legend!A$35</f>
        <v>trn_freight</v>
      </c>
      <c r="B7" t="str">
        <f>Legend!B$35</f>
        <v>air</v>
      </c>
      <c r="C7" t="str">
        <f>Legend!C$35</f>
        <v>air</v>
      </c>
      <c r="D7">
        <f t="shared" si="0"/>
        <v>2020</v>
      </c>
      <c r="E7">
        <f>INDEX([1]global_det_trn_input_ref!$H$1023:$P$1040,$K7,MATCH($D7,[1]global_det_trn_input_ref!$H$1022:$P$1022,FALSE))</f>
        <v>1</v>
      </c>
      <c r="F7">
        <f>INDEX([1]global_det_trn_input_ref!$F$128:$N$145,$K7,MATCH($D7,[1]global_det_trn_input_ref!$F$127:$N$127,FALSE))</f>
        <v>187613.84620392241</v>
      </c>
      <c r="G7">
        <f>INDEX([1]global_det_trn_input_ref!$E$426:$L$443,$K7,MATCH($D7,[1]global_det_trn_input_ref!$E$425:$L$425,FALSE))</f>
        <v>8.215657298859437</v>
      </c>
      <c r="H7">
        <f>INDEX([1]global_det_trn_input_ref!$E$723:$L$740,$K7,MATCH($D7,[1]global_det_trn_input_ref!$E$722:$L$722,FALSE))</f>
        <v>27.622356387579874</v>
      </c>
      <c r="I7" t="str">
        <f>Legend!D$35</f>
        <v>refined liquids enduse</v>
      </c>
      <c r="J7" t="s">
        <v>20</v>
      </c>
      <c r="K7">
        <v>1</v>
      </c>
    </row>
    <row r="8" spans="1:11">
      <c r="A8" t="str">
        <f>Legend!A$35</f>
        <v>trn_freight</v>
      </c>
      <c r="B8" t="str">
        <f>Legend!B$35</f>
        <v>air</v>
      </c>
      <c r="C8" t="s">
        <v>9</v>
      </c>
      <c r="D8">
        <f t="shared" si="0"/>
        <v>2035</v>
      </c>
      <c r="E8">
        <f>INDEX([1]global_det_trn_input_ref!$H$1023:$P$1040,$K8,MATCH($D8,[1]global_det_trn_input_ref!$H$1022:$P$1022,FALSE))</f>
        <v>1</v>
      </c>
      <c r="F8">
        <f>INDEX([1]global_det_trn_input_ref!$F$128:$N$145,$K8,MATCH($D8,[1]global_det_trn_input_ref!$F$127:$N$127,FALSE))</f>
        <v>176666.80836479101</v>
      </c>
      <c r="G8">
        <f>INDEX([1]global_det_trn_input_ref!$E$426:$L$443,$K8,MATCH($D8,[1]global_det_trn_input_ref!$E$425:$L$425,FALSE))</f>
        <v>8.215657298859437</v>
      </c>
      <c r="H8">
        <f>INDEX([1]global_det_trn_input_ref!$E$723:$L$740,$K8,MATCH($D8,[1]global_det_trn_input_ref!$E$722:$L$722,FALSE))</f>
        <v>27.622356387579874</v>
      </c>
      <c r="I8" t="str">
        <f>Legend!D$35</f>
        <v>refined liquids enduse</v>
      </c>
      <c r="J8" t="s">
        <v>20</v>
      </c>
      <c r="K8">
        <v>1</v>
      </c>
    </row>
    <row r="9" spans="1:11">
      <c r="A9" t="str">
        <f>Legend!A$35</f>
        <v>trn_freight</v>
      </c>
      <c r="B9" t="str">
        <f>Legend!B$35</f>
        <v>air</v>
      </c>
      <c r="C9" t="str">
        <f>Legend!C$35</f>
        <v>air</v>
      </c>
      <c r="D9">
        <f t="shared" si="0"/>
        <v>2050</v>
      </c>
      <c r="E9">
        <f>INDEX([1]global_det_trn_input_ref!$H$1023:$P$1040,$K9,MATCH($D9,[1]global_det_trn_input_ref!$H$1022:$P$1022,FALSE))</f>
        <v>1</v>
      </c>
      <c r="F9">
        <f>INDEX([1]global_det_trn_input_ref!$F$128:$N$145,$K9,MATCH($D9,[1]global_det_trn_input_ref!$F$127:$N$127,FALSE))</f>
        <v>166358.51675828639</v>
      </c>
      <c r="G9">
        <f>INDEX([1]global_det_trn_input_ref!$E$426:$L$443,$K9,MATCH($D9,[1]global_det_trn_input_ref!$E$425:$L$425,FALSE))</f>
        <v>8.215657298859437</v>
      </c>
      <c r="H9">
        <f>INDEX([1]global_det_trn_input_ref!$E$723:$L$740,$K9,MATCH($D9,[1]global_det_trn_input_ref!$E$722:$L$722,FALSE))</f>
        <v>27.622356387579874</v>
      </c>
      <c r="I9" t="str">
        <f>Legend!D$35</f>
        <v>refined liquids enduse</v>
      </c>
      <c r="J9" t="s">
        <v>20</v>
      </c>
      <c r="K9">
        <v>1</v>
      </c>
    </row>
    <row r="10" spans="1:11">
      <c r="A10" t="str">
        <f>Legend!A$35</f>
        <v>trn_freight</v>
      </c>
      <c r="B10" t="str">
        <f>Legend!B$35</f>
        <v>air</v>
      </c>
      <c r="C10" t="str">
        <f>Legend!C$35</f>
        <v>air</v>
      </c>
      <c r="D10">
        <f t="shared" si="0"/>
        <v>2065</v>
      </c>
      <c r="E10">
        <f>INDEX([1]global_det_trn_input_ref!$H$1023:$P$1040,$K10,MATCH($D10,[1]global_det_trn_input_ref!$H$1022:$P$1022,FALSE))</f>
        <v>1</v>
      </c>
      <c r="F10">
        <f>INDEX([1]global_det_trn_input_ref!$F$128:$N$145,$K10,MATCH($D10,[1]global_det_trn_input_ref!$F$127:$N$127,FALSE))</f>
        <v>156651.70132508376</v>
      </c>
      <c r="G10">
        <f>INDEX([1]global_det_trn_input_ref!$E$426:$L$443,$K10,MATCH($D10,[1]global_det_trn_input_ref!$E$425:$L$425,FALSE))</f>
        <v>8.215657298859437</v>
      </c>
      <c r="H10">
        <f>INDEX([1]global_det_trn_input_ref!$E$723:$L$740,$K10,MATCH($D10,[1]global_det_trn_input_ref!$E$722:$L$722,FALSE))</f>
        <v>27.622356387579874</v>
      </c>
      <c r="I10" t="str">
        <f>Legend!D$35</f>
        <v>refined liquids enduse</v>
      </c>
      <c r="J10" t="s">
        <v>20</v>
      </c>
      <c r="K10">
        <v>1</v>
      </c>
    </row>
    <row r="11" spans="1:11">
      <c r="A11" t="str">
        <f>Legend!A$35</f>
        <v>trn_freight</v>
      </c>
      <c r="B11" t="str">
        <f>Legend!B$35</f>
        <v>air</v>
      </c>
      <c r="C11" t="str">
        <f>Legend!C$35</f>
        <v>air</v>
      </c>
      <c r="D11">
        <f>D10+15</f>
        <v>2080</v>
      </c>
      <c r="E11">
        <f>INDEX([1]global_det_trn_input_ref!$H$1023:$P$1040,$K11,MATCH($D11,[1]global_det_trn_input_ref!$H$1022:$P$1022,FALSE))</f>
        <v>1</v>
      </c>
      <c r="F11">
        <f>INDEX([1]global_det_trn_input_ref!$F$128:$N$145,$K11,MATCH($D11,[1]global_det_trn_input_ref!$F$127:$N$127,FALSE))</f>
        <v>147511.26666811254</v>
      </c>
      <c r="G11">
        <f>INDEX([1]global_det_trn_input_ref!$E$426:$L$443,$K11,MATCH($D11,[1]global_det_trn_input_ref!$E$425:$L$425,FALSE))</f>
        <v>8.215657298859437</v>
      </c>
      <c r="H11">
        <f>INDEX([1]global_det_trn_input_ref!$E$723:$L$740,$K11,MATCH($D11,[1]global_det_trn_input_ref!$E$722:$L$722,FALSE))</f>
        <v>27.622356387579874</v>
      </c>
      <c r="I11" t="str">
        <f>Legend!D$35</f>
        <v>refined liquids enduse</v>
      </c>
      <c r="J11" t="s">
        <v>20</v>
      </c>
      <c r="K11">
        <v>1</v>
      </c>
    </row>
    <row r="12" spans="1:11">
      <c r="A12" t="str">
        <f>Legend!A$35</f>
        <v>trn_freight</v>
      </c>
      <c r="B12" t="str">
        <f>Legend!B$35</f>
        <v>air</v>
      </c>
      <c r="C12" t="str">
        <f>Legend!C$35</f>
        <v>air</v>
      </c>
      <c r="D12">
        <f>D11+15</f>
        <v>2095</v>
      </c>
      <c r="E12">
        <f>INDEX([1]global_det_trn_input_ref!$H$1023:$P$1040,$K12,MATCH($D12,[1]global_det_trn_input_ref!$H$1022:$P$1022,FALSE))</f>
        <v>1</v>
      </c>
      <c r="F12">
        <f>INDEX([1]global_det_trn_input_ref!$F$128:$N$145,$K12,MATCH($D12,[1]global_det_trn_input_ref!$F$127:$N$127,FALSE))</f>
        <v>138904.16516368068</v>
      </c>
      <c r="G12">
        <f>INDEX([1]global_det_trn_input_ref!$E$426:$L$443,$K12,MATCH($D12,[1]global_det_trn_input_ref!$E$425:$L$425,FALSE))</f>
        <v>8.215657298859437</v>
      </c>
      <c r="H12">
        <f>INDEX([1]global_det_trn_input_ref!$E$723:$L$740,$K12,MATCH($D12,[1]global_det_trn_input_ref!$E$722:$L$722,FALSE))</f>
        <v>27.622356387579874</v>
      </c>
      <c r="I12" t="str">
        <f>Legend!D$35</f>
        <v>refined liquids enduse</v>
      </c>
      <c r="J12" t="s">
        <v>20</v>
      </c>
      <c r="K12">
        <v>1</v>
      </c>
    </row>
    <row r="13" spans="1:11">
      <c r="A13" t="str">
        <f>Legend!A$37</f>
        <v>trn_freight</v>
      </c>
      <c r="B13" t="str">
        <f>Legend!B$37</f>
        <v>rail</v>
      </c>
      <c r="C13" t="str">
        <f>Legend!C$37</f>
        <v>rail ICE</v>
      </c>
      <c r="D13">
        <v>1975</v>
      </c>
      <c r="E13">
        <f>INDEX([1]global_det_trn_input_ref!$H$1023:$P$1040,$K13,MATCH($D13,[1]global_det_trn_input_ref!$H$1022:$P$1022,FALSE))</f>
        <v>1</v>
      </c>
      <c r="F13">
        <f>INDEX([1]global_det_trn_input_ref!$F$128:$N$145,$K13,MATCH($D13,[1]global_det_trn_input_ref!$F$127:$N$127,FALSE))</f>
        <v>8737.8928058855199</v>
      </c>
      <c r="G13">
        <f>G14</f>
        <v>0.43713651555825689</v>
      </c>
      <c r="H13">
        <f>H14</f>
        <v>40.808519140991372</v>
      </c>
      <c r="I13" t="str">
        <f>Legend!D$37</f>
        <v>refined liquids enduse</v>
      </c>
      <c r="J13" t="s">
        <v>20</v>
      </c>
      <c r="K13">
        <v>2</v>
      </c>
    </row>
    <row r="14" spans="1:11">
      <c r="A14" t="str">
        <f>Legend!A$37</f>
        <v>trn_freight</v>
      </c>
      <c r="B14" t="str">
        <f>Legend!B$37</f>
        <v>rail</v>
      </c>
      <c r="C14" t="str">
        <f>Legend!C$37</f>
        <v>rail ICE</v>
      </c>
      <c r="D14" s="12">
        <f>D13+15</f>
        <v>1990</v>
      </c>
      <c r="E14">
        <f>INDEX([1]global_det_trn_input_ref!$H$1023:$P$1040,$K14,MATCH($D14,[1]global_det_trn_input_ref!$H$1022:$P$1022,FALSE))</f>
        <v>1</v>
      </c>
      <c r="F14">
        <f>INDEX([1]global_det_trn_input_ref!$F$128:$N$145,$K14,MATCH($D14,[1]global_det_trn_input_ref!$F$127:$N$127,FALSE))</f>
        <v>8737.8928058855199</v>
      </c>
      <c r="G14">
        <f>INDEX([1]global_det_trn_input_ref!$E$426:$L$443,$K14,MATCH($D14,[1]global_det_trn_input_ref!$E$425:$L$425,FALSE))</f>
        <v>0.43713651555825689</v>
      </c>
      <c r="H14">
        <f>INDEX([1]global_det_trn_input_ref!$E$723:$L$740,$K14,MATCH($D14,[1]global_det_trn_input_ref!$E$722:$L$722,FALSE))</f>
        <v>40.808519140991372</v>
      </c>
      <c r="I14" t="str">
        <f>Legend!D$37</f>
        <v>refined liquids enduse</v>
      </c>
      <c r="J14" t="s">
        <v>20</v>
      </c>
      <c r="K14">
        <v>2</v>
      </c>
    </row>
    <row r="15" spans="1:11">
      <c r="A15" t="str">
        <f>Legend!A$37</f>
        <v>trn_freight</v>
      </c>
      <c r="B15" t="str">
        <f>Legend!B$37</f>
        <v>rail</v>
      </c>
      <c r="C15" t="str">
        <f>Legend!C$37</f>
        <v>rail ICE</v>
      </c>
      <c r="D15" s="12">
        <f t="shared" ref="D15:D21" si="1">D14+15</f>
        <v>2005</v>
      </c>
      <c r="E15">
        <f>INDEX([1]global_det_trn_input_ref!$H$1023:$P$1040,$K15,MATCH($D15,[1]global_det_trn_input_ref!$H$1022:$P$1022,FALSE))</f>
        <v>1</v>
      </c>
      <c r="F15">
        <f>INDEX([1]global_det_trn_input_ref!$F$128:$N$145,$K15,MATCH($D15,[1]global_det_trn_input_ref!$F$127:$N$127,FALSE))</f>
        <v>8737.8928058855199</v>
      </c>
      <c r="G15">
        <f>INDEX([1]global_det_trn_input_ref!$E$426:$L$443,$K15,MATCH($D15,[1]global_det_trn_input_ref!$E$425:$L$425,FALSE))</f>
        <v>0.43713651555825689</v>
      </c>
      <c r="H15">
        <f>INDEX([1]global_det_trn_input_ref!$E$723:$L$740,$K15,MATCH($D15,[1]global_det_trn_input_ref!$E$722:$L$722,FALSE))</f>
        <v>40.808519140991372</v>
      </c>
      <c r="I15" t="str">
        <f>Legend!D$37</f>
        <v>refined liquids enduse</v>
      </c>
      <c r="J15" t="s">
        <v>20</v>
      </c>
      <c r="K15">
        <v>2</v>
      </c>
    </row>
    <row r="16" spans="1:11">
      <c r="A16" t="str">
        <f>Legend!A$37</f>
        <v>trn_freight</v>
      </c>
      <c r="B16" t="str">
        <f>Legend!B$37</f>
        <v>rail</v>
      </c>
      <c r="C16" t="str">
        <f>Legend!C$37</f>
        <v>rail ICE</v>
      </c>
      <c r="D16" s="12">
        <f t="shared" si="1"/>
        <v>2020</v>
      </c>
      <c r="E16">
        <f>INDEX([1]global_det_trn_input_ref!$H$1023:$P$1040,$K16,MATCH($D16,[1]global_det_trn_input_ref!$H$1022:$P$1022,FALSE))</f>
        <v>1</v>
      </c>
      <c r="F16">
        <f>INDEX([1]global_det_trn_input_ref!$F$128:$N$145,$K16,MATCH($D16,[1]global_det_trn_input_ref!$F$127:$N$127,FALSE))</f>
        <v>8607.7379287016556</v>
      </c>
      <c r="G16">
        <f>INDEX([1]global_det_trn_input_ref!$E$426:$L$443,$K16,MATCH($D16,[1]global_det_trn_input_ref!$E$425:$L$425,FALSE))</f>
        <v>0.43713651555825689</v>
      </c>
      <c r="H16">
        <f>INDEX([1]global_det_trn_input_ref!$E$723:$L$740,$K16,MATCH($D16,[1]global_det_trn_input_ref!$E$722:$L$722,FALSE))</f>
        <v>40.808519140991372</v>
      </c>
      <c r="I16" t="str">
        <f>Legend!D$37</f>
        <v>refined liquids enduse</v>
      </c>
      <c r="J16" t="s">
        <v>20</v>
      </c>
      <c r="K16">
        <v>2</v>
      </c>
    </row>
    <row r="17" spans="1:11">
      <c r="A17" t="str">
        <f>Legend!A$37</f>
        <v>trn_freight</v>
      </c>
      <c r="B17" t="str">
        <f>Legend!B$37</f>
        <v>rail</v>
      </c>
      <c r="C17" t="str">
        <f>Legend!C$37</f>
        <v>rail ICE</v>
      </c>
      <c r="D17" s="12">
        <f t="shared" si="1"/>
        <v>2035</v>
      </c>
      <c r="E17">
        <f>INDEX([1]global_det_trn_input_ref!$H$1023:$P$1040,$K17,MATCH($D17,[1]global_det_trn_input_ref!$H$1022:$P$1022,FALSE))</f>
        <v>1</v>
      </c>
      <c r="F17">
        <f>INDEX([1]global_det_trn_input_ref!$F$128:$N$145,$K17,MATCH($D17,[1]global_det_trn_input_ref!$F$127:$N$127,FALSE))</f>
        <v>8479.5217674566429</v>
      </c>
      <c r="G17">
        <f>INDEX([1]global_det_trn_input_ref!$E$426:$L$443,$K17,MATCH($D17,[1]global_det_trn_input_ref!$E$425:$L$425,FALSE))</f>
        <v>0.43713651555825689</v>
      </c>
      <c r="H17">
        <f>INDEX([1]global_det_trn_input_ref!$E$723:$L$740,$K17,MATCH($D17,[1]global_det_trn_input_ref!$E$722:$L$722,FALSE))</f>
        <v>40.808519140991372</v>
      </c>
      <c r="I17" t="str">
        <f>Legend!D$37</f>
        <v>refined liquids enduse</v>
      </c>
      <c r="J17" t="s">
        <v>20</v>
      </c>
      <c r="K17">
        <v>2</v>
      </c>
    </row>
    <row r="18" spans="1:11">
      <c r="A18" t="str">
        <f>Legend!A$37</f>
        <v>trn_freight</v>
      </c>
      <c r="B18" t="str">
        <f>Legend!B$37</f>
        <v>rail</v>
      </c>
      <c r="C18" t="str">
        <f>Legend!C$37</f>
        <v>rail ICE</v>
      </c>
      <c r="D18" s="12">
        <f t="shared" si="1"/>
        <v>2050</v>
      </c>
      <c r="E18">
        <f>INDEX([1]global_det_trn_input_ref!$H$1023:$P$1040,$K18,MATCH($D18,[1]global_det_trn_input_ref!$H$1022:$P$1022,FALSE))</f>
        <v>1</v>
      </c>
      <c r="F18">
        <f>INDEX([1]global_det_trn_input_ref!$F$128:$N$145,$K18,MATCH($D18,[1]global_det_trn_input_ref!$F$127:$N$127,FALSE))</f>
        <v>8353.215444097099</v>
      </c>
      <c r="G18">
        <f>INDEX([1]global_det_trn_input_ref!$E$426:$L$443,$K18,MATCH($D18,[1]global_det_trn_input_ref!$E$425:$L$425,FALSE))</f>
        <v>0.43713651555825689</v>
      </c>
      <c r="H18">
        <f>INDEX([1]global_det_trn_input_ref!$E$723:$L$740,$K18,MATCH($D18,[1]global_det_trn_input_ref!$E$722:$L$722,FALSE))</f>
        <v>40.808519140991372</v>
      </c>
      <c r="I18" t="str">
        <f>Legend!D$37</f>
        <v>refined liquids enduse</v>
      </c>
      <c r="J18" t="s">
        <v>20</v>
      </c>
      <c r="K18">
        <v>2</v>
      </c>
    </row>
    <row r="19" spans="1:11">
      <c r="A19" t="str">
        <f>Legend!A$37</f>
        <v>trn_freight</v>
      </c>
      <c r="B19" t="str">
        <f>Legend!B$37</f>
        <v>rail</v>
      </c>
      <c r="C19" t="str">
        <f>Legend!C$37</f>
        <v>rail ICE</v>
      </c>
      <c r="D19" s="12">
        <f t="shared" si="1"/>
        <v>2065</v>
      </c>
      <c r="E19">
        <f>INDEX([1]global_det_trn_input_ref!$H$1023:$P$1040,$K19,MATCH($D19,[1]global_det_trn_input_ref!$H$1022:$P$1022,FALSE))</f>
        <v>1</v>
      </c>
      <c r="F19">
        <f>INDEX([1]global_det_trn_input_ref!$F$128:$N$145,$K19,MATCH($D19,[1]global_det_trn_input_ref!$F$127:$N$127,FALSE))</f>
        <v>8228.7905107213428</v>
      </c>
      <c r="G19">
        <f>INDEX([1]global_det_trn_input_ref!$E$426:$L$443,$K19,MATCH($D19,[1]global_det_trn_input_ref!$E$425:$L$425,FALSE))</f>
        <v>0.43713651555825689</v>
      </c>
      <c r="H19">
        <f>INDEX([1]global_det_trn_input_ref!$E$723:$L$740,$K19,MATCH($D19,[1]global_det_trn_input_ref!$E$722:$L$722,FALSE))</f>
        <v>40.808519140991372</v>
      </c>
      <c r="I19" t="str">
        <f>Legend!D$37</f>
        <v>refined liquids enduse</v>
      </c>
      <c r="J19" t="s">
        <v>20</v>
      </c>
      <c r="K19">
        <v>2</v>
      </c>
    </row>
    <row r="20" spans="1:11">
      <c r="A20" t="str">
        <f>Legend!A$37</f>
        <v>trn_freight</v>
      </c>
      <c r="B20" t="str">
        <f>Legend!B$37</f>
        <v>rail</v>
      </c>
      <c r="C20" t="str">
        <f>Legend!C$37</f>
        <v>rail ICE</v>
      </c>
      <c r="D20" s="12">
        <f t="shared" si="1"/>
        <v>2080</v>
      </c>
      <c r="E20">
        <f>INDEX([1]global_det_trn_input_ref!$H$1023:$P$1040,$K20,MATCH($D20,[1]global_det_trn_input_ref!$H$1022:$P$1022,FALSE))</f>
        <v>1</v>
      </c>
      <c r="F20">
        <f>INDEX([1]global_det_trn_input_ref!$F$128:$N$145,$K20,MATCH($D20,[1]global_det_trn_input_ref!$F$127:$N$127,FALSE))</f>
        <v>8106.2189431720954</v>
      </c>
      <c r="G20">
        <f>INDEX([1]global_det_trn_input_ref!$E$426:$L$443,$K20,MATCH($D20,[1]global_det_trn_input_ref!$E$425:$L$425,FALSE))</f>
        <v>0.43713651555825689</v>
      </c>
      <c r="H20">
        <f>INDEX([1]global_det_trn_input_ref!$E$723:$L$740,$K20,MATCH($D20,[1]global_det_trn_input_ref!$E$722:$L$722,FALSE))</f>
        <v>40.808519140991372</v>
      </c>
      <c r="I20" t="str">
        <f>Legend!D$37</f>
        <v>refined liquids enduse</v>
      </c>
      <c r="J20" t="s">
        <v>20</v>
      </c>
      <c r="K20">
        <v>2</v>
      </c>
    </row>
    <row r="21" spans="1:11">
      <c r="A21" t="str">
        <f>Legend!A$37</f>
        <v>trn_freight</v>
      </c>
      <c r="B21" t="str">
        <f>Legend!B$37</f>
        <v>rail</v>
      </c>
      <c r="C21" t="str">
        <f>Legend!C$37</f>
        <v>rail ICE</v>
      </c>
      <c r="D21" s="12">
        <f t="shared" si="1"/>
        <v>2095</v>
      </c>
      <c r="E21">
        <f>INDEX([1]global_det_trn_input_ref!$H$1023:$P$1040,$K21,MATCH($D21,[1]global_det_trn_input_ref!$H$1022:$P$1022,FALSE))</f>
        <v>1</v>
      </c>
      <c r="F21">
        <f>INDEX([1]global_det_trn_input_ref!$F$128:$N$145,$K21,MATCH($D21,[1]global_det_trn_input_ref!$F$127:$N$127,FALSE))</f>
        <v>7985.4731347246152</v>
      </c>
      <c r="G21">
        <f>INDEX([1]global_det_trn_input_ref!$E$426:$L$443,$K21,MATCH($D21,[1]global_det_trn_input_ref!$E$425:$L$425,FALSE))</f>
        <v>0.43713651555825689</v>
      </c>
      <c r="H21">
        <f>INDEX([1]global_det_trn_input_ref!$E$723:$L$740,$K21,MATCH($D21,[1]global_det_trn_input_ref!$E$722:$L$722,FALSE))</f>
        <v>40.808519140991372</v>
      </c>
      <c r="I21" t="str">
        <f>Legend!D$37</f>
        <v>refined liquids enduse</v>
      </c>
      <c r="J21" t="s">
        <v>20</v>
      </c>
      <c r="K21">
        <v>2</v>
      </c>
    </row>
    <row r="22" spans="1:11">
      <c r="A22" t="str">
        <f>Legend!A$38</f>
        <v>trn_freight</v>
      </c>
      <c r="B22" t="str">
        <f>Legend!B$38</f>
        <v>rail</v>
      </c>
      <c r="C22" t="str">
        <f>Legend!C$38</f>
        <v>rail electric</v>
      </c>
      <c r="D22">
        <v>1975</v>
      </c>
      <c r="E22">
        <f>INDEX([1]global_det_trn_input_ref!$H$1023:$P$1040,$K22,MATCH($D22,[1]global_det_trn_input_ref!$H$1022:$P$1022,FALSE))</f>
        <v>0</v>
      </c>
      <c r="F22">
        <f>INDEX([1]global_det_trn_input_ref!$F$128:$N$145,$K22,MATCH($D22,[1]global_det_trn_input_ref!$F$127:$N$127,FALSE))</f>
        <v>2950.457311078228</v>
      </c>
      <c r="G22">
        <f>G23</f>
        <v>0.48085016711408263</v>
      </c>
      <c r="H22">
        <f>H23</f>
        <v>40.808519140991372</v>
      </c>
      <c r="I22" t="str">
        <f>Legend!D$38</f>
        <v>elect_td_trn</v>
      </c>
      <c r="J22" t="s">
        <v>20</v>
      </c>
      <c r="K22">
        <v>3</v>
      </c>
    </row>
    <row r="23" spans="1:11">
      <c r="A23" t="str">
        <f>Legend!A$38</f>
        <v>trn_freight</v>
      </c>
      <c r="B23" t="str">
        <f>Legend!B$38</f>
        <v>rail</v>
      </c>
      <c r="C23" t="str">
        <f>Legend!C$38</f>
        <v>rail electric</v>
      </c>
      <c r="D23" s="12">
        <f>D22+15</f>
        <v>1990</v>
      </c>
      <c r="E23">
        <f>INDEX([1]global_det_trn_input_ref!$H$1023:$P$1040,$K23,MATCH($D23,[1]global_det_trn_input_ref!$H$1022:$P$1022,FALSE))</f>
        <v>0</v>
      </c>
      <c r="F23">
        <f>INDEX([1]global_det_trn_input_ref!$F$128:$N$145,$K23,MATCH($D23,[1]global_det_trn_input_ref!$F$127:$N$127,FALSE))</f>
        <v>2950.457311078228</v>
      </c>
      <c r="G23">
        <f>INDEX([1]global_det_trn_input_ref!$E$426:$L$443,$K23,MATCH($D23,[1]global_det_trn_input_ref!$E$425:$L$425,FALSE))</f>
        <v>0.48085016711408263</v>
      </c>
      <c r="H23">
        <f>INDEX([1]global_det_trn_input_ref!$E$723:$L$740,$K23,MATCH($D23,[1]global_det_trn_input_ref!$E$722:$L$722,FALSE))</f>
        <v>40.808519140991372</v>
      </c>
      <c r="I23" t="str">
        <f>Legend!D$38</f>
        <v>elect_td_trn</v>
      </c>
      <c r="J23" t="s">
        <v>20</v>
      </c>
      <c r="K23">
        <v>3</v>
      </c>
    </row>
    <row r="24" spans="1:11">
      <c r="A24" t="str">
        <f>Legend!A$38</f>
        <v>trn_freight</v>
      </c>
      <c r="B24" t="str">
        <f>Legend!B$38</f>
        <v>rail</v>
      </c>
      <c r="C24" t="str">
        <f>Legend!C$38</f>
        <v>rail electric</v>
      </c>
      <c r="D24" s="12">
        <f t="shared" ref="D24:D30" si="2">D23+15</f>
        <v>2005</v>
      </c>
      <c r="E24">
        <f>INDEX([1]global_det_trn_input_ref!$H$1023:$P$1040,$K24,MATCH($D24,[1]global_det_trn_input_ref!$H$1022:$P$1022,FALSE))</f>
        <v>0</v>
      </c>
      <c r="F24">
        <f>INDEX([1]global_det_trn_input_ref!$F$128:$N$145,$K24,MATCH($D24,[1]global_det_trn_input_ref!$F$127:$N$127,FALSE))</f>
        <v>2950.457311078228</v>
      </c>
      <c r="G24">
        <f>INDEX([1]global_det_trn_input_ref!$E$426:$L$443,$K24,MATCH($D24,[1]global_det_trn_input_ref!$E$425:$L$425,FALSE))</f>
        <v>0.48085016711408263</v>
      </c>
      <c r="H24">
        <f>INDEX([1]global_det_trn_input_ref!$E$723:$L$740,$K24,MATCH($D24,[1]global_det_trn_input_ref!$E$722:$L$722,FALSE))</f>
        <v>40.808519140991372</v>
      </c>
      <c r="I24" t="str">
        <f>Legend!D$38</f>
        <v>elect_td_trn</v>
      </c>
      <c r="J24" t="s">
        <v>20</v>
      </c>
      <c r="K24">
        <v>3</v>
      </c>
    </row>
    <row r="25" spans="1:11">
      <c r="A25" t="str">
        <f>Legend!A$38</f>
        <v>trn_freight</v>
      </c>
      <c r="B25" t="str">
        <f>Legend!B$38</f>
        <v>rail</v>
      </c>
      <c r="C25" t="str">
        <f>Legend!C$38</f>
        <v>rail electric</v>
      </c>
      <c r="D25" s="12">
        <f t="shared" si="2"/>
        <v>2020</v>
      </c>
      <c r="E25">
        <f>INDEX([1]global_det_trn_input_ref!$H$1023:$P$1040,$K25,MATCH($D25,[1]global_det_trn_input_ref!$H$1022:$P$1022,FALSE))</f>
        <v>0.1</v>
      </c>
      <c r="F25">
        <f>INDEX([1]global_det_trn_input_ref!$F$128:$N$145,$K25,MATCH($D25,[1]global_det_trn_input_ref!$F$127:$N$127,FALSE))</f>
        <v>2906.5089109901701</v>
      </c>
      <c r="G25">
        <f>INDEX([1]global_det_trn_input_ref!$E$426:$L$443,$K25,MATCH($D25,[1]global_det_trn_input_ref!$E$425:$L$425,FALSE))</f>
        <v>0.48085016711408263</v>
      </c>
      <c r="H25">
        <f>INDEX([1]global_det_trn_input_ref!$E$723:$L$740,$K25,MATCH($D25,[1]global_det_trn_input_ref!$E$722:$L$722,FALSE))</f>
        <v>40.808519140991372</v>
      </c>
      <c r="I25" t="str">
        <f>Legend!D$38</f>
        <v>elect_td_trn</v>
      </c>
      <c r="J25" t="s">
        <v>20</v>
      </c>
      <c r="K25">
        <v>3</v>
      </c>
    </row>
    <row r="26" spans="1:11">
      <c r="A26" t="str">
        <f>Legend!A$38</f>
        <v>trn_freight</v>
      </c>
      <c r="B26" t="str">
        <f>Legend!B$38</f>
        <v>rail</v>
      </c>
      <c r="C26" t="str">
        <f>Legend!C$38</f>
        <v>rail electric</v>
      </c>
      <c r="D26" s="12">
        <f t="shared" si="2"/>
        <v>2035</v>
      </c>
      <c r="E26">
        <f>INDEX([1]global_det_trn_input_ref!$H$1023:$P$1040,$K26,MATCH($D26,[1]global_det_trn_input_ref!$H$1022:$P$1022,FALSE))</f>
        <v>0.25</v>
      </c>
      <c r="F26">
        <f>INDEX([1]global_det_trn_input_ref!$F$128:$N$145,$K26,MATCH($D26,[1]global_det_trn_input_ref!$F$127:$N$127,FALSE))</f>
        <v>2863.2151422580882</v>
      </c>
      <c r="G26">
        <f>INDEX([1]global_det_trn_input_ref!$E$426:$L$443,$K26,MATCH($D26,[1]global_det_trn_input_ref!$E$425:$L$425,FALSE))</f>
        <v>0.48085016711408263</v>
      </c>
      <c r="H26">
        <f>INDEX([1]global_det_trn_input_ref!$E$723:$L$740,$K26,MATCH($D26,[1]global_det_trn_input_ref!$E$722:$L$722,FALSE))</f>
        <v>40.808519140991372</v>
      </c>
      <c r="I26" t="str">
        <f>Legend!D$38</f>
        <v>elect_td_trn</v>
      </c>
      <c r="J26" t="s">
        <v>20</v>
      </c>
      <c r="K26">
        <v>3</v>
      </c>
    </row>
    <row r="27" spans="1:11">
      <c r="A27" t="str">
        <f>Legend!A$38</f>
        <v>trn_freight</v>
      </c>
      <c r="B27" t="str">
        <f>Legend!B$38</f>
        <v>rail</v>
      </c>
      <c r="C27" t="str">
        <f>Legend!C$38</f>
        <v>rail electric</v>
      </c>
      <c r="D27" s="12">
        <f t="shared" si="2"/>
        <v>2050</v>
      </c>
      <c r="E27">
        <f>INDEX([1]global_det_trn_input_ref!$H$1023:$P$1040,$K27,MATCH($D27,[1]global_det_trn_input_ref!$H$1022:$P$1022,FALSE))</f>
        <v>0.5</v>
      </c>
      <c r="F27">
        <f>INDEX([1]global_det_trn_input_ref!$F$128:$N$145,$K27,MATCH($D27,[1]global_det_trn_input_ref!$F$127:$N$127,FALSE))</f>
        <v>2820.5662538509691</v>
      </c>
      <c r="G27">
        <f>INDEX([1]global_det_trn_input_ref!$E$426:$L$443,$K27,MATCH($D27,[1]global_det_trn_input_ref!$E$425:$L$425,FALSE))</f>
        <v>0.48085016711408263</v>
      </c>
      <c r="H27">
        <f>INDEX([1]global_det_trn_input_ref!$E$723:$L$740,$K27,MATCH($D27,[1]global_det_trn_input_ref!$E$722:$L$722,FALSE))</f>
        <v>40.808519140991372</v>
      </c>
      <c r="I27" t="str">
        <f>Legend!D$38</f>
        <v>elect_td_trn</v>
      </c>
      <c r="J27" t="s">
        <v>20</v>
      </c>
      <c r="K27">
        <v>3</v>
      </c>
    </row>
    <row r="28" spans="1:11">
      <c r="A28" t="str">
        <f>Legend!A$38</f>
        <v>trn_freight</v>
      </c>
      <c r="B28" t="str">
        <f>Legend!B$38</f>
        <v>rail</v>
      </c>
      <c r="C28" t="str">
        <f>Legend!C$38</f>
        <v>rail electric</v>
      </c>
      <c r="D28" s="12">
        <f t="shared" si="2"/>
        <v>2065</v>
      </c>
      <c r="E28">
        <f>INDEX([1]global_det_trn_input_ref!$H$1023:$P$1040,$K28,MATCH($D28,[1]global_det_trn_input_ref!$H$1022:$P$1022,FALSE))</f>
        <v>0.5</v>
      </c>
      <c r="F28">
        <f>INDEX([1]global_det_trn_input_ref!$F$128:$N$145,$K28,MATCH($D28,[1]global_det_trn_input_ref!$F$127:$N$127,FALSE))</f>
        <v>2778.5526399838304</v>
      </c>
      <c r="G28">
        <f>INDEX([1]global_det_trn_input_ref!$E$426:$L$443,$K28,MATCH($D28,[1]global_det_trn_input_ref!$E$425:$L$425,FALSE))</f>
        <v>0.48085016711408263</v>
      </c>
      <c r="H28">
        <f>INDEX([1]global_det_trn_input_ref!$E$723:$L$740,$K28,MATCH($D28,[1]global_det_trn_input_ref!$E$722:$L$722,FALSE))</f>
        <v>40.808519140991372</v>
      </c>
      <c r="I28" t="str">
        <f>Legend!D$38</f>
        <v>elect_td_trn</v>
      </c>
      <c r="J28" t="s">
        <v>20</v>
      </c>
      <c r="K28">
        <v>3</v>
      </c>
    </row>
    <row r="29" spans="1:11">
      <c r="A29" t="str">
        <f>Legend!A$38</f>
        <v>trn_freight</v>
      </c>
      <c r="B29" t="str">
        <f>Legend!B$38</f>
        <v>rail</v>
      </c>
      <c r="C29" t="str">
        <f>Legend!C$38</f>
        <v>rail electric</v>
      </c>
      <c r="D29" s="12">
        <f t="shared" si="2"/>
        <v>2080</v>
      </c>
      <c r="E29">
        <f>INDEX([1]global_det_trn_input_ref!$H$1023:$P$1040,$K29,MATCH($D29,[1]global_det_trn_input_ref!$H$1022:$P$1022,FALSE))</f>
        <v>0.5</v>
      </c>
      <c r="F29">
        <f>INDEX([1]global_det_trn_input_ref!$F$128:$N$145,$K29,MATCH($D29,[1]global_det_trn_input_ref!$F$127:$N$127,FALSE))</f>
        <v>2737.1648379542144</v>
      </c>
      <c r="G29">
        <f>INDEX([1]global_det_trn_input_ref!$E$426:$L$443,$K29,MATCH($D29,[1]global_det_trn_input_ref!$E$425:$L$425,FALSE))</f>
        <v>0.48085016711408263</v>
      </c>
      <c r="H29">
        <f>INDEX([1]global_det_trn_input_ref!$E$723:$L$740,$K29,MATCH($D29,[1]global_det_trn_input_ref!$E$722:$L$722,FALSE))</f>
        <v>40.808519140991372</v>
      </c>
      <c r="I29" t="str">
        <f>Legend!D$38</f>
        <v>elect_td_trn</v>
      </c>
      <c r="J29" t="s">
        <v>20</v>
      </c>
      <c r="K29">
        <v>3</v>
      </c>
    </row>
    <row r="30" spans="1:11">
      <c r="A30" t="str">
        <f>Legend!A$38</f>
        <v>trn_freight</v>
      </c>
      <c r="B30" t="str">
        <f>Legend!B$38</f>
        <v>rail</v>
      </c>
      <c r="C30" t="str">
        <f>Legend!C$38</f>
        <v>rail electric</v>
      </c>
      <c r="D30" s="12">
        <f t="shared" si="2"/>
        <v>2095</v>
      </c>
      <c r="E30">
        <f>INDEX([1]global_det_trn_input_ref!$H$1023:$P$1040,$K30,MATCH($D30,[1]global_det_trn_input_ref!$H$1022:$P$1022,FALSE))</f>
        <v>0.5</v>
      </c>
      <c r="F30">
        <f>INDEX([1]global_det_trn_input_ref!$F$128:$N$145,$K30,MATCH($D30,[1]global_det_trn_input_ref!$F$127:$N$127,FALSE))</f>
        <v>2696.3935260109092</v>
      </c>
      <c r="G30">
        <f>INDEX([1]global_det_trn_input_ref!$E$426:$L$443,$K30,MATCH($D30,[1]global_det_trn_input_ref!$E$425:$L$425,FALSE))</f>
        <v>0.48085016711408263</v>
      </c>
      <c r="H30">
        <f>INDEX([1]global_det_trn_input_ref!$E$723:$L$740,$K30,MATCH($D30,[1]global_det_trn_input_ref!$E$722:$L$722,FALSE))</f>
        <v>40.808519140991372</v>
      </c>
      <c r="I30" t="str">
        <f>Legend!D$38</f>
        <v>elect_td_trn</v>
      </c>
      <c r="J30" t="s">
        <v>20</v>
      </c>
      <c r="K30">
        <v>3</v>
      </c>
    </row>
    <row r="31" spans="1:11">
      <c r="A31" t="str">
        <f>Legend!A$39</f>
        <v>trn_freight</v>
      </c>
      <c r="B31" t="str">
        <f>Legend!B$39</f>
        <v>road</v>
      </c>
      <c r="C31" t="str">
        <f>Legend!C$39</f>
        <v>truck ICE</v>
      </c>
      <c r="D31">
        <v>1975</v>
      </c>
      <c r="E31">
        <f>INDEX([1]global_det_trn_input_ref!$H$1023:$P$1040,$K31,MATCH($D31,[1]global_det_trn_input_ref!$H$1022:$P$1022,FALSE))</f>
        <v>1</v>
      </c>
      <c r="F31">
        <f>INDEX([1]global_det_trn_input_ref!$F$128:$N$145,$K31,MATCH($D31,[1]global_det_trn_input_ref!$F$127:$N$127,FALSE))</f>
        <v>12008.042580674342</v>
      </c>
      <c r="G31">
        <f>G32</f>
        <v>0.55044266747162252</v>
      </c>
      <c r="H31">
        <f>H32</f>
        <v>5.1108426086945284</v>
      </c>
      <c r="I31" t="str">
        <f>Legend!D$39</f>
        <v>refined liquids enduse</v>
      </c>
      <c r="J31" t="s">
        <v>20</v>
      </c>
      <c r="K31">
        <v>4</v>
      </c>
    </row>
    <row r="32" spans="1:11">
      <c r="A32" t="str">
        <f>Legend!A$39</f>
        <v>trn_freight</v>
      </c>
      <c r="B32" t="str">
        <f>Legend!B$39</f>
        <v>road</v>
      </c>
      <c r="C32" t="str">
        <f>Legend!C$39</f>
        <v>truck ICE</v>
      </c>
      <c r="D32" s="12">
        <f>D31+15</f>
        <v>1990</v>
      </c>
      <c r="E32">
        <f>INDEX([1]global_det_trn_input_ref!$H$1023:$P$1040,$K32,MATCH($D32,[1]global_det_trn_input_ref!$H$1022:$P$1022,FALSE))</f>
        <v>1</v>
      </c>
      <c r="F32">
        <f>INDEX([1]global_det_trn_input_ref!$F$128:$N$145,$K32,MATCH($D32,[1]global_det_trn_input_ref!$F$127:$N$127,FALSE))</f>
        <v>12008.042580674342</v>
      </c>
      <c r="G32">
        <f>INDEX([1]global_det_trn_input_ref!$E$426:$L$443,$K32,MATCH($D32,[1]global_det_trn_input_ref!$E$425:$L$425,FALSE))</f>
        <v>0.55044266747162252</v>
      </c>
      <c r="H32">
        <f>INDEX([1]global_det_trn_input_ref!$E$723:$L$740,$K32,MATCH($D32,[1]global_det_trn_input_ref!$E$722:$L$722,FALSE))</f>
        <v>5.1108426086945284</v>
      </c>
      <c r="I32" t="str">
        <f>Legend!D$39</f>
        <v>refined liquids enduse</v>
      </c>
      <c r="J32" t="s">
        <v>20</v>
      </c>
      <c r="K32">
        <v>4</v>
      </c>
    </row>
    <row r="33" spans="1:11">
      <c r="A33" t="str">
        <f>Legend!A$39</f>
        <v>trn_freight</v>
      </c>
      <c r="B33" t="str">
        <f>Legend!B$39</f>
        <v>road</v>
      </c>
      <c r="C33" t="str">
        <f>Legend!C$39</f>
        <v>truck ICE</v>
      </c>
      <c r="D33" s="12">
        <f t="shared" ref="D33:D39" si="3">D32+15</f>
        <v>2005</v>
      </c>
      <c r="E33">
        <f>INDEX([1]global_det_trn_input_ref!$H$1023:$P$1040,$K33,MATCH($D33,[1]global_det_trn_input_ref!$H$1022:$P$1022,FALSE))</f>
        <v>1</v>
      </c>
      <c r="F33">
        <f>INDEX([1]global_det_trn_input_ref!$F$128:$N$145,$K33,MATCH($D33,[1]global_det_trn_input_ref!$F$127:$N$127,FALSE))</f>
        <v>12008.042580674342</v>
      </c>
      <c r="G33">
        <f>INDEX([1]global_det_trn_input_ref!$E$426:$L$443,$K33,MATCH($D33,[1]global_det_trn_input_ref!$E$425:$L$425,FALSE))</f>
        <v>0.55044266747162252</v>
      </c>
      <c r="H33">
        <f>INDEX([1]global_det_trn_input_ref!$E$723:$L$740,$K33,MATCH($D33,[1]global_det_trn_input_ref!$E$722:$L$722,FALSE))</f>
        <v>5.1108426086945284</v>
      </c>
      <c r="I33" t="str">
        <f>Legend!D$39</f>
        <v>refined liquids enduse</v>
      </c>
      <c r="J33" t="s">
        <v>20</v>
      </c>
      <c r="K33">
        <v>4</v>
      </c>
    </row>
    <row r="34" spans="1:11">
      <c r="A34" t="str">
        <f>Legend!A$39</f>
        <v>trn_freight</v>
      </c>
      <c r="B34" t="str">
        <f>Legend!B$39</f>
        <v>road</v>
      </c>
      <c r="C34" t="str">
        <f>Legend!C$39</f>
        <v>truck ICE</v>
      </c>
      <c r="D34" s="12">
        <f t="shared" si="3"/>
        <v>2020</v>
      </c>
      <c r="E34">
        <f>INDEX([1]global_det_trn_input_ref!$H$1023:$P$1040,$K34,MATCH($D34,[1]global_det_trn_input_ref!$H$1022:$P$1022,FALSE))</f>
        <v>1</v>
      </c>
      <c r="F34">
        <f>INDEX([1]global_det_trn_input_ref!$F$128:$N$145,$K34,MATCH($D34,[1]global_det_trn_input_ref!$F$127:$N$127,FALSE))</f>
        <v>11222.540586336048</v>
      </c>
      <c r="G34">
        <f>INDEX([1]global_det_trn_input_ref!$E$426:$L$443,$K34,MATCH($D34,[1]global_det_trn_input_ref!$E$425:$L$425,FALSE))</f>
        <v>0.55044266747162252</v>
      </c>
      <c r="H34">
        <f>INDEX([1]global_det_trn_input_ref!$E$723:$L$740,$K34,MATCH($D34,[1]global_det_trn_input_ref!$E$722:$L$722,FALSE))</f>
        <v>5.1108426086945284</v>
      </c>
      <c r="I34" t="str">
        <f>Legend!D$39</f>
        <v>refined liquids enduse</v>
      </c>
      <c r="J34" t="s">
        <v>20</v>
      </c>
      <c r="K34">
        <v>4</v>
      </c>
    </row>
    <row r="35" spans="1:11">
      <c r="A35" t="str">
        <f>Legend!A$39</f>
        <v>trn_freight</v>
      </c>
      <c r="B35" t="str">
        <f>Legend!B$39</f>
        <v>road</v>
      </c>
      <c r="C35" t="str">
        <f>Legend!C$39</f>
        <v>truck ICE</v>
      </c>
      <c r="D35" s="12">
        <f t="shared" si="3"/>
        <v>2035</v>
      </c>
      <c r="E35">
        <f>INDEX([1]global_det_trn_input_ref!$H$1023:$P$1040,$K35,MATCH($D35,[1]global_det_trn_input_ref!$H$1022:$P$1022,FALSE))</f>
        <v>1</v>
      </c>
      <c r="F35">
        <f>INDEX([1]global_det_trn_input_ref!$F$128:$N$145,$K35,MATCH($D35,[1]global_det_trn_input_ref!$F$127:$N$127,FALSE))</f>
        <v>10567.719106282408</v>
      </c>
      <c r="G35">
        <f>INDEX([1]global_det_trn_input_ref!$E$426:$L$443,$K35,MATCH($D35,[1]global_det_trn_input_ref!$E$425:$L$425,FALSE))</f>
        <v>0.55044266747162252</v>
      </c>
      <c r="H35">
        <f>INDEX([1]global_det_trn_input_ref!$E$723:$L$740,$K35,MATCH($D35,[1]global_det_trn_input_ref!$E$722:$L$722,FALSE))</f>
        <v>5.1108426086945284</v>
      </c>
      <c r="I35" t="str">
        <f>Legend!D$39</f>
        <v>refined liquids enduse</v>
      </c>
      <c r="J35" t="s">
        <v>20</v>
      </c>
      <c r="K35">
        <v>4</v>
      </c>
    </row>
    <row r="36" spans="1:11">
      <c r="A36" t="str">
        <f>Legend!A$39</f>
        <v>trn_freight</v>
      </c>
      <c r="B36" t="str">
        <f>Legend!B$39</f>
        <v>road</v>
      </c>
      <c r="C36" t="str">
        <f>Legend!C$39</f>
        <v>truck ICE</v>
      </c>
      <c r="D36" s="12">
        <f t="shared" si="3"/>
        <v>2050</v>
      </c>
      <c r="E36">
        <f>INDEX([1]global_det_trn_input_ref!$H$1023:$P$1040,$K36,MATCH($D36,[1]global_det_trn_input_ref!$H$1022:$P$1022,FALSE))</f>
        <v>1</v>
      </c>
      <c r="F36">
        <f>INDEX([1]global_det_trn_input_ref!$F$128:$N$145,$K36,MATCH($D36,[1]global_det_trn_input_ref!$F$127:$N$127,FALSE))</f>
        <v>9951.1056565264444</v>
      </c>
      <c r="G36">
        <f>INDEX([1]global_det_trn_input_ref!$E$426:$L$443,$K36,MATCH($D36,[1]global_det_trn_input_ref!$E$425:$L$425,FALSE))</f>
        <v>0.55044266747162252</v>
      </c>
      <c r="H36">
        <f>INDEX([1]global_det_trn_input_ref!$E$723:$L$740,$K36,MATCH($D36,[1]global_det_trn_input_ref!$E$722:$L$722,FALSE))</f>
        <v>5.1108426086945284</v>
      </c>
      <c r="I36" t="str">
        <f>Legend!D$39</f>
        <v>refined liquids enduse</v>
      </c>
      <c r="J36" t="s">
        <v>20</v>
      </c>
      <c r="K36">
        <v>4</v>
      </c>
    </row>
    <row r="37" spans="1:11">
      <c r="A37" t="str">
        <f>Legend!A$39</f>
        <v>trn_freight</v>
      </c>
      <c r="B37" t="str">
        <f>Legend!B$39</f>
        <v>road</v>
      </c>
      <c r="C37" t="str">
        <f>Legend!C$39</f>
        <v>truck ICE</v>
      </c>
      <c r="D37" s="12">
        <f t="shared" si="3"/>
        <v>2065</v>
      </c>
      <c r="E37">
        <f>INDEX([1]global_det_trn_input_ref!$H$1023:$P$1040,$K37,MATCH($D37,[1]global_det_trn_input_ref!$H$1022:$P$1022,FALSE))</f>
        <v>1</v>
      </c>
      <c r="F37">
        <f>INDEX([1]global_det_trn_input_ref!$F$128:$N$145,$K37,MATCH($D37,[1]global_det_trn_input_ref!$F$127:$N$127,FALSE))</f>
        <v>9370.470845358057</v>
      </c>
      <c r="G37">
        <f>INDEX([1]global_det_trn_input_ref!$E$426:$L$443,$K37,MATCH($D37,[1]global_det_trn_input_ref!$E$425:$L$425,FALSE))</f>
        <v>0.55044266747162252</v>
      </c>
      <c r="H37">
        <f>INDEX([1]global_det_trn_input_ref!$E$723:$L$740,$K37,MATCH($D37,[1]global_det_trn_input_ref!$E$722:$L$722,FALSE))</f>
        <v>5.1108426086945284</v>
      </c>
      <c r="I37" t="str">
        <f>Legend!D$39</f>
        <v>refined liquids enduse</v>
      </c>
      <c r="J37" t="s">
        <v>20</v>
      </c>
      <c r="K37">
        <v>4</v>
      </c>
    </row>
    <row r="38" spans="1:11">
      <c r="A38" t="str">
        <f>Legend!A$39</f>
        <v>trn_freight</v>
      </c>
      <c r="B38" t="str">
        <f>Legend!B$39</f>
        <v>road</v>
      </c>
      <c r="C38" t="str">
        <f>Legend!C$39</f>
        <v>truck ICE</v>
      </c>
      <c r="D38" s="12">
        <f t="shared" si="3"/>
        <v>2080</v>
      </c>
      <c r="E38">
        <f>INDEX([1]global_det_trn_input_ref!$H$1023:$P$1040,$K38,MATCH($D38,[1]global_det_trn_input_ref!$H$1022:$P$1022,FALSE))</f>
        <v>1</v>
      </c>
      <c r="F38">
        <f>INDEX([1]global_det_trn_input_ref!$F$128:$N$145,$K38,MATCH($D38,[1]global_det_trn_input_ref!$F$127:$N$127,FALSE))</f>
        <v>8823.7153633393336</v>
      </c>
      <c r="G38">
        <f>INDEX([1]global_det_trn_input_ref!$E$426:$L$443,$K38,MATCH($D38,[1]global_det_trn_input_ref!$E$425:$L$425,FALSE))</f>
        <v>0.55044266747162252</v>
      </c>
      <c r="H38">
        <f>INDEX([1]global_det_trn_input_ref!$E$723:$L$740,$K38,MATCH($D38,[1]global_det_trn_input_ref!$E$722:$L$722,FALSE))</f>
        <v>5.1108426086945284</v>
      </c>
      <c r="I38" t="str">
        <f>Legend!D$39</f>
        <v>refined liquids enduse</v>
      </c>
      <c r="J38" t="s">
        <v>20</v>
      </c>
      <c r="K38">
        <v>4</v>
      </c>
    </row>
    <row r="39" spans="1:11">
      <c r="A39" t="str">
        <f>Legend!A$39</f>
        <v>trn_freight</v>
      </c>
      <c r="B39" t="str">
        <f>Legend!B$39</f>
        <v>road</v>
      </c>
      <c r="C39" t="str">
        <f>Legend!C$39</f>
        <v>truck ICE</v>
      </c>
      <c r="D39" s="12">
        <f t="shared" si="3"/>
        <v>2095</v>
      </c>
      <c r="E39">
        <f>INDEX([1]global_det_trn_input_ref!$H$1023:$P$1040,$K39,MATCH($D39,[1]global_det_trn_input_ref!$H$1022:$P$1022,FALSE))</f>
        <v>1</v>
      </c>
      <c r="F39">
        <f>INDEX([1]global_det_trn_input_ref!$F$128:$N$145,$K39,MATCH($D39,[1]global_det_trn_input_ref!$F$127:$N$127,FALSE))</f>
        <v>8308.8623931635047</v>
      </c>
      <c r="G39">
        <f>INDEX([1]global_det_trn_input_ref!$E$426:$L$443,$K39,MATCH($D39,[1]global_det_trn_input_ref!$E$425:$L$425,FALSE))</f>
        <v>0.55044266747162252</v>
      </c>
      <c r="H39">
        <f>INDEX([1]global_det_trn_input_ref!$E$723:$L$740,$K39,MATCH($D39,[1]global_det_trn_input_ref!$E$722:$L$722,FALSE))</f>
        <v>5.1108426086945284</v>
      </c>
      <c r="I39" t="str">
        <f>Legend!D$39</f>
        <v>refined liquids enduse</v>
      </c>
      <c r="J39" t="s">
        <v>20</v>
      </c>
      <c r="K39">
        <v>4</v>
      </c>
    </row>
    <row r="40" spans="1:11">
      <c r="A40" t="str">
        <f>Legend!A$40</f>
        <v>trn_freight</v>
      </c>
      <c r="B40" t="str">
        <f>Legend!B$40</f>
        <v>domestic ship</v>
      </c>
      <c r="C40" t="str">
        <f>Legend!C$40</f>
        <v>domestic ship ICE</v>
      </c>
      <c r="D40">
        <v>1975</v>
      </c>
      <c r="E40">
        <f>INDEX([1]global_det_trn_input_ref!$H$1023:$P$1040,$K40,MATCH($D40,[1]global_det_trn_input_ref!$H$1022:$P$1022,FALSE))</f>
        <v>1</v>
      </c>
      <c r="F40">
        <f>INDEX([1]global_det_trn_input_ref!$F$128:$N$145,$K40,MATCH($D40,[1]global_det_trn_input_ref!$F$127:$N$127,FALSE))</f>
        <v>294105.06571153644</v>
      </c>
      <c r="G40">
        <f>G41</f>
        <v>2.2362592509925516</v>
      </c>
      <c r="H40">
        <f>H41</f>
        <v>1000</v>
      </c>
      <c r="I40" t="str">
        <f>Legend!D$40</f>
        <v>refined liquids enduse</v>
      </c>
      <c r="J40" t="s">
        <v>20</v>
      </c>
      <c r="K40">
        <v>5</v>
      </c>
    </row>
    <row r="41" spans="1:11">
      <c r="A41" t="str">
        <f>Legend!A$40</f>
        <v>trn_freight</v>
      </c>
      <c r="B41" t="str">
        <f>Legend!B$40</f>
        <v>domestic ship</v>
      </c>
      <c r="C41" t="str">
        <f>Legend!C$40</f>
        <v>domestic ship ICE</v>
      </c>
      <c r="D41" s="12">
        <f>D40+15</f>
        <v>1990</v>
      </c>
      <c r="E41">
        <f>INDEX([1]global_det_trn_input_ref!$H$1023:$P$1040,$K41,MATCH($D41,[1]global_det_trn_input_ref!$H$1022:$P$1022,FALSE))</f>
        <v>1</v>
      </c>
      <c r="F41">
        <f>INDEX([1]global_det_trn_input_ref!$F$128:$N$145,$K41,MATCH($D41,[1]global_det_trn_input_ref!$F$127:$N$127,FALSE))</f>
        <v>294105.06571153644</v>
      </c>
      <c r="G41">
        <f>INDEX([1]global_det_trn_input_ref!$E$426:$L$443,$K41,MATCH($D41,[1]global_det_trn_input_ref!$E$425:$L$425,FALSE))</f>
        <v>2.2362592509925516</v>
      </c>
      <c r="H41">
        <f>INDEX([1]global_det_trn_input_ref!$E$723:$L$740,$K41,MATCH($D41,[1]global_det_trn_input_ref!$E$722:$L$722,FALSE))</f>
        <v>1000</v>
      </c>
      <c r="I41" t="str">
        <f>Legend!D$40</f>
        <v>refined liquids enduse</v>
      </c>
      <c r="J41" t="s">
        <v>20</v>
      </c>
      <c r="K41">
        <v>5</v>
      </c>
    </row>
    <row r="42" spans="1:11">
      <c r="A42" t="str">
        <f>Legend!A$40</f>
        <v>trn_freight</v>
      </c>
      <c r="B42" t="str">
        <f>Legend!B$40</f>
        <v>domestic ship</v>
      </c>
      <c r="C42" t="str">
        <f>Legend!C$40</f>
        <v>domestic ship ICE</v>
      </c>
      <c r="D42" s="12">
        <f t="shared" ref="D42:D48" si="4">D41+15</f>
        <v>2005</v>
      </c>
      <c r="E42">
        <f>INDEX([1]global_det_trn_input_ref!$H$1023:$P$1040,$K42,MATCH($D42,[1]global_det_trn_input_ref!$H$1022:$P$1022,FALSE))</f>
        <v>1</v>
      </c>
      <c r="F42">
        <f>INDEX([1]global_det_trn_input_ref!$F$128:$N$145,$K42,MATCH($D42,[1]global_det_trn_input_ref!$F$127:$N$127,FALSE))</f>
        <v>294105.06571153644</v>
      </c>
      <c r="G42">
        <f>INDEX([1]global_det_trn_input_ref!$E$426:$L$443,$K42,MATCH($D42,[1]global_det_trn_input_ref!$E$425:$L$425,FALSE))</f>
        <v>2.2362592509925516</v>
      </c>
      <c r="H42">
        <f>INDEX([1]global_det_trn_input_ref!$E$723:$L$740,$K42,MATCH($D42,[1]global_det_trn_input_ref!$E$722:$L$722,FALSE))</f>
        <v>1000</v>
      </c>
      <c r="I42" t="str">
        <f>Legend!D$40</f>
        <v>refined liquids enduse</v>
      </c>
      <c r="J42" t="s">
        <v>20</v>
      </c>
      <c r="K42">
        <v>5</v>
      </c>
    </row>
    <row r="43" spans="1:11">
      <c r="A43" t="str">
        <f>Legend!A$40</f>
        <v>trn_freight</v>
      </c>
      <c r="B43" t="str">
        <f>Legend!B$40</f>
        <v>domestic ship</v>
      </c>
      <c r="C43" t="str">
        <f>Legend!C$40</f>
        <v>domestic ship ICE</v>
      </c>
      <c r="D43" s="12">
        <f t="shared" si="4"/>
        <v>2020</v>
      </c>
      <c r="E43">
        <f>INDEX([1]global_det_trn_input_ref!$H$1023:$P$1040,$K43,MATCH($D43,[1]global_det_trn_input_ref!$H$1022:$P$1022,FALSE))</f>
        <v>1</v>
      </c>
      <c r="F43">
        <f>INDEX([1]global_det_trn_input_ref!$F$128:$N$145,$K43,MATCH($D43,[1]global_det_trn_input_ref!$F$127:$N$127,FALSE))</f>
        <v>289724.23734052991</v>
      </c>
      <c r="G43">
        <f>INDEX([1]global_det_trn_input_ref!$E$426:$L$443,$K43,MATCH($D43,[1]global_det_trn_input_ref!$E$425:$L$425,FALSE))</f>
        <v>2.2362592509925516</v>
      </c>
      <c r="H43">
        <f>INDEX([1]global_det_trn_input_ref!$E$723:$L$740,$K43,MATCH($D43,[1]global_det_trn_input_ref!$E$722:$L$722,FALSE))</f>
        <v>1000</v>
      </c>
      <c r="I43" t="str">
        <f>Legend!D$40</f>
        <v>refined liquids enduse</v>
      </c>
      <c r="J43" t="s">
        <v>20</v>
      </c>
      <c r="K43">
        <v>5</v>
      </c>
    </row>
    <row r="44" spans="1:11">
      <c r="A44" t="str">
        <f>Legend!A$40</f>
        <v>trn_freight</v>
      </c>
      <c r="B44" t="str">
        <f>Legend!B$40</f>
        <v>domestic ship</v>
      </c>
      <c r="C44" t="str">
        <f>Legend!C$40</f>
        <v>domestic ship ICE</v>
      </c>
      <c r="D44" s="12">
        <f t="shared" si="4"/>
        <v>2035</v>
      </c>
      <c r="E44">
        <f>INDEX([1]global_det_trn_input_ref!$H$1023:$P$1040,$K44,MATCH($D44,[1]global_det_trn_input_ref!$H$1022:$P$1022,FALSE))</f>
        <v>1</v>
      </c>
      <c r="F44">
        <f>INDEX([1]global_det_trn_input_ref!$F$128:$N$145,$K44,MATCH($D44,[1]global_det_trn_input_ref!$F$127:$N$127,FALSE))</f>
        <v>285408.66339541972</v>
      </c>
      <c r="G44">
        <f>INDEX([1]global_det_trn_input_ref!$E$426:$L$443,$K44,MATCH($D44,[1]global_det_trn_input_ref!$E$425:$L$425,FALSE))</f>
        <v>2.2362592509925516</v>
      </c>
      <c r="H44">
        <f>INDEX([1]global_det_trn_input_ref!$E$723:$L$740,$K44,MATCH($D44,[1]global_det_trn_input_ref!$E$722:$L$722,FALSE))</f>
        <v>1000</v>
      </c>
      <c r="I44" t="str">
        <f>Legend!D$40</f>
        <v>refined liquids enduse</v>
      </c>
      <c r="J44" t="s">
        <v>20</v>
      </c>
      <c r="K44">
        <v>5</v>
      </c>
    </row>
    <row r="45" spans="1:11">
      <c r="A45" t="str">
        <f>Legend!A$40</f>
        <v>trn_freight</v>
      </c>
      <c r="B45" t="str">
        <f>Legend!B$40</f>
        <v>domestic ship</v>
      </c>
      <c r="C45" t="str">
        <f>Legend!C$40</f>
        <v>domestic ship ICE</v>
      </c>
      <c r="D45" s="12">
        <f t="shared" si="4"/>
        <v>2050</v>
      </c>
      <c r="E45">
        <f>INDEX([1]global_det_trn_input_ref!$H$1023:$P$1040,$K45,MATCH($D45,[1]global_det_trn_input_ref!$H$1022:$P$1022,FALSE))</f>
        <v>1</v>
      </c>
      <c r="F45">
        <f>INDEX([1]global_det_trn_input_ref!$F$128:$N$145,$K45,MATCH($D45,[1]global_det_trn_input_ref!$F$127:$N$127,FALSE))</f>
        <v>281157.37188193027</v>
      </c>
      <c r="G45">
        <f>INDEX([1]global_det_trn_input_ref!$E$426:$L$443,$K45,MATCH($D45,[1]global_det_trn_input_ref!$E$425:$L$425,FALSE))</f>
        <v>2.2362592509925516</v>
      </c>
      <c r="H45">
        <f>INDEX([1]global_det_trn_input_ref!$E$723:$L$740,$K45,MATCH($D45,[1]global_det_trn_input_ref!$E$722:$L$722,FALSE))</f>
        <v>1000</v>
      </c>
      <c r="I45" t="str">
        <f>Legend!D$40</f>
        <v>refined liquids enduse</v>
      </c>
      <c r="J45" t="s">
        <v>20</v>
      </c>
      <c r="K45">
        <v>5</v>
      </c>
    </row>
    <row r="46" spans="1:11">
      <c r="A46" t="str">
        <f>Legend!A$40</f>
        <v>trn_freight</v>
      </c>
      <c r="B46" t="str">
        <f>Legend!B$40</f>
        <v>domestic ship</v>
      </c>
      <c r="C46" t="str">
        <f>Legend!C$40</f>
        <v>domestic ship ICE</v>
      </c>
      <c r="D46" s="12">
        <f t="shared" si="4"/>
        <v>2065</v>
      </c>
      <c r="E46">
        <f>INDEX([1]global_det_trn_input_ref!$H$1023:$P$1040,$K46,MATCH($D46,[1]global_det_trn_input_ref!$H$1022:$P$1022,FALSE))</f>
        <v>1</v>
      </c>
      <c r="F46">
        <f>INDEX([1]global_det_trn_input_ref!$F$128:$N$145,$K46,MATCH($D46,[1]global_det_trn_input_ref!$F$127:$N$127,FALSE))</f>
        <v>276969.40528408164</v>
      </c>
      <c r="G46">
        <f>INDEX([1]global_det_trn_input_ref!$E$426:$L$443,$K46,MATCH($D46,[1]global_det_trn_input_ref!$E$425:$L$425,FALSE))</f>
        <v>2.2362592509925516</v>
      </c>
      <c r="H46">
        <f>INDEX([1]global_det_trn_input_ref!$E$723:$L$740,$K46,MATCH($D46,[1]global_det_trn_input_ref!$E$722:$L$722,FALSE))</f>
        <v>1000</v>
      </c>
      <c r="I46" t="str">
        <f>Legend!D$40</f>
        <v>refined liquids enduse</v>
      </c>
      <c r="J46" t="s">
        <v>20</v>
      </c>
      <c r="K46">
        <v>5</v>
      </c>
    </row>
    <row r="47" spans="1:11">
      <c r="A47" t="str">
        <f>Legend!A$40</f>
        <v>trn_freight</v>
      </c>
      <c r="B47" t="str">
        <f>Legend!B$40</f>
        <v>domestic ship</v>
      </c>
      <c r="C47" t="str">
        <f>Legend!C$40</f>
        <v>domestic ship ICE</v>
      </c>
      <c r="D47" s="12">
        <f t="shared" si="4"/>
        <v>2080</v>
      </c>
      <c r="E47">
        <f>INDEX([1]global_det_trn_input_ref!$H$1023:$P$1040,$K47,MATCH($D47,[1]global_det_trn_input_ref!$H$1022:$P$1022,FALSE))</f>
        <v>1</v>
      </c>
      <c r="F47">
        <f>INDEX([1]global_det_trn_input_ref!$F$128:$N$145,$K47,MATCH($D47,[1]global_det_trn_input_ref!$F$127:$N$127,FALSE))</f>
        <v>272843.82034852874</v>
      </c>
      <c r="G47">
        <f>INDEX([1]global_det_trn_input_ref!$E$426:$L$443,$K47,MATCH($D47,[1]global_det_trn_input_ref!$E$425:$L$425,FALSE))</f>
        <v>2.2362592509925516</v>
      </c>
      <c r="H47">
        <f>INDEX([1]global_det_trn_input_ref!$E$723:$L$740,$K47,MATCH($D47,[1]global_det_trn_input_ref!$E$722:$L$722,FALSE))</f>
        <v>1000</v>
      </c>
      <c r="I47" t="str">
        <f>Legend!D$40</f>
        <v>refined liquids enduse</v>
      </c>
      <c r="J47" t="s">
        <v>20</v>
      </c>
      <c r="K47">
        <v>5</v>
      </c>
    </row>
    <row r="48" spans="1:11">
      <c r="A48" t="str">
        <f>Legend!A$40</f>
        <v>trn_freight</v>
      </c>
      <c r="B48" t="str">
        <f>Legend!B$40</f>
        <v>domestic ship</v>
      </c>
      <c r="C48" t="str">
        <f>Legend!C$40</f>
        <v>domestic ship ICE</v>
      </c>
      <c r="D48" s="12">
        <f t="shared" si="4"/>
        <v>2095</v>
      </c>
      <c r="E48">
        <f>INDEX([1]global_det_trn_input_ref!$H$1023:$P$1040,$K48,MATCH($D48,[1]global_det_trn_input_ref!$H$1022:$P$1022,FALSE))</f>
        <v>1</v>
      </c>
      <c r="F48">
        <f>INDEX([1]global_det_trn_input_ref!$F$128:$N$145,$K48,MATCH($D48,[1]global_det_trn_input_ref!$F$127:$N$127,FALSE))</f>
        <v>268779.68787211296</v>
      </c>
      <c r="G48">
        <f>INDEX([1]global_det_trn_input_ref!$E$426:$L$443,$K48,MATCH($D48,[1]global_det_trn_input_ref!$E$425:$L$425,FALSE))</f>
        <v>2.2362592509925516</v>
      </c>
      <c r="H48">
        <f>INDEX([1]global_det_trn_input_ref!$E$723:$L$740,$K48,MATCH($D48,[1]global_det_trn_input_ref!$E$722:$L$722,FALSE))</f>
        <v>1000</v>
      </c>
      <c r="I48" t="str">
        <f>Legend!D$40</f>
        <v>refined liquids enduse</v>
      </c>
      <c r="J48" t="s">
        <v>20</v>
      </c>
      <c r="K48">
        <v>5</v>
      </c>
    </row>
    <row r="49" spans="1:11">
      <c r="A49" t="str">
        <f>Legend!A$41</f>
        <v>trn_passenger</v>
      </c>
      <c r="B49" t="str">
        <f>Legend!B$41</f>
        <v>air</v>
      </c>
      <c r="C49" t="str">
        <f>Legend!C$41</f>
        <v>air</v>
      </c>
      <c r="D49">
        <v>1975</v>
      </c>
      <c r="E49">
        <f>INDEX([1]global_det_trn_input_ref!$H$1023:$P$1040,$K49,MATCH($D49,[1]global_det_trn_input_ref!$H$1022:$P$1022,FALSE))</f>
        <v>1</v>
      </c>
      <c r="F49">
        <f>INDEX([1]global_det_trn_input_ref!$F$128:$N$145,$K49,MATCH($D49,[1]global_det_trn_input_ref!$F$127:$N$127,FALSE))</f>
        <v>199239.2097487174</v>
      </c>
      <c r="G49">
        <f>G50</f>
        <v>6.0272087942357908</v>
      </c>
      <c r="H49">
        <f>H50</f>
        <v>123.7391147374434</v>
      </c>
      <c r="I49" t="str">
        <f>Legend!D$41</f>
        <v>refined liquids enduse</v>
      </c>
      <c r="J49" t="s">
        <v>20</v>
      </c>
      <c r="K49">
        <v>6</v>
      </c>
    </row>
    <row r="50" spans="1:11">
      <c r="A50" t="str">
        <f>Legend!A$41</f>
        <v>trn_passenger</v>
      </c>
      <c r="B50" t="str">
        <f>Legend!B$41</f>
        <v>air</v>
      </c>
      <c r="C50" t="str">
        <f>Legend!C$41</f>
        <v>air</v>
      </c>
      <c r="D50" s="12">
        <f>D49+15</f>
        <v>1990</v>
      </c>
      <c r="E50">
        <f>INDEX([1]global_det_trn_input_ref!$H$1023:$P$1040,$K50,MATCH($D50,[1]global_det_trn_input_ref!$H$1022:$P$1022,FALSE))</f>
        <v>1</v>
      </c>
      <c r="F50">
        <f>INDEX([1]global_det_trn_input_ref!$F$128:$N$145,$K50,MATCH($D50,[1]global_det_trn_input_ref!$F$127:$N$127,FALSE))</f>
        <v>199239.2097487174</v>
      </c>
      <c r="G50">
        <f>INDEX([1]global_det_trn_input_ref!$E$426:$L$443,$K50,MATCH($D50,[1]global_det_trn_input_ref!$E$425:$L$425,FALSE))</f>
        <v>6.0272087942357908</v>
      </c>
      <c r="H50">
        <f>INDEX([1]global_det_trn_input_ref!$E$723:$L$740,$K50,MATCH($D50,[1]global_det_trn_input_ref!$E$722:$L$722,FALSE))</f>
        <v>123.7391147374434</v>
      </c>
      <c r="I50" t="str">
        <f>Legend!D$41</f>
        <v>refined liquids enduse</v>
      </c>
      <c r="J50" t="s">
        <v>20</v>
      </c>
      <c r="K50">
        <v>6</v>
      </c>
    </row>
    <row r="51" spans="1:11">
      <c r="A51" t="str">
        <f>Legend!A$41</f>
        <v>trn_passenger</v>
      </c>
      <c r="B51" t="str">
        <f>Legend!B$41</f>
        <v>air</v>
      </c>
      <c r="C51" t="str">
        <f>Legend!C$41</f>
        <v>air</v>
      </c>
      <c r="D51" s="12">
        <f t="shared" ref="D51:D56" si="5">D50+15</f>
        <v>2005</v>
      </c>
      <c r="E51">
        <f>INDEX([1]global_det_trn_input_ref!$H$1023:$P$1040,$K51,MATCH($D51,[1]global_det_trn_input_ref!$H$1022:$P$1022,FALSE))</f>
        <v>1</v>
      </c>
      <c r="F51">
        <f>INDEX([1]global_det_trn_input_ref!$F$128:$N$145,$K51,MATCH($D51,[1]global_det_trn_input_ref!$F$127:$N$127,FALSE))</f>
        <v>199239.2097487174</v>
      </c>
      <c r="G51">
        <f>INDEX([1]global_det_trn_input_ref!$E$426:$L$443,$K51,MATCH($D51,[1]global_det_trn_input_ref!$E$425:$L$425,FALSE))</f>
        <v>6.0272087942357908</v>
      </c>
      <c r="H51">
        <f>INDEX([1]global_det_trn_input_ref!$E$723:$L$740,$K51,MATCH($D51,[1]global_det_trn_input_ref!$E$722:$L$722,FALSE))</f>
        <v>123.7391147374434</v>
      </c>
      <c r="I51" t="str">
        <f>Legend!D$41</f>
        <v>refined liquids enduse</v>
      </c>
      <c r="J51" t="s">
        <v>20</v>
      </c>
      <c r="K51">
        <v>6</v>
      </c>
    </row>
    <row r="52" spans="1:11">
      <c r="A52" t="str">
        <f>Legend!A$41</f>
        <v>trn_passenger</v>
      </c>
      <c r="B52" t="str">
        <f>Legend!B$41</f>
        <v>air</v>
      </c>
      <c r="C52" t="str">
        <f>Legend!C$41</f>
        <v>air</v>
      </c>
      <c r="D52" s="12">
        <f t="shared" si="5"/>
        <v>2020</v>
      </c>
      <c r="E52">
        <f>INDEX([1]global_det_trn_input_ref!$H$1023:$P$1040,$K52,MATCH($D52,[1]global_det_trn_input_ref!$H$1022:$P$1022,FALSE))</f>
        <v>1</v>
      </c>
      <c r="F52">
        <f>INDEX([1]global_det_trn_input_ref!$F$128:$N$145,$K52,MATCH($D52,[1]global_det_trn_input_ref!$F$127:$N$127,FALSE))</f>
        <v>191897.08421359179</v>
      </c>
      <c r="G52">
        <f>INDEX([1]global_det_trn_input_ref!$E$426:$L$443,$K52,MATCH($D52,[1]global_det_trn_input_ref!$E$425:$L$425,FALSE))</f>
        <v>6.0272087942357908</v>
      </c>
      <c r="H52">
        <f>INDEX([1]global_det_trn_input_ref!$E$723:$L$740,$K52,MATCH($D52,[1]global_det_trn_input_ref!$E$722:$L$722,FALSE))</f>
        <v>123.7391147374434</v>
      </c>
      <c r="I52" t="str">
        <f>Legend!D$41</f>
        <v>refined liquids enduse</v>
      </c>
      <c r="J52" t="s">
        <v>20</v>
      </c>
      <c r="K52">
        <v>6</v>
      </c>
    </row>
    <row r="53" spans="1:11">
      <c r="A53" t="str">
        <f>Legend!A$41</f>
        <v>trn_passenger</v>
      </c>
      <c r="B53" t="str">
        <f>Legend!B$41</f>
        <v>air</v>
      </c>
      <c r="C53" t="str">
        <f>Legend!C$41</f>
        <v>air</v>
      </c>
      <c r="D53" s="12">
        <f t="shared" si="5"/>
        <v>2035</v>
      </c>
      <c r="E53">
        <f>INDEX([1]global_det_trn_input_ref!$H$1023:$P$1040,$K53,MATCH($D53,[1]global_det_trn_input_ref!$H$1022:$P$1022,FALSE))</f>
        <v>1</v>
      </c>
      <c r="F53">
        <f>INDEX([1]global_det_trn_input_ref!$F$128:$N$145,$K53,MATCH($D53,[1]global_det_trn_input_ref!$F$127:$N$127,FALSE))</f>
        <v>184825.52192473446</v>
      </c>
      <c r="G53">
        <f>INDEX([1]global_det_trn_input_ref!$E$426:$L$443,$K53,MATCH($D53,[1]global_det_trn_input_ref!$E$425:$L$425,FALSE))</f>
        <v>6.0272087942357908</v>
      </c>
      <c r="H53">
        <f>INDEX([1]global_det_trn_input_ref!$E$723:$L$740,$K53,MATCH($D53,[1]global_det_trn_input_ref!$E$722:$L$722,FALSE))</f>
        <v>123.7391147374434</v>
      </c>
      <c r="I53" t="str">
        <f>Legend!D$41</f>
        <v>refined liquids enduse</v>
      </c>
      <c r="J53" t="s">
        <v>20</v>
      </c>
      <c r="K53">
        <v>6</v>
      </c>
    </row>
    <row r="54" spans="1:11">
      <c r="A54" t="str">
        <f>Legend!A$41</f>
        <v>trn_passenger</v>
      </c>
      <c r="B54" t="str">
        <f>Legend!B$41</f>
        <v>air</v>
      </c>
      <c r="C54" t="str">
        <f>Legend!C$41</f>
        <v>air</v>
      </c>
      <c r="D54" s="12">
        <f t="shared" si="5"/>
        <v>2050</v>
      </c>
      <c r="E54">
        <f>INDEX([1]global_det_trn_input_ref!$H$1023:$P$1040,$K54,MATCH($D54,[1]global_det_trn_input_ref!$H$1022:$P$1022,FALSE))</f>
        <v>1</v>
      </c>
      <c r="F54">
        <f>INDEX([1]global_det_trn_input_ref!$F$128:$N$145,$K54,MATCH($D54,[1]global_det_trn_input_ref!$F$127:$N$127,FALSE))</f>
        <v>178014.55240835267</v>
      </c>
      <c r="G54">
        <f>INDEX([1]global_det_trn_input_ref!$E$426:$L$443,$K54,MATCH($D54,[1]global_det_trn_input_ref!$E$425:$L$425,FALSE))</f>
        <v>6.0272087942357908</v>
      </c>
      <c r="H54">
        <f>INDEX([1]global_det_trn_input_ref!$E$723:$L$740,$K54,MATCH($D54,[1]global_det_trn_input_ref!$E$722:$L$722,FALSE))</f>
        <v>123.7391147374434</v>
      </c>
      <c r="I54" t="str">
        <f>Legend!D$41</f>
        <v>refined liquids enduse</v>
      </c>
      <c r="J54" t="s">
        <v>20</v>
      </c>
      <c r="K54">
        <v>6</v>
      </c>
    </row>
    <row r="55" spans="1:11">
      <c r="A55" t="str">
        <f>Legend!A$41</f>
        <v>trn_passenger</v>
      </c>
      <c r="B55" t="str">
        <f>Legend!B$41</f>
        <v>air</v>
      </c>
      <c r="C55" t="str">
        <f>Legend!C$41</f>
        <v>air</v>
      </c>
      <c r="D55" s="12">
        <f t="shared" si="5"/>
        <v>2065</v>
      </c>
      <c r="E55">
        <f>INDEX([1]global_det_trn_input_ref!$H$1023:$P$1040,$K55,MATCH($D55,[1]global_det_trn_input_ref!$H$1022:$P$1022,FALSE))</f>
        <v>1</v>
      </c>
      <c r="F55">
        <f>INDEX([1]global_det_trn_input_ref!$F$128:$N$145,$K55,MATCH($D55,[1]global_det_trn_input_ref!$F$127:$N$127,FALSE))</f>
        <v>171454.57261065254</v>
      </c>
      <c r="G55">
        <f>INDEX([1]global_det_trn_input_ref!$E$426:$L$443,$K55,MATCH($D55,[1]global_det_trn_input_ref!$E$425:$L$425,FALSE))</f>
        <v>6.0272087942357908</v>
      </c>
      <c r="H55">
        <f>INDEX([1]global_det_trn_input_ref!$E$723:$L$740,$K55,MATCH($D55,[1]global_det_trn_input_ref!$E$722:$L$722,FALSE))</f>
        <v>123.7391147374434</v>
      </c>
      <c r="I55" t="str">
        <f>Legend!D$41</f>
        <v>refined liquids enduse</v>
      </c>
      <c r="J55" t="s">
        <v>20</v>
      </c>
      <c r="K55">
        <v>6</v>
      </c>
    </row>
    <row r="56" spans="1:11">
      <c r="A56" t="str">
        <f>Legend!A$41</f>
        <v>trn_passenger</v>
      </c>
      <c r="B56" t="str">
        <f>Legend!B$41</f>
        <v>air</v>
      </c>
      <c r="C56" t="str">
        <f>Legend!C$41</f>
        <v>air</v>
      </c>
      <c r="D56" s="12">
        <f t="shared" si="5"/>
        <v>2080</v>
      </c>
      <c r="E56">
        <f>INDEX([1]global_det_trn_input_ref!$H$1023:$P$1040,$K56,MATCH($D56,[1]global_det_trn_input_ref!$H$1022:$P$1022,FALSE))</f>
        <v>1</v>
      </c>
      <c r="F56">
        <f>INDEX([1]global_det_trn_input_ref!$F$128:$N$145,$K56,MATCH($D56,[1]global_det_trn_input_ref!$F$127:$N$127,FALSE))</f>
        <v>165136.33335811592</v>
      </c>
      <c r="G56">
        <f>INDEX([1]global_det_trn_input_ref!$E$426:$L$443,$K56,MATCH($D56,[1]global_det_trn_input_ref!$E$425:$L$425,FALSE))</f>
        <v>6.0272087942357908</v>
      </c>
      <c r="H56">
        <f>INDEX([1]global_det_trn_input_ref!$E$723:$L$740,$K56,MATCH($D56,[1]global_det_trn_input_ref!$E$722:$L$722,FALSE))</f>
        <v>123.7391147374434</v>
      </c>
      <c r="I56" t="str">
        <f>Legend!D$41</f>
        <v>refined liquids enduse</v>
      </c>
      <c r="J56" t="s">
        <v>20</v>
      </c>
      <c r="K56">
        <v>6</v>
      </c>
    </row>
    <row r="57" spans="1:11">
      <c r="A57" t="str">
        <f>Legend!A$41</f>
        <v>trn_passenger</v>
      </c>
      <c r="B57" t="str">
        <f>Legend!B$41</f>
        <v>air</v>
      </c>
      <c r="C57" t="str">
        <f>Legend!C$41</f>
        <v>air</v>
      </c>
      <c r="D57" s="12">
        <f>D56+15</f>
        <v>2095</v>
      </c>
      <c r="E57">
        <f>INDEX([1]global_det_trn_input_ref!$H$1023:$P$1040,$K57,MATCH($D57,[1]global_det_trn_input_ref!$H$1022:$P$1022,FALSE))</f>
        <v>1</v>
      </c>
      <c r="F57">
        <f>INDEX([1]global_det_trn_input_ref!$F$128:$N$145,$K57,MATCH($D57,[1]global_det_trn_input_ref!$F$127:$N$127,FALSE))</f>
        <v>159050.92631672687</v>
      </c>
      <c r="G57">
        <f>INDEX([1]global_det_trn_input_ref!$E$426:$L$443,$K57,MATCH($D57,[1]global_det_trn_input_ref!$E$425:$L$425,FALSE))</f>
        <v>6.0272087942357908</v>
      </c>
      <c r="H57">
        <f>INDEX([1]global_det_trn_input_ref!$E$723:$L$740,$K57,MATCH($D57,[1]global_det_trn_input_ref!$E$722:$L$722,FALSE))</f>
        <v>123.7391147374434</v>
      </c>
      <c r="I57" t="str">
        <f>Legend!D$41</f>
        <v>refined liquids enduse</v>
      </c>
      <c r="J57" t="s">
        <v>20</v>
      </c>
      <c r="K57">
        <v>6</v>
      </c>
    </row>
    <row r="58" spans="1:11">
      <c r="A58" t="str">
        <f>Legend!A$42</f>
        <v>trn_passenger</v>
      </c>
      <c r="B58" t="str">
        <f>Legend!B$42</f>
        <v>high speed rail</v>
      </c>
      <c r="C58" t="str">
        <f>Legend!C$42</f>
        <v>high speed rail</v>
      </c>
      <c r="D58">
        <v>1975</v>
      </c>
      <c r="E58">
        <f>INDEX([1]global_det_trn_input_ref!$H$1023:$P$1040,$K58,MATCH($D58,[1]global_det_trn_input_ref!$H$1022:$P$1022,FALSE))</f>
        <v>0</v>
      </c>
      <c r="F58">
        <f>INDEX([1]global_det_trn_input_ref!$F$128:$N$145,$K58,MATCH($D58,[1]global_det_trn_input_ref!$F$127:$N$127,FALSE))</f>
        <v>113626.02960713686</v>
      </c>
      <c r="G58">
        <f>G59</f>
        <v>31.475836601545215</v>
      </c>
      <c r="H58">
        <f>H59</f>
        <v>310.33333333333331</v>
      </c>
      <c r="I58" t="str">
        <f>Legend!D$42</f>
        <v>elect_td_trn</v>
      </c>
      <c r="J58" t="s">
        <v>20</v>
      </c>
      <c r="K58">
        <v>7</v>
      </c>
    </row>
    <row r="59" spans="1:11">
      <c r="A59" t="str">
        <f>Legend!A$42</f>
        <v>trn_passenger</v>
      </c>
      <c r="B59" t="str">
        <f>Legend!B$42</f>
        <v>high speed rail</v>
      </c>
      <c r="C59" t="str">
        <f>Legend!C$42</f>
        <v>high speed rail</v>
      </c>
      <c r="D59" s="12">
        <f>D58+15</f>
        <v>1990</v>
      </c>
      <c r="E59">
        <f>INDEX([1]global_det_trn_input_ref!$H$1023:$P$1040,$K59,MATCH($D59,[1]global_det_trn_input_ref!$H$1022:$P$1022,FALSE))</f>
        <v>0</v>
      </c>
      <c r="F59">
        <f>INDEX([1]global_det_trn_input_ref!$F$128:$N$145,$K59,MATCH($D59,[1]global_det_trn_input_ref!$F$127:$N$127,FALSE))</f>
        <v>113626.02960713686</v>
      </c>
      <c r="G59">
        <f>INDEX([1]global_det_trn_input_ref!$E$426:$L$443,$K59,MATCH($D59,[1]global_det_trn_input_ref!$E$425:$L$425,FALSE))</f>
        <v>31.475836601545215</v>
      </c>
      <c r="H59">
        <f>INDEX([1]global_det_trn_input_ref!$E$723:$L$740,$K59,MATCH($D59,[1]global_det_trn_input_ref!$E$722:$L$722,FALSE))</f>
        <v>310.33333333333331</v>
      </c>
      <c r="I59" t="str">
        <f>Legend!D$42</f>
        <v>elect_td_trn</v>
      </c>
      <c r="J59" t="s">
        <v>20</v>
      </c>
      <c r="K59">
        <v>7</v>
      </c>
    </row>
    <row r="60" spans="1:11">
      <c r="A60" t="str">
        <f>Legend!A$42</f>
        <v>trn_passenger</v>
      </c>
      <c r="B60" t="str">
        <f>Legend!B$42</f>
        <v>high speed rail</v>
      </c>
      <c r="C60" t="str">
        <f>Legend!C$42</f>
        <v>high speed rail</v>
      </c>
      <c r="D60" s="12">
        <f t="shared" ref="D60:D66" si="6">D59+15</f>
        <v>2005</v>
      </c>
      <c r="E60">
        <f>INDEX([1]global_det_trn_input_ref!$H$1023:$P$1040,$K60,MATCH($D60,[1]global_det_trn_input_ref!$H$1022:$P$1022,FALSE))</f>
        <v>0</v>
      </c>
      <c r="F60">
        <f>INDEX([1]global_det_trn_input_ref!$F$128:$N$145,$K60,MATCH($D60,[1]global_det_trn_input_ref!$F$127:$N$127,FALSE))</f>
        <v>113626.02960713686</v>
      </c>
      <c r="G60">
        <f>INDEX([1]global_det_trn_input_ref!$E$426:$L$443,$K60,MATCH($D60,[1]global_det_trn_input_ref!$E$425:$L$425,FALSE))</f>
        <v>31.475836601545215</v>
      </c>
      <c r="H60">
        <f>INDEX([1]global_det_trn_input_ref!$E$723:$L$740,$K60,MATCH($D60,[1]global_det_trn_input_ref!$E$722:$L$722,FALSE))</f>
        <v>310.33333333333331</v>
      </c>
      <c r="I60" t="str">
        <f>Legend!D$42</f>
        <v>elect_td_trn</v>
      </c>
      <c r="J60" t="s">
        <v>20</v>
      </c>
      <c r="K60">
        <v>7</v>
      </c>
    </row>
    <row r="61" spans="1:11">
      <c r="A61" t="str">
        <f>Legend!A$42</f>
        <v>trn_passenger</v>
      </c>
      <c r="B61" t="str">
        <f>Legend!B$42</f>
        <v>high speed rail</v>
      </c>
      <c r="C61" t="str">
        <f>Legend!C$42</f>
        <v>high speed rail</v>
      </c>
      <c r="D61" s="12">
        <f t="shared" si="6"/>
        <v>2020</v>
      </c>
      <c r="E61">
        <f>INDEX([1]global_det_trn_input_ref!$H$1023:$P$1040,$K61,MATCH($D61,[1]global_det_trn_input_ref!$H$1022:$P$1022,FALSE))</f>
        <v>1</v>
      </c>
      <c r="F61">
        <f>INDEX([1]global_det_trn_input_ref!$F$128:$N$145,$K61,MATCH($D61,[1]global_det_trn_input_ref!$F$127:$N$127,FALSE))</f>
        <v>111933.51835105398</v>
      </c>
      <c r="G61">
        <f>INDEX([1]global_det_trn_input_ref!$E$426:$L$443,$K61,MATCH($D61,[1]global_det_trn_input_ref!$E$425:$L$425,FALSE))</f>
        <v>31.0069897367297</v>
      </c>
      <c r="H61">
        <f>INDEX([1]global_det_trn_input_ref!$E$723:$L$740,$K61,MATCH($D61,[1]global_det_trn_input_ref!$E$722:$L$722,FALSE))</f>
        <v>310.33333333333331</v>
      </c>
      <c r="I61" t="str">
        <f>Legend!D$42</f>
        <v>elect_td_trn</v>
      </c>
      <c r="J61" t="s">
        <v>20</v>
      </c>
      <c r="K61">
        <v>7</v>
      </c>
    </row>
    <row r="62" spans="1:11">
      <c r="A62" t="str">
        <f>Legend!A$42</f>
        <v>trn_passenger</v>
      </c>
      <c r="B62" t="str">
        <f>Legend!B$42</f>
        <v>high speed rail</v>
      </c>
      <c r="C62" t="str">
        <f>Legend!C$42</f>
        <v>high speed rail</v>
      </c>
      <c r="D62" s="12">
        <f t="shared" si="6"/>
        <v>2035</v>
      </c>
      <c r="E62">
        <f>INDEX([1]global_det_trn_input_ref!$H$1023:$P$1040,$K62,MATCH($D62,[1]global_det_trn_input_ref!$H$1022:$P$1022,FALSE))</f>
        <v>1</v>
      </c>
      <c r="F62">
        <f>INDEX([1]global_det_trn_input_ref!$F$128:$N$145,$K62,MATCH($D62,[1]global_det_trn_input_ref!$F$127:$N$127,FALSE))</f>
        <v>110266.21781791786</v>
      </c>
      <c r="G62">
        <f>INDEX([1]global_det_trn_input_ref!$E$426:$L$443,$K62,MATCH($D62,[1]global_det_trn_input_ref!$E$425:$L$425,FALSE))</f>
        <v>30.545126558652367</v>
      </c>
      <c r="H62">
        <f>INDEX([1]global_det_trn_input_ref!$E$723:$L$740,$K62,MATCH($D62,[1]global_det_trn_input_ref!$E$722:$L$722,FALSE))</f>
        <v>310.33333333333331</v>
      </c>
      <c r="I62" t="str">
        <f>Legend!D$42</f>
        <v>elect_td_trn</v>
      </c>
      <c r="J62" t="s">
        <v>20</v>
      </c>
      <c r="K62">
        <v>7</v>
      </c>
    </row>
    <row r="63" spans="1:11">
      <c r="A63" t="str">
        <f>Legend!A$42</f>
        <v>trn_passenger</v>
      </c>
      <c r="B63" t="str">
        <f>Legend!B$42</f>
        <v>high speed rail</v>
      </c>
      <c r="C63" t="str">
        <f>Legend!C$42</f>
        <v>high speed rail</v>
      </c>
      <c r="D63" s="12">
        <f t="shared" si="6"/>
        <v>2050</v>
      </c>
      <c r="E63">
        <f>INDEX([1]global_det_trn_input_ref!$H$1023:$P$1040,$K63,MATCH($D63,[1]global_det_trn_input_ref!$H$1022:$P$1022,FALSE))</f>
        <v>1</v>
      </c>
      <c r="F63">
        <f>INDEX([1]global_det_trn_input_ref!$F$128:$N$145,$K63,MATCH($D63,[1]global_det_trn_input_ref!$F$127:$N$127,FALSE))</f>
        <v>108623.75248257368</v>
      </c>
      <c r="G63">
        <f>INDEX([1]global_det_trn_input_ref!$E$426:$L$443,$K63,MATCH($D63,[1]global_det_trn_input_ref!$E$425:$L$425,FALSE))</f>
        <v>30.090143042131182</v>
      </c>
      <c r="H63">
        <f>INDEX([1]global_det_trn_input_ref!$E$723:$L$740,$K63,MATCH($D63,[1]global_det_trn_input_ref!$E$722:$L$722,FALSE))</f>
        <v>310.33333333333331</v>
      </c>
      <c r="I63" t="str">
        <f>Legend!D$42</f>
        <v>elect_td_trn</v>
      </c>
      <c r="J63" t="s">
        <v>20</v>
      </c>
      <c r="K63">
        <v>7</v>
      </c>
    </row>
    <row r="64" spans="1:11">
      <c r="A64" t="str">
        <f>Legend!A$42</f>
        <v>trn_passenger</v>
      </c>
      <c r="B64" t="str">
        <f>Legend!B$42</f>
        <v>high speed rail</v>
      </c>
      <c r="C64" t="str">
        <f>Legend!C$42</f>
        <v>high speed rail</v>
      </c>
      <c r="D64" s="12">
        <f t="shared" si="6"/>
        <v>2065</v>
      </c>
      <c r="E64">
        <f>INDEX([1]global_det_trn_input_ref!$H$1023:$P$1040,$K64,MATCH($D64,[1]global_det_trn_input_ref!$H$1022:$P$1022,FALSE))</f>
        <v>1</v>
      </c>
      <c r="F64">
        <f>INDEX([1]global_det_trn_input_ref!$F$128:$N$145,$K64,MATCH($D64,[1]global_det_trn_input_ref!$F$127:$N$127,FALSE))</f>
        <v>107005.75241348414</v>
      </c>
      <c r="G64">
        <f>INDEX([1]global_det_trn_input_ref!$E$426:$L$443,$K64,MATCH($D64,[1]global_det_trn_input_ref!$E$425:$L$425,FALSE))</f>
        <v>29.641936711486391</v>
      </c>
      <c r="H64">
        <f>INDEX([1]global_det_trn_input_ref!$E$723:$L$740,$K64,MATCH($D64,[1]global_det_trn_input_ref!$E$722:$L$722,FALSE))</f>
        <v>310.33333333333331</v>
      </c>
      <c r="I64" t="str">
        <f>Legend!D$42</f>
        <v>elect_td_trn</v>
      </c>
      <c r="J64" t="s">
        <v>20</v>
      </c>
      <c r="K64">
        <v>7</v>
      </c>
    </row>
    <row r="65" spans="1:11">
      <c r="A65" t="str">
        <f>Legend!A$42</f>
        <v>trn_passenger</v>
      </c>
      <c r="B65" t="str">
        <f>Legend!B$42</f>
        <v>high speed rail</v>
      </c>
      <c r="C65" t="str">
        <f>Legend!C$42</f>
        <v>high speed rail</v>
      </c>
      <c r="D65" s="12">
        <f t="shared" si="6"/>
        <v>2080</v>
      </c>
      <c r="E65">
        <f>INDEX([1]global_det_trn_input_ref!$H$1023:$P$1040,$K65,MATCH($D65,[1]global_det_trn_input_ref!$H$1022:$P$1022,FALSE))</f>
        <v>1</v>
      </c>
      <c r="F65">
        <f>INDEX([1]global_det_trn_input_ref!$F$128:$N$145,$K65,MATCH($D65,[1]global_det_trn_input_ref!$F$127:$N$127,FALSE))</f>
        <v>105411.85318941</v>
      </c>
      <c r="G65">
        <f>INDEX([1]global_det_trn_input_ref!$E$426:$L$443,$K65,MATCH($D65,[1]global_det_trn_input_ref!$E$425:$L$425,FALSE))</f>
        <v>29.200406617459976</v>
      </c>
      <c r="H65">
        <f>INDEX([1]global_det_trn_input_ref!$E$723:$L$740,$K65,MATCH($D65,[1]global_det_trn_input_ref!$E$722:$L$722,FALSE))</f>
        <v>310.33333333333331</v>
      </c>
      <c r="I65" t="str">
        <f>Legend!D$42</f>
        <v>elect_td_trn</v>
      </c>
      <c r="J65" t="s">
        <v>20</v>
      </c>
      <c r="K65">
        <v>7</v>
      </c>
    </row>
    <row r="66" spans="1:11">
      <c r="A66" t="str">
        <f>Legend!A$42</f>
        <v>trn_passenger</v>
      </c>
      <c r="B66" t="str">
        <f>Legend!B$42</f>
        <v>high speed rail</v>
      </c>
      <c r="C66" t="str">
        <f>Legend!C$42</f>
        <v>high speed rail</v>
      </c>
      <c r="D66" s="12">
        <f t="shared" si="6"/>
        <v>2095</v>
      </c>
      <c r="E66">
        <f>INDEX([1]global_det_trn_input_ref!$H$1023:$P$1040,$K66,MATCH($D66,[1]global_det_trn_input_ref!$H$1022:$P$1022,FALSE))</f>
        <v>1</v>
      </c>
      <c r="F66">
        <f>INDEX([1]global_det_trn_input_ref!$F$128:$N$145,$K66,MATCH($D66,[1]global_det_trn_input_ref!$F$127:$N$127,FALSE))</f>
        <v>103841.6958173317</v>
      </c>
      <c r="G66">
        <f>INDEX([1]global_det_trn_input_ref!$E$426:$L$443,$K66,MATCH($D66,[1]global_det_trn_input_ref!$E$425:$L$425,FALSE))</f>
        <v>28.765453314478911</v>
      </c>
      <c r="H66">
        <f>INDEX([1]global_det_trn_input_ref!$E$723:$L$740,$K66,MATCH($D66,[1]global_det_trn_input_ref!$E$722:$L$722,FALSE))</f>
        <v>310.33333333333331</v>
      </c>
      <c r="I66" t="str">
        <f>Legend!D$42</f>
        <v>elect_td_trn</v>
      </c>
      <c r="J66" t="s">
        <v>20</v>
      </c>
      <c r="K66">
        <v>7</v>
      </c>
    </row>
    <row r="67" spans="1:11">
      <c r="A67" t="str">
        <f>Legend!A$44</f>
        <v>trn_passenger</v>
      </c>
      <c r="B67" t="str">
        <f>Legend!B$44</f>
        <v>rail</v>
      </c>
      <c r="C67" t="str">
        <f>Legend!C$44</f>
        <v>rail ICE</v>
      </c>
      <c r="D67">
        <v>1975</v>
      </c>
      <c r="E67">
        <f>INDEX([1]global_det_trn_input_ref!$H$1023:$P$1040,$K67,MATCH($D67,[1]global_det_trn_input_ref!$H$1022:$P$1022,FALSE))</f>
        <v>1</v>
      </c>
      <c r="F67">
        <f>INDEX([1]global_det_trn_input_ref!$F$128:$N$145,$K67,MATCH($D67,[1]global_det_trn_input_ref!$F$127:$N$127,FALSE))</f>
        <v>30105.713316171692</v>
      </c>
      <c r="G67">
        <f>G68</f>
        <v>2.1310988398652362</v>
      </c>
      <c r="H67">
        <f>H68</f>
        <v>25.316589215566697</v>
      </c>
      <c r="I67" t="str">
        <f>Legend!D$44</f>
        <v>refined liquids enduse</v>
      </c>
      <c r="J67" t="s">
        <v>20</v>
      </c>
      <c r="K67">
        <v>8</v>
      </c>
    </row>
    <row r="68" spans="1:11">
      <c r="A68" t="str">
        <f>Legend!A$44</f>
        <v>trn_passenger</v>
      </c>
      <c r="B68" t="str">
        <f>Legend!B$44</f>
        <v>rail</v>
      </c>
      <c r="C68" t="str">
        <f>Legend!C$44</f>
        <v>rail ICE</v>
      </c>
      <c r="D68" s="12">
        <f>D67+15</f>
        <v>1990</v>
      </c>
      <c r="E68">
        <f>INDEX([1]global_det_trn_input_ref!$H$1023:$P$1040,$K68,MATCH($D68,[1]global_det_trn_input_ref!$H$1022:$P$1022,FALSE))</f>
        <v>1</v>
      </c>
      <c r="F68">
        <f>INDEX([1]global_det_trn_input_ref!$F$128:$N$145,$K68,MATCH($D68,[1]global_det_trn_input_ref!$F$127:$N$127,FALSE))</f>
        <v>30105.713316171692</v>
      </c>
      <c r="G68">
        <f>INDEX([1]global_det_trn_input_ref!$E$426:$L$443,$K68,MATCH($D68,[1]global_det_trn_input_ref!$E$425:$L$425,FALSE))</f>
        <v>2.1310988398652362</v>
      </c>
      <c r="H68">
        <f>INDEX([1]global_det_trn_input_ref!$E$723:$L$740,$K68,MATCH($D68,[1]global_det_trn_input_ref!$E$722:$L$722,FALSE))</f>
        <v>25.316589215566697</v>
      </c>
      <c r="I68" t="str">
        <f>Legend!D$44</f>
        <v>refined liquids enduse</v>
      </c>
      <c r="J68" t="s">
        <v>20</v>
      </c>
      <c r="K68">
        <v>8</v>
      </c>
    </row>
    <row r="69" spans="1:11">
      <c r="A69" t="str">
        <f>Legend!A$44</f>
        <v>trn_passenger</v>
      </c>
      <c r="B69" t="str">
        <f>Legend!B$44</f>
        <v>rail</v>
      </c>
      <c r="C69" t="str">
        <f>Legend!C$44</f>
        <v>rail ICE</v>
      </c>
      <c r="D69" s="12">
        <f t="shared" ref="D69:D75" si="7">D68+15</f>
        <v>2005</v>
      </c>
      <c r="E69">
        <f>INDEX([1]global_det_trn_input_ref!$H$1023:$P$1040,$K69,MATCH($D69,[1]global_det_trn_input_ref!$H$1022:$P$1022,FALSE))</f>
        <v>1</v>
      </c>
      <c r="F69">
        <f>INDEX([1]global_det_trn_input_ref!$F$128:$N$145,$K69,MATCH($D69,[1]global_det_trn_input_ref!$F$127:$N$127,FALSE))</f>
        <v>30105.713316171692</v>
      </c>
      <c r="G69">
        <f>INDEX([1]global_det_trn_input_ref!$E$426:$L$443,$K69,MATCH($D69,[1]global_det_trn_input_ref!$E$425:$L$425,FALSE))</f>
        <v>2.1310988398652362</v>
      </c>
      <c r="H69">
        <f>INDEX([1]global_det_trn_input_ref!$E$723:$L$740,$K69,MATCH($D69,[1]global_det_trn_input_ref!$E$722:$L$722,FALSE))</f>
        <v>25.316589215566697</v>
      </c>
      <c r="I69" t="str">
        <f>Legend!D$44</f>
        <v>refined liquids enduse</v>
      </c>
      <c r="J69" t="s">
        <v>20</v>
      </c>
      <c r="K69">
        <v>8</v>
      </c>
    </row>
    <row r="70" spans="1:11">
      <c r="A70" t="str">
        <f>Legend!A$44</f>
        <v>trn_passenger</v>
      </c>
      <c r="B70" t="str">
        <f>Legend!B$44</f>
        <v>rail</v>
      </c>
      <c r="C70" t="str">
        <f>Legend!C$44</f>
        <v>rail ICE</v>
      </c>
      <c r="D70" s="12">
        <f t="shared" si="7"/>
        <v>2020</v>
      </c>
      <c r="E70">
        <f>INDEX([1]global_det_trn_input_ref!$H$1023:$P$1040,$K70,MATCH($D70,[1]global_det_trn_input_ref!$H$1022:$P$1022,FALSE))</f>
        <v>1</v>
      </c>
      <c r="F70">
        <f>INDEX([1]global_det_trn_input_ref!$F$128:$N$145,$K70,MATCH($D70,[1]global_det_trn_input_ref!$F$127:$N$127,FALSE))</f>
        <v>29657.275059231801</v>
      </c>
      <c r="G70">
        <f>INDEX([1]global_det_trn_input_ref!$E$426:$L$443,$K70,MATCH($D70,[1]global_det_trn_input_ref!$E$425:$L$425,FALSE))</f>
        <v>2.1310988398652362</v>
      </c>
      <c r="H70">
        <f>INDEX([1]global_det_trn_input_ref!$E$723:$L$740,$K70,MATCH($D70,[1]global_det_trn_input_ref!$E$722:$L$722,FALSE))</f>
        <v>25.316589215566697</v>
      </c>
      <c r="I70" t="str">
        <f>Legend!D$44</f>
        <v>refined liquids enduse</v>
      </c>
      <c r="J70" t="s">
        <v>20</v>
      </c>
      <c r="K70">
        <v>8</v>
      </c>
    </row>
    <row r="71" spans="1:11">
      <c r="A71" t="str">
        <f>Legend!A$44</f>
        <v>trn_passenger</v>
      </c>
      <c r="B71" t="str">
        <f>Legend!B$44</f>
        <v>rail</v>
      </c>
      <c r="C71" t="str">
        <f>Legend!C$44</f>
        <v>rail ICE</v>
      </c>
      <c r="D71" s="12">
        <f t="shared" si="7"/>
        <v>2035</v>
      </c>
      <c r="E71">
        <f>INDEX([1]global_det_trn_input_ref!$H$1023:$P$1040,$K71,MATCH($D71,[1]global_det_trn_input_ref!$H$1022:$P$1022,FALSE))</f>
        <v>1</v>
      </c>
      <c r="F71">
        <f>INDEX([1]global_det_trn_input_ref!$F$128:$N$145,$K71,MATCH($D71,[1]global_det_trn_input_ref!$F$127:$N$127,FALSE))</f>
        <v>29215.516493557661</v>
      </c>
      <c r="G71">
        <f>INDEX([1]global_det_trn_input_ref!$E$426:$L$443,$K71,MATCH($D71,[1]global_det_trn_input_ref!$E$425:$L$425,FALSE))</f>
        <v>2.1310988398652362</v>
      </c>
      <c r="H71">
        <f>INDEX([1]global_det_trn_input_ref!$E$723:$L$740,$K71,MATCH($D71,[1]global_det_trn_input_ref!$E$722:$L$722,FALSE))</f>
        <v>25.316589215566697</v>
      </c>
      <c r="I71" t="str">
        <f>Legend!D$44</f>
        <v>refined liquids enduse</v>
      </c>
      <c r="J71" t="s">
        <v>20</v>
      </c>
      <c r="K71">
        <v>8</v>
      </c>
    </row>
    <row r="72" spans="1:11">
      <c r="A72" t="str">
        <f>Legend!A$44</f>
        <v>trn_passenger</v>
      </c>
      <c r="B72" t="str">
        <f>Legend!B$44</f>
        <v>rail</v>
      </c>
      <c r="C72" t="str">
        <f>Legend!C$44</f>
        <v>rail ICE</v>
      </c>
      <c r="D72" s="12">
        <f t="shared" si="7"/>
        <v>2050</v>
      </c>
      <c r="E72">
        <f>INDEX([1]global_det_trn_input_ref!$H$1023:$P$1040,$K72,MATCH($D72,[1]global_det_trn_input_ref!$H$1022:$P$1022,FALSE))</f>
        <v>1</v>
      </c>
      <c r="F72">
        <f>INDEX([1]global_det_trn_input_ref!$F$128:$N$145,$K72,MATCH($D72,[1]global_det_trn_input_ref!$F$127:$N$127,FALSE))</f>
        <v>28780.338122117708</v>
      </c>
      <c r="G72">
        <f>INDEX([1]global_det_trn_input_ref!$E$426:$L$443,$K72,MATCH($D72,[1]global_det_trn_input_ref!$E$425:$L$425,FALSE))</f>
        <v>2.1310988398652362</v>
      </c>
      <c r="H72">
        <f>INDEX([1]global_det_trn_input_ref!$E$723:$L$740,$K72,MATCH($D72,[1]global_det_trn_input_ref!$E$722:$L$722,FALSE))</f>
        <v>25.316589215566697</v>
      </c>
      <c r="I72" t="str">
        <f>Legend!D$44</f>
        <v>refined liquids enduse</v>
      </c>
      <c r="J72" t="s">
        <v>20</v>
      </c>
      <c r="K72">
        <v>8</v>
      </c>
    </row>
    <row r="73" spans="1:11">
      <c r="A73" t="str">
        <f>Legend!A$44</f>
        <v>trn_passenger</v>
      </c>
      <c r="B73" t="str">
        <f>Legend!B$44</f>
        <v>rail</v>
      </c>
      <c r="C73" t="str">
        <f>Legend!C$44</f>
        <v>rail ICE</v>
      </c>
      <c r="D73" s="12">
        <f t="shared" si="7"/>
        <v>2065</v>
      </c>
      <c r="E73">
        <f>INDEX([1]global_det_trn_input_ref!$H$1023:$P$1040,$K73,MATCH($D73,[1]global_det_trn_input_ref!$H$1022:$P$1022,FALSE))</f>
        <v>1</v>
      </c>
      <c r="F73">
        <f>INDEX([1]global_det_trn_input_ref!$F$128:$N$145,$K73,MATCH($D73,[1]global_det_trn_input_ref!$F$127:$N$127,FALSE))</f>
        <v>28351.641929933798</v>
      </c>
      <c r="G73">
        <f>INDEX([1]global_det_trn_input_ref!$E$426:$L$443,$K73,MATCH($D73,[1]global_det_trn_input_ref!$E$425:$L$425,FALSE))</f>
        <v>2.1310988398652362</v>
      </c>
      <c r="H73">
        <f>INDEX([1]global_det_trn_input_ref!$E$723:$L$740,$K73,MATCH($D73,[1]global_det_trn_input_ref!$E$722:$L$722,FALSE))</f>
        <v>25.316589215566697</v>
      </c>
      <c r="I73" t="str">
        <f>Legend!D$44</f>
        <v>refined liquids enduse</v>
      </c>
      <c r="J73" t="s">
        <v>20</v>
      </c>
      <c r="K73">
        <v>8</v>
      </c>
    </row>
    <row r="74" spans="1:11">
      <c r="A74" t="str">
        <f>Legend!A$44</f>
        <v>trn_passenger</v>
      </c>
      <c r="B74" t="str">
        <f>Legend!B$44</f>
        <v>rail</v>
      </c>
      <c r="C74" t="str">
        <f>Legend!C$44</f>
        <v>rail ICE</v>
      </c>
      <c r="D74" s="12">
        <f t="shared" si="7"/>
        <v>2080</v>
      </c>
      <c r="E74">
        <f>INDEX([1]global_det_trn_input_ref!$H$1023:$P$1040,$K74,MATCH($D74,[1]global_det_trn_input_ref!$H$1022:$P$1022,FALSE))</f>
        <v>1</v>
      </c>
      <c r="F74">
        <f>INDEX([1]global_det_trn_input_ref!$F$128:$N$145,$K74,MATCH($D74,[1]global_det_trn_input_ref!$F$127:$N$127,FALSE))</f>
        <v>27929.331362005352</v>
      </c>
      <c r="G74">
        <f>INDEX([1]global_det_trn_input_ref!$E$426:$L$443,$K74,MATCH($D74,[1]global_det_trn_input_ref!$E$425:$L$425,FALSE))</f>
        <v>2.1310988398652362</v>
      </c>
      <c r="H74">
        <f>INDEX([1]global_det_trn_input_ref!$E$723:$L$740,$K74,MATCH($D74,[1]global_det_trn_input_ref!$E$722:$L$722,FALSE))</f>
        <v>25.316589215566697</v>
      </c>
      <c r="I74" t="str">
        <f>Legend!D$44</f>
        <v>refined liquids enduse</v>
      </c>
      <c r="J74" t="s">
        <v>20</v>
      </c>
      <c r="K74">
        <v>8</v>
      </c>
    </row>
    <row r="75" spans="1:11">
      <c r="A75" t="str">
        <f>Legend!A$44</f>
        <v>trn_passenger</v>
      </c>
      <c r="B75" t="str">
        <f>Legend!B$44</f>
        <v>rail</v>
      </c>
      <c r="C75" t="str">
        <f>Legend!C$44</f>
        <v>rail ICE</v>
      </c>
      <c r="D75" s="12">
        <f t="shared" si="7"/>
        <v>2095</v>
      </c>
      <c r="E75">
        <f>INDEX([1]global_det_trn_input_ref!$H$1023:$P$1040,$K75,MATCH($D75,[1]global_det_trn_input_ref!$H$1022:$P$1022,FALSE))</f>
        <v>1</v>
      </c>
      <c r="F75">
        <f>INDEX([1]global_det_trn_input_ref!$F$128:$N$145,$K75,MATCH($D75,[1]global_det_trn_input_ref!$F$127:$N$127,FALSE))</f>
        <v>27513.31130156232</v>
      </c>
      <c r="G75">
        <f>INDEX([1]global_det_trn_input_ref!$E$426:$L$443,$K75,MATCH($D75,[1]global_det_trn_input_ref!$E$425:$L$425,FALSE))</f>
        <v>2.1310988398652362</v>
      </c>
      <c r="H75">
        <f>INDEX([1]global_det_trn_input_ref!$E$723:$L$740,$K75,MATCH($D75,[1]global_det_trn_input_ref!$E$722:$L$722,FALSE))</f>
        <v>25.316589215566697</v>
      </c>
      <c r="I75" t="str">
        <f>Legend!D$44</f>
        <v>refined liquids enduse</v>
      </c>
      <c r="J75" t="s">
        <v>20</v>
      </c>
      <c r="K75">
        <v>8</v>
      </c>
    </row>
    <row r="76" spans="1:11">
      <c r="A76" t="str">
        <f>Legend!A$45</f>
        <v>trn_passenger</v>
      </c>
      <c r="B76" t="str">
        <f>Legend!B$45</f>
        <v>rail</v>
      </c>
      <c r="C76" t="str">
        <f>Legend!C$45</f>
        <v>rail electric</v>
      </c>
      <c r="D76">
        <v>1975</v>
      </c>
      <c r="E76">
        <f>INDEX([1]global_det_trn_input_ref!$H$1023:$P$1040,$K76,MATCH($D76,[1]global_det_trn_input_ref!$H$1022:$P$1022,FALSE))</f>
        <v>1</v>
      </c>
      <c r="F76">
        <f>INDEX([1]global_det_trn_input_ref!$F$128:$N$145,$K76,MATCH($D76,[1]global_det_trn_input_ref!$F$127:$N$127,FALSE))</f>
        <v>14548.862009235923</v>
      </c>
      <c r="G76">
        <f>G77</f>
        <v>1.759574734708778</v>
      </c>
      <c r="H76">
        <f>H77</f>
        <v>25.316589215566697</v>
      </c>
      <c r="I76" t="str">
        <f>Legend!D$45</f>
        <v>elect_td_trn</v>
      </c>
      <c r="J76" t="s">
        <v>20</v>
      </c>
      <c r="K76">
        <v>9</v>
      </c>
    </row>
    <row r="77" spans="1:11">
      <c r="A77" t="str">
        <f>Legend!A$45</f>
        <v>trn_passenger</v>
      </c>
      <c r="B77" t="str">
        <f>Legend!B$45</f>
        <v>rail</v>
      </c>
      <c r="C77" t="str">
        <f>Legend!C$45</f>
        <v>rail electric</v>
      </c>
      <c r="D77" s="12">
        <f>D76+15</f>
        <v>1990</v>
      </c>
      <c r="E77">
        <f>INDEX([1]global_det_trn_input_ref!$H$1023:$P$1040,$K77,MATCH($D77,[1]global_det_trn_input_ref!$H$1022:$P$1022,FALSE))</f>
        <v>1</v>
      </c>
      <c r="F77">
        <f>INDEX([1]global_det_trn_input_ref!$F$128:$N$145,$K77,MATCH($D77,[1]global_det_trn_input_ref!$F$127:$N$127,FALSE))</f>
        <v>14548.862009235923</v>
      </c>
      <c r="G77">
        <f>INDEX([1]global_det_trn_input_ref!$E$426:$L$443,$K77,MATCH($D77,[1]global_det_trn_input_ref!$E$425:$L$425,FALSE))</f>
        <v>1.759574734708778</v>
      </c>
      <c r="H77">
        <f>INDEX([1]global_det_trn_input_ref!$E$723:$L$740,$K77,MATCH($D77,[1]global_det_trn_input_ref!$E$722:$L$722,FALSE))</f>
        <v>25.316589215566697</v>
      </c>
      <c r="I77" t="str">
        <f>Legend!D$45</f>
        <v>elect_td_trn</v>
      </c>
      <c r="J77" t="s">
        <v>20</v>
      </c>
      <c r="K77">
        <v>9</v>
      </c>
    </row>
    <row r="78" spans="1:11">
      <c r="A78" t="str">
        <f>Legend!A$45</f>
        <v>trn_passenger</v>
      </c>
      <c r="B78" t="str">
        <f>Legend!B$45</f>
        <v>rail</v>
      </c>
      <c r="C78" t="str">
        <f>Legend!C$45</f>
        <v>rail electric</v>
      </c>
      <c r="D78" s="12">
        <f t="shared" ref="D78:D84" si="8">D77+15</f>
        <v>2005</v>
      </c>
      <c r="E78">
        <f>INDEX([1]global_det_trn_input_ref!$H$1023:$P$1040,$K78,MATCH($D78,[1]global_det_trn_input_ref!$H$1022:$P$1022,FALSE))</f>
        <v>1</v>
      </c>
      <c r="F78">
        <f>INDEX([1]global_det_trn_input_ref!$F$128:$N$145,$K78,MATCH($D78,[1]global_det_trn_input_ref!$F$127:$N$127,FALSE))</f>
        <v>14548.862009235923</v>
      </c>
      <c r="G78">
        <f>INDEX([1]global_det_trn_input_ref!$E$426:$L$443,$K78,MATCH($D78,[1]global_det_trn_input_ref!$E$425:$L$425,FALSE))</f>
        <v>1.759574734708778</v>
      </c>
      <c r="H78">
        <f>INDEX([1]global_det_trn_input_ref!$E$723:$L$740,$K78,MATCH($D78,[1]global_det_trn_input_ref!$E$722:$L$722,FALSE))</f>
        <v>25.316589215566697</v>
      </c>
      <c r="I78" t="str">
        <f>Legend!D$45</f>
        <v>elect_td_trn</v>
      </c>
      <c r="J78" t="s">
        <v>20</v>
      </c>
      <c r="K78">
        <v>9</v>
      </c>
    </row>
    <row r="79" spans="1:11">
      <c r="A79" t="str">
        <f>Legend!A$45</f>
        <v>trn_passenger</v>
      </c>
      <c r="B79" t="str">
        <f>Legend!B$45</f>
        <v>rail</v>
      </c>
      <c r="C79" t="str">
        <f>Legend!C$45</f>
        <v>rail electric</v>
      </c>
      <c r="D79" s="12">
        <f t="shared" si="8"/>
        <v>2020</v>
      </c>
      <c r="E79">
        <f>INDEX([1]global_det_trn_input_ref!$H$1023:$P$1040,$K79,MATCH($D79,[1]global_det_trn_input_ref!$H$1022:$P$1022,FALSE))</f>
        <v>1</v>
      </c>
      <c r="F79">
        <f>INDEX([1]global_det_trn_input_ref!$F$128:$N$145,$K79,MATCH($D79,[1]global_det_trn_input_ref!$F$127:$N$127,FALSE))</f>
        <v>14332.15010969172</v>
      </c>
      <c r="G79">
        <f>INDEX([1]global_det_trn_input_ref!$E$426:$L$443,$K79,MATCH($D79,[1]global_det_trn_input_ref!$E$425:$L$425,FALSE))</f>
        <v>1.759574734708778</v>
      </c>
      <c r="H79">
        <f>INDEX([1]global_det_trn_input_ref!$E$723:$L$740,$K79,MATCH($D79,[1]global_det_trn_input_ref!$E$722:$L$722,FALSE))</f>
        <v>25.316589215566697</v>
      </c>
      <c r="I79" t="str">
        <f>Legend!D$45</f>
        <v>elect_td_trn</v>
      </c>
      <c r="J79" t="s">
        <v>20</v>
      </c>
      <c r="K79">
        <v>9</v>
      </c>
    </row>
    <row r="80" spans="1:11">
      <c r="A80" t="str">
        <f>Legend!A$45</f>
        <v>trn_passenger</v>
      </c>
      <c r="B80" t="str">
        <f>Legend!B$45</f>
        <v>rail</v>
      </c>
      <c r="C80" t="str">
        <f>Legend!C$45</f>
        <v>rail electric</v>
      </c>
      <c r="D80" s="12">
        <f t="shared" si="8"/>
        <v>2035</v>
      </c>
      <c r="E80">
        <f>INDEX([1]global_det_trn_input_ref!$H$1023:$P$1040,$K80,MATCH($D80,[1]global_det_trn_input_ref!$H$1022:$P$1022,FALSE))</f>
        <v>1</v>
      </c>
      <c r="F80">
        <f>INDEX([1]global_det_trn_input_ref!$F$128:$N$145,$K80,MATCH($D80,[1]global_det_trn_input_ref!$F$127:$N$127,FALSE))</f>
        <v>14118.666232199979</v>
      </c>
      <c r="G80">
        <f>INDEX([1]global_det_trn_input_ref!$E$426:$L$443,$K80,MATCH($D80,[1]global_det_trn_input_ref!$E$425:$L$425,FALSE))</f>
        <v>1.759574734708778</v>
      </c>
      <c r="H80">
        <f>INDEX([1]global_det_trn_input_ref!$E$723:$L$740,$K80,MATCH($D80,[1]global_det_trn_input_ref!$E$722:$L$722,FALSE))</f>
        <v>25.316589215566697</v>
      </c>
      <c r="I80" t="str">
        <f>Legend!D$45</f>
        <v>elect_td_trn</v>
      </c>
      <c r="J80" t="s">
        <v>20</v>
      </c>
      <c r="K80">
        <v>9</v>
      </c>
    </row>
    <row r="81" spans="1:11">
      <c r="A81" t="str">
        <f>Legend!A$45</f>
        <v>trn_passenger</v>
      </c>
      <c r="B81" t="str">
        <f>Legend!B$45</f>
        <v>rail</v>
      </c>
      <c r="C81" t="str">
        <f>Legend!C$45</f>
        <v>rail electric</v>
      </c>
      <c r="D81" s="12">
        <f t="shared" si="8"/>
        <v>2050</v>
      </c>
      <c r="E81">
        <f>INDEX([1]global_det_trn_input_ref!$H$1023:$P$1040,$K81,MATCH($D81,[1]global_det_trn_input_ref!$H$1022:$P$1022,FALSE))</f>
        <v>1</v>
      </c>
      <c r="F81">
        <f>INDEX([1]global_det_trn_input_ref!$F$128:$N$145,$K81,MATCH($D81,[1]global_det_trn_input_ref!$F$127:$N$127,FALSE))</f>
        <v>13908.362293907878</v>
      </c>
      <c r="G81">
        <f>INDEX([1]global_det_trn_input_ref!$E$426:$L$443,$K81,MATCH($D81,[1]global_det_trn_input_ref!$E$425:$L$425,FALSE))</f>
        <v>1.759574734708778</v>
      </c>
      <c r="H81">
        <f>INDEX([1]global_det_trn_input_ref!$E$723:$L$740,$K81,MATCH($D81,[1]global_det_trn_input_ref!$E$722:$L$722,FALSE))</f>
        <v>25.316589215566697</v>
      </c>
      <c r="I81" t="str">
        <f>Legend!D$45</f>
        <v>elect_td_trn</v>
      </c>
      <c r="J81" t="s">
        <v>20</v>
      </c>
      <c r="K81">
        <v>9</v>
      </c>
    </row>
    <row r="82" spans="1:11">
      <c r="A82" t="str">
        <f>Legend!A$45</f>
        <v>trn_passenger</v>
      </c>
      <c r="B82" t="str">
        <f>Legend!B$45</f>
        <v>rail</v>
      </c>
      <c r="C82" t="str">
        <f>Legend!C$45</f>
        <v>rail electric</v>
      </c>
      <c r="D82" s="12">
        <f t="shared" si="8"/>
        <v>2065</v>
      </c>
      <c r="E82">
        <f>INDEX([1]global_det_trn_input_ref!$H$1023:$P$1040,$K82,MATCH($D82,[1]global_det_trn_input_ref!$H$1022:$P$1022,FALSE))</f>
        <v>1</v>
      </c>
      <c r="F82">
        <f>INDEX([1]global_det_trn_input_ref!$F$128:$N$145,$K82,MATCH($D82,[1]global_det_trn_input_ref!$F$127:$N$127,FALSE))</f>
        <v>13701.190928178494</v>
      </c>
      <c r="G82">
        <f>INDEX([1]global_det_trn_input_ref!$E$426:$L$443,$K82,MATCH($D82,[1]global_det_trn_input_ref!$E$425:$L$425,FALSE))</f>
        <v>1.759574734708778</v>
      </c>
      <c r="H82">
        <f>INDEX([1]global_det_trn_input_ref!$E$723:$L$740,$K82,MATCH($D82,[1]global_det_trn_input_ref!$E$722:$L$722,FALSE))</f>
        <v>25.316589215566697</v>
      </c>
      <c r="I82" t="str">
        <f>Legend!D$45</f>
        <v>elect_td_trn</v>
      </c>
      <c r="J82" t="s">
        <v>20</v>
      </c>
      <c r="K82">
        <v>9</v>
      </c>
    </row>
    <row r="83" spans="1:11">
      <c r="A83" t="str">
        <f>Legend!A$45</f>
        <v>trn_passenger</v>
      </c>
      <c r="B83" t="str">
        <f>Legend!B$45</f>
        <v>rail</v>
      </c>
      <c r="C83" t="str">
        <f>Legend!C$45</f>
        <v>rail electric</v>
      </c>
      <c r="D83" s="12">
        <f t="shared" si="8"/>
        <v>2080</v>
      </c>
      <c r="E83">
        <f>INDEX([1]global_det_trn_input_ref!$H$1023:$P$1040,$K83,MATCH($D83,[1]global_det_trn_input_ref!$H$1022:$P$1022,FALSE))</f>
        <v>1</v>
      </c>
      <c r="F83">
        <f>INDEX([1]global_det_trn_input_ref!$F$128:$N$145,$K83,MATCH($D83,[1]global_det_trn_input_ref!$F$127:$N$127,FALSE))</f>
        <v>13497.105473922453</v>
      </c>
      <c r="G83">
        <f>INDEX([1]global_det_trn_input_ref!$E$426:$L$443,$K83,MATCH($D83,[1]global_det_trn_input_ref!$E$425:$L$425,FALSE))</f>
        <v>1.759574734708778</v>
      </c>
      <c r="H83">
        <f>INDEX([1]global_det_trn_input_ref!$E$723:$L$740,$K83,MATCH($D83,[1]global_det_trn_input_ref!$E$722:$L$722,FALSE))</f>
        <v>25.316589215566697</v>
      </c>
      <c r="I83" t="str">
        <f>Legend!D$45</f>
        <v>elect_td_trn</v>
      </c>
      <c r="J83" t="s">
        <v>20</v>
      </c>
      <c r="K83">
        <v>9</v>
      </c>
    </row>
    <row r="84" spans="1:11">
      <c r="A84" t="str">
        <f>Legend!A$45</f>
        <v>trn_passenger</v>
      </c>
      <c r="B84" t="str">
        <f>Legend!B$45</f>
        <v>rail</v>
      </c>
      <c r="C84" t="str">
        <f>Legend!C$45</f>
        <v>rail electric</v>
      </c>
      <c r="D84" s="12">
        <f t="shared" si="8"/>
        <v>2095</v>
      </c>
      <c r="E84">
        <f>INDEX([1]global_det_trn_input_ref!$H$1023:$P$1040,$K84,MATCH($D84,[1]global_det_trn_input_ref!$H$1022:$P$1022,FALSE))</f>
        <v>1</v>
      </c>
      <c r="F84">
        <f>INDEX([1]global_det_trn_input_ref!$F$128:$N$145,$K84,MATCH($D84,[1]global_det_trn_input_ref!$F$127:$N$127,FALSE))</f>
        <v>13296.059965088472</v>
      </c>
      <c r="G84">
        <f>INDEX([1]global_det_trn_input_ref!$E$426:$L$443,$K84,MATCH($D84,[1]global_det_trn_input_ref!$E$425:$L$425,FALSE))</f>
        <v>1.759574734708778</v>
      </c>
      <c r="H84">
        <f>INDEX([1]global_det_trn_input_ref!$E$723:$L$740,$K84,MATCH($D84,[1]global_det_trn_input_ref!$E$722:$L$722,FALSE))</f>
        <v>25.316589215566697</v>
      </c>
      <c r="I84" t="str">
        <f>Legend!D$45</f>
        <v>elect_td_trn</v>
      </c>
      <c r="J84" t="s">
        <v>20</v>
      </c>
      <c r="K84">
        <v>9</v>
      </c>
    </row>
    <row r="85" spans="1:11">
      <c r="A85" t="str">
        <f>Legend!A$50</f>
        <v>trn_shipping_intl</v>
      </c>
      <c r="B85" t="str">
        <f>Legend!B$50</f>
        <v>international ship</v>
      </c>
      <c r="C85" t="str">
        <f>Legend!C$50</f>
        <v>international ship ICE</v>
      </c>
      <c r="D85">
        <v>1975</v>
      </c>
      <c r="E85">
        <f>INDEX([1]global_det_trn_input_ref!$H$1023:$P$1040,$K85,MATCH($D85,[1]global_det_trn_input_ref!$H$1022:$P$1022,FALSE))</f>
        <v>1</v>
      </c>
      <c r="F85">
        <f>INDEX([1]global_det_trn_input_ref!$F$128:$N$145,$K85,MATCH($D85,[1]global_det_trn_input_ref!$F$127:$N$127,FALSE))</f>
        <v>2013405.2468509991</v>
      </c>
      <c r="G85">
        <f>G86</f>
        <v>52.784967378763007</v>
      </c>
      <c r="H85">
        <f>H86</f>
        <v>19448.634706025085</v>
      </c>
      <c r="I85" t="str">
        <f>Legend!D$50</f>
        <v>refined liquids enduse</v>
      </c>
      <c r="J85" t="s">
        <v>20</v>
      </c>
      <c r="K85">
        <v>10</v>
      </c>
    </row>
    <row r="86" spans="1:11">
      <c r="A86" t="str">
        <f>Legend!A$50</f>
        <v>trn_shipping_intl</v>
      </c>
      <c r="B86" t="str">
        <f>Legend!B$50</f>
        <v>international ship</v>
      </c>
      <c r="C86" t="str">
        <f>Legend!C$50</f>
        <v>international ship ICE</v>
      </c>
      <c r="D86" s="12">
        <f>D85+15</f>
        <v>1990</v>
      </c>
      <c r="E86">
        <f>INDEX([1]global_det_trn_input_ref!$H$1023:$P$1040,$K86,MATCH($D86,[1]global_det_trn_input_ref!$H$1022:$P$1022,FALSE))</f>
        <v>1</v>
      </c>
      <c r="F86">
        <f>INDEX([1]global_det_trn_input_ref!$F$128:$N$145,$K86,MATCH($D86,[1]global_det_trn_input_ref!$F$127:$N$127,FALSE))</f>
        <v>2013405.2468509991</v>
      </c>
      <c r="G86">
        <f>INDEX([1]global_det_trn_input_ref!$E$426:$L$443,$K86,MATCH($D86,[1]global_det_trn_input_ref!$E$425:$L$425,FALSE))</f>
        <v>52.784967378763007</v>
      </c>
      <c r="H86">
        <f>INDEX([1]global_det_trn_input_ref!$E$723:$L$740,$K86,MATCH($D86,[1]global_det_trn_input_ref!$E$722:$L$722,FALSE))</f>
        <v>19448.634706025085</v>
      </c>
      <c r="I86" t="str">
        <f>Legend!D$50</f>
        <v>refined liquids enduse</v>
      </c>
      <c r="J86" t="s">
        <v>20</v>
      </c>
      <c r="K86">
        <v>10</v>
      </c>
    </row>
    <row r="87" spans="1:11">
      <c r="A87" t="str">
        <f>Legend!A$50</f>
        <v>trn_shipping_intl</v>
      </c>
      <c r="B87" t="str">
        <f>Legend!B$50</f>
        <v>international ship</v>
      </c>
      <c r="C87" t="str">
        <f>Legend!C$50</f>
        <v>international ship ICE</v>
      </c>
      <c r="D87" s="12">
        <f t="shared" ref="D87:D92" si="9">D86+15</f>
        <v>2005</v>
      </c>
      <c r="E87">
        <f>INDEX([1]global_det_trn_input_ref!$H$1023:$P$1040,$K87,MATCH($D87,[1]global_det_trn_input_ref!$H$1022:$P$1022,FALSE))</f>
        <v>1</v>
      </c>
      <c r="F87">
        <f>INDEX([1]global_det_trn_input_ref!$F$128:$N$145,$K87,MATCH($D87,[1]global_det_trn_input_ref!$F$127:$N$127,FALSE))</f>
        <v>2013405.2468509991</v>
      </c>
      <c r="G87">
        <f>INDEX([1]global_det_trn_input_ref!$E$426:$L$443,$K87,MATCH($D87,[1]global_det_trn_input_ref!$E$425:$L$425,FALSE))</f>
        <v>52.784967378763007</v>
      </c>
      <c r="H87">
        <f>INDEX([1]global_det_trn_input_ref!$E$723:$L$740,$K87,MATCH($D87,[1]global_det_trn_input_ref!$E$722:$L$722,FALSE))</f>
        <v>19448.634706025085</v>
      </c>
      <c r="I87" t="str">
        <f>Legend!D$50</f>
        <v>refined liquids enduse</v>
      </c>
      <c r="J87" t="s">
        <v>20</v>
      </c>
      <c r="K87">
        <v>10</v>
      </c>
    </row>
    <row r="88" spans="1:11">
      <c r="A88" t="str">
        <f>Legend!A$50</f>
        <v>trn_shipping_intl</v>
      </c>
      <c r="B88" t="str">
        <f>Legend!B$50</f>
        <v>international ship</v>
      </c>
      <c r="C88" t="str">
        <f>Legend!C$50</f>
        <v>international ship ICE</v>
      </c>
      <c r="D88" s="12">
        <f t="shared" si="9"/>
        <v>2020</v>
      </c>
      <c r="E88">
        <f>INDEX([1]global_det_trn_input_ref!$H$1023:$P$1040,$K88,MATCH($D88,[1]global_det_trn_input_ref!$H$1022:$P$1022,FALSE))</f>
        <v>1</v>
      </c>
      <c r="F88">
        <f>INDEX([1]global_det_trn_input_ref!$F$128:$N$145,$K88,MATCH($D88,[1]global_det_trn_input_ref!$F$127:$N$127,FALSE))</f>
        <v>1983414.6623420282</v>
      </c>
      <c r="G88">
        <f>INDEX([1]global_det_trn_input_ref!$E$426:$L$443,$K88,MATCH($D88,[1]global_det_trn_input_ref!$E$425:$L$425,FALSE))</f>
        <v>52.784967378763007</v>
      </c>
      <c r="H88">
        <f>INDEX([1]global_det_trn_input_ref!$E$723:$L$740,$K88,MATCH($D88,[1]global_det_trn_input_ref!$E$722:$L$722,FALSE))</f>
        <v>19448.634706025085</v>
      </c>
      <c r="I88" t="str">
        <f>Legend!D$50</f>
        <v>refined liquids enduse</v>
      </c>
      <c r="J88" t="s">
        <v>20</v>
      </c>
      <c r="K88">
        <v>10</v>
      </c>
    </row>
    <row r="89" spans="1:11">
      <c r="A89" t="str">
        <f>Legend!A$50</f>
        <v>trn_shipping_intl</v>
      </c>
      <c r="B89" t="str">
        <f>Legend!B$50</f>
        <v>international ship</v>
      </c>
      <c r="C89" t="str">
        <f>Legend!C$50</f>
        <v>international ship ICE</v>
      </c>
      <c r="D89" s="12">
        <f t="shared" si="9"/>
        <v>2035</v>
      </c>
      <c r="E89">
        <f>INDEX([1]global_det_trn_input_ref!$H$1023:$P$1040,$K89,MATCH($D89,[1]global_det_trn_input_ref!$H$1022:$P$1022,FALSE))</f>
        <v>1</v>
      </c>
      <c r="F89">
        <f>INDEX([1]global_det_trn_input_ref!$F$128:$N$145,$K89,MATCH($D89,[1]global_det_trn_input_ref!$F$127:$N$127,FALSE))</f>
        <v>1953870.8011941873</v>
      </c>
      <c r="G89">
        <f>INDEX([1]global_det_trn_input_ref!$E$426:$L$443,$K89,MATCH($D89,[1]global_det_trn_input_ref!$E$425:$L$425,FALSE))</f>
        <v>52.784967378763007</v>
      </c>
      <c r="H89">
        <f>INDEX([1]global_det_trn_input_ref!$E$723:$L$740,$K89,MATCH($D89,[1]global_det_trn_input_ref!$E$722:$L$722,FALSE))</f>
        <v>19448.634706025085</v>
      </c>
      <c r="I89" t="str">
        <f>Legend!D$50</f>
        <v>refined liquids enduse</v>
      </c>
      <c r="J89" t="s">
        <v>20</v>
      </c>
      <c r="K89">
        <v>10</v>
      </c>
    </row>
    <row r="90" spans="1:11">
      <c r="A90" t="str">
        <f>Legend!A$50</f>
        <v>trn_shipping_intl</v>
      </c>
      <c r="B90" t="str">
        <f>Legend!B$50</f>
        <v>international ship</v>
      </c>
      <c r="C90" t="str">
        <f>Legend!C$50</f>
        <v>international ship ICE</v>
      </c>
      <c r="D90" s="12">
        <f t="shared" si="9"/>
        <v>2050</v>
      </c>
      <c r="E90">
        <f>INDEX([1]global_det_trn_input_ref!$H$1023:$P$1040,$K90,MATCH($D90,[1]global_det_trn_input_ref!$H$1022:$P$1022,FALSE))</f>
        <v>1</v>
      </c>
      <c r="F90">
        <f>INDEX([1]global_det_trn_input_ref!$F$128:$N$145,$K90,MATCH($D90,[1]global_det_trn_input_ref!$F$127:$N$127,FALSE))</f>
        <v>1924767.0092603613</v>
      </c>
      <c r="G90">
        <f>INDEX([1]global_det_trn_input_ref!$E$426:$L$443,$K90,MATCH($D90,[1]global_det_trn_input_ref!$E$425:$L$425,FALSE))</f>
        <v>52.784967378763007</v>
      </c>
      <c r="H90">
        <f>INDEX([1]global_det_trn_input_ref!$E$723:$L$740,$K90,MATCH($D90,[1]global_det_trn_input_ref!$E$722:$L$722,FALSE))</f>
        <v>19448.634706025085</v>
      </c>
      <c r="I90" t="str">
        <f>Legend!D$50</f>
        <v>refined liquids enduse</v>
      </c>
      <c r="J90" t="s">
        <v>20</v>
      </c>
      <c r="K90">
        <v>10</v>
      </c>
    </row>
    <row r="91" spans="1:11">
      <c r="A91" t="str">
        <f>Legend!A$50</f>
        <v>trn_shipping_intl</v>
      </c>
      <c r="B91" t="str">
        <f>Legend!B$50</f>
        <v>international ship</v>
      </c>
      <c r="C91" t="str">
        <f>Legend!C$50</f>
        <v>international ship ICE</v>
      </c>
      <c r="D91" s="12">
        <f t="shared" si="9"/>
        <v>2065</v>
      </c>
      <c r="E91">
        <f>INDEX([1]global_det_trn_input_ref!$H$1023:$P$1040,$K91,MATCH($D91,[1]global_det_trn_input_ref!$H$1022:$P$1022,FALSE))</f>
        <v>1</v>
      </c>
      <c r="F91">
        <f>INDEX([1]global_det_trn_input_ref!$F$128:$N$145,$K91,MATCH($D91,[1]global_det_trn_input_ref!$F$127:$N$127,FALSE))</f>
        <v>1896096.7315099756</v>
      </c>
      <c r="G91">
        <f>INDEX([1]global_det_trn_input_ref!$E$426:$L$443,$K91,MATCH($D91,[1]global_det_trn_input_ref!$E$425:$L$425,FALSE))</f>
        <v>52.784967378763007</v>
      </c>
      <c r="H91">
        <f>INDEX([1]global_det_trn_input_ref!$E$723:$L$740,$K91,MATCH($D91,[1]global_det_trn_input_ref!$E$722:$L$722,FALSE))</f>
        <v>19448.634706025085</v>
      </c>
      <c r="I91" t="str">
        <f>Legend!D$50</f>
        <v>refined liquids enduse</v>
      </c>
      <c r="J91" t="s">
        <v>20</v>
      </c>
      <c r="K91">
        <v>10</v>
      </c>
    </row>
    <row r="92" spans="1:11">
      <c r="A92" t="str">
        <f>Legend!A$50</f>
        <v>trn_shipping_intl</v>
      </c>
      <c r="B92" t="str">
        <f>Legend!B$50</f>
        <v>international ship</v>
      </c>
      <c r="C92" t="str">
        <f>Legend!C$50</f>
        <v>international ship ICE</v>
      </c>
      <c r="D92" s="12">
        <f t="shared" si="9"/>
        <v>2080</v>
      </c>
      <c r="E92">
        <f>INDEX([1]global_det_trn_input_ref!$H$1023:$P$1040,$K92,MATCH($D92,[1]global_det_trn_input_ref!$H$1022:$P$1022,FALSE))</f>
        <v>1</v>
      </c>
      <c r="F92">
        <f>INDEX([1]global_det_trn_input_ref!$F$128:$N$145,$K92,MATCH($D92,[1]global_det_trn_input_ref!$F$127:$N$127,FALSE))</f>
        <v>1867853.5105526093</v>
      </c>
      <c r="G92">
        <f>INDEX([1]global_det_trn_input_ref!$E$426:$L$443,$K92,MATCH($D92,[1]global_det_trn_input_ref!$E$425:$L$425,FALSE))</f>
        <v>52.784967378763007</v>
      </c>
      <c r="H92">
        <f>INDEX([1]global_det_trn_input_ref!$E$723:$L$740,$K92,MATCH($D92,[1]global_det_trn_input_ref!$E$722:$L$722,FALSE))</f>
        <v>19448.634706025085</v>
      </c>
      <c r="I92" t="str">
        <f>Legend!D$50</f>
        <v>refined liquids enduse</v>
      </c>
      <c r="J92" t="s">
        <v>20</v>
      </c>
      <c r="K92">
        <v>10</v>
      </c>
    </row>
    <row r="93" spans="1:11">
      <c r="A93" t="str">
        <f>Legend!A$50</f>
        <v>trn_shipping_intl</v>
      </c>
      <c r="B93" t="str">
        <f>Legend!B$50</f>
        <v>international ship</v>
      </c>
      <c r="C93" t="str">
        <f>Legend!C$50</f>
        <v>international ship ICE</v>
      </c>
      <c r="D93" s="12">
        <f>D92+15</f>
        <v>2095</v>
      </c>
      <c r="E93">
        <f>INDEX([1]global_det_trn_input_ref!$H$1023:$P$1040,$K93,MATCH($D93,[1]global_det_trn_input_ref!$H$1022:$P$1022,FALSE))</f>
        <v>1</v>
      </c>
      <c r="F93">
        <f>INDEX([1]global_det_trn_input_ref!$F$128:$N$145,$K93,MATCH($D93,[1]global_det_trn_input_ref!$F$127:$N$127,FALSE))</f>
        <v>1840030.9851836013</v>
      </c>
      <c r="G93">
        <f>INDEX([1]global_det_trn_input_ref!$E$426:$L$443,$K93,MATCH($D93,[1]global_det_trn_input_ref!$E$425:$L$425,FALSE))</f>
        <v>52.784967378763007</v>
      </c>
      <c r="H93">
        <f>INDEX([1]global_det_trn_input_ref!$E$723:$L$740,$K93,MATCH($D93,[1]global_det_trn_input_ref!$E$722:$L$722,FALSE))</f>
        <v>19448.634706025085</v>
      </c>
      <c r="I93" t="str">
        <f>Legend!D$50</f>
        <v>refined liquids enduse</v>
      </c>
      <c r="J93" t="s">
        <v>20</v>
      </c>
      <c r="K93">
        <v>10</v>
      </c>
    </row>
    <row r="94" spans="1:11">
      <c r="A94" t="str">
        <f>Legend!A$53</f>
        <v>trn_pass_road</v>
      </c>
      <c r="B94" t="str">
        <f>Legend!B$53</f>
        <v>LDV</v>
      </c>
      <c r="C94" t="str">
        <f>Legend!C$53</f>
        <v>LDV ICE</v>
      </c>
      <c r="D94">
        <v>1975</v>
      </c>
      <c r="E94">
        <f>INDEX([1]global_det_trn_input_ref!$H$1023:$P$1040,$K94,MATCH($D94,[1]global_det_trn_input_ref!$H$1022:$P$1022,FALSE))</f>
        <v>1</v>
      </c>
      <c r="F94">
        <f>INDEX([1]global_det_trn_input_ref!$F$128:$N$145,$K94,MATCH($D94,[1]global_det_trn_input_ref!$F$127:$N$127,FALSE))</f>
        <v>3607.1937941448978</v>
      </c>
      <c r="G94">
        <f>G95</f>
        <v>0.25796421379738965</v>
      </c>
      <c r="H94">
        <f>H95</f>
        <v>1.6309764579543651</v>
      </c>
      <c r="I94" t="str">
        <f>Legend!D$53</f>
        <v>refined liquids enduse</v>
      </c>
      <c r="J94" t="s">
        <v>20</v>
      </c>
      <c r="K94">
        <v>11</v>
      </c>
    </row>
    <row r="95" spans="1:11">
      <c r="A95" t="str">
        <f>Legend!A$53</f>
        <v>trn_pass_road</v>
      </c>
      <c r="B95" t="str">
        <f>Legend!B$53</f>
        <v>LDV</v>
      </c>
      <c r="C95" t="str">
        <f>Legend!C$53</f>
        <v>LDV ICE</v>
      </c>
      <c r="D95" s="12">
        <f>D94+15</f>
        <v>1990</v>
      </c>
      <c r="E95">
        <f>INDEX([1]global_det_trn_input_ref!$H$1023:$P$1040,$K95,MATCH($D95,[1]global_det_trn_input_ref!$H$1022:$P$1022,FALSE))</f>
        <v>1</v>
      </c>
      <c r="F95">
        <f>INDEX([1]global_det_trn_input_ref!$F$128:$N$145,$K95,MATCH($D95,[1]global_det_trn_input_ref!$F$127:$N$127,FALSE))</f>
        <v>3607.1937941448978</v>
      </c>
      <c r="G95">
        <f>INDEX([1]global_det_trn_input_ref!$E$426:$L$443,$K95,MATCH($D95,[1]global_det_trn_input_ref!$E$425:$L$425,FALSE))</f>
        <v>0.25796421379738965</v>
      </c>
      <c r="H95">
        <f>INDEX([1]global_det_trn_input_ref!$E$723:$L$740,$K95,MATCH($D95,[1]global_det_trn_input_ref!$E$722:$L$722,FALSE))</f>
        <v>1.6309764579543651</v>
      </c>
      <c r="I95" t="str">
        <f>Legend!D$53</f>
        <v>refined liquids enduse</v>
      </c>
      <c r="J95" t="s">
        <v>20</v>
      </c>
      <c r="K95">
        <v>11</v>
      </c>
    </row>
    <row r="96" spans="1:11">
      <c r="A96" t="str">
        <f>Legend!A$53</f>
        <v>trn_pass_road</v>
      </c>
      <c r="B96" t="str">
        <f>Legend!B$53</f>
        <v>LDV</v>
      </c>
      <c r="C96" t="str">
        <f>Legend!C$53</f>
        <v>LDV ICE</v>
      </c>
      <c r="D96" s="12">
        <f t="shared" ref="D96:D102" si="10">D95+15</f>
        <v>2005</v>
      </c>
      <c r="E96">
        <f>INDEX([1]global_det_trn_input_ref!$H$1023:$P$1040,$K96,MATCH($D96,[1]global_det_trn_input_ref!$H$1022:$P$1022,FALSE))</f>
        <v>1</v>
      </c>
      <c r="F96">
        <f>INDEX([1]global_det_trn_input_ref!$F$128:$N$145,$K96,MATCH($D96,[1]global_det_trn_input_ref!$F$127:$N$127,FALSE))</f>
        <v>3607.1937941448987</v>
      </c>
      <c r="G96">
        <f>INDEX([1]global_det_trn_input_ref!$E$426:$L$443,$K96,MATCH($D96,[1]global_det_trn_input_ref!$E$425:$L$425,FALSE))</f>
        <v>0.25796421379738965</v>
      </c>
      <c r="H96">
        <f>INDEX([1]global_det_trn_input_ref!$E$723:$L$740,$K96,MATCH($D96,[1]global_det_trn_input_ref!$E$722:$L$722,FALSE))</f>
        <v>1.6309764579543651</v>
      </c>
      <c r="I96" t="str">
        <f>Legend!D$53</f>
        <v>refined liquids enduse</v>
      </c>
      <c r="J96" t="s">
        <v>20</v>
      </c>
      <c r="K96">
        <v>11</v>
      </c>
    </row>
    <row r="97" spans="1:11">
      <c r="A97" t="str">
        <f>Legend!A$53</f>
        <v>trn_pass_road</v>
      </c>
      <c r="B97" t="str">
        <f>Legend!B$53</f>
        <v>LDV</v>
      </c>
      <c r="C97" t="str">
        <f>Legend!C$53</f>
        <v>LDV ICE</v>
      </c>
      <c r="D97" s="12">
        <f t="shared" si="10"/>
        <v>2020</v>
      </c>
      <c r="E97">
        <f>INDEX([1]global_det_trn_input_ref!$H$1023:$P$1040,$K97,MATCH($D97,[1]global_det_trn_input_ref!$H$1022:$P$1022,FALSE))</f>
        <v>1</v>
      </c>
      <c r="F97">
        <f>INDEX([1]global_det_trn_input_ref!$F$128:$N$145,$K97,MATCH($D97,[1]global_det_trn_input_ref!$F$127:$N$127,FALSE))</f>
        <v>2986.9368416834895</v>
      </c>
      <c r="G97">
        <f>INDEX([1]global_det_trn_input_ref!$E$426:$L$443,$K97,MATCH($D97,[1]global_det_trn_input_ref!$E$425:$L$425,FALSE))</f>
        <v>0.25796421379738965</v>
      </c>
      <c r="H97">
        <f>INDEX([1]global_det_trn_input_ref!$E$723:$L$740,$K97,MATCH($D97,[1]global_det_trn_input_ref!$E$722:$L$722,FALSE))</f>
        <v>1.6309764579543651</v>
      </c>
      <c r="I97" t="str">
        <f>Legend!D$53</f>
        <v>refined liquids enduse</v>
      </c>
      <c r="J97" t="s">
        <v>20</v>
      </c>
      <c r="K97">
        <v>11</v>
      </c>
    </row>
    <row r="98" spans="1:11">
      <c r="A98" t="str">
        <f>Legend!A$53</f>
        <v>trn_pass_road</v>
      </c>
      <c r="B98" t="str">
        <f>Legend!B$53</f>
        <v>LDV</v>
      </c>
      <c r="C98" t="str">
        <f>Legend!C$53</f>
        <v>LDV ICE</v>
      </c>
      <c r="D98" s="12">
        <f t="shared" si="10"/>
        <v>2035</v>
      </c>
      <c r="E98">
        <f>INDEX([1]global_det_trn_input_ref!$H$1023:$P$1040,$K98,MATCH($D98,[1]global_det_trn_input_ref!$H$1022:$P$1022,FALSE))</f>
        <v>1</v>
      </c>
      <c r="F98">
        <f>INDEX([1]global_det_trn_input_ref!$F$128:$N$145,$K98,MATCH($D98,[1]global_det_trn_input_ref!$F$127:$N$127,FALSE))</f>
        <v>2729.1148059946886</v>
      </c>
      <c r="G98">
        <f>INDEX([1]global_det_trn_input_ref!$E$426:$L$443,$K98,MATCH($D98,[1]global_det_trn_input_ref!$E$425:$L$425,FALSE))</f>
        <v>0.25796421379738965</v>
      </c>
      <c r="H98">
        <f>INDEX([1]global_det_trn_input_ref!$E$723:$L$740,$K98,MATCH($D98,[1]global_det_trn_input_ref!$E$722:$L$722,FALSE))</f>
        <v>1.6309764579543651</v>
      </c>
      <c r="I98" t="str">
        <f>Legend!D$53</f>
        <v>refined liquids enduse</v>
      </c>
      <c r="J98" t="s">
        <v>20</v>
      </c>
      <c r="K98">
        <v>11</v>
      </c>
    </row>
    <row r="99" spans="1:11">
      <c r="A99" t="str">
        <f>Legend!A$53</f>
        <v>trn_pass_road</v>
      </c>
      <c r="B99" t="str">
        <f>Legend!B$53</f>
        <v>LDV</v>
      </c>
      <c r="C99" t="str">
        <f>Legend!C$53</f>
        <v>LDV ICE</v>
      </c>
      <c r="D99" s="12">
        <f t="shared" si="10"/>
        <v>2050</v>
      </c>
      <c r="E99">
        <f>INDEX([1]global_det_trn_input_ref!$H$1023:$P$1040,$K99,MATCH($D99,[1]global_det_trn_input_ref!$H$1022:$P$1022,FALSE))</f>
        <v>1</v>
      </c>
      <c r="F99">
        <f>INDEX([1]global_det_trn_input_ref!$F$128:$N$145,$K99,MATCH($D99,[1]global_det_trn_input_ref!$F$127:$N$127,FALSE))</f>
        <v>2493.547074835893</v>
      </c>
      <c r="G99">
        <f>INDEX([1]global_det_trn_input_ref!$E$426:$L$443,$K99,MATCH($D99,[1]global_det_trn_input_ref!$E$425:$L$425,FALSE))</f>
        <v>0.25796421379738965</v>
      </c>
      <c r="H99">
        <f>INDEX([1]global_det_trn_input_ref!$E$723:$L$740,$K99,MATCH($D99,[1]global_det_trn_input_ref!$E$722:$L$722,FALSE))</f>
        <v>1.6309764579543651</v>
      </c>
      <c r="I99" t="str">
        <f>Legend!D$53</f>
        <v>refined liquids enduse</v>
      </c>
      <c r="J99" t="s">
        <v>20</v>
      </c>
      <c r="K99">
        <v>11</v>
      </c>
    </row>
    <row r="100" spans="1:11">
      <c r="A100" t="str">
        <f>Legend!A$53</f>
        <v>trn_pass_road</v>
      </c>
      <c r="B100" t="str">
        <f>Legend!B$53</f>
        <v>LDV</v>
      </c>
      <c r="C100" t="str">
        <f>Legend!C$53</f>
        <v>LDV ICE</v>
      </c>
      <c r="D100" s="12">
        <f t="shared" si="10"/>
        <v>2065</v>
      </c>
      <c r="E100">
        <f>INDEX([1]global_det_trn_input_ref!$H$1023:$P$1040,$K100,MATCH($D100,[1]global_det_trn_input_ref!$H$1022:$P$1022,FALSE))</f>
        <v>1</v>
      </c>
      <c r="F100">
        <f>INDEX([1]global_det_trn_input_ref!$F$128:$N$145,$K100,MATCH($D100,[1]global_det_trn_input_ref!$F$127:$N$127,FALSE))</f>
        <v>2278.312733771721</v>
      </c>
      <c r="G100">
        <f>INDEX([1]global_det_trn_input_ref!$E$426:$L$443,$K100,MATCH($D100,[1]global_det_trn_input_ref!$E$425:$L$425,FALSE))</f>
        <v>0.25796421379738965</v>
      </c>
      <c r="H100">
        <f>INDEX([1]global_det_trn_input_ref!$E$723:$L$740,$K100,MATCH($D100,[1]global_det_trn_input_ref!$E$722:$L$722,FALSE))</f>
        <v>1.6309764579543651</v>
      </c>
      <c r="I100" t="str">
        <f>Legend!D$53</f>
        <v>refined liquids enduse</v>
      </c>
      <c r="J100" t="s">
        <v>20</v>
      </c>
      <c r="K100">
        <v>11</v>
      </c>
    </row>
    <row r="101" spans="1:11">
      <c r="A101" t="str">
        <f>Legend!A$53</f>
        <v>trn_pass_road</v>
      </c>
      <c r="B101" t="str">
        <f>Legend!B$53</f>
        <v>LDV</v>
      </c>
      <c r="C101" t="str">
        <f>Legend!C$53</f>
        <v>LDV ICE</v>
      </c>
      <c r="D101" s="12">
        <f t="shared" si="10"/>
        <v>2080</v>
      </c>
      <c r="E101">
        <f>INDEX([1]global_det_trn_input_ref!$H$1023:$P$1040,$K101,MATCH($D101,[1]global_det_trn_input_ref!$H$1022:$P$1022,FALSE))</f>
        <v>1</v>
      </c>
      <c r="F101">
        <f>INDEX([1]global_det_trn_input_ref!$F$128:$N$145,$K101,MATCH($D101,[1]global_det_trn_input_ref!$F$127:$N$127,FALSE))</f>
        <v>2081.6566750431157</v>
      </c>
      <c r="G101">
        <f>INDEX([1]global_det_trn_input_ref!$E$426:$L$443,$K101,MATCH($D101,[1]global_det_trn_input_ref!$E$425:$L$425,FALSE))</f>
        <v>0.25796421379738965</v>
      </c>
      <c r="H101">
        <f>INDEX([1]global_det_trn_input_ref!$E$723:$L$740,$K101,MATCH($D101,[1]global_det_trn_input_ref!$E$722:$L$722,FALSE))</f>
        <v>1.6309764579543651</v>
      </c>
      <c r="I101" t="str">
        <f>Legend!D$53</f>
        <v>refined liquids enduse</v>
      </c>
      <c r="J101" t="s">
        <v>20</v>
      </c>
      <c r="K101">
        <v>11</v>
      </c>
    </row>
    <row r="102" spans="1:11">
      <c r="A102" t="str">
        <f>Legend!A$53</f>
        <v>trn_pass_road</v>
      </c>
      <c r="B102" t="str">
        <f>Legend!B$53</f>
        <v>LDV</v>
      </c>
      <c r="C102" t="str">
        <f>Legend!C$53</f>
        <v>LDV ICE</v>
      </c>
      <c r="D102" s="12">
        <f t="shared" si="10"/>
        <v>2095</v>
      </c>
      <c r="E102">
        <f>INDEX([1]global_det_trn_input_ref!$H$1023:$P$1040,$K102,MATCH($D102,[1]global_det_trn_input_ref!$H$1022:$P$1022,FALSE))</f>
        <v>1</v>
      </c>
      <c r="F102">
        <f>INDEX([1]global_det_trn_input_ref!$F$128:$N$145,$K102,MATCH($D102,[1]global_det_trn_input_ref!$F$127:$N$127,FALSE))</f>
        <v>1901.9752857097189</v>
      </c>
      <c r="G102">
        <f>INDEX([1]global_det_trn_input_ref!$E$426:$L$443,$K102,MATCH($D102,[1]global_det_trn_input_ref!$E$425:$L$425,FALSE))</f>
        <v>0.25796421379738965</v>
      </c>
      <c r="H102">
        <f>INDEX([1]global_det_trn_input_ref!$E$723:$L$740,$K102,MATCH($D102,[1]global_det_trn_input_ref!$E$722:$L$722,FALSE))</f>
        <v>1.6309764579543651</v>
      </c>
      <c r="I102" t="str">
        <f>Legend!D$53</f>
        <v>refined liquids enduse</v>
      </c>
      <c r="J102" t="s">
        <v>20</v>
      </c>
      <c r="K102">
        <v>11</v>
      </c>
    </row>
    <row r="103" spans="1:11">
      <c r="A103" t="str">
        <f>Legend!A$54</f>
        <v>trn_pass_road</v>
      </c>
      <c r="B103" t="str">
        <f>Legend!B$54</f>
        <v>LDV</v>
      </c>
      <c r="C103" t="str">
        <f>Legend!C$54</f>
        <v>LDV electric</v>
      </c>
      <c r="D103">
        <v>1975</v>
      </c>
      <c r="E103">
        <f>INDEX([1]global_det_trn_input_ref!$H$1023:$P$1040,$K103,MATCH($D103,[1]global_det_trn_input_ref!$H$1022:$P$1022,FALSE))</f>
        <v>0</v>
      </c>
      <c r="F103">
        <f>INDEX([1]global_det_trn_input_ref!$F$128:$N$145,$K103,MATCH($D103,[1]global_det_trn_input_ref!$F$127:$N$127,FALSE))</f>
        <v>1202.3979313816326</v>
      </c>
      <c r="G103">
        <f>G104</f>
        <v>0.28376063517712863</v>
      </c>
      <c r="H103">
        <f>H104</f>
        <v>1.6309764579543651</v>
      </c>
      <c r="I103" t="str">
        <f>Legend!D$54</f>
        <v>elect_td_trn</v>
      </c>
      <c r="J103" t="s">
        <v>20</v>
      </c>
      <c r="K103">
        <v>12</v>
      </c>
    </row>
    <row r="104" spans="1:11">
      <c r="A104" t="str">
        <f>Legend!A$54</f>
        <v>trn_pass_road</v>
      </c>
      <c r="B104" t="str">
        <f>Legend!B$54</f>
        <v>LDV</v>
      </c>
      <c r="C104" t="str">
        <f>Legend!C$54</f>
        <v>LDV electric</v>
      </c>
      <c r="D104" s="12">
        <f>D103+15</f>
        <v>1990</v>
      </c>
      <c r="E104">
        <f>INDEX([1]global_det_trn_input_ref!$H$1023:$P$1040,$K104,MATCH($D104,[1]global_det_trn_input_ref!$H$1022:$P$1022,FALSE))</f>
        <v>0</v>
      </c>
      <c r="F104">
        <f>INDEX([1]global_det_trn_input_ref!$F$128:$N$145,$K104,MATCH($D104,[1]global_det_trn_input_ref!$F$127:$N$127,FALSE))</f>
        <v>1202.3979313816326</v>
      </c>
      <c r="G104">
        <f>INDEX([1]global_det_trn_input_ref!$E$426:$L$443,$K104,MATCH($D104,[1]global_det_trn_input_ref!$E$425:$L$425,FALSE))</f>
        <v>0.28376063517712863</v>
      </c>
      <c r="H104">
        <f>INDEX([1]global_det_trn_input_ref!$E$723:$L$740,$K104,MATCH($D104,[1]global_det_trn_input_ref!$E$722:$L$722,FALSE))</f>
        <v>1.6309764579543651</v>
      </c>
      <c r="I104" t="str">
        <f>Legend!D$54</f>
        <v>elect_td_trn</v>
      </c>
      <c r="J104" t="s">
        <v>20</v>
      </c>
      <c r="K104">
        <v>12</v>
      </c>
    </row>
    <row r="105" spans="1:11">
      <c r="A105" t="str">
        <f>Legend!A$54</f>
        <v>trn_pass_road</v>
      </c>
      <c r="B105" t="str">
        <f>Legend!B$54</f>
        <v>LDV</v>
      </c>
      <c r="C105" t="str">
        <f>Legend!C$54</f>
        <v>LDV electric</v>
      </c>
      <c r="D105" s="12">
        <f t="shared" ref="D105:D110" si="11">D104+15</f>
        <v>2005</v>
      </c>
      <c r="E105">
        <f>INDEX([1]global_det_trn_input_ref!$H$1023:$P$1040,$K105,MATCH($D105,[1]global_det_trn_input_ref!$H$1022:$P$1022,FALSE))</f>
        <v>0</v>
      </c>
      <c r="F105">
        <f>INDEX([1]global_det_trn_input_ref!$F$128:$N$145,$K105,MATCH($D105,[1]global_det_trn_input_ref!$F$127:$N$127,FALSE))</f>
        <v>1202.397931381633</v>
      </c>
      <c r="G105">
        <f>INDEX([1]global_det_trn_input_ref!$E$426:$L$443,$K105,MATCH($D105,[1]global_det_trn_input_ref!$E$425:$L$425,FALSE))</f>
        <v>0.28376063517712863</v>
      </c>
      <c r="H105">
        <f>INDEX([1]global_det_trn_input_ref!$E$723:$L$740,$K105,MATCH($D105,[1]global_det_trn_input_ref!$E$722:$L$722,FALSE))</f>
        <v>1.6309764579543651</v>
      </c>
      <c r="I105" t="str">
        <f>Legend!D$54</f>
        <v>elect_td_trn</v>
      </c>
      <c r="J105" t="s">
        <v>20</v>
      </c>
      <c r="K105">
        <v>12</v>
      </c>
    </row>
    <row r="106" spans="1:11">
      <c r="A106" t="str">
        <f>Legend!A$54</f>
        <v>trn_pass_road</v>
      </c>
      <c r="B106" t="str">
        <f>Legend!B$54</f>
        <v>LDV</v>
      </c>
      <c r="C106" t="str">
        <f>Legend!C$54</f>
        <v>LDV electric</v>
      </c>
      <c r="D106" s="12">
        <f t="shared" si="11"/>
        <v>2020</v>
      </c>
      <c r="E106">
        <f>INDEX([1]global_det_trn_input_ref!$H$1023:$P$1040,$K106,MATCH($D106,[1]global_det_trn_input_ref!$H$1022:$P$1022,FALSE))</f>
        <v>0.1</v>
      </c>
      <c r="F106">
        <f>INDEX([1]global_det_trn_input_ref!$F$128:$N$145,$K106,MATCH($D106,[1]global_det_trn_input_ref!$F$127:$N$127,FALSE))</f>
        <v>1158.088598060579</v>
      </c>
      <c r="G106">
        <f>INDEX([1]global_det_trn_input_ref!$E$426:$L$443,$K106,MATCH($D106,[1]global_det_trn_input_ref!$E$425:$L$425,FALSE))</f>
        <v>0.27953389179155885</v>
      </c>
      <c r="H106">
        <f>INDEX([1]global_det_trn_input_ref!$E$723:$L$740,$K106,MATCH($D106,[1]global_det_trn_input_ref!$E$722:$L$722,FALSE))</f>
        <v>1.6309764579543651</v>
      </c>
      <c r="I106" t="str">
        <f>Legend!D$54</f>
        <v>elect_td_trn</v>
      </c>
      <c r="J106" t="s">
        <v>20</v>
      </c>
      <c r="K106">
        <v>12</v>
      </c>
    </row>
    <row r="107" spans="1:11">
      <c r="A107" t="str">
        <f>Legend!A$54</f>
        <v>trn_pass_road</v>
      </c>
      <c r="B107" t="str">
        <f>Legend!B$54</f>
        <v>LDV</v>
      </c>
      <c r="C107" t="str">
        <f>Legend!C$54</f>
        <v>LDV electric</v>
      </c>
      <c r="D107" s="12">
        <f t="shared" si="11"/>
        <v>2035</v>
      </c>
      <c r="E107">
        <f>INDEX([1]global_det_trn_input_ref!$H$1023:$P$1040,$K107,MATCH($D107,[1]global_det_trn_input_ref!$H$1022:$P$1022,FALSE))</f>
        <v>0.25</v>
      </c>
      <c r="F107">
        <f>INDEX([1]global_det_trn_input_ref!$F$128:$N$145,$K107,MATCH($D107,[1]global_det_trn_input_ref!$F$127:$N$127,FALSE))</f>
        <v>1115.4120994010918</v>
      </c>
      <c r="G107">
        <f>INDEX([1]global_det_trn_input_ref!$E$426:$L$443,$K107,MATCH($D107,[1]global_det_trn_input_ref!$E$425:$L$425,FALSE))</f>
        <v>0.27537010766612857</v>
      </c>
      <c r="H107">
        <f>INDEX([1]global_det_trn_input_ref!$E$723:$L$740,$K107,MATCH($D107,[1]global_det_trn_input_ref!$E$722:$L$722,FALSE))</f>
        <v>1.6309764579543651</v>
      </c>
      <c r="I107" t="str">
        <f>Legend!D$54</f>
        <v>elect_td_trn</v>
      </c>
      <c r="J107" t="s">
        <v>20</v>
      </c>
      <c r="K107">
        <v>12</v>
      </c>
    </row>
    <row r="108" spans="1:11">
      <c r="A108" t="str">
        <f>Legend!A$54</f>
        <v>trn_pass_road</v>
      </c>
      <c r="B108" t="str">
        <f>Legend!B$54</f>
        <v>LDV</v>
      </c>
      <c r="C108" t="str">
        <f>Legend!C$54</f>
        <v>LDV electric</v>
      </c>
      <c r="D108" s="12">
        <f t="shared" si="11"/>
        <v>2050</v>
      </c>
      <c r="E108">
        <f>INDEX([1]global_det_trn_input_ref!$H$1023:$P$1040,$K108,MATCH($D108,[1]global_det_trn_input_ref!$H$1022:$P$1022,FALSE))</f>
        <v>0.5</v>
      </c>
      <c r="F108">
        <f>INDEX([1]global_det_trn_input_ref!$F$128:$N$145,$K108,MATCH($D108,[1]global_det_trn_input_ref!$F$127:$N$127,FALSE))</f>
        <v>1074.3082641292619</v>
      </c>
      <c r="G108">
        <f>INDEX([1]global_det_trn_input_ref!$E$426:$L$443,$K108,MATCH($D108,[1]global_det_trn_input_ref!$E$425:$L$425,FALSE))</f>
        <v>0.27126834499409724</v>
      </c>
      <c r="H108">
        <f>INDEX([1]global_det_trn_input_ref!$E$723:$L$740,$K108,MATCH($D108,[1]global_det_trn_input_ref!$E$722:$L$722,FALSE))</f>
        <v>1.6309764579543651</v>
      </c>
      <c r="I108" t="str">
        <f>Legend!D$54</f>
        <v>elect_td_trn</v>
      </c>
      <c r="J108" t="s">
        <v>20</v>
      </c>
      <c r="K108">
        <v>12</v>
      </c>
    </row>
    <row r="109" spans="1:11">
      <c r="A109" t="str">
        <f>Legend!A$54</f>
        <v>trn_pass_road</v>
      </c>
      <c r="B109" t="str">
        <f>Legend!B$54</f>
        <v>LDV</v>
      </c>
      <c r="C109" t="str">
        <f>Legend!C$54</f>
        <v>LDV electric</v>
      </c>
      <c r="D109" s="12">
        <f t="shared" si="11"/>
        <v>2065</v>
      </c>
      <c r="E109">
        <f>INDEX([1]global_det_trn_input_ref!$H$1023:$P$1040,$K109,MATCH($D109,[1]global_det_trn_input_ref!$H$1022:$P$1022,FALSE))</f>
        <v>0.5</v>
      </c>
      <c r="F109">
        <f>INDEX([1]global_det_trn_input_ref!$F$128:$N$145,$K109,MATCH($D109,[1]global_det_trn_input_ref!$F$127:$N$127,FALSE))</f>
        <v>1034.7191383311422</v>
      </c>
      <c r="G109">
        <f>INDEX([1]global_det_trn_input_ref!$E$426:$L$443,$K109,MATCH($D109,[1]global_det_trn_input_ref!$E$425:$L$425,FALSE))</f>
        <v>0.27126834499409724</v>
      </c>
      <c r="H109">
        <f>INDEX([1]global_det_trn_input_ref!$E$723:$L$740,$K109,MATCH($D109,[1]global_det_trn_input_ref!$E$722:$L$722,FALSE))</f>
        <v>1.6309764579543651</v>
      </c>
      <c r="I109" t="str">
        <f>Legend!D$54</f>
        <v>elect_td_trn</v>
      </c>
      <c r="J109" t="s">
        <v>20</v>
      </c>
      <c r="K109">
        <v>12</v>
      </c>
    </row>
    <row r="110" spans="1:11">
      <c r="A110" t="str">
        <f>Legend!A$54</f>
        <v>trn_pass_road</v>
      </c>
      <c r="B110" t="str">
        <f>Legend!B$54</f>
        <v>LDV</v>
      </c>
      <c r="C110" t="str">
        <f>Legend!C$54</f>
        <v>LDV electric</v>
      </c>
      <c r="D110" s="12">
        <f t="shared" si="11"/>
        <v>2080</v>
      </c>
      <c r="E110">
        <f>INDEX([1]global_det_trn_input_ref!$H$1023:$P$1040,$K110,MATCH($D110,[1]global_det_trn_input_ref!$H$1022:$P$1022,FALSE))</f>
        <v>0.5</v>
      </c>
      <c r="F110">
        <f>INDEX([1]global_det_trn_input_ref!$F$128:$N$145,$K110,MATCH($D110,[1]global_det_trn_input_ref!$F$127:$N$127,FALSE))</f>
        <v>996.5889037412453</v>
      </c>
      <c r="G110">
        <f>INDEX([1]global_det_trn_input_ref!$E$426:$L$443,$K110,MATCH($D110,[1]global_det_trn_input_ref!$E$425:$L$425,FALSE))</f>
        <v>0.27126834499409724</v>
      </c>
      <c r="H110">
        <f>INDEX([1]global_det_trn_input_ref!$E$723:$L$740,$K110,MATCH($D110,[1]global_det_trn_input_ref!$E$722:$L$722,FALSE))</f>
        <v>1.6309764579543651</v>
      </c>
      <c r="I110" t="str">
        <f>Legend!D$54</f>
        <v>elect_td_trn</v>
      </c>
      <c r="J110" t="s">
        <v>20</v>
      </c>
      <c r="K110">
        <v>12</v>
      </c>
    </row>
    <row r="111" spans="1:11">
      <c r="A111" t="str">
        <f>Legend!A$54</f>
        <v>trn_pass_road</v>
      </c>
      <c r="B111" t="str">
        <f>Legend!B$54</f>
        <v>LDV</v>
      </c>
      <c r="C111" t="str">
        <f>Legend!C$54</f>
        <v>LDV electric</v>
      </c>
      <c r="D111" s="12">
        <f>D110+15</f>
        <v>2095</v>
      </c>
      <c r="E111">
        <f>INDEX([1]global_det_trn_input_ref!$H$1023:$P$1040,$K111,MATCH($D111,[1]global_det_trn_input_ref!$H$1022:$P$1022,FALSE))</f>
        <v>0.5</v>
      </c>
      <c r="F111">
        <f>INDEX([1]global_det_trn_input_ref!$F$128:$N$145,$K111,MATCH($D111,[1]global_det_trn_input_ref!$F$127:$N$127,FALSE))</f>
        <v>959.8637990421762</v>
      </c>
      <c r="G111">
        <f>INDEX([1]global_det_trn_input_ref!$E$426:$L$443,$K111,MATCH($D111,[1]global_det_trn_input_ref!$E$425:$L$425,FALSE))</f>
        <v>0.27126834499409724</v>
      </c>
      <c r="H111">
        <f>INDEX([1]global_det_trn_input_ref!$E$723:$L$740,$K111,MATCH($D111,[1]global_det_trn_input_ref!$E$722:$L$722,FALSE))</f>
        <v>1.6309764579543651</v>
      </c>
      <c r="I111" t="str">
        <f>Legend!D$54</f>
        <v>elect_td_trn</v>
      </c>
      <c r="J111" t="s">
        <v>20</v>
      </c>
      <c r="K111">
        <v>12</v>
      </c>
    </row>
    <row r="112" spans="1:11">
      <c r="A112" t="str">
        <f>Legend!A$55</f>
        <v>trn_pass_road</v>
      </c>
      <c r="B112" t="str">
        <f>Legend!B$55</f>
        <v>LDV</v>
      </c>
      <c r="C112" t="str">
        <f>Legend!C$55</f>
        <v>LDV gas</v>
      </c>
      <c r="D112">
        <v>1975</v>
      </c>
      <c r="E112">
        <f>INDEX([1]global_det_trn_input_ref!$H$1023:$P$1040,$K112,MATCH($D112,[1]global_det_trn_input_ref!$H$1022:$P$1022,FALSE))</f>
        <v>0</v>
      </c>
      <c r="F112">
        <f>INDEX([1]global_det_trn_input_ref!$F$128:$N$145,$K112,MATCH($D112,[1]global_det_trn_input_ref!$F$127:$N$127,FALSE))</f>
        <v>3607.1937941448978</v>
      </c>
      <c r="G112">
        <f>G113</f>
        <v>0.28376063517712863</v>
      </c>
      <c r="H112">
        <f>H113</f>
        <v>1.6309764579543651</v>
      </c>
      <c r="I112" t="str">
        <f>Legend!D$55</f>
        <v>delivered gas</v>
      </c>
      <c r="J112" t="s">
        <v>20</v>
      </c>
      <c r="K112">
        <v>13</v>
      </c>
    </row>
    <row r="113" spans="1:11">
      <c r="A113" t="str">
        <f>Legend!A$55</f>
        <v>trn_pass_road</v>
      </c>
      <c r="B113" t="str">
        <f>Legend!B$55</f>
        <v>LDV</v>
      </c>
      <c r="C113" t="str">
        <f>Legend!C$55</f>
        <v>LDV gas</v>
      </c>
      <c r="D113" s="12">
        <f>D112+15</f>
        <v>1990</v>
      </c>
      <c r="E113">
        <f>INDEX([1]global_det_trn_input_ref!$H$1023:$P$1040,$K113,MATCH($D113,[1]global_det_trn_input_ref!$H$1022:$P$1022,FALSE))</f>
        <v>0</v>
      </c>
      <c r="F113">
        <f>INDEX([1]global_det_trn_input_ref!$F$128:$N$145,$K113,MATCH($D113,[1]global_det_trn_input_ref!$F$127:$N$127,FALSE))</f>
        <v>3607.1937941448978</v>
      </c>
      <c r="G113">
        <f>INDEX([1]global_det_trn_input_ref!$E$426:$L$443,$K113,MATCH($D113,[1]global_det_trn_input_ref!$E$425:$L$425,FALSE))</f>
        <v>0.28376063517712863</v>
      </c>
      <c r="H113">
        <f>INDEX([1]global_det_trn_input_ref!$E$723:$L$740,$K113,MATCH($D113,[1]global_det_trn_input_ref!$E$722:$L$722,FALSE))</f>
        <v>1.6309764579543651</v>
      </c>
      <c r="I113" t="str">
        <f>Legend!D$55</f>
        <v>delivered gas</v>
      </c>
      <c r="J113" t="s">
        <v>20</v>
      </c>
      <c r="K113">
        <v>13</v>
      </c>
    </row>
    <row r="114" spans="1:11">
      <c r="A114" t="str">
        <f>Legend!A$55</f>
        <v>trn_pass_road</v>
      </c>
      <c r="B114" t="str">
        <f>Legend!B$55</f>
        <v>LDV</v>
      </c>
      <c r="C114" t="str">
        <f>Legend!C$55</f>
        <v>LDV gas</v>
      </c>
      <c r="D114" s="12">
        <f t="shared" ref="D114:D119" si="12">D113+15</f>
        <v>2005</v>
      </c>
      <c r="E114">
        <f>INDEX([1]global_det_trn_input_ref!$H$1023:$P$1040,$K114,MATCH($D114,[1]global_det_trn_input_ref!$H$1022:$P$1022,FALSE))</f>
        <v>0</v>
      </c>
      <c r="F114">
        <f>INDEX([1]global_det_trn_input_ref!$F$128:$N$145,$K114,MATCH($D114,[1]global_det_trn_input_ref!$F$127:$N$127,FALSE))</f>
        <v>3607.1937941448987</v>
      </c>
      <c r="G114">
        <f>INDEX([1]global_det_trn_input_ref!$E$426:$L$443,$K114,MATCH($D114,[1]global_det_trn_input_ref!$E$425:$L$425,FALSE))</f>
        <v>0.28376063517712863</v>
      </c>
      <c r="H114">
        <f>INDEX([1]global_det_trn_input_ref!$E$723:$L$740,$K114,MATCH($D114,[1]global_det_trn_input_ref!$E$722:$L$722,FALSE))</f>
        <v>1.6309764579543651</v>
      </c>
      <c r="I114" t="str">
        <f>Legend!D$55</f>
        <v>delivered gas</v>
      </c>
      <c r="J114" t="s">
        <v>20</v>
      </c>
      <c r="K114">
        <v>13</v>
      </c>
    </row>
    <row r="115" spans="1:11">
      <c r="A115" t="str">
        <f>Legend!A$55</f>
        <v>trn_pass_road</v>
      </c>
      <c r="B115" t="str">
        <f>Legend!B$55</f>
        <v>LDV</v>
      </c>
      <c r="C115" t="str">
        <f>Legend!C$55</f>
        <v>LDV gas</v>
      </c>
      <c r="D115" s="12">
        <f t="shared" si="12"/>
        <v>2020</v>
      </c>
      <c r="E115">
        <f>INDEX([1]global_det_trn_input_ref!$H$1023:$P$1040,$K115,MATCH($D115,[1]global_det_trn_input_ref!$H$1022:$P$1022,FALSE))</f>
        <v>0.01</v>
      </c>
      <c r="F115">
        <f>INDEX([1]global_det_trn_input_ref!$F$128:$N$145,$K115,MATCH($D115,[1]global_det_trn_input_ref!$F$127:$N$127,FALSE))</f>
        <v>2986.9368416834895</v>
      </c>
      <c r="G115">
        <f>INDEX([1]global_det_trn_input_ref!$E$426:$L$443,$K115,MATCH($D115,[1]global_det_trn_input_ref!$E$425:$L$425,FALSE))</f>
        <v>0.28376063517712863</v>
      </c>
      <c r="H115">
        <f>INDEX([1]global_det_trn_input_ref!$E$723:$L$740,$K115,MATCH($D115,[1]global_det_trn_input_ref!$E$722:$L$722,FALSE))</f>
        <v>1.6309764579543651</v>
      </c>
      <c r="I115" t="str">
        <f>Legend!D$55</f>
        <v>delivered gas</v>
      </c>
      <c r="J115" t="s">
        <v>20</v>
      </c>
      <c r="K115">
        <v>13</v>
      </c>
    </row>
    <row r="116" spans="1:11">
      <c r="A116" t="str">
        <f>Legend!A$55</f>
        <v>trn_pass_road</v>
      </c>
      <c r="B116" t="str">
        <f>Legend!B$55</f>
        <v>LDV</v>
      </c>
      <c r="C116" t="str">
        <f>Legend!C$55</f>
        <v>LDV gas</v>
      </c>
      <c r="D116" s="12">
        <f t="shared" si="12"/>
        <v>2035</v>
      </c>
      <c r="E116">
        <f>INDEX([1]global_det_trn_input_ref!$H$1023:$P$1040,$K116,MATCH($D116,[1]global_det_trn_input_ref!$H$1022:$P$1022,FALSE))</f>
        <v>0.1</v>
      </c>
      <c r="F116">
        <f>INDEX([1]global_det_trn_input_ref!$F$128:$N$145,$K116,MATCH($D116,[1]global_det_trn_input_ref!$F$127:$N$127,FALSE))</f>
        <v>2729.1148059946886</v>
      </c>
      <c r="G116">
        <f>INDEX([1]global_det_trn_input_ref!$E$426:$L$443,$K116,MATCH($D116,[1]global_det_trn_input_ref!$E$425:$L$425,FALSE))</f>
        <v>0.28376063517712863</v>
      </c>
      <c r="H116">
        <f>INDEX([1]global_det_trn_input_ref!$E$723:$L$740,$K116,MATCH($D116,[1]global_det_trn_input_ref!$E$722:$L$722,FALSE))</f>
        <v>1.6309764579543651</v>
      </c>
      <c r="I116" t="str">
        <f>Legend!D$55</f>
        <v>delivered gas</v>
      </c>
      <c r="J116" t="s">
        <v>20</v>
      </c>
      <c r="K116">
        <v>13</v>
      </c>
    </row>
    <row r="117" spans="1:11">
      <c r="A117" t="str">
        <f>Legend!A$55</f>
        <v>trn_pass_road</v>
      </c>
      <c r="B117" t="str">
        <f>Legend!B$55</f>
        <v>LDV</v>
      </c>
      <c r="C117" t="str">
        <f>Legend!C$55</f>
        <v>LDV gas</v>
      </c>
      <c r="D117" s="12">
        <f t="shared" si="12"/>
        <v>2050</v>
      </c>
      <c r="E117">
        <f>INDEX([1]global_det_trn_input_ref!$H$1023:$P$1040,$K117,MATCH($D117,[1]global_det_trn_input_ref!$H$1022:$P$1022,FALSE))</f>
        <v>0.25</v>
      </c>
      <c r="F117">
        <f>INDEX([1]global_det_trn_input_ref!$F$128:$N$145,$K117,MATCH($D117,[1]global_det_trn_input_ref!$F$127:$N$127,FALSE))</f>
        <v>2493.547074835893</v>
      </c>
      <c r="G117">
        <f>INDEX([1]global_det_trn_input_ref!$E$426:$L$443,$K117,MATCH($D117,[1]global_det_trn_input_ref!$E$425:$L$425,FALSE))</f>
        <v>0.28376063517712863</v>
      </c>
      <c r="H117">
        <f>INDEX([1]global_det_trn_input_ref!$E$723:$L$740,$K117,MATCH($D117,[1]global_det_trn_input_ref!$E$722:$L$722,FALSE))</f>
        <v>1.6309764579543651</v>
      </c>
      <c r="I117" t="str">
        <f>Legend!D$55</f>
        <v>delivered gas</v>
      </c>
      <c r="J117" t="s">
        <v>20</v>
      </c>
      <c r="K117">
        <v>13</v>
      </c>
    </row>
    <row r="118" spans="1:11">
      <c r="A118" t="str">
        <f>Legend!A$55</f>
        <v>trn_pass_road</v>
      </c>
      <c r="B118" t="str">
        <f>Legend!B$55</f>
        <v>LDV</v>
      </c>
      <c r="C118" t="str">
        <f>Legend!C$55</f>
        <v>LDV gas</v>
      </c>
      <c r="D118" s="12">
        <f t="shared" si="12"/>
        <v>2065</v>
      </c>
      <c r="E118">
        <f>INDEX([1]global_det_trn_input_ref!$H$1023:$P$1040,$K118,MATCH($D118,[1]global_det_trn_input_ref!$H$1022:$P$1022,FALSE))</f>
        <v>0.25</v>
      </c>
      <c r="F118">
        <f>INDEX([1]global_det_trn_input_ref!$F$128:$N$145,$K118,MATCH($D118,[1]global_det_trn_input_ref!$F$127:$N$127,FALSE))</f>
        <v>2278.312733771721</v>
      </c>
      <c r="G118">
        <f>INDEX([1]global_det_trn_input_ref!$E$426:$L$443,$K118,MATCH($D118,[1]global_det_trn_input_ref!$E$425:$L$425,FALSE))</f>
        <v>0.28376063517712863</v>
      </c>
      <c r="H118">
        <f>INDEX([1]global_det_trn_input_ref!$E$723:$L$740,$K118,MATCH($D118,[1]global_det_trn_input_ref!$E$722:$L$722,FALSE))</f>
        <v>1.6309764579543651</v>
      </c>
      <c r="I118" t="str">
        <f>Legend!D$55</f>
        <v>delivered gas</v>
      </c>
      <c r="J118" t="s">
        <v>20</v>
      </c>
      <c r="K118">
        <v>13</v>
      </c>
    </row>
    <row r="119" spans="1:11">
      <c r="A119" t="str">
        <f>Legend!A$55</f>
        <v>trn_pass_road</v>
      </c>
      <c r="B119" t="str">
        <f>Legend!B$55</f>
        <v>LDV</v>
      </c>
      <c r="C119" t="str">
        <f>Legend!C$55</f>
        <v>LDV gas</v>
      </c>
      <c r="D119" s="12">
        <f t="shared" si="12"/>
        <v>2080</v>
      </c>
      <c r="E119">
        <f>INDEX([1]global_det_trn_input_ref!$H$1023:$P$1040,$K119,MATCH($D119,[1]global_det_trn_input_ref!$H$1022:$P$1022,FALSE))</f>
        <v>0.25</v>
      </c>
      <c r="F119">
        <f>INDEX([1]global_det_trn_input_ref!$F$128:$N$145,$K119,MATCH($D119,[1]global_det_trn_input_ref!$F$127:$N$127,FALSE))</f>
        <v>2081.6566750431157</v>
      </c>
      <c r="G119">
        <f>INDEX([1]global_det_trn_input_ref!$E$426:$L$443,$K119,MATCH($D119,[1]global_det_trn_input_ref!$E$425:$L$425,FALSE))</f>
        <v>0.28376063517712863</v>
      </c>
      <c r="H119">
        <f>INDEX([1]global_det_trn_input_ref!$E$723:$L$740,$K119,MATCH($D119,[1]global_det_trn_input_ref!$E$722:$L$722,FALSE))</f>
        <v>1.6309764579543651</v>
      </c>
      <c r="I119" t="str">
        <f>Legend!D$55</f>
        <v>delivered gas</v>
      </c>
      <c r="J119" t="s">
        <v>20</v>
      </c>
      <c r="K119">
        <v>13</v>
      </c>
    </row>
    <row r="120" spans="1:11">
      <c r="A120" t="str">
        <f>Legend!A$55</f>
        <v>trn_pass_road</v>
      </c>
      <c r="B120" t="str">
        <f>Legend!B$55</f>
        <v>LDV</v>
      </c>
      <c r="C120" t="str">
        <f>Legend!C$55</f>
        <v>LDV gas</v>
      </c>
      <c r="D120" s="12">
        <f>D119+15</f>
        <v>2095</v>
      </c>
      <c r="E120">
        <f>INDEX([1]global_det_trn_input_ref!$H$1023:$P$1040,$K120,MATCH($D120,[1]global_det_trn_input_ref!$H$1022:$P$1022,FALSE))</f>
        <v>0.25</v>
      </c>
      <c r="F120">
        <f>INDEX([1]global_det_trn_input_ref!$F$128:$N$145,$K120,MATCH($D120,[1]global_det_trn_input_ref!$F$127:$N$127,FALSE))</f>
        <v>1901.9752857097189</v>
      </c>
      <c r="G120">
        <f>INDEX([1]global_det_trn_input_ref!$E$426:$L$443,$K120,MATCH($D120,[1]global_det_trn_input_ref!$E$425:$L$425,FALSE))</f>
        <v>0.28376063517712863</v>
      </c>
      <c r="H120">
        <f>INDEX([1]global_det_trn_input_ref!$E$723:$L$740,$K120,MATCH($D120,[1]global_det_trn_input_ref!$E$722:$L$722,FALSE))</f>
        <v>1.6309764579543651</v>
      </c>
      <c r="I120" t="str">
        <f>Legend!D$55</f>
        <v>delivered gas</v>
      </c>
      <c r="J120" t="s">
        <v>20</v>
      </c>
      <c r="K120">
        <v>13</v>
      </c>
    </row>
    <row r="121" spans="1:11">
      <c r="A121" t="str">
        <f>Legend!A$56</f>
        <v>trn_pass_road</v>
      </c>
      <c r="B121" t="str">
        <f>Legend!B$56</f>
        <v>LDV</v>
      </c>
      <c r="C121" t="str">
        <f>Legend!C$56</f>
        <v>LDV fuel cell</v>
      </c>
      <c r="D121">
        <v>1975</v>
      </c>
      <c r="E121">
        <f>INDEX([1]global_det_trn_input_ref!$H$1023:$P$1040,$K121,MATCH($D121,[1]global_det_trn_input_ref!$H$1022:$P$1022,FALSE))</f>
        <v>0</v>
      </c>
      <c r="F121">
        <f>INDEX([1]global_det_trn_input_ref!$F$128:$N$145,$K121,MATCH($D121,[1]global_det_trn_input_ref!$F$127:$N$127,FALSE))</f>
        <v>2284.5560696251018</v>
      </c>
      <c r="G121">
        <f>G122</f>
        <v>0.29665884586699809</v>
      </c>
      <c r="H121">
        <f>H122</f>
        <v>1.6309764579543651</v>
      </c>
      <c r="I121" t="str">
        <f>Legend!D$56</f>
        <v>H2 Enduse</v>
      </c>
      <c r="J121" t="s">
        <v>20</v>
      </c>
      <c r="K121">
        <v>14</v>
      </c>
    </row>
    <row r="122" spans="1:11">
      <c r="A122" t="str">
        <f>Legend!A$56</f>
        <v>trn_pass_road</v>
      </c>
      <c r="B122" t="str">
        <f>Legend!B$56</f>
        <v>LDV</v>
      </c>
      <c r="C122" t="str">
        <f>Legend!C$56</f>
        <v>LDV fuel cell</v>
      </c>
      <c r="D122" s="12">
        <f>D121+15</f>
        <v>1990</v>
      </c>
      <c r="E122">
        <f>INDEX([1]global_det_trn_input_ref!$H$1023:$P$1040,$K122,MATCH($D122,[1]global_det_trn_input_ref!$H$1022:$P$1022,FALSE))</f>
        <v>0</v>
      </c>
      <c r="F122">
        <f>INDEX([1]global_det_trn_input_ref!$F$128:$N$145,$K122,MATCH($D122,[1]global_det_trn_input_ref!$F$127:$N$127,FALSE))</f>
        <v>2284.5560696251018</v>
      </c>
      <c r="G122">
        <f>INDEX([1]global_det_trn_input_ref!$E$426:$L$443,$K122,MATCH($D122,[1]global_det_trn_input_ref!$E$425:$L$425,FALSE))</f>
        <v>0.29665884586699809</v>
      </c>
      <c r="H122">
        <f>INDEX([1]global_det_trn_input_ref!$E$723:$L$740,$K122,MATCH($D122,[1]global_det_trn_input_ref!$E$722:$L$722,FALSE))</f>
        <v>1.6309764579543651</v>
      </c>
      <c r="I122" t="str">
        <f>Legend!D$56</f>
        <v>H2 Enduse</v>
      </c>
      <c r="J122" t="s">
        <v>20</v>
      </c>
      <c r="K122">
        <v>14</v>
      </c>
    </row>
    <row r="123" spans="1:11">
      <c r="A123" t="str">
        <f>Legend!A$56</f>
        <v>trn_pass_road</v>
      </c>
      <c r="B123" t="str">
        <f>Legend!B$56</f>
        <v>LDV</v>
      </c>
      <c r="C123" t="str">
        <f>Legend!C$56</f>
        <v>LDV fuel cell</v>
      </c>
      <c r="D123" s="12">
        <f t="shared" ref="D123:D129" si="13">D122+15</f>
        <v>2005</v>
      </c>
      <c r="E123">
        <f>INDEX([1]global_det_trn_input_ref!$H$1023:$P$1040,$K123,MATCH($D123,[1]global_det_trn_input_ref!$H$1022:$P$1022,FALSE))</f>
        <v>0</v>
      </c>
      <c r="F123">
        <f>INDEX([1]global_det_trn_input_ref!$F$128:$N$145,$K123,MATCH($D123,[1]global_det_trn_input_ref!$F$127:$N$127,FALSE))</f>
        <v>2284.5560696251023</v>
      </c>
      <c r="G123">
        <f>INDEX([1]global_det_trn_input_ref!$E$426:$L$443,$K123,MATCH($D123,[1]global_det_trn_input_ref!$E$425:$L$425,FALSE))</f>
        <v>0.29665884586699809</v>
      </c>
      <c r="H123">
        <f>INDEX([1]global_det_trn_input_ref!$E$723:$L$740,$K123,MATCH($D123,[1]global_det_trn_input_ref!$E$722:$L$722,FALSE))</f>
        <v>1.6309764579543651</v>
      </c>
      <c r="I123" t="str">
        <f>Legend!D$56</f>
        <v>H2 Enduse</v>
      </c>
      <c r="J123" t="s">
        <v>20</v>
      </c>
      <c r="K123">
        <v>14</v>
      </c>
    </row>
    <row r="124" spans="1:11">
      <c r="A124" t="str">
        <f>Legend!A$56</f>
        <v>trn_pass_road</v>
      </c>
      <c r="B124" t="str">
        <f>Legend!B$56</f>
        <v>LDV</v>
      </c>
      <c r="C124" t="str">
        <f>Legend!C$56</f>
        <v>LDV fuel cell</v>
      </c>
      <c r="D124" s="12">
        <f t="shared" si="13"/>
        <v>2020</v>
      </c>
      <c r="E124">
        <f>INDEX([1]global_det_trn_input_ref!$H$1023:$P$1040,$K124,MATCH($D124,[1]global_det_trn_input_ref!$H$1022:$P$1022,FALSE))</f>
        <v>0</v>
      </c>
      <c r="F124">
        <f>INDEX([1]global_det_trn_input_ref!$F$128:$N$145,$K124,MATCH($D124,[1]global_det_trn_input_ref!$F$127:$N$127,FALSE))</f>
        <v>2025.2418990815988</v>
      </c>
      <c r="G124">
        <f>INDEX([1]global_det_trn_input_ref!$E$426:$L$443,$K124,MATCH($D124,[1]global_det_trn_input_ref!$E$425:$L$425,FALSE))</f>
        <v>0.29223997778208427</v>
      </c>
      <c r="H124">
        <f>INDEX([1]global_det_trn_input_ref!$E$723:$L$740,$K124,MATCH($D124,[1]global_det_trn_input_ref!$E$722:$L$722,FALSE))</f>
        <v>1.6309764579543651</v>
      </c>
      <c r="I124" t="str">
        <f>Legend!D$56</f>
        <v>H2 Enduse</v>
      </c>
      <c r="J124" t="s">
        <v>20</v>
      </c>
      <c r="K124">
        <v>14</v>
      </c>
    </row>
    <row r="125" spans="1:11">
      <c r="A125" t="str">
        <f>Legend!A$56</f>
        <v>trn_pass_road</v>
      </c>
      <c r="B125" t="str">
        <f>Legend!B$56</f>
        <v>LDV</v>
      </c>
      <c r="C125" t="str">
        <f>Legend!C$56</f>
        <v>LDV fuel cell</v>
      </c>
      <c r="D125" s="12">
        <f t="shared" si="13"/>
        <v>2035</v>
      </c>
      <c r="E125">
        <f>INDEX([1]global_det_trn_input_ref!$H$1023:$P$1040,$K125,MATCH($D125,[1]global_det_trn_input_ref!$H$1022:$P$1022,FALSE))</f>
        <v>0.1</v>
      </c>
      <c r="F125">
        <f>INDEX([1]global_det_trn_input_ref!$F$128:$N$145,$K125,MATCH($D125,[1]global_det_trn_input_ref!$F$127:$N$127,FALSE))</f>
        <v>1795.3618229508888</v>
      </c>
      <c r="G125">
        <f>INDEX([1]global_det_trn_input_ref!$E$426:$L$443,$K125,MATCH($D125,[1]global_det_trn_input_ref!$E$425:$L$425,FALSE))</f>
        <v>0.28788693074186167</v>
      </c>
      <c r="H125">
        <f>INDEX([1]global_det_trn_input_ref!$E$723:$L$740,$K125,MATCH($D125,[1]global_det_trn_input_ref!$E$722:$L$722,FALSE))</f>
        <v>1.6309764579543651</v>
      </c>
      <c r="I125" t="str">
        <f>Legend!D$56</f>
        <v>H2 Enduse</v>
      </c>
      <c r="J125" t="s">
        <v>20</v>
      </c>
      <c r="K125">
        <v>14</v>
      </c>
    </row>
    <row r="126" spans="1:11">
      <c r="A126" t="str">
        <f>Legend!A$56</f>
        <v>trn_pass_road</v>
      </c>
      <c r="B126" t="str">
        <f>Legend!B$56</f>
        <v>LDV</v>
      </c>
      <c r="C126" t="str">
        <f>Legend!C$56</f>
        <v>LDV fuel cell</v>
      </c>
      <c r="D126" s="12">
        <f t="shared" si="13"/>
        <v>2050</v>
      </c>
      <c r="E126">
        <f>INDEX([1]global_det_trn_input_ref!$H$1023:$P$1040,$K126,MATCH($D126,[1]global_det_trn_input_ref!$H$1022:$P$1022,FALSE))</f>
        <v>0.25</v>
      </c>
      <c r="F126">
        <f>INDEX([1]global_det_trn_input_ref!$F$128:$N$145,$K126,MATCH($D126,[1]global_det_trn_input_ref!$F$127:$N$127,FALSE))</f>
        <v>1591.5748517602972</v>
      </c>
      <c r="G126">
        <f>INDEX([1]global_det_trn_input_ref!$E$426:$L$443,$K126,MATCH($D126,[1]global_det_trn_input_ref!$E$425:$L$425,FALSE))</f>
        <v>0.28359872431201072</v>
      </c>
      <c r="H126">
        <f>INDEX([1]global_det_trn_input_ref!$E$723:$L$740,$K126,MATCH($D126,[1]global_det_trn_input_ref!$E$722:$L$722,FALSE))</f>
        <v>1.6309764579543651</v>
      </c>
      <c r="I126" t="str">
        <f>Legend!D$56</f>
        <v>H2 Enduse</v>
      </c>
      <c r="J126" t="s">
        <v>20</v>
      </c>
      <c r="K126">
        <v>14</v>
      </c>
    </row>
    <row r="127" spans="1:11">
      <c r="A127" t="str">
        <f>Legend!A$56</f>
        <v>trn_pass_road</v>
      </c>
      <c r="B127" t="str">
        <f>Legend!B$56</f>
        <v>LDV</v>
      </c>
      <c r="C127" t="str">
        <f>Legend!C$56</f>
        <v>LDV fuel cell</v>
      </c>
      <c r="D127" s="12">
        <f t="shared" si="13"/>
        <v>2065</v>
      </c>
      <c r="E127">
        <f>INDEX([1]global_det_trn_input_ref!$H$1023:$P$1040,$K127,MATCH($D127,[1]global_det_trn_input_ref!$H$1022:$P$1022,FALSE))</f>
        <v>0.25</v>
      </c>
      <c r="F127">
        <f>INDEX([1]global_det_trn_input_ref!$F$128:$N$145,$K127,MATCH($D127,[1]global_det_trn_input_ref!$F$127:$N$127,FALSE))</f>
        <v>1410.9192232863381</v>
      </c>
      <c r="G127">
        <f>INDEX([1]global_det_trn_input_ref!$E$426:$L$443,$K127,MATCH($D127,[1]global_det_trn_input_ref!$E$425:$L$425,FALSE))</f>
        <v>0.28359872431201072</v>
      </c>
      <c r="H127">
        <f>INDEX([1]global_det_trn_input_ref!$E$723:$L$740,$K127,MATCH($D127,[1]global_det_trn_input_ref!$E$722:$L$722,FALSE))</f>
        <v>1.6309764579543651</v>
      </c>
      <c r="I127" t="str">
        <f>Legend!D$56</f>
        <v>H2 Enduse</v>
      </c>
      <c r="J127" t="s">
        <v>20</v>
      </c>
      <c r="K127">
        <v>14</v>
      </c>
    </row>
    <row r="128" spans="1:11">
      <c r="A128" t="str">
        <f>Legend!A$56</f>
        <v>trn_pass_road</v>
      </c>
      <c r="B128" t="str">
        <f>Legend!B$56</f>
        <v>LDV</v>
      </c>
      <c r="C128" t="str">
        <f>Legend!C$56</f>
        <v>LDV fuel cell</v>
      </c>
      <c r="D128" s="12">
        <f t="shared" si="13"/>
        <v>2080</v>
      </c>
      <c r="E128">
        <f>INDEX([1]global_det_trn_input_ref!$H$1023:$P$1040,$K128,MATCH($D128,[1]global_det_trn_input_ref!$H$1022:$P$1022,FALSE))</f>
        <v>0.25</v>
      </c>
      <c r="F128">
        <f>INDEX([1]global_det_trn_input_ref!$F$128:$N$145,$K128,MATCH($D128,[1]global_det_trn_input_ref!$F$127:$N$127,FALSE))</f>
        <v>1250.7693574305963</v>
      </c>
      <c r="G128">
        <f>INDEX([1]global_det_trn_input_ref!$E$426:$L$443,$K128,MATCH($D128,[1]global_det_trn_input_ref!$E$425:$L$425,FALSE))</f>
        <v>0.28359872431201072</v>
      </c>
      <c r="H128">
        <f>INDEX([1]global_det_trn_input_ref!$E$723:$L$740,$K128,MATCH($D128,[1]global_det_trn_input_ref!$E$722:$L$722,FALSE))</f>
        <v>1.6309764579543651</v>
      </c>
      <c r="I128" t="str">
        <f>Legend!D$56</f>
        <v>H2 Enduse</v>
      </c>
      <c r="J128" t="s">
        <v>20</v>
      </c>
      <c r="K128">
        <v>14</v>
      </c>
    </row>
    <row r="129" spans="1:11">
      <c r="A129" t="str">
        <f>Legend!A$56</f>
        <v>trn_pass_road</v>
      </c>
      <c r="B129" t="str">
        <f>Legend!B$56</f>
        <v>LDV</v>
      </c>
      <c r="C129" t="str">
        <f>Legend!C$56</f>
        <v>LDV fuel cell</v>
      </c>
      <c r="D129" s="12">
        <f t="shared" si="13"/>
        <v>2095</v>
      </c>
      <c r="E129">
        <f>INDEX([1]global_det_trn_input_ref!$H$1023:$P$1040,$K129,MATCH($D129,[1]global_det_trn_input_ref!$H$1022:$P$1022,FALSE))</f>
        <v>0.25</v>
      </c>
      <c r="F129">
        <f>INDEX([1]global_det_trn_input_ref!$F$128:$N$145,$K129,MATCH($D129,[1]global_det_trn_input_ref!$F$127:$N$127,FALSE))</f>
        <v>1108.7976970385751</v>
      </c>
      <c r="G129">
        <f>INDEX([1]global_det_trn_input_ref!$E$426:$L$443,$K129,MATCH($D129,[1]global_det_trn_input_ref!$E$425:$L$425,FALSE))</f>
        <v>0.28359872431201072</v>
      </c>
      <c r="H129">
        <f>INDEX([1]global_det_trn_input_ref!$E$723:$L$740,$K129,MATCH($D129,[1]global_det_trn_input_ref!$E$722:$L$722,FALSE))</f>
        <v>1.6309764579543651</v>
      </c>
      <c r="I129" t="str">
        <f>Legend!D$56</f>
        <v>H2 Enduse</v>
      </c>
      <c r="J129" t="s">
        <v>20</v>
      </c>
      <c r="K129">
        <v>14</v>
      </c>
    </row>
    <row r="130" spans="1:11">
      <c r="A130" t="str">
        <f>Legend!A$57</f>
        <v>trn_pass_road</v>
      </c>
      <c r="B130" t="str">
        <f>Legend!B$57</f>
        <v>bus</v>
      </c>
      <c r="C130" t="str">
        <f>Legend!C$57</f>
        <v>bus ICE</v>
      </c>
      <c r="D130">
        <v>1975</v>
      </c>
      <c r="E130">
        <f>INDEX([1]global_det_trn_input_ref!$H$1023:$P$1040,$K130,MATCH($D130,[1]global_det_trn_input_ref!$H$1022:$P$1022,FALSE))</f>
        <v>1</v>
      </c>
      <c r="F130">
        <f>INDEX([1]global_det_trn_input_ref!$F$128:$N$145,$K130,MATCH($D130,[1]global_det_trn_input_ref!$F$127:$N$127,FALSE))</f>
        <v>15100.858196573312</v>
      </c>
      <c r="G130">
        <f>G131</f>
        <v>1.0194657527051727</v>
      </c>
      <c r="H130">
        <f>H131</f>
        <v>18.861799866247672</v>
      </c>
      <c r="I130" t="str">
        <f>Legend!D$57</f>
        <v>refined liquids enduse</v>
      </c>
      <c r="J130" t="s">
        <v>20</v>
      </c>
      <c r="K130">
        <v>15</v>
      </c>
    </row>
    <row r="131" spans="1:11">
      <c r="A131" t="str">
        <f>Legend!A$57</f>
        <v>trn_pass_road</v>
      </c>
      <c r="B131" t="str">
        <f>Legend!B$57</f>
        <v>bus</v>
      </c>
      <c r="C131" t="str">
        <f>Legend!C$57</f>
        <v>bus ICE</v>
      </c>
      <c r="D131" s="12">
        <f>D130+15</f>
        <v>1990</v>
      </c>
      <c r="E131">
        <f>INDEX([1]global_det_trn_input_ref!$H$1023:$P$1040,$K131,MATCH($D131,[1]global_det_trn_input_ref!$H$1022:$P$1022,FALSE))</f>
        <v>1</v>
      </c>
      <c r="F131">
        <f>INDEX([1]global_det_trn_input_ref!$F$128:$N$145,$K131,MATCH($D131,[1]global_det_trn_input_ref!$F$127:$N$127,FALSE))</f>
        <v>15100.858196573312</v>
      </c>
      <c r="G131">
        <f>INDEX([1]global_det_trn_input_ref!$E$426:$L$443,$K131,MATCH($D131,[1]global_det_trn_input_ref!$E$425:$L$425,FALSE))</f>
        <v>1.0194657527051727</v>
      </c>
      <c r="H131">
        <f>INDEX([1]global_det_trn_input_ref!$E$723:$L$740,$K131,MATCH($D131,[1]global_det_trn_input_ref!$E$722:$L$722,FALSE))</f>
        <v>18.861799866247672</v>
      </c>
      <c r="I131" t="str">
        <f>Legend!D$57</f>
        <v>refined liquids enduse</v>
      </c>
      <c r="J131" t="s">
        <v>20</v>
      </c>
      <c r="K131">
        <v>15</v>
      </c>
    </row>
    <row r="132" spans="1:11">
      <c r="A132" t="str">
        <f>Legend!A$57</f>
        <v>trn_pass_road</v>
      </c>
      <c r="B132" t="str">
        <f>Legend!B$57</f>
        <v>bus</v>
      </c>
      <c r="C132" t="str">
        <f>Legend!C$57</f>
        <v>bus ICE</v>
      </c>
      <c r="D132" s="12">
        <f t="shared" ref="D132:D138" si="14">D131+15</f>
        <v>2005</v>
      </c>
      <c r="E132">
        <f>INDEX([1]global_det_trn_input_ref!$H$1023:$P$1040,$K132,MATCH($D132,[1]global_det_trn_input_ref!$H$1022:$P$1022,FALSE))</f>
        <v>1</v>
      </c>
      <c r="F132">
        <f>INDEX([1]global_det_trn_input_ref!$F$128:$N$145,$K132,MATCH($D132,[1]global_det_trn_input_ref!$F$127:$N$127,FALSE))</f>
        <v>15100.85819657331</v>
      </c>
      <c r="G132">
        <f>INDEX([1]global_det_trn_input_ref!$E$426:$L$443,$K132,MATCH($D132,[1]global_det_trn_input_ref!$E$425:$L$425,FALSE))</f>
        <v>1.0194657527051727</v>
      </c>
      <c r="H132">
        <f>INDEX([1]global_det_trn_input_ref!$E$723:$L$740,$K132,MATCH($D132,[1]global_det_trn_input_ref!$E$722:$L$722,FALSE))</f>
        <v>18.861799866247672</v>
      </c>
      <c r="I132" t="str">
        <f>Legend!D$57</f>
        <v>refined liquids enduse</v>
      </c>
      <c r="J132" t="s">
        <v>20</v>
      </c>
      <c r="K132">
        <v>15</v>
      </c>
    </row>
    <row r="133" spans="1:11">
      <c r="A133" t="str">
        <f>Legend!A$57</f>
        <v>trn_pass_road</v>
      </c>
      <c r="B133" t="str">
        <f>Legend!B$57</f>
        <v>bus</v>
      </c>
      <c r="C133" t="str">
        <f>Legend!C$57</f>
        <v>bus ICE</v>
      </c>
      <c r="D133" s="12">
        <f t="shared" si="14"/>
        <v>2020</v>
      </c>
      <c r="E133">
        <f>INDEX([1]global_det_trn_input_ref!$H$1023:$P$1040,$K133,MATCH($D133,[1]global_det_trn_input_ref!$H$1022:$P$1022,FALSE))</f>
        <v>1</v>
      </c>
      <c r="F133">
        <f>INDEX([1]global_det_trn_input_ref!$F$128:$N$145,$K133,MATCH($D133,[1]global_det_trn_input_ref!$F$127:$N$127,FALSE))</f>
        <v>14875.924063412271</v>
      </c>
      <c r="G133">
        <f>INDEX([1]global_det_trn_input_ref!$E$426:$L$443,$K133,MATCH($D133,[1]global_det_trn_input_ref!$E$425:$L$425,FALSE))</f>
        <v>1.0194657527051727</v>
      </c>
      <c r="H133">
        <f>INDEX([1]global_det_trn_input_ref!$E$723:$L$740,$K133,MATCH($D133,[1]global_det_trn_input_ref!$E$722:$L$722,FALSE))</f>
        <v>18.861799866247672</v>
      </c>
      <c r="I133" t="str">
        <f>Legend!D$57</f>
        <v>refined liquids enduse</v>
      </c>
      <c r="J133" t="s">
        <v>20</v>
      </c>
      <c r="K133">
        <v>15</v>
      </c>
    </row>
    <row r="134" spans="1:11">
      <c r="A134" t="str">
        <f>Legend!A$57</f>
        <v>trn_pass_road</v>
      </c>
      <c r="B134" t="str">
        <f>Legend!B$57</f>
        <v>bus</v>
      </c>
      <c r="C134" t="str">
        <f>Legend!C$57</f>
        <v>bus ICE</v>
      </c>
      <c r="D134" s="12">
        <f t="shared" si="14"/>
        <v>2035</v>
      </c>
      <c r="E134">
        <f>INDEX([1]global_det_trn_input_ref!$H$1023:$P$1040,$K134,MATCH($D134,[1]global_det_trn_input_ref!$H$1022:$P$1022,FALSE))</f>
        <v>1</v>
      </c>
      <c r="F134">
        <f>INDEX([1]global_det_trn_input_ref!$F$128:$N$145,$K134,MATCH($D134,[1]global_det_trn_input_ref!$F$127:$N$127,FALSE))</f>
        <v>14654.340426203335</v>
      </c>
      <c r="G134">
        <f>INDEX([1]global_det_trn_input_ref!$E$426:$L$443,$K134,MATCH($D134,[1]global_det_trn_input_ref!$E$425:$L$425,FALSE))</f>
        <v>1.0194657527051727</v>
      </c>
      <c r="H134">
        <f>INDEX([1]global_det_trn_input_ref!$E$723:$L$740,$K134,MATCH($D134,[1]global_det_trn_input_ref!$E$722:$L$722,FALSE))</f>
        <v>18.861799866247672</v>
      </c>
      <c r="I134" t="str">
        <f>Legend!D$57</f>
        <v>refined liquids enduse</v>
      </c>
      <c r="J134" t="s">
        <v>20</v>
      </c>
      <c r="K134">
        <v>15</v>
      </c>
    </row>
    <row r="135" spans="1:11">
      <c r="A135" t="str">
        <f>Legend!A$57</f>
        <v>trn_pass_road</v>
      </c>
      <c r="B135" t="str">
        <f>Legend!B$57</f>
        <v>bus</v>
      </c>
      <c r="C135" t="str">
        <f>Legend!C$57</f>
        <v>bus ICE</v>
      </c>
      <c r="D135" s="12">
        <f t="shared" si="14"/>
        <v>2050</v>
      </c>
      <c r="E135">
        <f>INDEX([1]global_det_trn_input_ref!$H$1023:$P$1040,$K135,MATCH($D135,[1]global_det_trn_input_ref!$H$1022:$P$1022,FALSE))</f>
        <v>1</v>
      </c>
      <c r="F135">
        <f>INDEX([1]global_det_trn_input_ref!$F$128:$N$145,$K135,MATCH($D135,[1]global_det_trn_input_ref!$F$127:$N$127,FALSE))</f>
        <v>14436.057377789384</v>
      </c>
      <c r="G135">
        <f>INDEX([1]global_det_trn_input_ref!$E$426:$L$443,$K135,MATCH($D135,[1]global_det_trn_input_ref!$E$425:$L$425,FALSE))</f>
        <v>1.0194657527051727</v>
      </c>
      <c r="H135">
        <f>INDEX([1]global_det_trn_input_ref!$E$723:$L$740,$K135,MATCH($D135,[1]global_det_trn_input_ref!$E$722:$L$722,FALSE))</f>
        <v>18.861799866247672</v>
      </c>
      <c r="I135" t="str">
        <f>Legend!D$57</f>
        <v>refined liquids enduse</v>
      </c>
      <c r="J135" t="s">
        <v>20</v>
      </c>
      <c r="K135">
        <v>15</v>
      </c>
    </row>
    <row r="136" spans="1:11">
      <c r="A136" t="str">
        <f>Legend!A$57</f>
        <v>trn_pass_road</v>
      </c>
      <c r="B136" t="str">
        <f>Legend!B$57</f>
        <v>bus</v>
      </c>
      <c r="C136" t="str">
        <f>Legend!C$57</f>
        <v>bus ICE</v>
      </c>
      <c r="D136" s="12">
        <f t="shared" si="14"/>
        <v>2065</v>
      </c>
      <c r="E136">
        <f>INDEX([1]global_det_trn_input_ref!$H$1023:$P$1040,$K136,MATCH($D136,[1]global_det_trn_input_ref!$H$1022:$P$1022,FALSE))</f>
        <v>1</v>
      </c>
      <c r="F136">
        <f>INDEX([1]global_det_trn_input_ref!$F$128:$N$145,$K136,MATCH($D136,[1]global_det_trn_input_ref!$F$127:$N$127,FALSE))</f>
        <v>14221.025754403045</v>
      </c>
      <c r="G136">
        <f>INDEX([1]global_det_trn_input_ref!$E$426:$L$443,$K136,MATCH($D136,[1]global_det_trn_input_ref!$E$425:$L$425,FALSE))</f>
        <v>1.0194657527051727</v>
      </c>
      <c r="H136">
        <f>INDEX([1]global_det_trn_input_ref!$E$723:$L$740,$K136,MATCH($D136,[1]global_det_trn_input_ref!$E$722:$L$722,FALSE))</f>
        <v>18.861799866247672</v>
      </c>
      <c r="I136" t="str">
        <f>Legend!D$57</f>
        <v>refined liquids enduse</v>
      </c>
      <c r="J136" t="s">
        <v>20</v>
      </c>
      <c r="K136">
        <v>15</v>
      </c>
    </row>
    <row r="137" spans="1:11">
      <c r="A137" t="str">
        <f>Legend!A$57</f>
        <v>trn_pass_road</v>
      </c>
      <c r="B137" t="str">
        <f>Legend!B$57</f>
        <v>bus</v>
      </c>
      <c r="C137" t="str">
        <f>Legend!C$57</f>
        <v>bus ICE</v>
      </c>
      <c r="D137" s="12">
        <f t="shared" si="14"/>
        <v>2080</v>
      </c>
      <c r="E137">
        <f>INDEX([1]global_det_trn_input_ref!$H$1023:$P$1040,$K137,MATCH($D137,[1]global_det_trn_input_ref!$H$1022:$P$1022,FALSE))</f>
        <v>1</v>
      </c>
      <c r="F137">
        <f>INDEX([1]global_det_trn_input_ref!$F$128:$N$145,$K137,MATCH($D137,[1]global_det_trn_input_ref!$F$127:$N$127,FALSE))</f>
        <v>14009.19712459356</v>
      </c>
      <c r="G137">
        <f>INDEX([1]global_det_trn_input_ref!$E$426:$L$443,$K137,MATCH($D137,[1]global_det_trn_input_ref!$E$425:$L$425,FALSE))</f>
        <v>1.0194657527051727</v>
      </c>
      <c r="H137">
        <f>INDEX([1]global_det_trn_input_ref!$E$723:$L$740,$K137,MATCH($D137,[1]global_det_trn_input_ref!$E$722:$L$722,FALSE))</f>
        <v>18.861799866247672</v>
      </c>
      <c r="I137" t="str">
        <f>Legend!D$57</f>
        <v>refined liquids enduse</v>
      </c>
      <c r="J137" t="s">
        <v>20</v>
      </c>
      <c r="K137">
        <v>15</v>
      </c>
    </row>
    <row r="138" spans="1:11">
      <c r="A138" t="str">
        <f>Legend!A$57</f>
        <v>trn_pass_road</v>
      </c>
      <c r="B138" t="str">
        <f>Legend!B$57</f>
        <v>bus</v>
      </c>
      <c r="C138" t="str">
        <f>Legend!C$57</f>
        <v>bus ICE</v>
      </c>
      <c r="D138" s="12">
        <f t="shared" si="14"/>
        <v>2095</v>
      </c>
      <c r="E138">
        <f>INDEX([1]global_det_trn_input_ref!$H$1023:$P$1040,$K138,MATCH($D138,[1]global_det_trn_input_ref!$H$1022:$P$1022,FALSE))</f>
        <v>1</v>
      </c>
      <c r="F138">
        <f>INDEX([1]global_det_trn_input_ref!$F$128:$N$145,$K138,MATCH($D138,[1]global_det_trn_input_ref!$F$127:$N$127,FALSE))</f>
        <v>13800.523778318602</v>
      </c>
      <c r="G138">
        <f>INDEX([1]global_det_trn_input_ref!$E$426:$L$443,$K138,MATCH($D138,[1]global_det_trn_input_ref!$E$425:$L$425,FALSE))</f>
        <v>1.0194657527051727</v>
      </c>
      <c r="H138">
        <f>INDEX([1]global_det_trn_input_ref!$E$723:$L$740,$K138,MATCH($D138,[1]global_det_trn_input_ref!$E$722:$L$722,FALSE))</f>
        <v>18.861799866247672</v>
      </c>
      <c r="I138" t="str">
        <f>Legend!D$57</f>
        <v>refined liquids enduse</v>
      </c>
      <c r="J138" t="s">
        <v>20</v>
      </c>
      <c r="K138">
        <v>15</v>
      </c>
    </row>
    <row r="139" spans="1:11">
      <c r="A139" t="str">
        <f>Legend!A$58</f>
        <v>trn_pass_road</v>
      </c>
      <c r="B139" t="str">
        <f>Legend!B$58</f>
        <v>bus</v>
      </c>
      <c r="C139" t="str">
        <f>Legend!C$58</f>
        <v>bus electric</v>
      </c>
      <c r="D139">
        <v>1975</v>
      </c>
      <c r="E139">
        <f>INDEX([1]global_det_trn_input_ref!$H$1023:$P$1040,$K139,MATCH($D139,[1]global_det_trn_input_ref!$H$1022:$P$1022,FALSE))</f>
        <v>0</v>
      </c>
      <c r="F139">
        <f>INDEX([1]global_det_trn_input_ref!$F$128:$N$145,$K139,MATCH($D139,[1]global_det_trn_input_ref!$F$127:$N$127,FALSE))</f>
        <v>5033.6193988577706</v>
      </c>
      <c r="G139">
        <f>G140</f>
        <v>1.1844945352304528</v>
      </c>
      <c r="H139">
        <f>H140</f>
        <v>18.861799866247672</v>
      </c>
      <c r="I139" t="str">
        <f>Legend!D$58</f>
        <v>elect_td_trn</v>
      </c>
      <c r="J139" t="s">
        <v>20</v>
      </c>
      <c r="K139">
        <v>16</v>
      </c>
    </row>
    <row r="140" spans="1:11">
      <c r="A140" t="str">
        <f>Legend!A$58</f>
        <v>trn_pass_road</v>
      </c>
      <c r="B140" t="str">
        <f>Legend!B$58</f>
        <v>bus</v>
      </c>
      <c r="C140" t="str">
        <f>Legend!C$58</f>
        <v>bus electric</v>
      </c>
      <c r="D140" s="12">
        <f>D139+15</f>
        <v>1990</v>
      </c>
      <c r="E140">
        <f>INDEX([1]global_det_trn_input_ref!$H$1023:$P$1040,$K140,MATCH($D140,[1]global_det_trn_input_ref!$H$1022:$P$1022,FALSE))</f>
        <v>0</v>
      </c>
      <c r="F140">
        <f>INDEX([1]global_det_trn_input_ref!$F$128:$N$145,$K140,MATCH($D140,[1]global_det_trn_input_ref!$F$127:$N$127,FALSE))</f>
        <v>5033.6193988577706</v>
      </c>
      <c r="G140">
        <f>INDEX([1]global_det_trn_input_ref!$E$426:$L$443,$K140,MATCH($D140,[1]global_det_trn_input_ref!$E$425:$L$425,FALSE))</f>
        <v>1.1844945352304528</v>
      </c>
      <c r="H140">
        <f>INDEX([1]global_det_trn_input_ref!$E$723:$L$740,$K140,MATCH($D140,[1]global_det_trn_input_ref!$E$722:$L$722,FALSE))</f>
        <v>18.861799866247672</v>
      </c>
      <c r="I140" t="str">
        <f>Legend!D$58</f>
        <v>elect_td_trn</v>
      </c>
      <c r="J140" t="s">
        <v>20</v>
      </c>
      <c r="K140">
        <v>16</v>
      </c>
    </row>
    <row r="141" spans="1:11">
      <c r="A141" t="str">
        <f>Legend!A$58</f>
        <v>trn_pass_road</v>
      </c>
      <c r="B141" t="str">
        <f>Legend!B$58</f>
        <v>bus</v>
      </c>
      <c r="C141" t="str">
        <f>Legend!C$58</f>
        <v>bus electric</v>
      </c>
      <c r="D141" s="12">
        <f t="shared" ref="D141:D147" si="15">D140+15</f>
        <v>2005</v>
      </c>
      <c r="E141">
        <f>INDEX([1]global_det_trn_input_ref!$H$1023:$P$1040,$K141,MATCH($D141,[1]global_det_trn_input_ref!$H$1022:$P$1022,FALSE))</f>
        <v>0</v>
      </c>
      <c r="F141">
        <f>INDEX([1]global_det_trn_input_ref!$F$128:$N$145,$K141,MATCH($D141,[1]global_det_trn_input_ref!$F$127:$N$127,FALSE))</f>
        <v>5033.6193988577697</v>
      </c>
      <c r="G141">
        <f>INDEX([1]global_det_trn_input_ref!$E$426:$L$443,$K141,MATCH($D141,[1]global_det_trn_input_ref!$E$425:$L$425,FALSE))</f>
        <v>1.1844945352304528</v>
      </c>
      <c r="H141">
        <f>INDEX([1]global_det_trn_input_ref!$E$723:$L$740,$K141,MATCH($D141,[1]global_det_trn_input_ref!$E$722:$L$722,FALSE))</f>
        <v>18.861799866247672</v>
      </c>
      <c r="I141" t="str">
        <f>Legend!D$58</f>
        <v>elect_td_trn</v>
      </c>
      <c r="J141" t="s">
        <v>20</v>
      </c>
      <c r="K141">
        <v>16</v>
      </c>
    </row>
    <row r="142" spans="1:11">
      <c r="A142" t="str">
        <f>Legend!A$58</f>
        <v>trn_pass_road</v>
      </c>
      <c r="B142" t="str">
        <f>Legend!B$58</f>
        <v>bus</v>
      </c>
      <c r="C142" t="str">
        <f>Legend!C$58</f>
        <v>bus electric</v>
      </c>
      <c r="D142" s="12">
        <f t="shared" si="15"/>
        <v>2020</v>
      </c>
      <c r="E142">
        <f>INDEX([1]global_det_trn_input_ref!$H$1023:$P$1040,$K142,MATCH($D142,[1]global_det_trn_input_ref!$H$1022:$P$1022,FALSE))</f>
        <v>0.1</v>
      </c>
      <c r="F142">
        <f>INDEX([1]global_det_trn_input_ref!$F$128:$N$145,$K142,MATCH($D142,[1]global_det_trn_input_ref!$F$127:$N$127,FALSE))</f>
        <v>4958.6413544707566</v>
      </c>
      <c r="G142">
        <f>INDEX([1]global_det_trn_input_ref!$E$426:$L$443,$K142,MATCH($D142,[1]global_det_trn_input_ref!$E$425:$L$425,FALSE))</f>
        <v>1.1844945352304528</v>
      </c>
      <c r="H142">
        <f>INDEX([1]global_det_trn_input_ref!$E$723:$L$740,$K142,MATCH($D142,[1]global_det_trn_input_ref!$E$722:$L$722,FALSE))</f>
        <v>18.861799866247672</v>
      </c>
      <c r="I142" t="str">
        <f>Legend!D$58</f>
        <v>elect_td_trn</v>
      </c>
      <c r="J142" t="s">
        <v>20</v>
      </c>
      <c r="K142">
        <v>16</v>
      </c>
    </row>
    <row r="143" spans="1:11">
      <c r="A143" t="str">
        <f>Legend!A$58</f>
        <v>trn_pass_road</v>
      </c>
      <c r="B143" t="str">
        <f>Legend!B$58</f>
        <v>bus</v>
      </c>
      <c r="C143" t="str">
        <f>Legend!C$58</f>
        <v>bus electric</v>
      </c>
      <c r="D143" s="12">
        <f t="shared" si="15"/>
        <v>2035</v>
      </c>
      <c r="E143">
        <f>INDEX([1]global_det_trn_input_ref!$H$1023:$P$1040,$K143,MATCH($D143,[1]global_det_trn_input_ref!$H$1022:$P$1022,FALSE))</f>
        <v>0.25</v>
      </c>
      <c r="F143">
        <f>INDEX([1]global_det_trn_input_ref!$F$128:$N$145,$K143,MATCH($D143,[1]global_det_trn_input_ref!$F$127:$N$127,FALSE))</f>
        <v>4884.7801420677779</v>
      </c>
      <c r="G143">
        <f>INDEX([1]global_det_trn_input_ref!$E$426:$L$443,$K143,MATCH($D143,[1]global_det_trn_input_ref!$E$425:$L$425,FALSE))</f>
        <v>1.1844945352304528</v>
      </c>
      <c r="H143">
        <f>INDEX([1]global_det_trn_input_ref!$E$723:$L$740,$K143,MATCH($D143,[1]global_det_trn_input_ref!$E$722:$L$722,FALSE))</f>
        <v>18.861799866247672</v>
      </c>
      <c r="I143" t="str">
        <f>Legend!D$58</f>
        <v>elect_td_trn</v>
      </c>
      <c r="J143" t="s">
        <v>20</v>
      </c>
      <c r="K143">
        <v>16</v>
      </c>
    </row>
    <row r="144" spans="1:11">
      <c r="A144" t="str">
        <f>Legend!A$58</f>
        <v>trn_pass_road</v>
      </c>
      <c r="B144" t="str">
        <f>Legend!B$58</f>
        <v>bus</v>
      </c>
      <c r="C144" t="str">
        <f>Legend!C$58</f>
        <v>bus electric</v>
      </c>
      <c r="D144" s="12">
        <f t="shared" si="15"/>
        <v>2050</v>
      </c>
      <c r="E144">
        <f>INDEX([1]global_det_trn_input_ref!$H$1023:$P$1040,$K144,MATCH($D144,[1]global_det_trn_input_ref!$H$1022:$P$1022,FALSE))</f>
        <v>0.5</v>
      </c>
      <c r="F144">
        <f>INDEX([1]global_det_trn_input_ref!$F$128:$N$145,$K144,MATCH($D144,[1]global_det_trn_input_ref!$F$127:$N$127,FALSE))</f>
        <v>4812.0191259297944</v>
      </c>
      <c r="G144">
        <f>INDEX([1]global_det_trn_input_ref!$E$426:$L$443,$K144,MATCH($D144,[1]global_det_trn_input_ref!$E$425:$L$425,FALSE))</f>
        <v>1.1844945352304528</v>
      </c>
      <c r="H144">
        <f>INDEX([1]global_det_trn_input_ref!$E$723:$L$740,$K144,MATCH($D144,[1]global_det_trn_input_ref!$E$722:$L$722,FALSE))</f>
        <v>18.861799866247672</v>
      </c>
      <c r="I144" t="str">
        <f>Legend!D$58</f>
        <v>elect_td_trn</v>
      </c>
      <c r="J144" t="s">
        <v>20</v>
      </c>
      <c r="K144">
        <v>16</v>
      </c>
    </row>
    <row r="145" spans="1:11">
      <c r="A145" t="str">
        <f>Legend!A$58</f>
        <v>trn_pass_road</v>
      </c>
      <c r="B145" t="str">
        <f>Legend!B$58</f>
        <v>bus</v>
      </c>
      <c r="C145" t="str">
        <f>Legend!C$58</f>
        <v>bus electric</v>
      </c>
      <c r="D145" s="12">
        <f t="shared" si="15"/>
        <v>2065</v>
      </c>
      <c r="E145">
        <f>INDEX([1]global_det_trn_input_ref!$H$1023:$P$1040,$K145,MATCH($D145,[1]global_det_trn_input_ref!$H$1022:$P$1022,FALSE))</f>
        <v>0.5</v>
      </c>
      <c r="F145">
        <f>INDEX([1]global_det_trn_input_ref!$F$128:$N$145,$K145,MATCH($D145,[1]global_det_trn_input_ref!$F$127:$N$127,FALSE))</f>
        <v>4740.3419181343479</v>
      </c>
      <c r="G145">
        <f>INDEX([1]global_det_trn_input_ref!$E$426:$L$443,$K145,MATCH($D145,[1]global_det_trn_input_ref!$E$425:$L$425,FALSE))</f>
        <v>1.1844945352304528</v>
      </c>
      <c r="H145">
        <f>INDEX([1]global_det_trn_input_ref!$E$723:$L$740,$K145,MATCH($D145,[1]global_det_trn_input_ref!$E$722:$L$722,FALSE))</f>
        <v>18.861799866247672</v>
      </c>
      <c r="I145" t="str">
        <f>Legend!D$58</f>
        <v>elect_td_trn</v>
      </c>
      <c r="J145" t="s">
        <v>20</v>
      </c>
      <c r="K145">
        <v>16</v>
      </c>
    </row>
    <row r="146" spans="1:11">
      <c r="A146" t="str">
        <f>Legend!A$58</f>
        <v>trn_pass_road</v>
      </c>
      <c r="B146" t="str">
        <f>Legend!B$58</f>
        <v>bus</v>
      </c>
      <c r="C146" t="str">
        <f>Legend!C$58</f>
        <v>bus electric</v>
      </c>
      <c r="D146" s="12">
        <f t="shared" si="15"/>
        <v>2080</v>
      </c>
      <c r="E146">
        <f>INDEX([1]global_det_trn_input_ref!$H$1023:$P$1040,$K146,MATCH($D146,[1]global_det_trn_input_ref!$H$1022:$P$1022,FALSE))</f>
        <v>0.5</v>
      </c>
      <c r="F146">
        <f>INDEX([1]global_det_trn_input_ref!$F$128:$N$145,$K146,MATCH($D146,[1]global_det_trn_input_ref!$F$127:$N$127,FALSE))</f>
        <v>4669.7323748645194</v>
      </c>
      <c r="G146">
        <f>INDEX([1]global_det_trn_input_ref!$E$426:$L$443,$K146,MATCH($D146,[1]global_det_trn_input_ref!$E$425:$L$425,FALSE))</f>
        <v>1.1844945352304528</v>
      </c>
      <c r="H146">
        <f>INDEX([1]global_det_trn_input_ref!$E$723:$L$740,$K146,MATCH($D146,[1]global_det_trn_input_ref!$E$722:$L$722,FALSE))</f>
        <v>18.861799866247672</v>
      </c>
      <c r="I146" t="str">
        <f>Legend!D$58</f>
        <v>elect_td_trn</v>
      </c>
      <c r="J146" t="s">
        <v>20</v>
      </c>
      <c r="K146">
        <v>16</v>
      </c>
    </row>
    <row r="147" spans="1:11">
      <c r="A147" t="str">
        <f>Legend!A$58</f>
        <v>trn_pass_road</v>
      </c>
      <c r="B147" t="str">
        <f>Legend!B$58</f>
        <v>bus</v>
      </c>
      <c r="C147" t="str">
        <f>Legend!C$58</f>
        <v>bus electric</v>
      </c>
      <c r="D147" s="12">
        <f t="shared" si="15"/>
        <v>2095</v>
      </c>
      <c r="E147">
        <f>INDEX([1]global_det_trn_input_ref!$H$1023:$P$1040,$K147,MATCH($D147,[1]global_det_trn_input_ref!$H$1022:$P$1022,FALSE))</f>
        <v>0.5</v>
      </c>
      <c r="F147">
        <f>INDEX([1]global_det_trn_input_ref!$F$128:$N$145,$K147,MATCH($D147,[1]global_det_trn_input_ref!$F$127:$N$127,FALSE))</f>
        <v>4600.1745927728671</v>
      </c>
      <c r="G147">
        <f>INDEX([1]global_det_trn_input_ref!$E$426:$L$443,$K147,MATCH($D147,[1]global_det_trn_input_ref!$E$425:$L$425,FALSE))</f>
        <v>1.1844945352304528</v>
      </c>
      <c r="H147">
        <f>INDEX([1]global_det_trn_input_ref!$E$723:$L$740,$K147,MATCH($D147,[1]global_det_trn_input_ref!$E$722:$L$722,FALSE))</f>
        <v>18.861799866247672</v>
      </c>
      <c r="I147" t="str">
        <f>Legend!D$58</f>
        <v>elect_td_trn</v>
      </c>
      <c r="J147" t="s">
        <v>20</v>
      </c>
      <c r="K147">
        <v>16</v>
      </c>
    </row>
    <row r="148" spans="1:11">
      <c r="A148" t="str">
        <f>Legend!A$59</f>
        <v>trn_pass_road</v>
      </c>
      <c r="B148" t="str">
        <f>Legend!B$59</f>
        <v>bus</v>
      </c>
      <c r="C148" t="str">
        <f>Legend!C$59</f>
        <v>bus gas</v>
      </c>
      <c r="D148">
        <v>1975</v>
      </c>
      <c r="E148">
        <f>INDEX([1]global_det_trn_input_ref!$H$1023:$P$1040,$K148,MATCH($D148,[1]global_det_trn_input_ref!$H$1022:$P$1022,FALSE))</f>
        <v>0</v>
      </c>
      <c r="F148">
        <f>INDEX([1]global_det_trn_input_ref!$F$128:$N$145,$K148,MATCH($D148,[1]global_det_trn_input_ref!$F$127:$N$127,FALSE))</f>
        <v>15100.858196573312</v>
      </c>
      <c r="G148">
        <f>G149</f>
        <v>1.0704390403404314</v>
      </c>
      <c r="H148">
        <f>H149</f>
        <v>18.861799866247672</v>
      </c>
      <c r="I148" t="str">
        <f>Legend!D$59</f>
        <v>delivered gas</v>
      </c>
      <c r="J148" t="s">
        <v>20</v>
      </c>
      <c r="K148">
        <v>17</v>
      </c>
    </row>
    <row r="149" spans="1:11">
      <c r="A149" t="str">
        <f>Legend!A$59</f>
        <v>trn_pass_road</v>
      </c>
      <c r="B149" t="str">
        <f>Legend!B$59</f>
        <v>bus</v>
      </c>
      <c r="C149" t="str">
        <f>Legend!C$59</f>
        <v>bus gas</v>
      </c>
      <c r="D149" s="12">
        <f>D148+15</f>
        <v>1990</v>
      </c>
      <c r="E149">
        <f>INDEX([1]global_det_trn_input_ref!$H$1023:$P$1040,$K149,MATCH($D149,[1]global_det_trn_input_ref!$H$1022:$P$1022,FALSE))</f>
        <v>0</v>
      </c>
      <c r="F149">
        <f>INDEX([1]global_det_trn_input_ref!$F$128:$N$145,$K149,MATCH($D149,[1]global_det_trn_input_ref!$F$127:$N$127,FALSE))</f>
        <v>15100.858196573312</v>
      </c>
      <c r="G149">
        <f>INDEX([1]global_det_trn_input_ref!$E$426:$L$443,$K149,MATCH($D149,[1]global_det_trn_input_ref!$E$425:$L$425,FALSE))</f>
        <v>1.0704390403404314</v>
      </c>
      <c r="H149">
        <f>INDEX([1]global_det_trn_input_ref!$E$723:$L$740,$K149,MATCH($D149,[1]global_det_trn_input_ref!$E$722:$L$722,FALSE))</f>
        <v>18.861799866247672</v>
      </c>
      <c r="I149" t="str">
        <f>Legend!D$59</f>
        <v>delivered gas</v>
      </c>
      <c r="J149" t="s">
        <v>20</v>
      </c>
      <c r="K149">
        <v>17</v>
      </c>
    </row>
    <row r="150" spans="1:11">
      <c r="A150" t="str">
        <f>Legend!A$59</f>
        <v>trn_pass_road</v>
      </c>
      <c r="B150" t="str">
        <f>Legend!B$59</f>
        <v>bus</v>
      </c>
      <c r="C150" t="str">
        <f>Legend!C$59</f>
        <v>bus gas</v>
      </c>
      <c r="D150" s="12">
        <f t="shared" ref="D150:D156" si="16">D149+15</f>
        <v>2005</v>
      </c>
      <c r="E150">
        <f>INDEX([1]global_det_trn_input_ref!$H$1023:$P$1040,$K150,MATCH($D150,[1]global_det_trn_input_ref!$H$1022:$P$1022,FALSE))</f>
        <v>1</v>
      </c>
      <c r="F150">
        <f>INDEX([1]global_det_trn_input_ref!$F$128:$N$145,$K150,MATCH($D150,[1]global_det_trn_input_ref!$F$127:$N$127,FALSE))</f>
        <v>40974.011764189789</v>
      </c>
      <c r="G150">
        <f>INDEX([1]global_det_trn_input_ref!$E$426:$L$443,$K150,MATCH($D150,[1]global_det_trn_input_ref!$E$425:$L$425,FALSE))</f>
        <v>1.0704390403404314</v>
      </c>
      <c r="H150">
        <f>INDEX([1]global_det_trn_input_ref!$E$723:$L$740,$K150,MATCH($D150,[1]global_det_trn_input_ref!$E$722:$L$722,FALSE))</f>
        <v>18.861799866247672</v>
      </c>
      <c r="I150" t="str">
        <f>Legend!D$59</f>
        <v>delivered gas</v>
      </c>
      <c r="J150" t="s">
        <v>20</v>
      </c>
      <c r="K150">
        <v>17</v>
      </c>
    </row>
    <row r="151" spans="1:11">
      <c r="A151" t="str">
        <f>Legend!A$59</f>
        <v>trn_pass_road</v>
      </c>
      <c r="B151" t="str">
        <f>Legend!B$59</f>
        <v>bus</v>
      </c>
      <c r="C151" t="str">
        <f>Legend!C$59</f>
        <v>bus gas</v>
      </c>
      <c r="D151" s="12">
        <f t="shared" si="16"/>
        <v>2020</v>
      </c>
      <c r="E151">
        <f>INDEX([1]global_det_trn_input_ref!$H$1023:$P$1040,$K151,MATCH($D151,[1]global_det_trn_input_ref!$H$1022:$P$1022,FALSE))</f>
        <v>1</v>
      </c>
      <c r="F151">
        <f>INDEX([1]global_det_trn_input_ref!$F$128:$N$145,$K151,MATCH($D151,[1]global_det_trn_input_ref!$F$127:$N$127,FALSE))</f>
        <v>40363.685271593517</v>
      </c>
      <c r="G151">
        <f>INDEX([1]global_det_trn_input_ref!$E$426:$L$443,$K151,MATCH($D151,[1]global_det_trn_input_ref!$E$425:$L$425,FALSE))</f>
        <v>1.0704390403404314</v>
      </c>
      <c r="H151">
        <f>INDEX([1]global_det_trn_input_ref!$E$723:$L$740,$K151,MATCH($D151,[1]global_det_trn_input_ref!$E$722:$L$722,FALSE))</f>
        <v>18.861799866247672</v>
      </c>
      <c r="I151" t="str">
        <f>Legend!D$59</f>
        <v>delivered gas</v>
      </c>
      <c r="J151" t="s">
        <v>20</v>
      </c>
      <c r="K151">
        <v>17</v>
      </c>
    </row>
    <row r="152" spans="1:11">
      <c r="A152" t="str">
        <f>Legend!A$59</f>
        <v>trn_pass_road</v>
      </c>
      <c r="B152" t="str">
        <f>Legend!B$59</f>
        <v>bus</v>
      </c>
      <c r="C152" t="str">
        <f>Legend!C$59</f>
        <v>bus gas</v>
      </c>
      <c r="D152" s="12">
        <f t="shared" si="16"/>
        <v>2035</v>
      </c>
      <c r="E152">
        <f>INDEX([1]global_det_trn_input_ref!$H$1023:$P$1040,$K152,MATCH($D152,[1]global_det_trn_input_ref!$H$1022:$P$1022,FALSE))</f>
        <v>1</v>
      </c>
      <c r="F152">
        <f>INDEX([1]global_det_trn_input_ref!$F$128:$N$145,$K152,MATCH($D152,[1]global_det_trn_input_ref!$F$127:$N$127,FALSE))</f>
        <v>39762.449868971758</v>
      </c>
      <c r="G152">
        <f>INDEX([1]global_det_trn_input_ref!$E$426:$L$443,$K152,MATCH($D152,[1]global_det_trn_input_ref!$E$425:$L$425,FALSE))</f>
        <v>1.0704390403404314</v>
      </c>
      <c r="H152">
        <f>INDEX([1]global_det_trn_input_ref!$E$723:$L$740,$K152,MATCH($D152,[1]global_det_trn_input_ref!$E$722:$L$722,FALSE))</f>
        <v>18.861799866247672</v>
      </c>
      <c r="I152" t="str">
        <f>Legend!D$59</f>
        <v>delivered gas</v>
      </c>
      <c r="J152" t="s">
        <v>20</v>
      </c>
      <c r="K152">
        <v>17</v>
      </c>
    </row>
    <row r="153" spans="1:11">
      <c r="A153" t="str">
        <f>Legend!A$59</f>
        <v>trn_pass_road</v>
      </c>
      <c r="B153" t="str">
        <f>Legend!B$59</f>
        <v>bus</v>
      </c>
      <c r="C153" t="str">
        <f>Legend!C$59</f>
        <v>bus gas</v>
      </c>
      <c r="D153" s="12">
        <f t="shared" si="16"/>
        <v>2050</v>
      </c>
      <c r="E153">
        <f>INDEX([1]global_det_trn_input_ref!$H$1023:$P$1040,$K153,MATCH($D153,[1]global_det_trn_input_ref!$H$1022:$P$1022,FALSE))</f>
        <v>1</v>
      </c>
      <c r="F153">
        <f>INDEX([1]global_det_trn_input_ref!$F$128:$N$145,$K153,MATCH($D153,[1]global_det_trn_input_ref!$F$127:$N$127,FALSE))</f>
        <v>39170.17014041527</v>
      </c>
      <c r="G153">
        <f>INDEX([1]global_det_trn_input_ref!$E$426:$L$443,$K153,MATCH($D153,[1]global_det_trn_input_ref!$E$425:$L$425,FALSE))</f>
        <v>1.0704390403404314</v>
      </c>
      <c r="H153">
        <f>INDEX([1]global_det_trn_input_ref!$E$723:$L$740,$K153,MATCH($D153,[1]global_det_trn_input_ref!$E$722:$L$722,FALSE))</f>
        <v>18.861799866247672</v>
      </c>
      <c r="I153" t="str">
        <f>Legend!D$59</f>
        <v>delivered gas</v>
      </c>
      <c r="J153" t="s">
        <v>20</v>
      </c>
      <c r="K153">
        <v>17</v>
      </c>
    </row>
    <row r="154" spans="1:11">
      <c r="A154" t="str">
        <f>Legend!A$59</f>
        <v>trn_pass_road</v>
      </c>
      <c r="B154" t="str">
        <f>Legend!B$59</f>
        <v>bus</v>
      </c>
      <c r="C154" t="str">
        <f>Legend!C$59</f>
        <v>bus gas</v>
      </c>
      <c r="D154" s="12">
        <f t="shared" si="16"/>
        <v>2065</v>
      </c>
      <c r="E154">
        <f>INDEX([1]global_det_trn_input_ref!$H$1023:$P$1040,$K154,MATCH($D154,[1]global_det_trn_input_ref!$H$1022:$P$1022,FALSE))</f>
        <v>1</v>
      </c>
      <c r="F154">
        <f>INDEX([1]global_det_trn_input_ref!$F$128:$N$145,$K154,MATCH($D154,[1]global_det_trn_input_ref!$F$127:$N$127,FALSE))</f>
        <v>38586.712687096224</v>
      </c>
      <c r="G154">
        <f>INDEX([1]global_det_trn_input_ref!$E$426:$L$443,$K154,MATCH($D154,[1]global_det_trn_input_ref!$E$425:$L$425,FALSE))</f>
        <v>1.0704390403404314</v>
      </c>
      <c r="H154">
        <f>INDEX([1]global_det_trn_input_ref!$E$723:$L$740,$K154,MATCH($D154,[1]global_det_trn_input_ref!$E$722:$L$722,FALSE))</f>
        <v>18.861799866247672</v>
      </c>
      <c r="I154" t="str">
        <f>Legend!D$59</f>
        <v>delivered gas</v>
      </c>
      <c r="J154" t="s">
        <v>20</v>
      </c>
      <c r="K154">
        <v>17</v>
      </c>
    </row>
    <row r="155" spans="1:11">
      <c r="A155" t="str">
        <f>Legend!A$59</f>
        <v>trn_pass_road</v>
      </c>
      <c r="B155" t="str">
        <f>Legend!B$59</f>
        <v>bus</v>
      </c>
      <c r="C155" t="str">
        <f>Legend!C$59</f>
        <v>bus gas</v>
      </c>
      <c r="D155" s="12">
        <f t="shared" si="16"/>
        <v>2080</v>
      </c>
      <c r="E155">
        <f>INDEX([1]global_det_trn_input_ref!$H$1023:$P$1040,$K155,MATCH($D155,[1]global_det_trn_input_ref!$H$1022:$P$1022,FALSE))</f>
        <v>1</v>
      </c>
      <c r="F155">
        <f>INDEX([1]global_det_trn_input_ref!$F$128:$N$145,$K155,MATCH($D155,[1]global_det_trn_input_ref!$F$127:$N$127,FALSE))</f>
        <v>38011.946097222833</v>
      </c>
      <c r="G155">
        <f>INDEX([1]global_det_trn_input_ref!$E$426:$L$443,$K155,MATCH($D155,[1]global_det_trn_input_ref!$E$425:$L$425,FALSE))</f>
        <v>1.0704390403404314</v>
      </c>
      <c r="H155">
        <f>INDEX([1]global_det_trn_input_ref!$E$723:$L$740,$K155,MATCH($D155,[1]global_det_trn_input_ref!$E$722:$L$722,FALSE))</f>
        <v>18.861799866247672</v>
      </c>
      <c r="I155" t="str">
        <f>Legend!D$59</f>
        <v>delivered gas</v>
      </c>
      <c r="J155" t="s">
        <v>20</v>
      </c>
      <c r="K155">
        <v>17</v>
      </c>
    </row>
    <row r="156" spans="1:11">
      <c r="A156" t="str">
        <f>Legend!A$59</f>
        <v>trn_pass_road</v>
      </c>
      <c r="B156" t="str">
        <f>Legend!B$59</f>
        <v>bus</v>
      </c>
      <c r="C156" t="str">
        <f>Legend!C$59</f>
        <v>bus gas</v>
      </c>
      <c r="D156" s="12">
        <f t="shared" si="16"/>
        <v>2095</v>
      </c>
      <c r="E156">
        <f>INDEX([1]global_det_trn_input_ref!$H$1023:$P$1040,$K156,MATCH($D156,[1]global_det_trn_input_ref!$H$1022:$P$1022,FALSE))</f>
        <v>1</v>
      </c>
      <c r="F156">
        <f>INDEX([1]global_det_trn_input_ref!$F$128:$N$145,$K156,MATCH($D156,[1]global_det_trn_input_ref!$F$127:$N$127,FALSE))</f>
        <v>37445.740916441573</v>
      </c>
      <c r="G156">
        <f>INDEX([1]global_det_trn_input_ref!$E$426:$L$443,$K156,MATCH($D156,[1]global_det_trn_input_ref!$E$425:$L$425,FALSE))</f>
        <v>1.0704390403404314</v>
      </c>
      <c r="H156">
        <f>INDEX([1]global_det_trn_input_ref!$E$723:$L$740,$K156,MATCH($D156,[1]global_det_trn_input_ref!$E$722:$L$722,FALSE))</f>
        <v>18.861799866247672</v>
      </c>
      <c r="I156" t="str">
        <f>Legend!D$59</f>
        <v>delivered gas</v>
      </c>
      <c r="J156" t="s">
        <v>20</v>
      </c>
      <c r="K156">
        <v>17</v>
      </c>
    </row>
    <row r="157" spans="1:11">
      <c r="A157" t="str">
        <f>Legend!A$60</f>
        <v>trn_pass_road</v>
      </c>
      <c r="B157" t="str">
        <f>Legend!B$60</f>
        <v>bus</v>
      </c>
      <c r="C157" t="str">
        <f>Legend!C$60</f>
        <v>bus fuel cell</v>
      </c>
      <c r="D157">
        <v>1975</v>
      </c>
      <c r="E157">
        <f>INDEX([1]global_det_trn_input_ref!$H$1023:$P$1040,$K157,MATCH($D157,[1]global_det_trn_input_ref!$H$1022:$P$1022,FALSE))</f>
        <v>0</v>
      </c>
      <c r="F157">
        <f>INDEX([1]global_det_trn_input_ref!$F$128:$N$145,$K157,MATCH($D157,[1]global_det_trn_input_ref!$F$127:$N$127,FALSE))</f>
        <v>9563.876857829764</v>
      </c>
      <c r="G157">
        <f>G158</f>
        <v>1.1723856156109485</v>
      </c>
      <c r="H157">
        <f>H158</f>
        <v>18.861799866247672</v>
      </c>
      <c r="I157" t="str">
        <f>Legend!D$60</f>
        <v>H2 Enduse</v>
      </c>
      <c r="J157" t="s">
        <v>20</v>
      </c>
      <c r="K157">
        <v>18</v>
      </c>
    </row>
    <row r="158" spans="1:11">
      <c r="A158" t="str">
        <f>Legend!A$60</f>
        <v>trn_pass_road</v>
      </c>
      <c r="B158" t="str">
        <f>Legend!B$60</f>
        <v>bus</v>
      </c>
      <c r="C158" t="str">
        <f>Legend!C$60</f>
        <v>bus fuel cell</v>
      </c>
      <c r="D158" s="12">
        <f>D157+15</f>
        <v>1990</v>
      </c>
      <c r="E158">
        <f>INDEX([1]global_det_trn_input_ref!$H$1023:$P$1040,$K158,MATCH($D158,[1]global_det_trn_input_ref!$H$1022:$P$1022,FALSE))</f>
        <v>0</v>
      </c>
      <c r="F158">
        <f>INDEX([1]global_det_trn_input_ref!$F$128:$N$145,$K158,MATCH($D158,[1]global_det_trn_input_ref!$F$127:$N$127,FALSE))</f>
        <v>9563.876857829764</v>
      </c>
      <c r="G158">
        <f>INDEX([1]global_det_trn_input_ref!$E$426:$L$443,$K158,MATCH($D158,[1]global_det_trn_input_ref!$E$425:$L$425,FALSE))</f>
        <v>1.1723856156109485</v>
      </c>
      <c r="H158">
        <f>INDEX([1]global_det_trn_input_ref!$E$723:$L$740,$K158,MATCH($D158,[1]global_det_trn_input_ref!$E$722:$L$722,FALSE))</f>
        <v>18.861799866247672</v>
      </c>
      <c r="I158" t="str">
        <f>Legend!D$60</f>
        <v>H2 Enduse</v>
      </c>
      <c r="J158" t="s">
        <v>20</v>
      </c>
      <c r="K158">
        <v>18</v>
      </c>
    </row>
    <row r="159" spans="1:11">
      <c r="A159" t="str">
        <f>Legend!A$60</f>
        <v>trn_pass_road</v>
      </c>
      <c r="B159" t="str">
        <f>Legend!B$60</f>
        <v>bus</v>
      </c>
      <c r="C159" t="str">
        <f>Legend!C$60</f>
        <v>bus fuel cell</v>
      </c>
      <c r="D159" s="12">
        <f t="shared" ref="D159:D165" si="17">D158+15</f>
        <v>2005</v>
      </c>
      <c r="E159">
        <f>INDEX([1]global_det_trn_input_ref!$H$1023:$P$1040,$K159,MATCH($D159,[1]global_det_trn_input_ref!$H$1022:$P$1022,FALSE))</f>
        <v>0</v>
      </c>
      <c r="F159">
        <f>INDEX([1]global_det_trn_input_ref!$F$128:$N$145,$K159,MATCH($D159,[1]global_det_trn_input_ref!$F$127:$N$127,FALSE))</f>
        <v>9563.8768578297622</v>
      </c>
      <c r="G159">
        <f>INDEX([1]global_det_trn_input_ref!$E$426:$L$443,$K159,MATCH($D159,[1]global_det_trn_input_ref!$E$425:$L$425,FALSE))</f>
        <v>1.1723856156109485</v>
      </c>
      <c r="H159">
        <f>INDEX([1]global_det_trn_input_ref!$E$723:$L$740,$K159,MATCH($D159,[1]global_det_trn_input_ref!$E$722:$L$722,FALSE))</f>
        <v>18.861799866247672</v>
      </c>
      <c r="I159" t="str">
        <f>Legend!D$60</f>
        <v>H2 Enduse</v>
      </c>
      <c r="J159" t="s">
        <v>20</v>
      </c>
      <c r="K159">
        <v>18</v>
      </c>
    </row>
    <row r="160" spans="1:11">
      <c r="A160" t="str">
        <f>Legend!A$60</f>
        <v>trn_pass_road</v>
      </c>
      <c r="B160" t="str">
        <f>Legend!B$60</f>
        <v>bus</v>
      </c>
      <c r="C160" t="str">
        <f>Legend!C$60</f>
        <v>bus fuel cell</v>
      </c>
      <c r="D160" s="12">
        <f t="shared" si="17"/>
        <v>2020</v>
      </c>
      <c r="E160">
        <f>INDEX([1]global_det_trn_input_ref!$H$1023:$P$1040,$K160,MATCH($D160,[1]global_det_trn_input_ref!$H$1022:$P$1022,FALSE))</f>
        <v>0.1</v>
      </c>
      <c r="F160">
        <f>INDEX([1]global_det_trn_input_ref!$F$128:$N$145,$K160,MATCH($D160,[1]global_det_trn_input_ref!$F$127:$N$127,FALSE))</f>
        <v>9421.4185734944385</v>
      </c>
      <c r="G160">
        <f>INDEX([1]global_det_trn_input_ref!$E$426:$L$443,$K160,MATCH($D160,[1]global_det_trn_input_ref!$E$425:$L$425,FALSE))</f>
        <v>1.1723856156109485</v>
      </c>
      <c r="H160">
        <f>INDEX([1]global_det_trn_input_ref!$E$723:$L$740,$K160,MATCH($D160,[1]global_det_trn_input_ref!$E$722:$L$722,FALSE))</f>
        <v>18.861799866247672</v>
      </c>
      <c r="I160" t="str">
        <f>Legend!D$60</f>
        <v>H2 Enduse</v>
      </c>
      <c r="J160" t="s">
        <v>20</v>
      </c>
      <c r="K160">
        <v>18</v>
      </c>
    </row>
    <row r="161" spans="1:11">
      <c r="A161" t="str">
        <f>Legend!A$60</f>
        <v>trn_pass_road</v>
      </c>
      <c r="B161" t="str">
        <f>Legend!B$60</f>
        <v>bus</v>
      </c>
      <c r="C161" t="str">
        <f>Legend!C$60</f>
        <v>bus fuel cell</v>
      </c>
      <c r="D161" s="12">
        <f t="shared" si="17"/>
        <v>2035</v>
      </c>
      <c r="E161">
        <f>INDEX([1]global_det_trn_input_ref!$H$1023:$P$1040,$K161,MATCH($D161,[1]global_det_trn_input_ref!$H$1022:$P$1022,FALSE))</f>
        <v>0.25</v>
      </c>
      <c r="F161">
        <f>INDEX([1]global_det_trn_input_ref!$F$128:$N$145,$K161,MATCH($D161,[1]global_det_trn_input_ref!$F$127:$N$127,FALSE))</f>
        <v>9281.0822699287801</v>
      </c>
      <c r="G161">
        <f>INDEX([1]global_det_trn_input_ref!$E$426:$L$443,$K161,MATCH($D161,[1]global_det_trn_input_ref!$E$425:$L$425,FALSE))</f>
        <v>1.1723856156109485</v>
      </c>
      <c r="H161">
        <f>INDEX([1]global_det_trn_input_ref!$E$723:$L$740,$K161,MATCH($D161,[1]global_det_trn_input_ref!$E$722:$L$722,FALSE))</f>
        <v>18.861799866247672</v>
      </c>
      <c r="I161" t="str">
        <f>Legend!D$60</f>
        <v>H2 Enduse</v>
      </c>
      <c r="J161" t="s">
        <v>20</v>
      </c>
      <c r="K161">
        <v>18</v>
      </c>
    </row>
    <row r="162" spans="1:11">
      <c r="A162" t="str">
        <f>Legend!A$60</f>
        <v>trn_pass_road</v>
      </c>
      <c r="B162" t="str">
        <f>Legend!B$60</f>
        <v>bus</v>
      </c>
      <c r="C162" t="str">
        <f>Legend!C$60</f>
        <v>bus fuel cell</v>
      </c>
      <c r="D162" s="12">
        <f t="shared" si="17"/>
        <v>2050</v>
      </c>
      <c r="E162">
        <f>INDEX([1]global_det_trn_input_ref!$H$1023:$P$1040,$K162,MATCH($D162,[1]global_det_trn_input_ref!$H$1022:$P$1022,FALSE))</f>
        <v>0.5</v>
      </c>
      <c r="F162">
        <f>INDEX([1]global_det_trn_input_ref!$F$128:$N$145,$K162,MATCH($D162,[1]global_det_trn_input_ref!$F$127:$N$127,FALSE))</f>
        <v>9142.8363392666106</v>
      </c>
      <c r="G162">
        <f>INDEX([1]global_det_trn_input_ref!$E$426:$L$443,$K162,MATCH($D162,[1]global_det_trn_input_ref!$E$425:$L$425,FALSE))</f>
        <v>1.1723856156109485</v>
      </c>
      <c r="H162">
        <f>INDEX([1]global_det_trn_input_ref!$E$723:$L$740,$K162,MATCH($D162,[1]global_det_trn_input_ref!$E$722:$L$722,FALSE))</f>
        <v>18.861799866247672</v>
      </c>
      <c r="I162" t="str">
        <f>Legend!D$60</f>
        <v>H2 Enduse</v>
      </c>
      <c r="J162" t="s">
        <v>20</v>
      </c>
      <c r="K162">
        <v>18</v>
      </c>
    </row>
    <row r="163" spans="1:11">
      <c r="A163" t="str">
        <f>Legend!A$60</f>
        <v>trn_pass_road</v>
      </c>
      <c r="B163" t="str">
        <f>Legend!B$60</f>
        <v>bus</v>
      </c>
      <c r="C163" t="str">
        <f>Legend!C$60</f>
        <v>bus fuel cell</v>
      </c>
      <c r="D163" s="12">
        <f t="shared" si="17"/>
        <v>2065</v>
      </c>
      <c r="E163">
        <f>INDEX([1]global_det_trn_input_ref!$H$1023:$P$1040,$K163,MATCH($D163,[1]global_det_trn_input_ref!$H$1022:$P$1022,FALSE))</f>
        <v>0.5</v>
      </c>
      <c r="F163">
        <f>INDEX([1]global_det_trn_input_ref!$F$128:$N$145,$K163,MATCH($D163,[1]global_det_trn_input_ref!$F$127:$N$127,FALSE))</f>
        <v>9006.6496444552613</v>
      </c>
      <c r="G163">
        <f>INDEX([1]global_det_trn_input_ref!$E$426:$L$443,$K163,MATCH($D163,[1]global_det_trn_input_ref!$E$425:$L$425,FALSE))</f>
        <v>1.1723856156109485</v>
      </c>
      <c r="H163">
        <f>INDEX([1]global_det_trn_input_ref!$E$723:$L$740,$K163,MATCH($D163,[1]global_det_trn_input_ref!$E$722:$L$722,FALSE))</f>
        <v>18.861799866247672</v>
      </c>
      <c r="I163" t="str">
        <f>Legend!D$60</f>
        <v>H2 Enduse</v>
      </c>
      <c r="J163" t="s">
        <v>20</v>
      </c>
      <c r="K163">
        <v>18</v>
      </c>
    </row>
    <row r="164" spans="1:11">
      <c r="A164" t="str">
        <f>Legend!A$60</f>
        <v>trn_pass_road</v>
      </c>
      <c r="B164" t="str">
        <f>Legend!B$60</f>
        <v>bus</v>
      </c>
      <c r="C164" t="str">
        <f>Legend!C$60</f>
        <v>bus fuel cell</v>
      </c>
      <c r="D164" s="12">
        <f t="shared" si="17"/>
        <v>2080</v>
      </c>
      <c r="E164">
        <f>INDEX([1]global_det_trn_input_ref!$H$1023:$P$1040,$K164,MATCH($D164,[1]global_det_trn_input_ref!$H$1022:$P$1022,FALSE))</f>
        <v>0.5</v>
      </c>
      <c r="F164">
        <f>INDEX([1]global_det_trn_input_ref!$F$128:$N$145,$K164,MATCH($D164,[1]global_det_trn_input_ref!$F$127:$N$127,FALSE))</f>
        <v>8872.4915122425882</v>
      </c>
      <c r="G164">
        <f>INDEX([1]global_det_trn_input_ref!$E$426:$L$443,$K164,MATCH($D164,[1]global_det_trn_input_ref!$E$425:$L$425,FALSE))</f>
        <v>1.1723856156109485</v>
      </c>
      <c r="H164">
        <f>INDEX([1]global_det_trn_input_ref!$E$723:$L$740,$K164,MATCH($D164,[1]global_det_trn_input_ref!$E$722:$L$722,FALSE))</f>
        <v>18.861799866247672</v>
      </c>
      <c r="I164" t="str">
        <f>Legend!D$60</f>
        <v>H2 Enduse</v>
      </c>
      <c r="J164" t="s">
        <v>20</v>
      </c>
      <c r="K164">
        <v>18</v>
      </c>
    </row>
    <row r="165" spans="1:11">
      <c r="A165" t="str">
        <f>Legend!A$60</f>
        <v>trn_pass_road</v>
      </c>
      <c r="B165" t="str">
        <f>Legend!B$60</f>
        <v>bus</v>
      </c>
      <c r="C165" t="str">
        <f>Legend!C$60</f>
        <v>bus fuel cell</v>
      </c>
      <c r="D165" s="12">
        <f t="shared" si="17"/>
        <v>2095</v>
      </c>
      <c r="E165">
        <f>INDEX([1]global_det_trn_input_ref!$H$1023:$P$1040,$K165,MATCH($D165,[1]global_det_trn_input_ref!$H$1022:$P$1022,FALSE))</f>
        <v>0.5</v>
      </c>
      <c r="F165">
        <f>INDEX([1]global_det_trn_input_ref!$F$128:$N$145,$K165,MATCH($D165,[1]global_det_trn_input_ref!$F$127:$N$127,FALSE))</f>
        <v>8740.3317262684486</v>
      </c>
      <c r="G165">
        <f>INDEX([1]global_det_trn_input_ref!$E$426:$L$443,$K165,MATCH($D165,[1]global_det_trn_input_ref!$E$425:$L$425,FALSE))</f>
        <v>1.1723856156109485</v>
      </c>
      <c r="H165">
        <f>INDEX([1]global_det_trn_input_ref!$E$723:$L$740,$K165,MATCH($D165,[1]global_det_trn_input_ref!$E$722:$L$722,FALSE))</f>
        <v>18.861799866247672</v>
      </c>
      <c r="I165" t="str">
        <f>Legend!D$60</f>
        <v>H2 Enduse</v>
      </c>
      <c r="J165" t="s">
        <v>20</v>
      </c>
      <c r="K165">
        <v>18</v>
      </c>
    </row>
    <row r="166" spans="1:11">
      <c r="A166" t="str">
        <f>Legend!A$63</f>
        <v>trn_passenger</v>
      </c>
      <c r="B166" t="str">
        <f>Legend!B$63</f>
        <v>road</v>
      </c>
      <c r="C166" t="str">
        <f>Legend!C$63</f>
        <v>road</v>
      </c>
      <c r="D166">
        <v>1975</v>
      </c>
      <c r="E166">
        <f>INDEX([1]global_det_trn_input_ref!$H$1459:$P$1459,$K166,MATCH($D166,[1]global_det_trn_input_ref!$H$1458:$P$1458,FALSE))</f>
        <v>1</v>
      </c>
      <c r="F166">
        <f>INDEX([1]global_det_trn_input_ref!F$1438:N$1438,$K166,MATCH($D166,[1]global_det_trn_input_ref!$F$1437:$N$1437,FALSE))</f>
        <v>1</v>
      </c>
      <c r="G166">
        <v>0</v>
      </c>
      <c r="H166">
        <v>1</v>
      </c>
      <c r="I166" t="str">
        <f>Legend!D$63</f>
        <v>trn_pass_road</v>
      </c>
      <c r="J166" t="s">
        <v>56</v>
      </c>
      <c r="K166">
        <v>1</v>
      </c>
    </row>
    <row r="167" spans="1:11">
      <c r="A167" t="str">
        <f>Legend!A$63</f>
        <v>trn_passenger</v>
      </c>
      <c r="B167" t="str">
        <f>Legend!B$63</f>
        <v>road</v>
      </c>
      <c r="C167" t="str">
        <f>Legend!C$63</f>
        <v>road</v>
      </c>
      <c r="D167" s="12">
        <f>D166+15</f>
        <v>1990</v>
      </c>
      <c r="E167">
        <f>INDEX([1]global_det_trn_input_ref!$H$1459:$P$1459,$K167,MATCH($D167,[1]global_det_trn_input_ref!$H$1458:$P$1458,FALSE))</f>
        <v>1</v>
      </c>
      <c r="F167">
        <f>INDEX([1]global_det_trn_input_ref!F$1438:N$1438,$K167,MATCH($D167,[1]global_det_trn_input_ref!$F$1437:$N$1437,FALSE))</f>
        <v>1</v>
      </c>
      <c r="G167">
        <v>0</v>
      </c>
      <c r="H167">
        <v>1</v>
      </c>
      <c r="I167" t="str">
        <f>Legend!D$63</f>
        <v>trn_pass_road</v>
      </c>
      <c r="J167" t="s">
        <v>56</v>
      </c>
      <c r="K167">
        <v>1</v>
      </c>
    </row>
    <row r="168" spans="1:11">
      <c r="A168" t="str">
        <f>Legend!A$63</f>
        <v>trn_passenger</v>
      </c>
      <c r="B168" t="str">
        <f>Legend!B$63</f>
        <v>road</v>
      </c>
      <c r="C168" t="str">
        <f>Legend!C$63</f>
        <v>road</v>
      </c>
      <c r="D168" s="12">
        <f t="shared" ref="D168" si="18">D167+15</f>
        <v>2005</v>
      </c>
      <c r="E168">
        <f>INDEX([1]global_det_trn_input_ref!$H$1459:$P$1459,$K168,MATCH($D168,[1]global_det_trn_input_ref!$H$1458:$P$1458,FALSE))</f>
        <v>1</v>
      </c>
      <c r="F168">
        <f>INDEX([1]global_det_trn_input_ref!F$1438:N$1438,$K168,MATCH($D168,[1]global_det_trn_input_ref!$F$1437:$N$1437,FALSE))</f>
        <v>1</v>
      </c>
      <c r="G168">
        <v>0</v>
      </c>
      <c r="H168">
        <v>1</v>
      </c>
      <c r="I168" t="str">
        <f>Legend!D$63</f>
        <v>trn_pass_road</v>
      </c>
      <c r="J168" t="s">
        <v>56</v>
      </c>
      <c r="K16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5" x14ac:dyDescent="0"/>
  <sheetData>
    <row r="1" spans="1:5">
      <c r="A1" t="s">
        <v>57</v>
      </c>
    </row>
    <row r="2" spans="1:5">
      <c r="A2" t="s">
        <v>22</v>
      </c>
    </row>
    <row r="3" spans="1:5">
      <c r="A3" t="s">
        <v>59</v>
      </c>
      <c r="B3" t="s">
        <v>48</v>
      </c>
      <c r="C3" t="s">
        <v>58</v>
      </c>
      <c r="D3" t="s">
        <v>60</v>
      </c>
      <c r="E3" t="s">
        <v>61</v>
      </c>
    </row>
    <row r="4" spans="1:5">
      <c r="A4" t="str">
        <f>Legend!$A$11</f>
        <v>trn_freight</v>
      </c>
      <c r="B4">
        <v>2020</v>
      </c>
      <c r="C4">
        <f>[1]global_det_trn_input_ref!$C$1481</f>
        <v>0</v>
      </c>
      <c r="D4">
        <f>[1]global_det_trn_input_ref!C1538</f>
        <v>-1</v>
      </c>
      <c r="E4">
        <f>[1]global_det_trn_input_ref!C1586</f>
        <v>0.5</v>
      </c>
    </row>
    <row r="5" spans="1:5">
      <c r="A5" t="str">
        <f>Legend!$A$11</f>
        <v>trn_freight</v>
      </c>
      <c r="B5">
        <f>B4+15</f>
        <v>2035</v>
      </c>
      <c r="C5">
        <f>[1]global_det_trn_input_ref!$C$1481</f>
        <v>0</v>
      </c>
      <c r="D5">
        <f>[1]global_det_trn_input_ref!D1538</f>
        <v>-1</v>
      </c>
      <c r="E5">
        <f>[1]global_det_trn_input_ref!D1586</f>
        <v>0.5</v>
      </c>
    </row>
    <row r="6" spans="1:5">
      <c r="A6" t="str">
        <f>Legend!$A$11</f>
        <v>trn_freight</v>
      </c>
      <c r="B6">
        <f t="shared" ref="B6:B9" si="0">B5+15</f>
        <v>2050</v>
      </c>
      <c r="C6">
        <f>[1]global_det_trn_input_ref!$C$1481</f>
        <v>0</v>
      </c>
      <c r="D6">
        <f>[1]global_det_trn_input_ref!E1538</f>
        <v>-1</v>
      </c>
      <c r="E6">
        <f>[1]global_det_trn_input_ref!E1586</f>
        <v>0.5</v>
      </c>
    </row>
    <row r="7" spans="1:5">
      <c r="A7" t="str">
        <f>Legend!$A$11</f>
        <v>trn_freight</v>
      </c>
      <c r="B7">
        <f t="shared" si="0"/>
        <v>2065</v>
      </c>
      <c r="C7">
        <f>[1]global_det_trn_input_ref!$C$1481</f>
        <v>0</v>
      </c>
      <c r="D7">
        <f>[1]global_det_trn_input_ref!F1538</f>
        <v>-1</v>
      </c>
      <c r="E7">
        <f>[1]global_det_trn_input_ref!F1586</f>
        <v>0.5</v>
      </c>
    </row>
    <row r="8" spans="1:5">
      <c r="A8" t="str">
        <f>Legend!$A$11</f>
        <v>trn_freight</v>
      </c>
      <c r="B8">
        <f t="shared" si="0"/>
        <v>2080</v>
      </c>
      <c r="C8">
        <f>[1]global_det_trn_input_ref!$C$1481</f>
        <v>0</v>
      </c>
      <c r="D8">
        <f>[1]global_det_trn_input_ref!G1538</f>
        <v>-1</v>
      </c>
      <c r="E8">
        <f>[1]global_det_trn_input_ref!G1586</f>
        <v>0.5</v>
      </c>
    </row>
    <row r="9" spans="1:5">
      <c r="A9" t="str">
        <f>Legend!$A$11</f>
        <v>trn_freight</v>
      </c>
      <c r="B9">
        <f t="shared" si="0"/>
        <v>2095</v>
      </c>
      <c r="C9">
        <f>[1]global_det_trn_input_ref!$C$1481</f>
        <v>0</v>
      </c>
      <c r="D9">
        <f>[1]global_det_trn_input_ref!H1538</f>
        <v>-1</v>
      </c>
      <c r="E9">
        <f>[1]global_det_trn_input_ref!H1586</f>
        <v>0.5</v>
      </c>
    </row>
    <row r="10" spans="1:5">
      <c r="A10" t="str">
        <f>Legend!$A$12</f>
        <v>trn_passenger</v>
      </c>
      <c r="B10">
        <v>2020</v>
      </c>
      <c r="C10">
        <f>[1]global_det_trn_input_ref!$C$1482</f>
        <v>1</v>
      </c>
      <c r="D10">
        <f>[1]global_det_trn_input_ref!C1552</f>
        <v>-1</v>
      </c>
      <c r="E10">
        <f>[1]global_det_trn_input_ref!C1600</f>
        <v>0.8</v>
      </c>
    </row>
    <row r="11" spans="1:5">
      <c r="A11" t="str">
        <f>Legend!$A$12</f>
        <v>trn_passenger</v>
      </c>
      <c r="B11">
        <f>B10+15</f>
        <v>2035</v>
      </c>
      <c r="C11">
        <f>[1]global_det_trn_input_ref!$C$1482</f>
        <v>1</v>
      </c>
      <c r="D11">
        <f>[1]global_det_trn_input_ref!D1552</f>
        <v>-1</v>
      </c>
      <c r="E11">
        <f>[1]global_det_trn_input_ref!D1600</f>
        <v>0.8</v>
      </c>
    </row>
    <row r="12" spans="1:5">
      <c r="A12" t="str">
        <f>Legend!$A$12</f>
        <v>trn_passenger</v>
      </c>
      <c r="B12">
        <f t="shared" ref="B12:B15" si="1">B11+15</f>
        <v>2050</v>
      </c>
      <c r="C12">
        <f>[1]global_det_trn_input_ref!$C$1482</f>
        <v>1</v>
      </c>
      <c r="D12">
        <f>[1]global_det_trn_input_ref!E1552</f>
        <v>-1</v>
      </c>
      <c r="E12">
        <f>[1]global_det_trn_input_ref!E1600</f>
        <v>0.8</v>
      </c>
    </row>
    <row r="13" spans="1:5">
      <c r="A13" t="str">
        <f>Legend!$A$12</f>
        <v>trn_passenger</v>
      </c>
      <c r="B13">
        <f t="shared" si="1"/>
        <v>2065</v>
      </c>
      <c r="C13">
        <f>[1]global_det_trn_input_ref!$C$1482</f>
        <v>1</v>
      </c>
      <c r="D13">
        <f>[1]global_det_trn_input_ref!F1552</f>
        <v>-1</v>
      </c>
      <c r="E13">
        <f>[1]global_det_trn_input_ref!F1600</f>
        <v>0.8</v>
      </c>
    </row>
    <row r="14" spans="1:5">
      <c r="A14" t="str">
        <f>Legend!$A$12</f>
        <v>trn_passenger</v>
      </c>
      <c r="B14">
        <f t="shared" si="1"/>
        <v>2080</v>
      </c>
      <c r="C14">
        <f>[1]global_det_trn_input_ref!$C$1482</f>
        <v>1</v>
      </c>
      <c r="D14">
        <f>[1]global_det_trn_input_ref!G1552</f>
        <v>-1</v>
      </c>
      <c r="E14">
        <f>[1]global_det_trn_input_ref!G1600</f>
        <v>0.8</v>
      </c>
    </row>
    <row r="15" spans="1:5">
      <c r="A15" t="str">
        <f>Legend!$A$12</f>
        <v>trn_passenger</v>
      </c>
      <c r="B15">
        <f t="shared" si="1"/>
        <v>2095</v>
      </c>
      <c r="C15">
        <f>[1]global_det_trn_input_ref!$C$1482</f>
        <v>1</v>
      </c>
      <c r="D15">
        <f>[1]global_det_trn_input_ref!H1552</f>
        <v>-1</v>
      </c>
      <c r="E15">
        <f>[1]global_det_trn_input_ref!H1600</f>
        <v>0.8</v>
      </c>
    </row>
    <row r="16" spans="1:5">
      <c r="A16" t="str">
        <f>Legend!$A$13</f>
        <v>trn_shipping_intl</v>
      </c>
      <c r="B16">
        <v>2020</v>
      </c>
      <c r="C16">
        <f>[1]global_det_trn_input_ref!$C$1483</f>
        <v>0</v>
      </c>
      <c r="D16">
        <f>[1]global_det_trn_input_ref!C1566</f>
        <v>-1</v>
      </c>
      <c r="E16">
        <f>[1]global_det_trn_input_ref!C1614</f>
        <v>0.4</v>
      </c>
    </row>
    <row r="17" spans="1:5">
      <c r="A17" t="str">
        <f>Legend!$A$13</f>
        <v>trn_shipping_intl</v>
      </c>
      <c r="B17">
        <f>B16+15</f>
        <v>2035</v>
      </c>
      <c r="C17">
        <f>[1]global_det_trn_input_ref!$C$1483</f>
        <v>0</v>
      </c>
      <c r="D17">
        <f>[1]global_det_trn_input_ref!D1566</f>
        <v>-1</v>
      </c>
      <c r="E17">
        <f>[1]global_det_trn_input_ref!D1614</f>
        <v>0.4</v>
      </c>
    </row>
    <row r="18" spans="1:5">
      <c r="A18" t="str">
        <f>Legend!$A$13</f>
        <v>trn_shipping_intl</v>
      </c>
      <c r="B18">
        <f t="shared" ref="B18:B21" si="2">B17+15</f>
        <v>2050</v>
      </c>
      <c r="C18">
        <f>[1]global_det_trn_input_ref!$C$1483</f>
        <v>0</v>
      </c>
      <c r="D18">
        <f>[1]global_det_trn_input_ref!E1566</f>
        <v>-1</v>
      </c>
      <c r="E18">
        <f>[1]global_det_trn_input_ref!E1614</f>
        <v>0.4</v>
      </c>
    </row>
    <row r="19" spans="1:5">
      <c r="A19" t="str">
        <f>Legend!$A$13</f>
        <v>trn_shipping_intl</v>
      </c>
      <c r="B19">
        <f t="shared" si="2"/>
        <v>2065</v>
      </c>
      <c r="C19">
        <f>[1]global_det_trn_input_ref!$C$1483</f>
        <v>0</v>
      </c>
      <c r="D19">
        <f>[1]global_det_trn_input_ref!F1566</f>
        <v>-1</v>
      </c>
      <c r="E19">
        <f>[1]global_det_trn_input_ref!F1614</f>
        <v>0.4</v>
      </c>
    </row>
    <row r="20" spans="1:5">
      <c r="A20" t="str">
        <f>Legend!$A$13</f>
        <v>trn_shipping_intl</v>
      </c>
      <c r="B20">
        <f t="shared" si="2"/>
        <v>2080</v>
      </c>
      <c r="C20">
        <f>[1]global_det_trn_input_ref!$C$1483</f>
        <v>0</v>
      </c>
      <c r="D20">
        <f>[1]global_det_trn_input_ref!G1566</f>
        <v>-1</v>
      </c>
      <c r="E20">
        <f>[1]global_det_trn_input_ref!G1614</f>
        <v>0.4</v>
      </c>
    </row>
    <row r="21" spans="1:5">
      <c r="A21" t="str">
        <f>Legend!$A$13</f>
        <v>trn_shipping_intl</v>
      </c>
      <c r="B21">
        <f t="shared" si="2"/>
        <v>2095</v>
      </c>
      <c r="C21">
        <f>[1]global_det_trn_input_ref!$C$1483</f>
        <v>0</v>
      </c>
      <c r="D21">
        <f>[1]global_det_trn_input_ref!H1566</f>
        <v>-1</v>
      </c>
      <c r="E21">
        <f>[1]global_det_trn_input_ref!H1614</f>
        <v>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F29" sqref="F29"/>
    </sheetView>
  </sheetViews>
  <sheetFormatPr baseColWidth="10" defaultRowHeight="15" x14ac:dyDescent="0"/>
  <sheetData>
    <row r="1" spans="1:11">
      <c r="A1" t="s">
        <v>65</v>
      </c>
    </row>
    <row r="2" spans="1:11">
      <c r="A2" t="s">
        <v>22</v>
      </c>
    </row>
    <row r="3" spans="1:11">
      <c r="A3" t="s">
        <v>4</v>
      </c>
      <c r="B3" t="s">
        <v>17</v>
      </c>
      <c r="C3" t="s">
        <v>18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54</v>
      </c>
      <c r="J3" t="s">
        <v>53</v>
      </c>
      <c r="K3" t="s">
        <v>55</v>
      </c>
    </row>
    <row r="4" spans="1:11">
      <c r="A4" t="str">
        <f>Legend!A$38</f>
        <v>trn_freight</v>
      </c>
      <c r="B4" t="str">
        <f>Legend!B$38</f>
        <v>rail</v>
      </c>
      <c r="C4" t="str">
        <f>Legend!C$38</f>
        <v>rail electric</v>
      </c>
      <c r="D4" s="12">
        <v>2020</v>
      </c>
      <c r="E4">
        <f>INDEX([1]global_det_trn_adv!$E$920:$J$937,$K4,MATCH($D4,[1]global_det_trn_adv!$E$919:$J$919,FALSE))</f>
        <v>0.1</v>
      </c>
      <c r="F4">
        <f>INDEX([1]global_det_trn_adv!$F$25:$N$42,$K4,MATCH($D4,[1]global_det_trn_adv!$F$24:$N$24,FALSE))</f>
        <v>2841.7305800733889</v>
      </c>
      <c r="G4">
        <f>INDEX([1]global_det_trn_adv!$E$323:$L$340,$K4,MATCH($D4,[1]global_det_trn_adv!$E$322:$L$322,FALSE))</f>
        <v>0.45279314957056366</v>
      </c>
      <c r="H4">
        <f>INDEX([1]global_det_trn_adv!$E$620:$L$637,$K4,MATCH($D4,[1]global_det_trn_adv!$E$619:$L$619,FALSE))</f>
        <v>40.808519140991372</v>
      </c>
      <c r="I4" t="str">
        <f>Legend!D$38</f>
        <v>elect_td_trn</v>
      </c>
      <c r="J4" t="s">
        <v>20</v>
      </c>
      <c r="K4">
        <f t="array" ref="K4:K33">MATCH(CONCATENATE($A$4:$A$33,$C$4:$C$33),CONCATENATE([1]global_det_trn_adv!$B$25:$B$42,[1]global_det_trn_adv!$D$25:$D$42),FALSE)</f>
        <v>3</v>
      </c>
    </row>
    <row r="5" spans="1:11">
      <c r="A5" t="str">
        <f>Legend!A$38</f>
        <v>trn_freight</v>
      </c>
      <c r="B5" t="str">
        <f>Legend!B$38</f>
        <v>rail</v>
      </c>
      <c r="C5" t="str">
        <f>Legend!C$38</f>
        <v>rail electric</v>
      </c>
      <c r="D5" s="12">
        <f t="shared" ref="D5:D9" si="0">D4+15</f>
        <v>2035</v>
      </c>
      <c r="E5">
        <f>INDEX([1]global_det_trn_adv!$E$920:$J$937,$K5,MATCH($D5,[1]global_det_trn_adv!$E$919:$J$919,FALSE))</f>
        <v>0.25</v>
      </c>
      <c r="F5">
        <f>INDEX([1]global_det_trn_adv!$F$25:$N$42,$K5,MATCH($D5,[1]global_det_trn_adv!$F$24:$N$24,FALSE))</f>
        <v>2737.0105167775223</v>
      </c>
      <c r="G5">
        <f>INDEX([1]global_det_trn_adv!$E$323:$L$340,$K5,MATCH($D5,[1]global_det_trn_adv!$E$322:$L$322,FALSE))</f>
        <v>0.43283983453669406</v>
      </c>
      <c r="H5">
        <f>INDEX([1]global_det_trn_adv!$E$620:$L$637,$K5,MATCH($D5,[1]global_det_trn_adv!$E$619:$L$619,FALSE))</f>
        <v>40.808519140991372</v>
      </c>
      <c r="I5" t="str">
        <f>Legend!D$38</f>
        <v>elect_td_trn</v>
      </c>
      <c r="J5" t="s">
        <v>20</v>
      </c>
      <c r="K5">
        <v>3</v>
      </c>
    </row>
    <row r="6" spans="1:11">
      <c r="A6" t="str">
        <f>Legend!A$38</f>
        <v>trn_freight</v>
      </c>
      <c r="B6" t="str">
        <f>Legend!B$38</f>
        <v>rail</v>
      </c>
      <c r="C6" t="str">
        <f>Legend!C$38</f>
        <v>rail electric</v>
      </c>
      <c r="D6" s="12">
        <f t="shared" si="0"/>
        <v>2050</v>
      </c>
      <c r="E6">
        <f>INDEX([1]global_det_trn_adv!$E$920:$J$937,$K6,MATCH($D6,[1]global_det_trn_adv!$E$919:$J$919,FALSE))</f>
        <v>0.5</v>
      </c>
      <c r="F6">
        <f>INDEX([1]global_det_trn_adv!$F$25:$N$42,$K6,MATCH($D6,[1]global_det_trn_adv!$F$24:$N$24,FALSE))</f>
        <v>2636.1494722547891</v>
      </c>
      <c r="G6">
        <f>INDEX([1]global_det_trn_adv!$E$323:$L$340,$K6,MATCH($D6,[1]global_det_trn_adv!$E$322:$L$322,FALSE))</f>
        <v>0.43283983453669406</v>
      </c>
      <c r="H6">
        <f>INDEX([1]global_det_trn_adv!$E$620:$L$637,$K6,MATCH($D6,[1]global_det_trn_adv!$E$619:$L$619,FALSE))</f>
        <v>40.808519140991372</v>
      </c>
      <c r="I6" t="str">
        <f>Legend!D$38</f>
        <v>elect_td_trn</v>
      </c>
      <c r="J6" t="s">
        <v>20</v>
      </c>
      <c r="K6">
        <v>3</v>
      </c>
    </row>
    <row r="7" spans="1:11">
      <c r="A7" t="str">
        <f>Legend!A$38</f>
        <v>trn_freight</v>
      </c>
      <c r="B7" t="str">
        <f>Legend!B$38</f>
        <v>rail</v>
      </c>
      <c r="C7" t="str">
        <f>Legend!C$38</f>
        <v>rail electric</v>
      </c>
      <c r="D7" s="12">
        <f t="shared" si="0"/>
        <v>2065</v>
      </c>
      <c r="E7">
        <f>INDEX([1]global_det_trn_adv!$E$920:$J$937,$K7,MATCH($D7,[1]global_det_trn_adv!$E$919:$J$919,FALSE))</f>
        <v>0.5</v>
      </c>
      <c r="F7">
        <f>INDEX([1]global_det_trn_adv!$F$25:$N$42,$K7,MATCH($D7,[1]global_det_trn_adv!$F$24:$N$24,FALSE))</f>
        <v>2539.0052385516919</v>
      </c>
      <c r="G7">
        <f>INDEX([1]global_det_trn_adv!$E$323:$L$340,$K7,MATCH($D7,[1]global_det_trn_adv!$E$322:$L$322,FALSE))</f>
        <v>0.43283983453669406</v>
      </c>
      <c r="H7">
        <f>INDEX([1]global_det_trn_adv!$E$620:$L$637,$K7,MATCH($D7,[1]global_det_trn_adv!$E$619:$L$619,FALSE))</f>
        <v>40.808519140991372</v>
      </c>
      <c r="I7" t="str">
        <f>Legend!D$38</f>
        <v>elect_td_trn</v>
      </c>
      <c r="J7" t="s">
        <v>20</v>
      </c>
      <c r="K7">
        <v>3</v>
      </c>
    </row>
    <row r="8" spans="1:11">
      <c r="A8" t="str">
        <f>Legend!A$38</f>
        <v>trn_freight</v>
      </c>
      <c r="B8" t="str">
        <f>Legend!B$38</f>
        <v>rail</v>
      </c>
      <c r="C8" t="str">
        <f>Legend!C$38</f>
        <v>rail electric</v>
      </c>
      <c r="D8" s="12">
        <f t="shared" si="0"/>
        <v>2080</v>
      </c>
      <c r="E8">
        <f>INDEX([1]global_det_trn_adv!$E$920:$J$937,$K8,MATCH($D8,[1]global_det_trn_adv!$E$919:$J$919,FALSE))</f>
        <v>0.5</v>
      </c>
      <c r="F8">
        <f>INDEX([1]global_det_trn_adv!$F$25:$N$42,$K8,MATCH($D8,[1]global_det_trn_adv!$F$24:$N$24,FALSE))</f>
        <v>2445.4408481924893</v>
      </c>
      <c r="G8">
        <f>INDEX([1]global_det_trn_adv!$E$323:$L$340,$K8,MATCH($D8,[1]global_det_trn_adv!$E$322:$L$322,FALSE))</f>
        <v>0.43283983453669406</v>
      </c>
      <c r="H8">
        <f>INDEX([1]global_det_trn_adv!$E$620:$L$637,$K8,MATCH($D8,[1]global_det_trn_adv!$E$619:$L$619,FALSE))</f>
        <v>40.808519140991372</v>
      </c>
      <c r="I8" t="str">
        <f>Legend!D$38</f>
        <v>elect_td_trn</v>
      </c>
      <c r="J8" t="s">
        <v>20</v>
      </c>
      <c r="K8">
        <v>3</v>
      </c>
    </row>
    <row r="9" spans="1:11">
      <c r="A9" t="str">
        <f>Legend!A$38</f>
        <v>trn_freight</v>
      </c>
      <c r="B9" t="str">
        <f>Legend!B$38</f>
        <v>rail</v>
      </c>
      <c r="C9" t="str">
        <f>Legend!C$38</f>
        <v>rail electric</v>
      </c>
      <c r="D9" s="12">
        <f t="shared" si="0"/>
        <v>2095</v>
      </c>
      <c r="E9">
        <f>INDEX([1]global_det_trn_adv!$E$920:$J$937,$K9,MATCH($D9,[1]global_det_trn_adv!$E$919:$J$919,FALSE))</f>
        <v>0.5</v>
      </c>
      <c r="F9">
        <f>INDEX([1]global_det_trn_adv!$F$25:$N$42,$K9,MATCH($D9,[1]global_det_trn_adv!$F$24:$N$24,FALSE))</f>
        <v>2355.3243810633635</v>
      </c>
      <c r="G9">
        <f>INDEX([1]global_det_trn_adv!$E$323:$L$340,$K9,MATCH($D9,[1]global_det_trn_adv!$E$322:$L$322,FALSE))</f>
        <v>0.43283983453669406</v>
      </c>
      <c r="H9">
        <f>INDEX([1]global_det_trn_adv!$E$620:$L$637,$K9,MATCH($D9,[1]global_det_trn_adv!$E$619:$L$619,FALSE))</f>
        <v>40.808519140991372</v>
      </c>
      <c r="I9" t="str">
        <f>Legend!D$38</f>
        <v>elect_td_trn</v>
      </c>
      <c r="J9" t="s">
        <v>20</v>
      </c>
      <c r="K9">
        <v>3</v>
      </c>
    </row>
    <row r="10" spans="1:11">
      <c r="A10" t="str">
        <f>Legend!A$42</f>
        <v>trn_passenger</v>
      </c>
      <c r="B10" t="str">
        <f>Legend!B$42</f>
        <v>high speed rail</v>
      </c>
      <c r="C10" t="str">
        <f>Legend!C$42</f>
        <v>high speed rail</v>
      </c>
      <c r="D10" s="12">
        <v>2020</v>
      </c>
      <c r="E10">
        <f>INDEX([1]global_det_trn_adv!$E$920:$J$937,$K10,MATCH($D10,[1]global_det_trn_adv!$E$919:$J$919,FALSE))</f>
        <v>0.1</v>
      </c>
      <c r="F10">
        <f>INDEX([1]global_det_trn_adv!$F$25:$N$42,$K10,MATCH($D10,[1]global_det_trn_adv!$F$24:$N$24,FALSE))</f>
        <v>109438.81879413639</v>
      </c>
      <c r="G10">
        <f>INDEX([1]global_det_trn_adv!$E$323:$L$340,$K10,MATCH($D10,[1]global_det_trn_adv!$E$322:$L$322,FALSE))</f>
        <v>31.0069897367297</v>
      </c>
      <c r="H10">
        <f>INDEX([1]global_det_trn_adv!$E$620:$L$637,$K10,MATCH($D10,[1]global_det_trn_adv!$E$619:$L$619,FALSE))</f>
        <v>310.33333333333331</v>
      </c>
      <c r="I10" t="str">
        <f>Legend!D$42</f>
        <v>elect_td_trn</v>
      </c>
      <c r="J10" t="s">
        <v>20</v>
      </c>
      <c r="K10">
        <v>7</v>
      </c>
    </row>
    <row r="11" spans="1:11">
      <c r="A11" t="str">
        <f>Legend!A$42</f>
        <v>trn_passenger</v>
      </c>
      <c r="B11" t="str">
        <f>Legend!B$42</f>
        <v>high speed rail</v>
      </c>
      <c r="C11" t="str">
        <f>Legend!C$42</f>
        <v>high speed rail</v>
      </c>
      <c r="D11" s="12">
        <f t="shared" ref="D11:D15" si="1">D10+15</f>
        <v>2035</v>
      </c>
      <c r="E11">
        <f>INDEX([1]global_det_trn_adv!$E$920:$J$937,$K11,MATCH($D11,[1]global_det_trn_adv!$E$919:$J$919,FALSE))</f>
        <v>0.25</v>
      </c>
      <c r="F11">
        <f>INDEX([1]global_det_trn_adv!$F$25:$N$42,$K11,MATCH($D11,[1]global_det_trn_adv!$F$24:$N$24,FALSE))</f>
        <v>105405.91007593874</v>
      </c>
      <c r="G11">
        <f>INDEX([1]global_det_trn_adv!$E$323:$L$340,$K11,MATCH($D11,[1]global_det_trn_adv!$E$322:$L$322,FALSE))</f>
        <v>30.545126558652367</v>
      </c>
      <c r="H11">
        <f>INDEX([1]global_det_trn_adv!$E$620:$L$637,$K11,MATCH($D11,[1]global_det_trn_adv!$E$619:$L$619,FALSE))</f>
        <v>310.33333333333331</v>
      </c>
      <c r="I11" t="str">
        <f>Legend!D$42</f>
        <v>elect_td_trn</v>
      </c>
      <c r="J11" t="s">
        <v>20</v>
      </c>
      <c r="K11">
        <v>7</v>
      </c>
    </row>
    <row r="12" spans="1:11">
      <c r="A12" t="str">
        <f>Legend!A$42</f>
        <v>trn_passenger</v>
      </c>
      <c r="B12" t="str">
        <f>Legend!B$42</f>
        <v>high speed rail</v>
      </c>
      <c r="C12" t="str">
        <f>Legend!C$42</f>
        <v>high speed rail</v>
      </c>
      <c r="D12" s="12">
        <f t="shared" si="1"/>
        <v>2050</v>
      </c>
      <c r="E12">
        <f>INDEX([1]global_det_trn_adv!$E$920:$J$937,$K12,MATCH($D12,[1]global_det_trn_adv!$E$919:$J$919,FALSE))</f>
        <v>0.5</v>
      </c>
      <c r="F12">
        <f>INDEX([1]global_det_trn_adv!$F$25:$N$42,$K12,MATCH($D12,[1]global_det_trn_adv!$F$24:$N$24,FALSE))</f>
        <v>101521.61729592942</v>
      </c>
      <c r="G12">
        <f>INDEX([1]global_det_trn_adv!$E$323:$L$340,$K12,MATCH($D12,[1]global_det_trn_adv!$E$322:$L$322,FALSE))</f>
        <v>30.090143042131182</v>
      </c>
      <c r="H12">
        <f>INDEX([1]global_det_trn_adv!$E$620:$L$637,$K12,MATCH($D12,[1]global_det_trn_adv!$E$619:$L$619,FALSE))</f>
        <v>310.33333333333331</v>
      </c>
      <c r="I12" t="str">
        <f>Legend!D$42</f>
        <v>elect_td_trn</v>
      </c>
      <c r="J12" t="s">
        <v>20</v>
      </c>
      <c r="K12">
        <v>7</v>
      </c>
    </row>
    <row r="13" spans="1:11">
      <c r="A13" t="str">
        <f>Legend!A$42</f>
        <v>trn_passenger</v>
      </c>
      <c r="B13" t="str">
        <f>Legend!B$42</f>
        <v>high speed rail</v>
      </c>
      <c r="C13" t="str">
        <f>Legend!C$42</f>
        <v>high speed rail</v>
      </c>
      <c r="D13" s="12">
        <f t="shared" si="1"/>
        <v>2065</v>
      </c>
      <c r="E13">
        <f>INDEX([1]global_det_trn_adv!$E$920:$J$937,$K13,MATCH($D13,[1]global_det_trn_adv!$E$919:$J$919,FALSE))</f>
        <v>0.5</v>
      </c>
      <c r="F13">
        <f>INDEX([1]global_det_trn_adv!$F$25:$N$42,$K13,MATCH($D13,[1]global_det_trn_adv!$F$24:$N$24,FALSE))</f>
        <v>97780.463836950235</v>
      </c>
      <c r="G13">
        <f>INDEX([1]global_det_trn_adv!$E$323:$L$340,$K13,MATCH($D13,[1]global_det_trn_adv!$E$322:$L$322,FALSE))</f>
        <v>29.641936711486391</v>
      </c>
      <c r="H13">
        <f>INDEX([1]global_det_trn_adv!$E$620:$L$637,$K13,MATCH($D13,[1]global_det_trn_adv!$E$619:$L$619,FALSE))</f>
        <v>310.33333333333331</v>
      </c>
      <c r="I13" t="str">
        <f>Legend!D$42</f>
        <v>elect_td_trn</v>
      </c>
      <c r="J13" t="s">
        <v>20</v>
      </c>
      <c r="K13">
        <v>7</v>
      </c>
    </row>
    <row r="14" spans="1:11">
      <c r="A14" t="str">
        <f>Legend!A$42</f>
        <v>trn_passenger</v>
      </c>
      <c r="B14" t="str">
        <f>Legend!B$42</f>
        <v>high speed rail</v>
      </c>
      <c r="C14" t="str">
        <f>Legend!C$42</f>
        <v>high speed rail</v>
      </c>
      <c r="D14" s="12">
        <f t="shared" si="1"/>
        <v>2080</v>
      </c>
      <c r="E14">
        <f>INDEX([1]global_det_trn_adv!$E$920:$J$937,$K14,MATCH($D14,[1]global_det_trn_adv!$E$919:$J$919,FALSE))</f>
        <v>0.5</v>
      </c>
      <c r="F14">
        <f>INDEX([1]global_det_trn_adv!$F$25:$N$42,$K14,MATCH($D14,[1]global_det_trn_adv!$F$24:$N$24,FALSE))</f>
        <v>94177.17489960129</v>
      </c>
      <c r="G14">
        <f>INDEX([1]global_det_trn_adv!$E$323:$L$340,$K14,MATCH($D14,[1]global_det_trn_adv!$E$322:$L$322,FALSE))</f>
        <v>29.200406617459976</v>
      </c>
      <c r="H14">
        <f>INDEX([1]global_det_trn_adv!$E$620:$L$637,$K14,MATCH($D14,[1]global_det_trn_adv!$E$619:$L$619,FALSE))</f>
        <v>310.33333333333331</v>
      </c>
      <c r="I14" t="str">
        <f>Legend!D$42</f>
        <v>elect_td_trn</v>
      </c>
      <c r="J14" t="s">
        <v>20</v>
      </c>
      <c r="K14">
        <v>7</v>
      </c>
    </row>
    <row r="15" spans="1:11">
      <c r="A15" t="str">
        <f>Legend!A$42</f>
        <v>trn_passenger</v>
      </c>
      <c r="B15" t="str">
        <f>Legend!B$42</f>
        <v>high speed rail</v>
      </c>
      <c r="C15" t="str">
        <f>Legend!C$42</f>
        <v>high speed rail</v>
      </c>
      <c r="D15" s="12">
        <f t="shared" si="1"/>
        <v>2095</v>
      </c>
      <c r="E15">
        <f>INDEX([1]global_det_trn_adv!$E$920:$J$937,$K15,MATCH($D15,[1]global_det_trn_adv!$E$919:$J$919,FALSE))</f>
        <v>0.5</v>
      </c>
      <c r="F15">
        <f>INDEX([1]global_det_trn_adv!$F$25:$N$42,$K15,MATCH($D15,[1]global_det_trn_adv!$F$24:$N$24,FALSE))</f>
        <v>90706.670065093916</v>
      </c>
      <c r="G15">
        <f>INDEX([1]global_det_trn_adv!$E$323:$L$340,$K15,MATCH($D15,[1]global_det_trn_adv!$E$322:$L$322,FALSE))</f>
        <v>28.765453314478911</v>
      </c>
      <c r="H15">
        <f>INDEX([1]global_det_trn_adv!$E$620:$L$637,$K15,MATCH($D15,[1]global_det_trn_adv!$E$619:$L$619,FALSE))</f>
        <v>310.33333333333331</v>
      </c>
      <c r="I15" t="str">
        <f>Legend!D$42</f>
        <v>elect_td_trn</v>
      </c>
      <c r="J15" t="s">
        <v>20</v>
      </c>
      <c r="K15">
        <v>7</v>
      </c>
    </row>
    <row r="16" spans="1:11">
      <c r="A16" t="str">
        <f>Legend!A$45</f>
        <v>trn_passenger</v>
      </c>
      <c r="B16" t="str">
        <f>Legend!B$45</f>
        <v>rail</v>
      </c>
      <c r="C16" t="str">
        <f>Legend!C$45</f>
        <v>rail electric</v>
      </c>
      <c r="D16" s="12">
        <v>2020</v>
      </c>
      <c r="E16">
        <f>INDEX([1]global_det_trn_adv!$E$920:$J$937,$K16,MATCH($D16,[1]global_det_trn_adv!$E$919:$J$919,FALSE))</f>
        <v>1</v>
      </c>
      <c r="F16">
        <f>INDEX([1]global_det_trn_adv!$F$25:$N$42,$K16,MATCH($D16,[1]global_det_trn_adv!$F$24:$N$24,FALSE))</f>
        <v>14012.724712768266</v>
      </c>
      <c r="G16">
        <f>INDEX([1]global_det_trn_adv!$E$323:$L$340,$K16,MATCH($D16,[1]global_det_trn_adv!$E$322:$L$322,FALSE))</f>
        <v>1.759574734708778</v>
      </c>
      <c r="H16">
        <f>INDEX([1]global_det_trn_adv!$E$620:$L$637,$K16,MATCH($D16,[1]global_det_trn_adv!$E$619:$L$619,FALSE))</f>
        <v>25.316589215566697</v>
      </c>
      <c r="I16" t="str">
        <f>Legend!D$45</f>
        <v>elect_td_trn</v>
      </c>
      <c r="J16" t="s">
        <v>20</v>
      </c>
      <c r="K16">
        <v>9</v>
      </c>
    </row>
    <row r="17" spans="1:11">
      <c r="A17" t="str">
        <f>Legend!A$45</f>
        <v>trn_passenger</v>
      </c>
      <c r="B17" t="str">
        <f>Legend!B$45</f>
        <v>rail</v>
      </c>
      <c r="C17" t="str">
        <f>Legend!C$45</f>
        <v>rail electric</v>
      </c>
      <c r="D17" s="12">
        <f t="shared" ref="D17:D21" si="2">D16+15</f>
        <v>2035</v>
      </c>
      <c r="E17">
        <f>INDEX([1]global_det_trn_adv!$E$920:$J$937,$K17,MATCH($D17,[1]global_det_trn_adv!$E$919:$J$919,FALSE))</f>
        <v>1</v>
      </c>
      <c r="F17">
        <f>INDEX([1]global_det_trn_adv!$F$25:$N$42,$K17,MATCH($D17,[1]global_det_trn_adv!$F$24:$N$24,FALSE))</f>
        <v>13496.344507987997</v>
      </c>
      <c r="G17">
        <f>INDEX([1]global_det_trn_adv!$E$323:$L$340,$K17,MATCH($D17,[1]global_det_trn_adv!$E$322:$L$322,FALSE))</f>
        <v>1.759574734708778</v>
      </c>
      <c r="H17">
        <f>INDEX([1]global_det_trn_adv!$E$620:$L$637,$K17,MATCH($D17,[1]global_det_trn_adv!$E$619:$L$619,FALSE))</f>
        <v>25.316589215566697</v>
      </c>
      <c r="I17" t="str">
        <f>Legend!D$45</f>
        <v>elect_td_trn</v>
      </c>
      <c r="J17" t="s">
        <v>20</v>
      </c>
      <c r="K17">
        <v>9</v>
      </c>
    </row>
    <row r="18" spans="1:11">
      <c r="A18" t="str">
        <f>Legend!A$45</f>
        <v>trn_passenger</v>
      </c>
      <c r="B18" t="str">
        <f>Legend!B$45</f>
        <v>rail</v>
      </c>
      <c r="C18" t="str">
        <f>Legend!C$45</f>
        <v>rail electric</v>
      </c>
      <c r="D18" s="12">
        <f t="shared" si="2"/>
        <v>2050</v>
      </c>
      <c r="E18">
        <f>INDEX([1]global_det_trn_adv!$E$920:$J$937,$K18,MATCH($D18,[1]global_det_trn_adv!$E$919:$J$919,FALSE))</f>
        <v>1</v>
      </c>
      <c r="F18">
        <f>INDEX([1]global_det_trn_adv!$F$25:$N$42,$K18,MATCH($D18,[1]global_det_trn_adv!$F$24:$N$24,FALSE))</f>
        <v>12998.99333013537</v>
      </c>
      <c r="G18">
        <f>INDEX([1]global_det_trn_adv!$E$323:$L$340,$K18,MATCH($D18,[1]global_det_trn_adv!$E$322:$L$322,FALSE))</f>
        <v>1.759574734708778</v>
      </c>
      <c r="H18">
        <f>INDEX([1]global_det_trn_adv!$E$620:$L$637,$K18,MATCH($D18,[1]global_det_trn_adv!$E$619:$L$619,FALSE))</f>
        <v>25.316589215566697</v>
      </c>
      <c r="I18" t="str">
        <f>Legend!D$45</f>
        <v>elect_td_trn</v>
      </c>
      <c r="J18" t="s">
        <v>20</v>
      </c>
      <c r="K18">
        <v>9</v>
      </c>
    </row>
    <row r="19" spans="1:11">
      <c r="A19" t="str">
        <f>Legend!A$45</f>
        <v>trn_passenger</v>
      </c>
      <c r="B19" t="str">
        <f>Legend!B$45</f>
        <v>rail</v>
      </c>
      <c r="C19" t="str">
        <f>Legend!C$45</f>
        <v>rail electric</v>
      </c>
      <c r="D19" s="12">
        <f t="shared" si="2"/>
        <v>2065</v>
      </c>
      <c r="E19">
        <f>INDEX([1]global_det_trn_adv!$E$920:$J$937,$K19,MATCH($D19,[1]global_det_trn_adv!$E$919:$J$919,FALSE))</f>
        <v>1</v>
      </c>
      <c r="F19">
        <f>INDEX([1]global_det_trn_adv!$F$25:$N$42,$K19,MATCH($D19,[1]global_det_trn_adv!$F$24:$N$24,FALSE))</f>
        <v>12519.969944224109</v>
      </c>
      <c r="G19">
        <f>INDEX([1]global_det_trn_adv!$E$323:$L$340,$K19,MATCH($D19,[1]global_det_trn_adv!$E$322:$L$322,FALSE))</f>
        <v>1.759574734708778</v>
      </c>
      <c r="H19">
        <f>INDEX([1]global_det_trn_adv!$E$620:$L$637,$K19,MATCH($D19,[1]global_det_trn_adv!$E$619:$L$619,FALSE))</f>
        <v>25.316589215566697</v>
      </c>
      <c r="I19" t="str">
        <f>Legend!D$45</f>
        <v>elect_td_trn</v>
      </c>
      <c r="J19" t="s">
        <v>20</v>
      </c>
      <c r="K19">
        <v>9</v>
      </c>
    </row>
    <row r="20" spans="1:11">
      <c r="A20" t="str">
        <f>Legend!A$45</f>
        <v>trn_passenger</v>
      </c>
      <c r="B20" t="str">
        <f>Legend!B$45</f>
        <v>rail</v>
      </c>
      <c r="C20" t="str">
        <f>Legend!C$45</f>
        <v>rail electric</v>
      </c>
      <c r="D20" s="12">
        <f t="shared" si="2"/>
        <v>2080</v>
      </c>
      <c r="E20">
        <f>INDEX([1]global_det_trn_adv!$E$920:$J$937,$K20,MATCH($D20,[1]global_det_trn_adv!$E$919:$J$919,FALSE))</f>
        <v>1</v>
      </c>
      <c r="F20">
        <f>INDEX([1]global_det_trn_adv!$F$25:$N$42,$K20,MATCH($D20,[1]global_det_trn_adv!$F$24:$N$24,FALSE))</f>
        <v>12058.598956342619</v>
      </c>
      <c r="G20">
        <f>INDEX([1]global_det_trn_adv!$E$323:$L$340,$K20,MATCH($D20,[1]global_det_trn_adv!$E$322:$L$322,FALSE))</f>
        <v>1.759574734708778</v>
      </c>
      <c r="H20">
        <f>INDEX([1]global_det_trn_adv!$E$620:$L$637,$K20,MATCH($D20,[1]global_det_trn_adv!$E$619:$L$619,FALSE))</f>
        <v>25.316589215566697</v>
      </c>
      <c r="I20" t="str">
        <f>Legend!D$45</f>
        <v>elect_td_trn</v>
      </c>
      <c r="J20" t="s">
        <v>20</v>
      </c>
      <c r="K20">
        <v>9</v>
      </c>
    </row>
    <row r="21" spans="1:11">
      <c r="A21" t="str">
        <f>Legend!A$45</f>
        <v>trn_passenger</v>
      </c>
      <c r="B21" t="str">
        <f>Legend!B$45</f>
        <v>rail</v>
      </c>
      <c r="C21" t="str">
        <f>Legend!C$45</f>
        <v>rail electric</v>
      </c>
      <c r="D21" s="12">
        <f t="shared" si="2"/>
        <v>2095</v>
      </c>
      <c r="E21">
        <f>INDEX([1]global_det_trn_adv!$E$920:$J$937,$K21,MATCH($D21,[1]global_det_trn_adv!$E$919:$J$919,FALSE))</f>
        <v>1</v>
      </c>
      <c r="F21">
        <f>INDEX([1]global_det_trn_adv!$F$25:$N$42,$K21,MATCH($D21,[1]global_det_trn_adv!$F$24:$N$24,FALSE))</f>
        <v>11614.229861389551</v>
      </c>
      <c r="G21">
        <f>INDEX([1]global_det_trn_adv!$E$323:$L$340,$K21,MATCH($D21,[1]global_det_trn_adv!$E$322:$L$322,FALSE))</f>
        <v>1.759574734708778</v>
      </c>
      <c r="H21">
        <f>INDEX([1]global_det_trn_adv!$E$620:$L$637,$K21,MATCH($D21,[1]global_det_trn_adv!$E$619:$L$619,FALSE))</f>
        <v>25.316589215566697</v>
      </c>
      <c r="I21" t="str">
        <f>Legend!D$45</f>
        <v>elect_td_trn</v>
      </c>
      <c r="J21" t="s">
        <v>20</v>
      </c>
      <c r="K21">
        <v>9</v>
      </c>
    </row>
    <row r="22" spans="1:11">
      <c r="A22" t="str">
        <f>Legend!A$54</f>
        <v>trn_pass_road</v>
      </c>
      <c r="B22" t="str">
        <f>Legend!B$54</f>
        <v>LDV</v>
      </c>
      <c r="C22" t="str">
        <f>Legend!C$54</f>
        <v>LDV electric</v>
      </c>
      <c r="D22" s="12">
        <v>2020</v>
      </c>
      <c r="E22">
        <f>INDEX([1]global_det_trn_adv!$E$920:$J$937,$K22,MATCH($D22,[1]global_det_trn_adv!$E$919:$J$919,FALSE))</f>
        <v>0.1</v>
      </c>
      <c r="F22">
        <f>INDEX([1]global_det_trn_adv!$F$25:$N$42,$K22,MATCH($D22,[1]global_det_trn_adv!$F$24:$N$24,FALSE))</f>
        <v>1132.2394866886907</v>
      </c>
      <c r="G22">
        <f>INDEX([1]global_det_trn_adv!$E$323:$L$340,$K22,MATCH($D22,[1]global_det_trn_adv!$E$322:$L$322,FALSE))</f>
        <v>0.27125610556295471</v>
      </c>
      <c r="H22">
        <f>INDEX([1]global_det_trn_adv!$E$620:$L$637,$K22,MATCH($D22,[1]global_det_trn_adv!$E$619:$L$619,FALSE))</f>
        <v>1.6309764579543651</v>
      </c>
      <c r="I22" t="str">
        <f>Legend!D$54</f>
        <v>elect_td_trn</v>
      </c>
      <c r="J22" t="s">
        <v>20</v>
      </c>
      <c r="K22">
        <v>12</v>
      </c>
    </row>
    <row r="23" spans="1:11">
      <c r="A23" t="str">
        <f>Legend!A$54</f>
        <v>trn_pass_road</v>
      </c>
      <c r="B23" t="str">
        <f>Legend!B$54</f>
        <v>LDV</v>
      </c>
      <c r="C23" t="str">
        <f>Legend!C$54</f>
        <v>LDV electric</v>
      </c>
      <c r="D23" s="12">
        <f t="shared" ref="D23:D26" si="3">D22+15</f>
        <v>2035</v>
      </c>
      <c r="E23">
        <f>INDEX([1]global_det_trn_adv!$E$920:$J$937,$K23,MATCH($D23,[1]global_det_trn_adv!$E$919:$J$919,FALSE))</f>
        <v>0.25</v>
      </c>
      <c r="F23">
        <f>INDEX([1]global_det_trn_adv!$F$25:$N$42,$K23,MATCH($D23,[1]global_det_trn_adv!$F$24:$N$24,FALSE))</f>
        <v>1066.1747012022947</v>
      </c>
      <c r="G23">
        <f>INDEX([1]global_det_trn_adv!$E$323:$L$340,$K23,MATCH($D23,[1]global_det_trn_adv!$E$322:$L$322,FALSE))</f>
        <v>0.26126009934648597</v>
      </c>
      <c r="H23">
        <f>INDEX([1]global_det_trn_adv!$E$620:$L$637,$K23,MATCH($D23,[1]global_det_trn_adv!$E$619:$L$619,FALSE))</f>
        <v>1.6309764579543651</v>
      </c>
      <c r="I23" t="str">
        <f>Legend!D$54</f>
        <v>elect_td_trn</v>
      </c>
      <c r="J23" t="s">
        <v>20</v>
      </c>
      <c r="K23">
        <v>12</v>
      </c>
    </row>
    <row r="24" spans="1:11">
      <c r="A24" t="str">
        <f>Legend!A$54</f>
        <v>trn_pass_road</v>
      </c>
      <c r="B24" t="str">
        <f>Legend!B$54</f>
        <v>LDV</v>
      </c>
      <c r="C24" t="str">
        <f>Legend!C$54</f>
        <v>LDV electric</v>
      </c>
      <c r="D24" s="12">
        <f t="shared" si="3"/>
        <v>2050</v>
      </c>
      <c r="E24">
        <f>INDEX([1]global_det_trn_adv!$E$920:$J$937,$K24,MATCH($D24,[1]global_det_trn_adv!$E$919:$J$919,FALSE))</f>
        <v>0.5</v>
      </c>
      <c r="F24">
        <f>INDEX([1]global_det_trn_adv!$F$25:$N$42,$K24,MATCH($D24,[1]global_det_trn_adv!$F$24:$N$24,FALSE))</f>
        <v>1003.9647149281467</v>
      </c>
      <c r="G24">
        <f>INDEX([1]global_det_trn_adv!$E$323:$L$340,$K24,MATCH($D24,[1]global_det_trn_adv!$E$322:$L$322,FALSE))</f>
        <v>0.26126009934648597</v>
      </c>
      <c r="H24">
        <f>INDEX([1]global_det_trn_adv!$E$620:$L$637,$K24,MATCH($D24,[1]global_det_trn_adv!$E$619:$L$619,FALSE))</f>
        <v>1.6309764579543651</v>
      </c>
      <c r="I24" t="str">
        <f>Legend!D$54</f>
        <v>elect_td_trn</v>
      </c>
      <c r="J24" t="s">
        <v>20</v>
      </c>
      <c r="K24">
        <v>12</v>
      </c>
    </row>
    <row r="25" spans="1:11">
      <c r="A25" t="str">
        <f>Legend!A$54</f>
        <v>trn_pass_road</v>
      </c>
      <c r="B25" t="str">
        <f>Legend!B$54</f>
        <v>LDV</v>
      </c>
      <c r="C25" t="str">
        <f>Legend!C$54</f>
        <v>LDV electric</v>
      </c>
      <c r="D25" s="12">
        <f t="shared" si="3"/>
        <v>2065</v>
      </c>
      <c r="E25">
        <f>INDEX([1]global_det_trn_adv!$E$920:$J$937,$K25,MATCH($D25,[1]global_det_trn_adv!$E$919:$J$919,FALSE))</f>
        <v>0.5</v>
      </c>
      <c r="F25">
        <f>INDEX([1]global_det_trn_adv!$F$25:$N$42,$K25,MATCH($D25,[1]global_det_trn_adv!$F$24:$N$24,FALSE))</f>
        <v>945.38460505968101</v>
      </c>
      <c r="G25">
        <f>INDEX([1]global_det_trn_adv!$E$323:$L$340,$K25,MATCH($D25,[1]global_det_trn_adv!$E$322:$L$322,FALSE))</f>
        <v>0.26126009934648597</v>
      </c>
      <c r="H25">
        <f>INDEX([1]global_det_trn_adv!$E$620:$L$637,$K25,MATCH($D25,[1]global_det_trn_adv!$E$619:$L$619,FALSE))</f>
        <v>1.6309764579543651</v>
      </c>
      <c r="I25" t="str">
        <f>Legend!D$54</f>
        <v>elect_td_trn</v>
      </c>
      <c r="J25" t="s">
        <v>20</v>
      </c>
      <c r="K25">
        <v>12</v>
      </c>
    </row>
    <row r="26" spans="1:11">
      <c r="A26" t="str">
        <f>Legend!A$54</f>
        <v>trn_pass_road</v>
      </c>
      <c r="B26" t="str">
        <f>Legend!B$54</f>
        <v>LDV</v>
      </c>
      <c r="C26" t="str">
        <f>Legend!C$54</f>
        <v>LDV electric</v>
      </c>
      <c r="D26" s="12">
        <f t="shared" si="3"/>
        <v>2080</v>
      </c>
      <c r="E26">
        <f>INDEX([1]global_det_trn_adv!$E$920:$J$937,$K26,MATCH($D26,[1]global_det_trn_adv!$E$919:$J$919,FALSE))</f>
        <v>0.5</v>
      </c>
      <c r="F26">
        <f>INDEX([1]global_det_trn_adv!$F$25:$N$42,$K26,MATCH($D26,[1]global_det_trn_adv!$F$24:$N$24,FALSE))</f>
        <v>890.22257276025334</v>
      </c>
      <c r="G26">
        <f>INDEX([1]global_det_trn_adv!$E$323:$L$340,$K26,MATCH($D26,[1]global_det_trn_adv!$E$322:$L$322,FALSE))</f>
        <v>0.26126009934648597</v>
      </c>
      <c r="H26">
        <f>INDEX([1]global_det_trn_adv!$E$620:$L$637,$K26,MATCH($D26,[1]global_det_trn_adv!$E$619:$L$619,FALSE))</f>
        <v>1.6309764579543651</v>
      </c>
      <c r="I26" t="str">
        <f>Legend!D$54</f>
        <v>elect_td_trn</v>
      </c>
      <c r="J26" t="s">
        <v>20</v>
      </c>
      <c r="K26">
        <v>12</v>
      </c>
    </row>
    <row r="27" spans="1:11">
      <c r="A27" t="str">
        <f>Legend!A$54</f>
        <v>trn_pass_road</v>
      </c>
      <c r="B27" t="str">
        <f>Legend!B$54</f>
        <v>LDV</v>
      </c>
      <c r="C27" t="str">
        <f>Legend!C$54</f>
        <v>LDV electric</v>
      </c>
      <c r="D27" s="12">
        <f>D26+15</f>
        <v>2095</v>
      </c>
      <c r="E27">
        <f>INDEX([1]global_det_trn_adv!$E$920:$J$937,$K27,MATCH($D27,[1]global_det_trn_adv!$E$919:$J$919,FALSE))</f>
        <v>0.5</v>
      </c>
      <c r="F27">
        <f>INDEX([1]global_det_trn_adv!$F$25:$N$42,$K27,MATCH($D27,[1]global_det_trn_adv!$F$24:$N$24,FALSE))</f>
        <v>838.27917739559041</v>
      </c>
      <c r="G27">
        <f>INDEX([1]global_det_trn_adv!$E$323:$L$340,$K27,MATCH($D27,[1]global_det_trn_adv!$E$322:$L$322,FALSE))</f>
        <v>0.26126009934648597</v>
      </c>
      <c r="H27">
        <f>INDEX([1]global_det_trn_adv!$E$620:$L$637,$K27,MATCH($D27,[1]global_det_trn_adv!$E$619:$L$619,FALSE))</f>
        <v>1.6309764579543651</v>
      </c>
      <c r="I27" t="str">
        <f>Legend!D$54</f>
        <v>elect_td_trn</v>
      </c>
      <c r="J27" t="s">
        <v>20</v>
      </c>
      <c r="K27">
        <v>12</v>
      </c>
    </row>
    <row r="28" spans="1:11">
      <c r="A28" t="str">
        <f>Legend!A$58</f>
        <v>trn_pass_road</v>
      </c>
      <c r="B28" t="str">
        <f>Legend!B$58</f>
        <v>bus</v>
      </c>
      <c r="C28" t="str">
        <f>Legend!C$58</f>
        <v>bus electric</v>
      </c>
      <c r="D28" s="12">
        <v>2020</v>
      </c>
      <c r="E28">
        <f>INDEX([1]global_det_trn_adv!$E$920:$J$937,$K28,MATCH($D28,[1]global_det_trn_adv!$E$919:$J$919,FALSE))</f>
        <v>0.1</v>
      </c>
      <c r="F28">
        <f>INDEX([1]global_det_trn_adv!$F$25:$N$42,$K28,MATCH($D28,[1]global_det_trn_adv!$F$24:$N$24,FALSE))</f>
        <v>4739.9138800913734</v>
      </c>
      <c r="G28">
        <f>INDEX([1]global_det_trn_adv!$E$323:$L$340,$K28,MATCH($D28,[1]global_det_trn_adv!$E$322:$L$322,FALSE))</f>
        <v>1.0987003746146558</v>
      </c>
      <c r="H28">
        <f>INDEX([1]global_det_trn_adv!$E$620:$L$637,$K28,MATCH($D28,[1]global_det_trn_adv!$E$619:$L$619,FALSE))</f>
        <v>18.861799866247672</v>
      </c>
      <c r="I28" t="str">
        <f>Legend!D$58</f>
        <v>elect_td_trn</v>
      </c>
      <c r="J28" t="s">
        <v>20</v>
      </c>
      <c r="K28">
        <v>16</v>
      </c>
    </row>
    <row r="29" spans="1:11">
      <c r="A29" t="str">
        <f>Legend!A$58</f>
        <v>trn_pass_road</v>
      </c>
      <c r="B29" t="str">
        <f>Legend!B$58</f>
        <v>bus</v>
      </c>
      <c r="C29" t="str">
        <f>Legend!C$58</f>
        <v>bus electric</v>
      </c>
      <c r="D29" s="12">
        <f t="shared" ref="D29:D33" si="4">D28+15</f>
        <v>2035</v>
      </c>
      <c r="E29">
        <f>INDEX([1]global_det_trn_adv!$E$920:$J$937,$K29,MATCH($D29,[1]global_det_trn_adv!$E$919:$J$919,FALSE))</f>
        <v>0.25</v>
      </c>
      <c r="F29">
        <f>INDEX([1]global_det_trn_adv!$F$25:$N$42,$K29,MATCH($D29,[1]global_det_trn_adv!$F$24:$N$24,FALSE))</f>
        <v>4463.3457181488593</v>
      </c>
      <c r="G29">
        <f>INDEX([1]global_det_trn_adv!$E$323:$L$340,$K29,MATCH($D29,[1]global_det_trn_adv!$E$322:$L$322,FALSE))</f>
        <v>1.019120373521627</v>
      </c>
      <c r="H29">
        <f>INDEX([1]global_det_trn_adv!$E$620:$L$637,$K29,MATCH($D29,[1]global_det_trn_adv!$E$619:$L$619,FALSE))</f>
        <v>18.861799866247672</v>
      </c>
      <c r="I29" t="str">
        <f>Legend!D$58</f>
        <v>elect_td_trn</v>
      </c>
      <c r="J29" t="s">
        <v>20</v>
      </c>
      <c r="K29">
        <v>16</v>
      </c>
    </row>
    <row r="30" spans="1:11">
      <c r="A30" t="str">
        <f>Legend!A$58</f>
        <v>trn_pass_road</v>
      </c>
      <c r="B30" t="str">
        <f>Legend!B$58</f>
        <v>bus</v>
      </c>
      <c r="C30" t="str">
        <f>Legend!C$58</f>
        <v>bus electric</v>
      </c>
      <c r="D30" s="12">
        <f t="shared" si="4"/>
        <v>2050</v>
      </c>
      <c r="E30">
        <f>INDEX([1]global_det_trn_adv!$E$920:$J$937,$K30,MATCH($D30,[1]global_det_trn_adv!$E$919:$J$919,FALSE))</f>
        <v>0.5</v>
      </c>
      <c r="F30">
        <f>INDEX([1]global_det_trn_adv!$F$25:$N$42,$K30,MATCH($D30,[1]global_det_trn_adv!$F$24:$N$24,FALSE))</f>
        <v>4202.9149692765559</v>
      </c>
      <c r="G30">
        <f>INDEX([1]global_det_trn_adv!$E$323:$L$340,$K30,MATCH($D30,[1]global_det_trn_adv!$E$322:$L$322,FALSE))</f>
        <v>1.019120373521627</v>
      </c>
      <c r="H30">
        <f>INDEX([1]global_det_trn_adv!$E$620:$L$637,$K30,MATCH($D30,[1]global_det_trn_adv!$E$619:$L$619,FALSE))</f>
        <v>18.861799866247672</v>
      </c>
      <c r="I30" t="str">
        <f>Legend!D$58</f>
        <v>elect_td_trn</v>
      </c>
      <c r="J30" t="s">
        <v>20</v>
      </c>
      <c r="K30">
        <v>16</v>
      </c>
    </row>
    <row r="31" spans="1:11">
      <c r="A31" t="str">
        <f>Legend!A$58</f>
        <v>trn_pass_road</v>
      </c>
      <c r="B31" t="str">
        <f>Legend!B$58</f>
        <v>bus</v>
      </c>
      <c r="C31" t="str">
        <f>Legend!C$58</f>
        <v>bus electric</v>
      </c>
      <c r="D31" s="12">
        <f t="shared" si="4"/>
        <v>2065</v>
      </c>
      <c r="E31">
        <f>INDEX([1]global_det_trn_adv!$E$920:$J$937,$K31,MATCH($D31,[1]global_det_trn_adv!$E$919:$J$919,FALSE))</f>
        <v>0.5</v>
      </c>
      <c r="F31">
        <f>INDEX([1]global_det_trn_adv!$F$25:$N$42,$K31,MATCH($D31,[1]global_det_trn_adv!$F$24:$N$24,FALSE))</f>
        <v>3957.6800352125033</v>
      </c>
      <c r="G31">
        <f>INDEX([1]global_det_trn_adv!$E$323:$L$340,$K31,MATCH($D31,[1]global_det_trn_adv!$E$322:$L$322,FALSE))</f>
        <v>1.019120373521627</v>
      </c>
      <c r="H31">
        <f>INDEX([1]global_det_trn_adv!$E$620:$L$637,$K31,MATCH($D31,[1]global_det_trn_adv!$E$619:$L$619,FALSE))</f>
        <v>18.861799866247672</v>
      </c>
      <c r="I31" t="str">
        <f>Legend!D$58</f>
        <v>elect_td_trn</v>
      </c>
      <c r="J31" t="s">
        <v>20</v>
      </c>
      <c r="K31">
        <v>16</v>
      </c>
    </row>
    <row r="32" spans="1:11">
      <c r="A32" t="str">
        <f>Legend!A$58</f>
        <v>trn_pass_road</v>
      </c>
      <c r="B32" t="str">
        <f>Legend!B$58</f>
        <v>bus</v>
      </c>
      <c r="C32" t="str">
        <f>Legend!C$58</f>
        <v>bus electric</v>
      </c>
      <c r="D32" s="12">
        <f t="shared" si="4"/>
        <v>2080</v>
      </c>
      <c r="E32">
        <f>INDEX([1]global_det_trn_adv!$E$920:$J$937,$K32,MATCH($D32,[1]global_det_trn_adv!$E$919:$J$919,FALSE))</f>
        <v>0.5</v>
      </c>
      <c r="F32">
        <f>INDEX([1]global_det_trn_adv!$F$25:$N$42,$K32,MATCH($D32,[1]global_det_trn_adv!$F$24:$N$24,FALSE))</f>
        <v>3726.754258798564</v>
      </c>
      <c r="G32">
        <f>INDEX([1]global_det_trn_adv!$E$323:$L$340,$K32,MATCH($D32,[1]global_det_trn_adv!$E$322:$L$322,FALSE))</f>
        <v>1.019120373521627</v>
      </c>
      <c r="H32">
        <f>INDEX([1]global_det_trn_adv!$E$620:$L$637,$K32,MATCH($D32,[1]global_det_trn_adv!$E$619:$L$619,FALSE))</f>
        <v>18.861799866247672</v>
      </c>
      <c r="I32" t="str">
        <f>Legend!D$58</f>
        <v>elect_td_trn</v>
      </c>
      <c r="J32" t="s">
        <v>20</v>
      </c>
      <c r="K32">
        <v>16</v>
      </c>
    </row>
    <row r="33" spans="1:11">
      <c r="A33" t="str">
        <f>Legend!A$58</f>
        <v>trn_pass_road</v>
      </c>
      <c r="B33" t="str">
        <f>Legend!B$58</f>
        <v>bus</v>
      </c>
      <c r="C33" t="str">
        <f>Legend!C$58</f>
        <v>bus electric</v>
      </c>
      <c r="D33" s="12">
        <f t="shared" si="4"/>
        <v>2095</v>
      </c>
      <c r="E33">
        <f>INDEX([1]global_det_trn_adv!$E$920:$J$937,$K33,MATCH($D33,[1]global_det_trn_adv!$E$919:$J$919,FALSE))</f>
        <v>0.5</v>
      </c>
      <c r="F33">
        <f>INDEX([1]global_det_trn_adv!$F$25:$N$42,$K33,MATCH($D33,[1]global_det_trn_adv!$F$24:$N$24,FALSE))</f>
        <v>3509.3027182343949</v>
      </c>
      <c r="G33">
        <f>INDEX([1]global_det_trn_adv!$E$323:$L$340,$K33,MATCH($D33,[1]global_det_trn_adv!$E$322:$L$322,FALSE))</f>
        <v>1.019120373521627</v>
      </c>
      <c r="H33">
        <f>INDEX([1]global_det_trn_adv!$E$620:$L$637,$K33,MATCH($D33,[1]global_det_trn_adv!$E$619:$L$619,FALSE))</f>
        <v>18.861799866247672</v>
      </c>
      <c r="I33" t="str">
        <f>Legend!D$58</f>
        <v>elect_td_trn</v>
      </c>
      <c r="J33" t="s">
        <v>20</v>
      </c>
      <c r="K33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A_trn_fuel_map</vt:lpstr>
      <vt:lpstr>A_trn_Delete</vt:lpstr>
      <vt:lpstr>A_trn_sector</vt:lpstr>
      <vt:lpstr>A_trn_subs</vt:lpstr>
      <vt:lpstr>A_trn_subs_interp</vt:lpstr>
      <vt:lpstr>A_trn_tech_interp</vt:lpstr>
      <vt:lpstr>A_trn_tech_input</vt:lpstr>
      <vt:lpstr>A_trn_finaldemand</vt:lpstr>
      <vt:lpstr>A_trn_elec_adv</vt:lpstr>
    </vt:vector>
  </TitlesOfParts>
  <Company>JGCRI/PNL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Pralit Patel</dc:creator>
  <cp:lastModifiedBy>Pralit Patel</cp:lastModifiedBy>
  <dcterms:created xsi:type="dcterms:W3CDTF">2012-08-01T15:10:20Z</dcterms:created>
  <dcterms:modified xsi:type="dcterms:W3CDTF">2013-01-03T17:55:33Z</dcterms:modified>
</cp:coreProperties>
</file>