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820" tabRatio="500" activeTab="1"/>
  </bookViews>
  <sheets>
    <sheet name="ind_calcs" sheetId="1" r:id="rId1"/>
    <sheet name="A_ind_inc_elas.cs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44" i="1"/>
  <c r="J45" i="1"/>
  <c r="J46" i="1"/>
  <c r="J47" i="1"/>
  <c r="J48" i="1"/>
  <c r="J49" i="1"/>
  <c r="M49" i="1"/>
  <c r="K48" i="1"/>
  <c r="M48" i="1"/>
  <c r="L49" i="1"/>
  <c r="L48" i="1"/>
  <c r="K47" i="1"/>
  <c r="M47" i="1"/>
  <c r="K46" i="1"/>
  <c r="M46" i="1"/>
  <c r="K45" i="1"/>
  <c r="M45" i="1"/>
  <c r="K44" i="1"/>
  <c r="M44" i="1"/>
  <c r="K43" i="1"/>
  <c r="M43" i="1"/>
  <c r="K42" i="1"/>
  <c r="M42" i="1"/>
  <c r="K41" i="1"/>
  <c r="M41" i="1"/>
  <c r="K40" i="1"/>
  <c r="M40" i="1"/>
  <c r="K39" i="1"/>
  <c r="M39" i="1"/>
  <c r="K38" i="1"/>
  <c r="M38" i="1"/>
  <c r="K37" i="1"/>
  <c r="M37" i="1"/>
  <c r="L47" i="1"/>
  <c r="L46" i="1"/>
  <c r="L45" i="1"/>
  <c r="L44" i="1"/>
  <c r="L43" i="1"/>
  <c r="L42" i="1"/>
  <c r="L41" i="1"/>
  <c r="L40" i="1"/>
  <c r="L39" i="1"/>
  <c r="L38" i="1"/>
  <c r="L37" i="1"/>
  <c r="B64" i="1"/>
  <c r="B78" i="1"/>
  <c r="B92" i="1"/>
  <c r="B106" i="1"/>
  <c r="B120" i="1"/>
  <c r="D120" i="1"/>
  <c r="B63" i="1"/>
  <c r="B77" i="1"/>
  <c r="B91" i="1"/>
  <c r="B105" i="1"/>
  <c r="B119" i="1"/>
  <c r="D119" i="1"/>
  <c r="B62" i="1"/>
  <c r="B76" i="1"/>
  <c r="B90" i="1"/>
  <c r="B104" i="1"/>
  <c r="B118" i="1"/>
  <c r="D118" i="1"/>
  <c r="B61" i="1"/>
  <c r="B75" i="1"/>
  <c r="B89" i="1"/>
  <c r="B103" i="1"/>
  <c r="B117" i="1"/>
  <c r="D117" i="1"/>
  <c r="B60" i="1"/>
  <c r="B74" i="1"/>
  <c r="B88" i="1"/>
  <c r="B102" i="1"/>
  <c r="B116" i="1"/>
  <c r="D116" i="1"/>
  <c r="B59" i="1"/>
  <c r="B73" i="1"/>
  <c r="B87" i="1"/>
  <c r="B101" i="1"/>
  <c r="B115" i="1"/>
  <c r="D115" i="1"/>
  <c r="B58" i="1"/>
  <c r="B72" i="1"/>
  <c r="B86" i="1"/>
  <c r="B100" i="1"/>
  <c r="B114" i="1"/>
  <c r="D114" i="1"/>
  <c r="B57" i="1"/>
  <c r="B71" i="1"/>
  <c r="B85" i="1"/>
  <c r="B99" i="1"/>
  <c r="B113" i="1"/>
  <c r="D113" i="1"/>
  <c r="B56" i="1"/>
  <c r="B70" i="1"/>
  <c r="B84" i="1"/>
  <c r="B98" i="1"/>
  <c r="B112" i="1"/>
  <c r="D112" i="1"/>
  <c r="B55" i="1"/>
  <c r="B69" i="1"/>
  <c r="B83" i="1"/>
  <c r="B97" i="1"/>
  <c r="B111" i="1"/>
  <c r="D111" i="1"/>
  <c r="B54" i="1"/>
  <c r="B68" i="1"/>
  <c r="B82" i="1"/>
  <c r="B96" i="1"/>
  <c r="B110" i="1"/>
  <c r="D110" i="1"/>
  <c r="B53" i="1"/>
  <c r="B67" i="1"/>
  <c r="B81" i="1"/>
  <c r="B95" i="1"/>
  <c r="B109" i="1"/>
  <c r="D109" i="1"/>
  <c r="B52" i="1"/>
  <c r="B66" i="1"/>
  <c r="B80" i="1"/>
  <c r="B94" i="1"/>
  <c r="B108" i="1"/>
  <c r="D108" i="1"/>
  <c r="B51" i="1"/>
  <c r="B65" i="1"/>
  <c r="B79" i="1"/>
  <c r="B93" i="1"/>
  <c r="B107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<sst xmlns="http://schemas.openxmlformats.org/spreadsheetml/2006/main" count="246" uniqueCount="32">
  <si>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</si>
  <si>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</si>
  <si>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</si>
  <si>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</si>
  <si>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</si>
  <si>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</si>
  <si>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</si>
  <si>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</si>
  <si>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</si>
  <si>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</si>
  <si>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</si>
  <si>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</si>
  <si>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</si>
  <si>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</si>
  <si>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region</t>
  </si>
  <si>
    <t>GDP per capita MER by region</t>
  </si>
  <si>
    <t>scenario</t>
  </si>
  <si>
    <t>Region</t>
  </si>
  <si>
    <t>Units</t>
  </si>
  <si>
    <t>GCAM,date=2013-12-7T15:05:19-04:00</t>
  </si>
  <si>
    <t>Thous90US$/per</t>
  </si>
  <si>
    <t>Melt</t>
  </si>
  <si>
    <t>year</t>
  </si>
  <si>
    <t>GDP</t>
  </si>
  <si>
    <t>inc_elas</t>
  </si>
  <si>
    <t>unlink and sort</t>
  </si>
  <si>
    <t>lower bound</t>
  </si>
  <si>
    <t>upper bound</t>
  </si>
  <si>
    <t>range</t>
  </si>
  <si>
    <t>average</t>
  </si>
  <si>
    <t>Industrial sector income elasticity</t>
  </si>
  <si>
    <t>pcgdp_90thousUSD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</si>
</sst>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ind_calcs!$H$37:$H$120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ind_calcs!$I$37:$I$120</c:f>
              <c:numCache>
                <c:formatCode>General</c:formatCode>
                <c:ptCount val="84"/>
                <c:pt idx="0">
                  <c:v>1.611791250148137</c:v>
                </c:pt>
                <c:pt idx="1">
                  <c:v>0.636441874857018</c:v>
                </c:pt>
                <c:pt idx="2">
                  <c:v>1.315726751536341</c:v>
                </c:pt>
                <c:pt idx="3">
                  <c:v>1.023869770699727</c:v>
                </c:pt>
                <c:pt idx="4">
                  <c:v>0.612272856683632</c:v>
                </c:pt>
                <c:pt idx="5">
                  <c:v>0.810945832690384</c:v>
                </c:pt>
                <c:pt idx="6">
                  <c:v>0.805214620810583</c:v>
                </c:pt>
                <c:pt idx="7">
                  <c:v>0.386811607833856</c:v>
                </c:pt>
                <c:pt idx="8">
                  <c:v>0.427307542467363</c:v>
                </c:pt>
                <c:pt idx="9">
                  <c:v>0.590792706164385</c:v>
                </c:pt>
                <c:pt idx="10">
                  <c:v>0.319339626441929</c:v>
                </c:pt>
                <c:pt idx="11">
                  <c:v>0.57341118765598</c:v>
                </c:pt>
                <c:pt idx="12">
                  <c:v>0.731717328422092</c:v>
                </c:pt>
                <c:pt idx="13">
                  <c:v>0.639054880533697</c:v>
                </c:pt>
                <c:pt idx="14">
                  <c:v>1.289372479698684</c:v>
                </c:pt>
                <c:pt idx="15">
                  <c:v>0.455331376767</c:v>
                </c:pt>
                <c:pt idx="16">
                  <c:v>0.407032742684287</c:v>
                </c:pt>
                <c:pt idx="17">
                  <c:v>0.62986194078422</c:v>
                </c:pt>
                <c:pt idx="18">
                  <c:v>0.281041836864606</c:v>
                </c:pt>
                <c:pt idx="19">
                  <c:v>0.700315193623822</c:v>
                </c:pt>
                <c:pt idx="20">
                  <c:v>0.395100351851594</c:v>
                </c:pt>
                <c:pt idx="21">
                  <c:v>0.563873234026606</c:v>
                </c:pt>
                <c:pt idx="22">
                  <c:v>0.645650314611657</c:v>
                </c:pt>
                <c:pt idx="23">
                  <c:v>0.624111201311196</c:v>
                </c:pt>
                <c:pt idx="24">
                  <c:v>0.602998360329442</c:v>
                </c:pt>
                <c:pt idx="25">
                  <c:v>0.436540462936319</c:v>
                </c:pt>
                <c:pt idx="26">
                  <c:v>0.252529517482509</c:v>
                </c:pt>
                <c:pt idx="27">
                  <c:v>0.543239247625574</c:v>
                </c:pt>
                <c:pt idx="28">
                  <c:v>0.582285351488524</c:v>
                </c:pt>
                <c:pt idx="29">
                  <c:v>0.398106480365432</c:v>
                </c:pt>
                <c:pt idx="30">
                  <c:v>0.544385107922909</c:v>
                </c:pt>
                <c:pt idx="31">
                  <c:v>0.559363725261127</c:v>
                </c:pt>
                <c:pt idx="32">
                  <c:v>0.423371017973491</c:v>
                </c:pt>
                <c:pt idx="33">
                  <c:v>0.225493803993345</c:v>
                </c:pt>
                <c:pt idx="34">
                  <c:v>0.506556435348336</c:v>
                </c:pt>
                <c:pt idx="35">
                  <c:v>0.789557026726176</c:v>
                </c:pt>
                <c:pt idx="36">
                  <c:v>0.561916406909983</c:v>
                </c:pt>
                <c:pt idx="37">
                  <c:v>0.388301029960904</c:v>
                </c:pt>
                <c:pt idx="38">
                  <c:v>0.454180403088438</c:v>
                </c:pt>
                <c:pt idx="39">
                  <c:v>0.454903948559477</c:v>
                </c:pt>
                <c:pt idx="40">
                  <c:v>0.525313911703601</c:v>
                </c:pt>
                <c:pt idx="41">
                  <c:v>0.511998036072268</c:v>
                </c:pt>
                <c:pt idx="42">
                  <c:v>0.294432535939236</c:v>
                </c:pt>
                <c:pt idx="43">
                  <c:v>0.200330236836203</c:v>
                </c:pt>
                <c:pt idx="44">
                  <c:v>0.409359987100714</c:v>
                </c:pt>
                <c:pt idx="45">
                  <c:v>0.310454502066872</c:v>
                </c:pt>
                <c:pt idx="46">
                  <c:v>0.253753172220191</c:v>
                </c:pt>
                <c:pt idx="47">
                  <c:v>0.37190095045866</c:v>
                </c:pt>
                <c:pt idx="48">
                  <c:v>0.329475635716734</c:v>
                </c:pt>
                <c:pt idx="49">
                  <c:v>0.537769102674336</c:v>
                </c:pt>
                <c:pt idx="50">
                  <c:v>0.242578224114176</c:v>
                </c:pt>
                <c:pt idx="51">
                  <c:v>0.320702944387521</c:v>
                </c:pt>
                <c:pt idx="52">
                  <c:v>0.203737727362395</c:v>
                </c:pt>
                <c:pt idx="53">
                  <c:v>0.360714198247405</c:v>
                </c:pt>
                <c:pt idx="54">
                  <c:v>0.255367759987398</c:v>
                </c:pt>
                <c:pt idx="55">
                  <c:v>0.355678415848571</c:v>
                </c:pt>
                <c:pt idx="56">
                  <c:v>0.198856626568527</c:v>
                </c:pt>
                <c:pt idx="57">
                  <c:v>0.19564746423248</c:v>
                </c:pt>
                <c:pt idx="58">
                  <c:v>0.17448994735792</c:v>
                </c:pt>
                <c:pt idx="59">
                  <c:v>0.168943533359342</c:v>
                </c:pt>
                <c:pt idx="60">
                  <c:v>-0.154960160639121</c:v>
                </c:pt>
                <c:pt idx="61">
                  <c:v>0.00166476908948814</c:v>
                </c:pt>
                <c:pt idx="62">
                  <c:v>0.256355628795724</c:v>
                </c:pt>
                <c:pt idx="63">
                  <c:v>0.183127589257247</c:v>
                </c:pt>
                <c:pt idx="64">
                  <c:v>0.124163906274617</c:v>
                </c:pt>
                <c:pt idx="65">
                  <c:v>0.143159159721651</c:v>
                </c:pt>
                <c:pt idx="66">
                  <c:v>-0.179742736465154</c:v>
                </c:pt>
                <c:pt idx="67">
                  <c:v>0.0</c:v>
                </c:pt>
                <c:pt idx="68">
                  <c:v>0.136152847564258</c:v>
                </c:pt>
                <c:pt idx="69">
                  <c:v>0.25761017284947</c:v>
                </c:pt>
                <c:pt idx="70">
                  <c:v>0.16142246805563</c:v>
                </c:pt>
                <c:pt idx="71">
                  <c:v>0.0841235011167408</c:v>
                </c:pt>
                <c:pt idx="72">
                  <c:v>-0.0703522031244399</c:v>
                </c:pt>
                <c:pt idx="73">
                  <c:v>0.0</c:v>
                </c:pt>
                <c:pt idx="74">
                  <c:v>0.0935910135579457</c:v>
                </c:pt>
                <c:pt idx="75">
                  <c:v>0.0778384370379323</c:v>
                </c:pt>
                <c:pt idx="76">
                  <c:v>0.123628966974556</c:v>
                </c:pt>
                <c:pt idx="77">
                  <c:v>-0.0682492479070126</c:v>
                </c:pt>
                <c:pt idx="78">
                  <c:v>0.0</c:v>
                </c:pt>
                <c:pt idx="79">
                  <c:v>0.029705643841802</c:v>
                </c:pt>
                <c:pt idx="80">
                  <c:v>-0.0288326372571839</c:v>
                </c:pt>
                <c:pt idx="81">
                  <c:v>0.0</c:v>
                </c:pt>
                <c:pt idx="82">
                  <c:v>-0.0108288584188705</c:v>
                </c:pt>
                <c:pt idx="8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64072"/>
        <c:axId val="732914808"/>
      </c:scatterChart>
      <c:valAx>
        <c:axId val="72386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2914808"/>
        <c:crosses val="autoZero"/>
        <c:crossBetween val="midCat"/>
      </c:valAx>
      <c:valAx>
        <c:axId val="73291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864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ind_calcs!$M$36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ind_calcs!$L$37:$L$49</c:f>
              <c:strCache>
                <c:ptCount val="13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</c:v>
                </c:pt>
              </c:strCache>
            </c:strRef>
          </c:cat>
          <c:val>
            <c:numRef>
              <c:f>ind_calcs!$M$37:$M$49</c:f>
              <c:numCache>
                <c:formatCode>General</c:formatCode>
                <c:ptCount val="13"/>
                <c:pt idx="0">
                  <c:v>0.784938021109587</c:v>
                </c:pt>
                <c:pt idx="1">
                  <c:v>0.502894290838372</c:v>
                </c:pt>
                <c:pt idx="2">
                  <c:v>0.503639868634917</c:v>
                </c:pt>
                <c:pt idx="3">
                  <c:v>0.422304055130091</c:v>
                </c:pt>
                <c:pt idx="4">
                  <c:v>0.360670672627358</c:v>
                </c:pt>
                <c:pt idx="5">
                  <c:v>0.289796544991244</c:v>
                </c:pt>
                <c:pt idx="6">
                  <c:v>0.097440363328106</c:v>
                </c:pt>
                <c:pt idx="7">
                  <c:v>0.17670157101231</c:v>
                </c:pt>
                <c:pt idx="8">
                  <c:v>0.0750885504008407</c:v>
                </c:pt>
                <c:pt idx="9">
                  <c:v>0.0045904326641003</c:v>
                </c:pt>
                <c:pt idx="10">
                  <c:v>0.0983528058568114</c:v>
                </c:pt>
                <c:pt idx="11">
                  <c:v>-0.0682492479070126</c:v>
                </c:pt>
                <c:pt idx="12">
                  <c:v>-0.00165930863904206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241912"/>
        <c:axId val="732434184"/>
      </c:barChart>
      <c:catAx>
        <c:axId val="68224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732434184"/>
        <c:crosses val="autoZero"/>
        <c:auto val="1"/>
        <c:lblAlgn val="ctr"/>
        <c:lblOffset val="100"/>
        <c:noMultiLvlLbl val="0"/>
      </c:catAx>
      <c:valAx>
        <c:axId val="73243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2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36</xdr:row>
      <xdr:rowOff>88900</xdr:rowOff>
    </xdr:from>
    <xdr:to>
      <xdr:col>19</xdr:col>
      <xdr:colOff>165100</xdr:colOff>
      <xdr:row>50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52</xdr:row>
      <xdr:rowOff>152400</xdr:rowOff>
    </xdr:from>
    <xdr:to>
      <xdr:col>19</xdr:col>
      <xdr:colOff>38100</xdr:colOff>
      <xdr:row>67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A22" workbookViewId="0">
      <selection activeCell="L37" sqref="L37:M49"/>
    </sheetView>
  </sheetViews>
  <sheetFormatPr baseColWidth="10" defaultRowHeight="15" x14ac:dyDescent="0"/>
  <sheetData>
    <row r="1" spans="1:7">
      <c r="A1" t="s">
        <v>30</v>
      </c>
    </row>
    <row r="2" spans="1:7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7">
      <c r="A3" t="s">
        <v>0</v>
      </c>
      <c r="B3">
        <v>1.6117912501481368</v>
      </c>
      <c r="C3">
        <v>1.3157267515363413</v>
      </c>
      <c r="D3">
        <v>1.0238697706997268</v>
      </c>
      <c r="E3">
        <v>0.81094583269038445</v>
      </c>
      <c r="F3">
        <v>0.59079270616438517</v>
      </c>
      <c r="G3">
        <v>0.40703274268428735</v>
      </c>
    </row>
    <row r="4" spans="1:7">
      <c r="A4" t="s">
        <v>1</v>
      </c>
      <c r="B4">
        <v>0.31045450206687208</v>
      </c>
      <c r="C4">
        <v>0.24257822411417579</v>
      </c>
      <c r="D4">
        <v>0.19564746423247992</v>
      </c>
      <c r="E4">
        <v>0.18312758925724681</v>
      </c>
      <c r="F4">
        <v>0.16142246805562957</v>
      </c>
      <c r="G4">
        <v>0.12362896697455633</v>
      </c>
    </row>
    <row r="5" spans="1:7">
      <c r="A5" t="s">
        <v>2</v>
      </c>
      <c r="B5">
        <v>0.37190095045866028</v>
      </c>
      <c r="C5">
        <v>0.2553677599873978</v>
      </c>
      <c r="D5">
        <v>0.16894353335934212</v>
      </c>
      <c r="E5">
        <v>0.13615284756425824</v>
      </c>
      <c r="F5">
        <v>9.3591013557945732E-2</v>
      </c>
      <c r="G5">
        <v>2.9705643841802042E-2</v>
      </c>
    </row>
    <row r="6" spans="1:7">
      <c r="A6" t="s">
        <v>3</v>
      </c>
      <c r="B6">
        <v>0.42730754246736319</v>
      </c>
      <c r="C6">
        <v>0.3951003518515942</v>
      </c>
      <c r="D6">
        <v>0.39810648036543184</v>
      </c>
      <c r="E6">
        <v>0.38830102996090382</v>
      </c>
      <c r="F6">
        <v>0.32070294438752073</v>
      </c>
      <c r="G6">
        <v>0.25635562879572421</v>
      </c>
    </row>
    <row r="7" spans="1:7">
      <c r="A7" t="s">
        <v>4</v>
      </c>
      <c r="B7">
        <v>0.45533137676699986</v>
      </c>
      <c r="C7">
        <v>0.43654046293631915</v>
      </c>
      <c r="D7">
        <v>0.42337101797349097</v>
      </c>
      <c r="E7">
        <v>0.40935998710071397</v>
      </c>
      <c r="F7">
        <v>0.35567841584857141</v>
      </c>
      <c r="G7">
        <v>0.25761017284946996</v>
      </c>
    </row>
    <row r="8" spans="1:7">
      <c r="A8" t="s">
        <v>5</v>
      </c>
      <c r="B8">
        <v>0.38681160783385571</v>
      </c>
      <c r="C8">
        <v>0.31933962644192926</v>
      </c>
      <c r="D8">
        <v>0.28104183686460638</v>
      </c>
      <c r="E8">
        <v>0.25252951748250896</v>
      </c>
      <c r="F8">
        <v>0.22549380399334498</v>
      </c>
      <c r="G8">
        <v>0.2003302368362033</v>
      </c>
    </row>
    <row r="9" spans="1:7">
      <c r="A9" t="s">
        <v>6</v>
      </c>
      <c r="B9">
        <v>0.63644187485701775</v>
      </c>
      <c r="C9">
        <v>0.61227285668363185</v>
      </c>
      <c r="D9">
        <v>0.57341118765597987</v>
      </c>
      <c r="E9">
        <v>0.56387323402660583</v>
      </c>
      <c r="F9">
        <v>0.54438510792290917</v>
      </c>
      <c r="G9">
        <v>0.52531391170360064</v>
      </c>
    </row>
    <row r="10" spans="1:7">
      <c r="A10" t="s">
        <v>7</v>
      </c>
      <c r="B10">
        <v>1.6647690894881423E-3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8</v>
      </c>
      <c r="B11">
        <v>0.789557026726176</v>
      </c>
      <c r="C11">
        <v>0.51199803607226813</v>
      </c>
      <c r="D11">
        <v>0.32947563571673361</v>
      </c>
      <c r="E11">
        <v>0.19885662656852737</v>
      </c>
      <c r="F11">
        <v>0.14315915972165144</v>
      </c>
      <c r="G11">
        <v>7.783843703793232E-2</v>
      </c>
    </row>
    <row r="12" spans="1:7">
      <c r="A12" t="s">
        <v>9</v>
      </c>
      <c r="B12">
        <v>0.63905488053369741</v>
      </c>
      <c r="C12">
        <v>0.62986194078422031</v>
      </c>
      <c r="D12">
        <v>0.62411120131119602</v>
      </c>
      <c r="E12">
        <v>0.58228535148852378</v>
      </c>
      <c r="F12">
        <v>0.56191640690998279</v>
      </c>
      <c r="G12">
        <v>0.53776910267433553</v>
      </c>
    </row>
    <row r="13" spans="1:7">
      <c r="A13" t="s">
        <v>10</v>
      </c>
      <c r="B13">
        <v>1.2893724796986836</v>
      </c>
      <c r="C13">
        <v>0.70031519362382211</v>
      </c>
      <c r="D13">
        <v>0.60299836032944243</v>
      </c>
      <c r="E13">
        <v>0.5432392476255743</v>
      </c>
      <c r="F13">
        <v>0.50655643534833583</v>
      </c>
      <c r="G13">
        <v>0.45418040308843821</v>
      </c>
    </row>
    <row r="14" spans="1:7">
      <c r="A14" t="s">
        <v>11</v>
      </c>
      <c r="B14">
        <v>0.80521462081058337</v>
      </c>
      <c r="C14">
        <v>0.7317173284220917</v>
      </c>
      <c r="D14">
        <v>0.64565031461165756</v>
      </c>
      <c r="E14">
        <v>0.55936372526112677</v>
      </c>
      <c r="F14">
        <v>0.4549039485594773</v>
      </c>
      <c r="G14">
        <v>0.36071419824740536</v>
      </c>
    </row>
    <row r="15" spans="1:7">
      <c r="A15" t="s">
        <v>12</v>
      </c>
      <c r="B15">
        <v>-0.15496016063912091</v>
      </c>
      <c r="C15">
        <v>-0.17974273646515407</v>
      </c>
      <c r="D15">
        <v>-7.0352203124439863E-2</v>
      </c>
      <c r="E15">
        <v>-6.8249247907012645E-2</v>
      </c>
      <c r="F15">
        <v>-2.8832637257183897E-2</v>
      </c>
      <c r="G15">
        <v>-1.0828858418870496E-2</v>
      </c>
    </row>
    <row r="16" spans="1:7">
      <c r="A16" t="s">
        <v>13</v>
      </c>
      <c r="B16">
        <v>0.29443253593923557</v>
      </c>
      <c r="C16">
        <v>0.25375317222019078</v>
      </c>
      <c r="D16">
        <v>0.20373772736239551</v>
      </c>
      <c r="E16">
        <v>0.17448994735791959</v>
      </c>
      <c r="F16">
        <v>0.12416390627461726</v>
      </c>
      <c r="G16">
        <v>8.4123501116740773E-2</v>
      </c>
    </row>
    <row r="18" spans="1:23">
      <c r="A18" t="s">
        <v>15</v>
      </c>
    </row>
    <row r="19" spans="1:23">
      <c r="A19" t="s">
        <v>16</v>
      </c>
      <c r="B19" t="s">
        <v>17</v>
      </c>
      <c r="C19">
        <v>1990</v>
      </c>
      <c r="D19">
        <v>2005</v>
      </c>
      <c r="E19">
        <v>2010</v>
      </c>
      <c r="F19">
        <v>2015</v>
      </c>
      <c r="G19">
        <v>2020</v>
      </c>
      <c r="H19">
        <v>2025</v>
      </c>
      <c r="I19">
        <v>2030</v>
      </c>
      <c r="J19">
        <v>2035</v>
      </c>
      <c r="K19">
        <v>2040</v>
      </c>
      <c r="L19">
        <v>2045</v>
      </c>
      <c r="M19">
        <v>2050</v>
      </c>
      <c r="N19">
        <v>2055</v>
      </c>
      <c r="O19">
        <v>2060</v>
      </c>
      <c r="P19">
        <v>2065</v>
      </c>
      <c r="Q19">
        <v>2070</v>
      </c>
      <c r="R19">
        <v>2075</v>
      </c>
      <c r="S19">
        <v>2080</v>
      </c>
      <c r="T19">
        <v>2085</v>
      </c>
      <c r="U19">
        <v>2090</v>
      </c>
      <c r="V19">
        <v>2095</v>
      </c>
      <c r="W19" t="s">
        <v>18</v>
      </c>
    </row>
    <row r="20" spans="1:23">
      <c r="A20" t="s">
        <v>19</v>
      </c>
      <c r="B20" t="s">
        <v>0</v>
      </c>
      <c r="C20">
        <v>0.59074400000000005</v>
      </c>
      <c r="D20">
        <v>0.64452299999999996</v>
      </c>
      <c r="E20">
        <v>0.70865999999999996</v>
      </c>
      <c r="F20">
        <v>0.77388999999999997</v>
      </c>
      <c r="G20">
        <v>0.84308399999999994</v>
      </c>
      <c r="H20">
        <v>0.91401100000000002</v>
      </c>
      <c r="I20">
        <v>0.98555400000000004</v>
      </c>
      <c r="J20">
        <v>1.0591200000000001</v>
      </c>
      <c r="K20">
        <v>1.15259</v>
      </c>
      <c r="L20">
        <v>1.2651600000000001</v>
      </c>
      <c r="M20">
        <v>1.4176500000000001</v>
      </c>
      <c r="N20">
        <v>1.60362</v>
      </c>
      <c r="O20">
        <v>1.85073</v>
      </c>
      <c r="P20">
        <v>2.1478999999999999</v>
      </c>
      <c r="Q20">
        <v>2.5326300000000002</v>
      </c>
      <c r="R20">
        <v>2.9706899999999998</v>
      </c>
      <c r="S20">
        <v>3.4806400000000002</v>
      </c>
      <c r="T20">
        <v>4.0517599999999998</v>
      </c>
      <c r="U20">
        <v>4.73712</v>
      </c>
      <c r="V20">
        <v>5.5540099999999999</v>
      </c>
      <c r="W20" t="s">
        <v>20</v>
      </c>
    </row>
    <row r="21" spans="1:23">
      <c r="A21" t="s">
        <v>19</v>
      </c>
      <c r="B21" t="s">
        <v>1</v>
      </c>
      <c r="C21">
        <v>12.687799999999999</v>
      </c>
      <c r="D21">
        <v>18.2012</v>
      </c>
      <c r="E21">
        <v>18.981100000000001</v>
      </c>
      <c r="F21">
        <v>20.2882</v>
      </c>
      <c r="G21">
        <v>21.641999999999999</v>
      </c>
      <c r="H21">
        <v>22.956700000000001</v>
      </c>
      <c r="I21">
        <v>24.395399999999999</v>
      </c>
      <c r="J21">
        <v>25.845500000000001</v>
      </c>
      <c r="K21">
        <v>27.584</v>
      </c>
      <c r="L21">
        <v>29.388000000000002</v>
      </c>
      <c r="M21">
        <v>31.351600000000001</v>
      </c>
      <c r="N21">
        <v>33.338799999999999</v>
      </c>
      <c r="O21">
        <v>35.552399999999999</v>
      </c>
      <c r="P21">
        <v>37.696199999999997</v>
      </c>
      <c r="Q21">
        <v>40.1068</v>
      </c>
      <c r="R21">
        <v>42.344700000000003</v>
      </c>
      <c r="S21">
        <v>44.809199999999997</v>
      </c>
      <c r="T21">
        <v>47.326799999999999</v>
      </c>
      <c r="U21">
        <v>50.1646</v>
      </c>
      <c r="V21">
        <v>53.8307</v>
      </c>
      <c r="W21" t="s">
        <v>20</v>
      </c>
    </row>
    <row r="22" spans="1:23">
      <c r="A22" t="s">
        <v>19</v>
      </c>
      <c r="B22" t="s">
        <v>2</v>
      </c>
      <c r="C22">
        <v>15.912699999999999</v>
      </c>
      <c r="D22">
        <v>20.622499999999999</v>
      </c>
      <c r="E22">
        <v>20.375800000000002</v>
      </c>
      <c r="F22">
        <v>22.025600000000001</v>
      </c>
      <c r="G22">
        <v>23.5379</v>
      </c>
      <c r="H22">
        <v>24.916</v>
      </c>
      <c r="I22">
        <v>26.3475</v>
      </c>
      <c r="J22">
        <v>27.840599999999998</v>
      </c>
      <c r="K22">
        <v>29.6723</v>
      </c>
      <c r="L22">
        <v>31.588699999999999</v>
      </c>
      <c r="M22">
        <v>33.9497</v>
      </c>
      <c r="N22">
        <v>36.144399999999997</v>
      </c>
      <c r="O22">
        <v>38.719299999999997</v>
      </c>
      <c r="P22">
        <v>41.233199999999997</v>
      </c>
      <c r="Q22">
        <v>44.167099999999998</v>
      </c>
      <c r="R22">
        <v>47.1252</v>
      </c>
      <c r="S22">
        <v>50.223500000000001</v>
      </c>
      <c r="T22">
        <v>53.476300000000002</v>
      </c>
      <c r="U22">
        <v>57.209499999999998</v>
      </c>
      <c r="V22">
        <v>61.6952</v>
      </c>
      <c r="W22" t="s">
        <v>20</v>
      </c>
    </row>
    <row r="23" spans="1:23">
      <c r="A23" t="s">
        <v>19</v>
      </c>
      <c r="B23" t="s">
        <v>3</v>
      </c>
      <c r="C23">
        <v>0.31584400000000001</v>
      </c>
      <c r="D23">
        <v>1.1164799999999999</v>
      </c>
      <c r="E23">
        <v>1.67116</v>
      </c>
      <c r="F23">
        <v>2.3233199999999998</v>
      </c>
      <c r="G23">
        <v>3.0928499999999999</v>
      </c>
      <c r="H23">
        <v>3.9922900000000001</v>
      </c>
      <c r="I23">
        <v>5.0452899999999996</v>
      </c>
      <c r="J23">
        <v>6.2536699999999996</v>
      </c>
      <c r="K23">
        <v>7.6152699999999998</v>
      </c>
      <c r="L23">
        <v>9.1201899999999991</v>
      </c>
      <c r="M23">
        <v>10.789199999999999</v>
      </c>
      <c r="N23">
        <v>12.5627</v>
      </c>
      <c r="O23">
        <v>14.5585</v>
      </c>
      <c r="P23">
        <v>16.775300000000001</v>
      </c>
      <c r="Q23">
        <v>19.422899999999998</v>
      </c>
      <c r="R23">
        <v>22.486999999999998</v>
      </c>
      <c r="S23">
        <v>26.033000000000001</v>
      </c>
      <c r="T23">
        <v>29.945699999999999</v>
      </c>
      <c r="U23">
        <v>33.995100000000001</v>
      </c>
      <c r="V23">
        <v>37.4133</v>
      </c>
      <c r="W23" t="s">
        <v>20</v>
      </c>
    </row>
    <row r="24" spans="1:23">
      <c r="A24" t="s">
        <v>19</v>
      </c>
      <c r="B24" t="s">
        <v>4</v>
      </c>
      <c r="C24">
        <v>2.31887</v>
      </c>
      <c r="D24">
        <v>3.43587</v>
      </c>
      <c r="E24">
        <v>3.9432499999999999</v>
      </c>
      <c r="F24">
        <v>4.6882400000000004</v>
      </c>
      <c r="G24">
        <v>5.4851299999999998</v>
      </c>
      <c r="H24">
        <v>6.25129</v>
      </c>
      <c r="I24">
        <v>7.1568699999999996</v>
      </c>
      <c r="J24">
        <v>8.0844000000000005</v>
      </c>
      <c r="K24">
        <v>9.4132200000000008</v>
      </c>
      <c r="L24">
        <v>10.833</v>
      </c>
      <c r="M24">
        <v>12.7072</v>
      </c>
      <c r="N24">
        <v>14.467599999999999</v>
      </c>
      <c r="O24">
        <v>16.750699999999998</v>
      </c>
      <c r="P24">
        <v>19.1111</v>
      </c>
      <c r="Q24">
        <v>22.168600000000001</v>
      </c>
      <c r="R24">
        <v>25.394500000000001</v>
      </c>
      <c r="S24">
        <v>29.026</v>
      </c>
      <c r="T24">
        <v>32.880899999999997</v>
      </c>
      <c r="U24">
        <v>37.430900000000001</v>
      </c>
      <c r="V24">
        <v>42.788800000000002</v>
      </c>
      <c r="W24" t="s">
        <v>20</v>
      </c>
    </row>
    <row r="25" spans="1:23">
      <c r="A25" t="s">
        <v>19</v>
      </c>
      <c r="B25" t="s">
        <v>5</v>
      </c>
      <c r="C25">
        <v>1.6203700000000001</v>
      </c>
      <c r="D25">
        <v>1.5021899999999999</v>
      </c>
      <c r="E25">
        <v>1.73726</v>
      </c>
      <c r="F25">
        <v>2.0733799999999998</v>
      </c>
      <c r="G25">
        <v>2.4403000000000001</v>
      </c>
      <c r="H25">
        <v>2.8277999999999999</v>
      </c>
      <c r="I25">
        <v>3.27325</v>
      </c>
      <c r="J25">
        <v>3.7565499999999998</v>
      </c>
      <c r="K25">
        <v>4.3478599999999998</v>
      </c>
      <c r="L25">
        <v>5.0061400000000003</v>
      </c>
      <c r="M25">
        <v>5.7818199999999997</v>
      </c>
      <c r="N25">
        <v>6.6293199999999999</v>
      </c>
      <c r="O25">
        <v>7.6068100000000003</v>
      </c>
      <c r="P25">
        <v>8.7001500000000007</v>
      </c>
      <c r="Q25">
        <v>9.9539600000000004</v>
      </c>
      <c r="R25">
        <v>11.350199999999999</v>
      </c>
      <c r="S25">
        <v>12.913500000000001</v>
      </c>
      <c r="T25">
        <v>14.696999999999999</v>
      </c>
      <c r="U25">
        <v>16.691700000000001</v>
      </c>
      <c r="V25">
        <v>19.0365</v>
      </c>
      <c r="W25" t="s">
        <v>20</v>
      </c>
    </row>
    <row r="26" spans="1:23">
      <c r="A26" t="s">
        <v>19</v>
      </c>
      <c r="B26" t="s">
        <v>6</v>
      </c>
      <c r="C26">
        <v>0.25720799999999999</v>
      </c>
      <c r="D26">
        <v>0.477655</v>
      </c>
      <c r="E26">
        <v>0.61428300000000002</v>
      </c>
      <c r="F26">
        <v>0.79533399999999999</v>
      </c>
      <c r="G26">
        <v>1.0220899999999999</v>
      </c>
      <c r="H26">
        <v>1.3049200000000001</v>
      </c>
      <c r="I26">
        <v>1.65143</v>
      </c>
      <c r="J26">
        <v>2.0720200000000002</v>
      </c>
      <c r="K26">
        <v>2.5781000000000001</v>
      </c>
      <c r="L26">
        <v>3.1749999999999998</v>
      </c>
      <c r="M26">
        <v>3.87798</v>
      </c>
      <c r="N26">
        <v>4.7165600000000003</v>
      </c>
      <c r="O26">
        <v>5.67577</v>
      </c>
      <c r="P26">
        <v>6.7849000000000004</v>
      </c>
      <c r="Q26">
        <v>8.0377899999999993</v>
      </c>
      <c r="R26">
        <v>9.4754199999999997</v>
      </c>
      <c r="S26">
        <v>11.1152</v>
      </c>
      <c r="T26">
        <v>13.004</v>
      </c>
      <c r="U26">
        <v>15.248799999999999</v>
      </c>
      <c r="V26">
        <v>17.885400000000001</v>
      </c>
      <c r="W26" t="s">
        <v>20</v>
      </c>
    </row>
    <row r="27" spans="1:23">
      <c r="A27" t="s">
        <v>19</v>
      </c>
      <c r="B27" t="s">
        <v>7</v>
      </c>
      <c r="C27">
        <v>27.06</v>
      </c>
      <c r="D27">
        <v>31.689399999999999</v>
      </c>
      <c r="E27">
        <v>31.008199999999999</v>
      </c>
      <c r="F27">
        <v>32.753399999999999</v>
      </c>
      <c r="G27">
        <v>34.573799999999999</v>
      </c>
      <c r="H27">
        <v>36.630499999999998</v>
      </c>
      <c r="I27">
        <v>38.803199999999997</v>
      </c>
      <c r="J27">
        <v>41.1297</v>
      </c>
      <c r="K27">
        <v>43.746299999999998</v>
      </c>
      <c r="L27">
        <v>46.5505</v>
      </c>
      <c r="M27">
        <v>49.6738</v>
      </c>
      <c r="N27">
        <v>53.012099999999997</v>
      </c>
      <c r="O27">
        <v>56.649799999999999</v>
      </c>
      <c r="P27">
        <v>60.623199999999997</v>
      </c>
      <c r="Q27">
        <v>64.839200000000005</v>
      </c>
      <c r="R27">
        <v>69.168199999999999</v>
      </c>
      <c r="S27">
        <v>73.875900000000001</v>
      </c>
      <c r="T27">
        <v>78.703299999999999</v>
      </c>
      <c r="U27">
        <v>83.771600000000007</v>
      </c>
      <c r="V27">
        <v>89.113399999999999</v>
      </c>
      <c r="W27" t="s">
        <v>20</v>
      </c>
    </row>
    <row r="28" spans="1:23">
      <c r="A28" t="s">
        <v>19</v>
      </c>
      <c r="B28" t="s">
        <v>8</v>
      </c>
      <c r="C28">
        <v>5.3656300000000003</v>
      </c>
      <c r="D28">
        <v>11.1936</v>
      </c>
      <c r="E28">
        <v>12.5166</v>
      </c>
      <c r="F28">
        <v>13.4396</v>
      </c>
      <c r="G28">
        <v>14.459899999999999</v>
      </c>
      <c r="H28">
        <v>15.574400000000001</v>
      </c>
      <c r="I28">
        <v>16.798200000000001</v>
      </c>
      <c r="J28">
        <v>18.151299999999999</v>
      </c>
      <c r="K28">
        <v>19.804500000000001</v>
      </c>
      <c r="L28">
        <v>21.592400000000001</v>
      </c>
      <c r="M28">
        <v>23.650700000000001</v>
      </c>
      <c r="N28">
        <v>25.7332</v>
      </c>
      <c r="O28">
        <v>28.152999999999999</v>
      </c>
      <c r="P28">
        <v>30.6111</v>
      </c>
      <c r="Q28">
        <v>33.485100000000003</v>
      </c>
      <c r="R28">
        <v>36.4084</v>
      </c>
      <c r="S28">
        <v>39.6357</v>
      </c>
      <c r="T28">
        <v>42.874099999999999</v>
      </c>
      <c r="U28">
        <v>46.661200000000001</v>
      </c>
      <c r="V28">
        <v>51.095399999999998</v>
      </c>
      <c r="W28" t="s">
        <v>20</v>
      </c>
    </row>
    <row r="29" spans="1:23">
      <c r="A29" t="s">
        <v>19</v>
      </c>
      <c r="B29" t="s">
        <v>9</v>
      </c>
      <c r="C29">
        <v>2.7192500000000002</v>
      </c>
      <c r="D29">
        <v>3.49092</v>
      </c>
      <c r="E29">
        <v>3.8231099999999998</v>
      </c>
      <c r="F29">
        <v>4.1189999999999998</v>
      </c>
      <c r="G29">
        <v>4.5039999999999996</v>
      </c>
      <c r="H29">
        <v>4.9045500000000004</v>
      </c>
      <c r="I29">
        <v>5.3471500000000001</v>
      </c>
      <c r="J29">
        <v>5.7802199999999999</v>
      </c>
      <c r="K29">
        <v>6.3278800000000004</v>
      </c>
      <c r="L29">
        <v>6.9039200000000003</v>
      </c>
      <c r="M29">
        <v>7.6504500000000002</v>
      </c>
      <c r="N29">
        <v>8.4196399999999993</v>
      </c>
      <c r="O29">
        <v>9.4279399999999995</v>
      </c>
      <c r="P29">
        <v>10.614699999999999</v>
      </c>
      <c r="Q29">
        <v>12.178100000000001</v>
      </c>
      <c r="R29">
        <v>14.020799999999999</v>
      </c>
      <c r="S29">
        <v>16.2193</v>
      </c>
      <c r="T29">
        <v>18.6996</v>
      </c>
      <c r="U29">
        <v>21.406700000000001</v>
      </c>
      <c r="V29">
        <v>24.158000000000001</v>
      </c>
      <c r="W29" t="s">
        <v>20</v>
      </c>
    </row>
    <row r="30" spans="1:23">
      <c r="A30" t="s">
        <v>19</v>
      </c>
      <c r="B30" t="s">
        <v>10</v>
      </c>
      <c r="C30">
        <v>2.6966800000000002</v>
      </c>
      <c r="D30">
        <v>3.4510399999999999</v>
      </c>
      <c r="E30">
        <v>3.7965</v>
      </c>
      <c r="F30">
        <v>4.1957800000000001</v>
      </c>
      <c r="G30">
        <v>4.6405500000000002</v>
      </c>
      <c r="H30">
        <v>5.0982900000000004</v>
      </c>
      <c r="I30">
        <v>5.5831999999999997</v>
      </c>
      <c r="J30">
        <v>6.0517599999999998</v>
      </c>
      <c r="K30">
        <v>6.6226200000000004</v>
      </c>
      <c r="L30">
        <v>7.1817399999999996</v>
      </c>
      <c r="M30">
        <v>7.84117</v>
      </c>
      <c r="N30">
        <v>8.4291800000000006</v>
      </c>
      <c r="O30">
        <v>9.1531500000000001</v>
      </c>
      <c r="P30">
        <v>9.8821999999999992</v>
      </c>
      <c r="Q30">
        <v>10.8291</v>
      </c>
      <c r="R30">
        <v>11.7951</v>
      </c>
      <c r="S30">
        <v>12.9535</v>
      </c>
      <c r="T30">
        <v>14.1477</v>
      </c>
      <c r="U30">
        <v>15.478</v>
      </c>
      <c r="V30">
        <v>16.863</v>
      </c>
      <c r="W30" t="s">
        <v>20</v>
      </c>
    </row>
    <row r="31" spans="1:23">
      <c r="A31" t="s">
        <v>19</v>
      </c>
      <c r="B31" t="s">
        <v>11</v>
      </c>
      <c r="C31">
        <v>0.89122199999999996</v>
      </c>
      <c r="D31">
        <v>1.4052</v>
      </c>
      <c r="E31">
        <v>1.52823</v>
      </c>
      <c r="F31">
        <v>1.89829</v>
      </c>
      <c r="G31">
        <v>2.3469600000000002</v>
      </c>
      <c r="H31">
        <v>2.8573300000000001</v>
      </c>
      <c r="I31">
        <v>3.4504600000000001</v>
      </c>
      <c r="J31">
        <v>4.12826</v>
      </c>
      <c r="K31">
        <v>4.9028200000000002</v>
      </c>
      <c r="L31">
        <v>5.8145600000000002</v>
      </c>
      <c r="M31">
        <v>6.8580500000000004</v>
      </c>
      <c r="N31">
        <v>8.1361299999999996</v>
      </c>
      <c r="O31">
        <v>9.6045800000000003</v>
      </c>
      <c r="P31">
        <v>11.343999999999999</v>
      </c>
      <c r="Q31">
        <v>13.212400000000001</v>
      </c>
      <c r="R31">
        <v>15.4208</v>
      </c>
      <c r="S31">
        <v>17.822199999999999</v>
      </c>
      <c r="T31">
        <v>20.586500000000001</v>
      </c>
      <c r="U31">
        <v>23.653700000000001</v>
      </c>
      <c r="V31">
        <v>27.1723</v>
      </c>
      <c r="W31" t="s">
        <v>20</v>
      </c>
    </row>
    <row r="32" spans="1:23">
      <c r="A32" t="s">
        <v>19</v>
      </c>
      <c r="B32" t="s">
        <v>12</v>
      </c>
      <c r="C32">
        <v>22.897500000000001</v>
      </c>
      <c r="D32">
        <v>30.374500000000001</v>
      </c>
      <c r="E32">
        <v>29.844100000000001</v>
      </c>
      <c r="F32">
        <v>31.9893</v>
      </c>
      <c r="G32">
        <v>34.077599999999997</v>
      </c>
      <c r="H32">
        <v>36.085299999999997</v>
      </c>
      <c r="I32">
        <v>38.149000000000001</v>
      </c>
      <c r="J32">
        <v>40.246499999999997</v>
      </c>
      <c r="K32">
        <v>42.875</v>
      </c>
      <c r="L32">
        <v>45.429600000000001</v>
      </c>
      <c r="M32">
        <v>48.6143</v>
      </c>
      <c r="N32">
        <v>51.477600000000002</v>
      </c>
      <c r="O32">
        <v>54.941099999999999</v>
      </c>
      <c r="P32">
        <v>58.485300000000002</v>
      </c>
      <c r="Q32">
        <v>62.625300000000003</v>
      </c>
      <c r="R32">
        <v>67.028700000000001</v>
      </c>
      <c r="S32">
        <v>71.755700000000004</v>
      </c>
      <c r="T32">
        <v>76.598799999999997</v>
      </c>
      <c r="U32">
        <v>82.353700000000003</v>
      </c>
      <c r="V32">
        <v>88.518600000000006</v>
      </c>
      <c r="W32" t="s">
        <v>20</v>
      </c>
    </row>
    <row r="33" spans="1:23">
      <c r="A33" t="s">
        <v>19</v>
      </c>
      <c r="B33" t="s">
        <v>13</v>
      </c>
      <c r="C33">
        <v>12.995799999999999</v>
      </c>
      <c r="D33">
        <v>16.474799999999998</v>
      </c>
      <c r="E33">
        <v>16.3492</v>
      </c>
      <c r="F33">
        <v>17.411100000000001</v>
      </c>
      <c r="G33">
        <v>18.615600000000001</v>
      </c>
      <c r="H33">
        <v>19.8398</v>
      </c>
      <c r="I33">
        <v>21.123200000000001</v>
      </c>
      <c r="J33">
        <v>22.320799999999998</v>
      </c>
      <c r="K33">
        <v>23.726500000000001</v>
      </c>
      <c r="L33">
        <v>25.1297</v>
      </c>
      <c r="M33">
        <v>26.802199999999999</v>
      </c>
      <c r="N33">
        <v>28.407299999999999</v>
      </c>
      <c r="O33">
        <v>30.360600000000002</v>
      </c>
      <c r="P33">
        <v>32.2836</v>
      </c>
      <c r="Q33">
        <v>34.6922</v>
      </c>
      <c r="R33">
        <v>37.004399999999997</v>
      </c>
      <c r="S33">
        <v>39.5214</v>
      </c>
      <c r="T33">
        <v>41.925899999999999</v>
      </c>
      <c r="U33">
        <v>44.736400000000003</v>
      </c>
      <c r="V33">
        <v>47.972200000000001</v>
      </c>
      <c r="W33" t="s">
        <v>20</v>
      </c>
    </row>
    <row r="35" spans="1:23">
      <c r="A35" t="s">
        <v>21</v>
      </c>
      <c r="F35" t="s">
        <v>25</v>
      </c>
    </row>
    <row r="36" spans="1:23">
      <c r="A36" t="s">
        <v>14</v>
      </c>
      <c r="B36" t="s">
        <v>22</v>
      </c>
      <c r="C36" t="s">
        <v>23</v>
      </c>
      <c r="D36" t="s">
        <v>24</v>
      </c>
      <c r="F36" t="s">
        <v>14</v>
      </c>
      <c r="G36" t="s">
        <v>22</v>
      </c>
      <c r="H36" t="s">
        <v>23</v>
      </c>
      <c r="I36" t="s">
        <v>24</v>
      </c>
      <c r="J36" t="s">
        <v>26</v>
      </c>
      <c r="K36" t="s">
        <v>27</v>
      </c>
      <c r="L36" t="s">
        <v>28</v>
      </c>
      <c r="M36" t="s">
        <v>29</v>
      </c>
    </row>
    <row r="37" spans="1:23">
      <c r="A37" t="s">
        <v>0</v>
      </c>
      <c r="B37">
        <v>2020</v>
      </c>
      <c r="C37">
        <f>INDEX($C$20:$W$33,MATCH($A37,$B$20:$B$33,0),MATCH($B37,$C$19:$W$19,0))</f>
        <v>0.84308399999999994</v>
      </c>
      <c r="D37">
        <f t="shared" ref="D37:D68" si="0">INDEX($B$3:$G$16,MATCH($A37,$A$3:$A$16,0),MATCH($B37,$B$2:$G$2,0))</f>
        <v>1.6117912501481368</v>
      </c>
      <c r="F37" t="s">
        <v>0</v>
      </c>
      <c r="G37">
        <v>2020</v>
      </c>
      <c r="H37">
        <v>0.84308399999999994</v>
      </c>
      <c r="I37">
        <v>1.6117912501481368</v>
      </c>
      <c r="J37" s="1">
        <v>0</v>
      </c>
      <c r="K37">
        <f>J38</f>
        <v>5</v>
      </c>
      <c r="L37" t="str">
        <f>J37&amp;"-"&amp;K37</f>
        <v>0-5</v>
      </c>
      <c r="M37">
        <f t="shared" ref="M37:M48" si="1">AVERAGEIFS($I$37:$I$120,$H$37:$H$120,"&gt;"&amp;J37,$H$37:$H$120,"&lt;"&amp;K37)</f>
        <v>0.78493802110958721</v>
      </c>
    </row>
    <row r="38" spans="1:23">
      <c r="A38" t="s">
        <v>1</v>
      </c>
      <c r="B38">
        <v>2020</v>
      </c>
      <c r="C38">
        <f t="shared" ref="C38:C101" si="2">INDEX($C$20:$W$33,MATCH($A38,$B$20:$B$33,0),MATCH($B38,$C$19:$W$19,0))</f>
        <v>21.641999999999999</v>
      </c>
      <c r="D38">
        <f t="shared" si="0"/>
        <v>0.31045450206687208</v>
      </c>
      <c r="F38" t="s">
        <v>6</v>
      </c>
      <c r="G38">
        <v>2020</v>
      </c>
      <c r="H38">
        <v>1.0220899999999999</v>
      </c>
      <c r="I38">
        <v>0.63644187485701775</v>
      </c>
      <c r="J38" s="1">
        <f>J37+5</f>
        <v>5</v>
      </c>
      <c r="K38">
        <f t="shared" ref="K38:K48" si="3">J39</f>
        <v>10</v>
      </c>
      <c r="L38" t="str">
        <f t="shared" ref="L38:L46" si="4">J38&amp;"-"&amp;K38</f>
        <v>5-10</v>
      </c>
      <c r="M38">
        <f t="shared" si="1"/>
        <v>0.50289429083837189</v>
      </c>
    </row>
    <row r="39" spans="1:23">
      <c r="A39" t="s">
        <v>2</v>
      </c>
      <c r="B39">
        <v>2020</v>
      </c>
      <c r="C39">
        <f t="shared" si="2"/>
        <v>23.5379</v>
      </c>
      <c r="D39">
        <f t="shared" si="0"/>
        <v>0.37190095045866028</v>
      </c>
      <c r="F39" t="s">
        <v>0</v>
      </c>
      <c r="G39">
        <v>2035</v>
      </c>
      <c r="H39">
        <v>1.0591200000000001</v>
      </c>
      <c r="I39">
        <v>1.3157267515363413</v>
      </c>
      <c r="J39" s="1">
        <f t="shared" ref="J39:J49" si="5">J38+5</f>
        <v>10</v>
      </c>
      <c r="K39">
        <f t="shared" si="3"/>
        <v>15</v>
      </c>
      <c r="L39" t="str">
        <f t="shared" si="4"/>
        <v>10-15</v>
      </c>
      <c r="M39">
        <f t="shared" si="1"/>
        <v>0.50363986863491739</v>
      </c>
    </row>
    <row r="40" spans="1:23">
      <c r="A40" t="s">
        <v>3</v>
      </c>
      <c r="B40">
        <v>2020</v>
      </c>
      <c r="C40">
        <f t="shared" si="2"/>
        <v>3.0928499999999999</v>
      </c>
      <c r="D40">
        <f t="shared" si="0"/>
        <v>0.42730754246736319</v>
      </c>
      <c r="F40" t="s">
        <v>0</v>
      </c>
      <c r="G40">
        <v>2050</v>
      </c>
      <c r="H40">
        <v>1.4176500000000001</v>
      </c>
      <c r="I40">
        <v>1.0238697706997268</v>
      </c>
      <c r="J40" s="1">
        <f t="shared" si="5"/>
        <v>15</v>
      </c>
      <c r="K40">
        <f t="shared" si="3"/>
        <v>20</v>
      </c>
      <c r="L40" t="str">
        <f t="shared" si="4"/>
        <v>15-20</v>
      </c>
      <c r="M40">
        <f t="shared" si="1"/>
        <v>0.4223040551300915</v>
      </c>
    </row>
    <row r="41" spans="1:23">
      <c r="A41" t="s">
        <v>4</v>
      </c>
      <c r="B41">
        <v>2020</v>
      </c>
      <c r="C41">
        <f t="shared" si="2"/>
        <v>5.4851299999999998</v>
      </c>
      <c r="D41">
        <f t="shared" si="0"/>
        <v>0.45533137676699986</v>
      </c>
      <c r="F41" t="s">
        <v>6</v>
      </c>
      <c r="G41">
        <v>2035</v>
      </c>
      <c r="H41">
        <v>2.0720200000000002</v>
      </c>
      <c r="I41">
        <v>0.61227285668363185</v>
      </c>
      <c r="J41" s="1">
        <f t="shared" si="5"/>
        <v>20</v>
      </c>
      <c r="K41">
        <f t="shared" si="3"/>
        <v>25</v>
      </c>
      <c r="L41" t="str">
        <f t="shared" si="4"/>
        <v>20-25</v>
      </c>
      <c r="M41">
        <f t="shared" si="1"/>
        <v>0.36067067262735841</v>
      </c>
    </row>
    <row r="42" spans="1:23">
      <c r="A42" t="s">
        <v>5</v>
      </c>
      <c r="B42">
        <v>2020</v>
      </c>
      <c r="C42">
        <f t="shared" si="2"/>
        <v>2.4403000000000001</v>
      </c>
      <c r="D42">
        <f t="shared" si="0"/>
        <v>0.38681160783385571</v>
      </c>
      <c r="F42" t="s">
        <v>0</v>
      </c>
      <c r="G42">
        <v>2065</v>
      </c>
      <c r="H42">
        <v>2.1478999999999999</v>
      </c>
      <c r="I42">
        <v>0.81094583269038445</v>
      </c>
      <c r="J42" s="1">
        <f t="shared" si="5"/>
        <v>25</v>
      </c>
      <c r="K42">
        <f t="shared" si="3"/>
        <v>30</v>
      </c>
      <c r="L42" t="str">
        <f t="shared" si="4"/>
        <v>25-30</v>
      </c>
      <c r="M42">
        <f t="shared" si="1"/>
        <v>0.28979654499124446</v>
      </c>
    </row>
    <row r="43" spans="1:23">
      <c r="A43" t="s">
        <v>6</v>
      </c>
      <c r="B43">
        <v>2020</v>
      </c>
      <c r="C43">
        <f t="shared" si="2"/>
        <v>1.0220899999999999</v>
      </c>
      <c r="D43">
        <f t="shared" si="0"/>
        <v>0.63644187485701775</v>
      </c>
      <c r="F43" t="s">
        <v>11</v>
      </c>
      <c r="G43">
        <v>2020</v>
      </c>
      <c r="H43">
        <v>2.3469600000000002</v>
      </c>
      <c r="I43">
        <v>0.80521462081058337</v>
      </c>
      <c r="J43" s="1">
        <f t="shared" si="5"/>
        <v>30</v>
      </c>
      <c r="K43">
        <f t="shared" si="3"/>
        <v>35</v>
      </c>
      <c r="L43" t="str">
        <f t="shared" si="4"/>
        <v>30-35</v>
      </c>
      <c r="M43">
        <f t="shared" si="1"/>
        <v>9.7440363328106031E-2</v>
      </c>
    </row>
    <row r="44" spans="1:23">
      <c r="A44" t="s">
        <v>7</v>
      </c>
      <c r="B44">
        <v>2020</v>
      </c>
      <c r="C44">
        <f t="shared" si="2"/>
        <v>34.573799999999999</v>
      </c>
      <c r="D44">
        <f t="shared" si="0"/>
        <v>1.6647690894881423E-3</v>
      </c>
      <c r="F44" t="s">
        <v>5</v>
      </c>
      <c r="G44">
        <v>2020</v>
      </c>
      <c r="H44">
        <v>2.4403000000000001</v>
      </c>
      <c r="I44">
        <v>0.38681160783385571</v>
      </c>
      <c r="J44" s="1">
        <f t="shared" si="5"/>
        <v>35</v>
      </c>
      <c r="K44">
        <f t="shared" si="3"/>
        <v>40</v>
      </c>
      <c r="L44" t="str">
        <f t="shared" si="4"/>
        <v>35-40</v>
      </c>
      <c r="M44">
        <f t="shared" si="1"/>
        <v>0.17670157101230993</v>
      </c>
    </row>
    <row r="45" spans="1:23">
      <c r="A45" t="s">
        <v>8</v>
      </c>
      <c r="B45">
        <v>2020</v>
      </c>
      <c r="C45">
        <f t="shared" si="2"/>
        <v>14.459899999999999</v>
      </c>
      <c r="D45">
        <f t="shared" si="0"/>
        <v>0.789557026726176</v>
      </c>
      <c r="F45" t="s">
        <v>3</v>
      </c>
      <c r="G45">
        <v>2020</v>
      </c>
      <c r="H45">
        <v>3.0928499999999999</v>
      </c>
      <c r="I45">
        <v>0.42730754246736319</v>
      </c>
      <c r="J45" s="1">
        <f t="shared" si="5"/>
        <v>40</v>
      </c>
      <c r="K45">
        <f t="shared" si="3"/>
        <v>45</v>
      </c>
      <c r="L45" t="str">
        <f t="shared" si="4"/>
        <v>40-45</v>
      </c>
      <c r="M45">
        <f t="shared" si="1"/>
        <v>7.5088550400840753E-2</v>
      </c>
    </row>
    <row r="46" spans="1:23">
      <c r="A46" t="s">
        <v>9</v>
      </c>
      <c r="B46">
        <v>2020</v>
      </c>
      <c r="C46">
        <f t="shared" si="2"/>
        <v>4.5039999999999996</v>
      </c>
      <c r="D46">
        <f t="shared" si="0"/>
        <v>0.63905488053369741</v>
      </c>
      <c r="F46" t="s">
        <v>0</v>
      </c>
      <c r="G46">
        <v>2080</v>
      </c>
      <c r="H46">
        <v>3.4806400000000002</v>
      </c>
      <c r="I46">
        <v>0.59079270616438517</v>
      </c>
      <c r="J46" s="1">
        <f t="shared" si="5"/>
        <v>45</v>
      </c>
      <c r="K46">
        <f t="shared" si="3"/>
        <v>50</v>
      </c>
      <c r="L46" t="str">
        <f t="shared" si="4"/>
        <v>45-50</v>
      </c>
      <c r="M46">
        <f t="shared" si="1"/>
        <v>4.5904326641003036E-3</v>
      </c>
    </row>
    <row r="47" spans="1:23">
      <c r="A47" t="s">
        <v>10</v>
      </c>
      <c r="B47">
        <v>2020</v>
      </c>
      <c r="C47">
        <f t="shared" si="2"/>
        <v>4.6405500000000002</v>
      </c>
      <c r="D47">
        <f t="shared" si="0"/>
        <v>1.2893724796986836</v>
      </c>
      <c r="F47" t="s">
        <v>5</v>
      </c>
      <c r="G47">
        <v>2035</v>
      </c>
      <c r="H47">
        <v>3.7565499999999998</v>
      </c>
      <c r="I47">
        <v>0.31933962644192926</v>
      </c>
      <c r="J47" s="1">
        <f t="shared" si="5"/>
        <v>50</v>
      </c>
      <c r="K47">
        <f t="shared" si="3"/>
        <v>55</v>
      </c>
      <c r="L47" t="str">
        <f>J47&amp;"-"&amp;K47</f>
        <v>50-55</v>
      </c>
      <c r="M47">
        <f t="shared" si="1"/>
        <v>9.8352805856811457E-2</v>
      </c>
    </row>
    <row r="48" spans="1:23">
      <c r="A48" t="s">
        <v>11</v>
      </c>
      <c r="B48">
        <v>2020</v>
      </c>
      <c r="C48">
        <f t="shared" si="2"/>
        <v>2.3469600000000002</v>
      </c>
      <c r="D48">
        <f t="shared" si="0"/>
        <v>0.80521462081058337</v>
      </c>
      <c r="F48" t="s">
        <v>6</v>
      </c>
      <c r="G48">
        <v>2050</v>
      </c>
      <c r="H48">
        <v>3.87798</v>
      </c>
      <c r="I48">
        <v>0.57341118765597987</v>
      </c>
      <c r="J48" s="1">
        <f t="shared" si="5"/>
        <v>55</v>
      </c>
      <c r="K48">
        <f t="shared" si="3"/>
        <v>60</v>
      </c>
      <c r="L48" t="str">
        <f>J48&amp;"-"&amp;K48</f>
        <v>55-60</v>
      </c>
      <c r="M48">
        <f t="shared" si="1"/>
        <v>-6.8249247907012645E-2</v>
      </c>
    </row>
    <row r="49" spans="1:13">
      <c r="A49" t="s">
        <v>12</v>
      </c>
      <c r="B49">
        <v>2020</v>
      </c>
      <c r="C49">
        <f t="shared" si="2"/>
        <v>34.077599999999997</v>
      </c>
      <c r="D49">
        <f t="shared" si="0"/>
        <v>-0.15496016063912091</v>
      </c>
      <c r="F49" t="s">
        <v>11</v>
      </c>
      <c r="G49">
        <v>2035</v>
      </c>
      <c r="H49">
        <v>4.12826</v>
      </c>
      <c r="I49">
        <v>0.7317173284220917</v>
      </c>
      <c r="J49" s="1">
        <f t="shared" si="5"/>
        <v>60</v>
      </c>
      <c r="L49" t="str">
        <f>J49&amp;"-"&amp;K49</f>
        <v>60-</v>
      </c>
      <c r="M49">
        <f>AVERAGEIFS($I$37:$I$120,$H$37:$H$120,"&gt;"&amp;J49)</f>
        <v>-1.6593086390420586E-3</v>
      </c>
    </row>
    <row r="50" spans="1:13">
      <c r="A50" t="s">
        <v>13</v>
      </c>
      <c r="B50">
        <v>2020</v>
      </c>
      <c r="C50">
        <f t="shared" si="2"/>
        <v>18.615600000000001</v>
      </c>
      <c r="D50">
        <f t="shared" si="0"/>
        <v>0.29443253593923557</v>
      </c>
      <c r="F50" t="s">
        <v>9</v>
      </c>
      <c r="G50">
        <v>2020</v>
      </c>
      <c r="H50">
        <v>4.5039999999999996</v>
      </c>
      <c r="I50">
        <v>0.63905488053369741</v>
      </c>
    </row>
    <row r="51" spans="1:13">
      <c r="A51" t="s">
        <v>0</v>
      </c>
      <c r="B51">
        <f>B37+15</f>
        <v>2035</v>
      </c>
      <c r="C51">
        <f t="shared" si="2"/>
        <v>1.0591200000000001</v>
      </c>
      <c r="D51">
        <f t="shared" si="0"/>
        <v>1.3157267515363413</v>
      </c>
      <c r="F51" t="s">
        <v>10</v>
      </c>
      <c r="G51">
        <v>2020</v>
      </c>
      <c r="H51">
        <v>4.6405500000000002</v>
      </c>
      <c r="I51">
        <v>1.2893724796986836</v>
      </c>
    </row>
    <row r="52" spans="1:13">
      <c r="A52" t="s">
        <v>1</v>
      </c>
      <c r="B52">
        <f t="shared" ref="B52:B115" si="6">B38+15</f>
        <v>2035</v>
      </c>
      <c r="C52">
        <f t="shared" si="2"/>
        <v>25.845500000000001</v>
      </c>
      <c r="D52">
        <f t="shared" si="0"/>
        <v>0.24257822411417579</v>
      </c>
      <c r="F52" t="s">
        <v>4</v>
      </c>
      <c r="G52">
        <v>2020</v>
      </c>
      <c r="H52">
        <v>5.4851299999999998</v>
      </c>
      <c r="I52">
        <v>0.45533137676699986</v>
      </c>
    </row>
    <row r="53" spans="1:13">
      <c r="A53" t="s">
        <v>2</v>
      </c>
      <c r="B53">
        <f t="shared" si="6"/>
        <v>2035</v>
      </c>
      <c r="C53">
        <f t="shared" si="2"/>
        <v>27.840599999999998</v>
      </c>
      <c r="D53">
        <f t="shared" si="0"/>
        <v>0.2553677599873978</v>
      </c>
      <c r="F53" t="s">
        <v>0</v>
      </c>
      <c r="G53">
        <v>2095</v>
      </c>
      <c r="H53">
        <v>5.5540099999999999</v>
      </c>
      <c r="I53">
        <v>0.40703274268428735</v>
      </c>
    </row>
    <row r="54" spans="1:13">
      <c r="A54" t="s">
        <v>3</v>
      </c>
      <c r="B54">
        <f t="shared" si="6"/>
        <v>2035</v>
      </c>
      <c r="C54">
        <f t="shared" si="2"/>
        <v>6.2536699999999996</v>
      </c>
      <c r="D54">
        <f t="shared" si="0"/>
        <v>0.3951003518515942</v>
      </c>
      <c r="F54" t="s">
        <v>9</v>
      </c>
      <c r="G54">
        <v>2035</v>
      </c>
      <c r="H54">
        <v>5.7802199999999999</v>
      </c>
      <c r="I54">
        <v>0.62986194078422031</v>
      </c>
    </row>
    <row r="55" spans="1:13">
      <c r="A55" t="s">
        <v>4</v>
      </c>
      <c r="B55">
        <f t="shared" si="6"/>
        <v>2035</v>
      </c>
      <c r="C55">
        <f t="shared" si="2"/>
        <v>8.0844000000000005</v>
      </c>
      <c r="D55">
        <f t="shared" si="0"/>
        <v>0.43654046293631915</v>
      </c>
      <c r="F55" t="s">
        <v>5</v>
      </c>
      <c r="G55">
        <v>2050</v>
      </c>
      <c r="H55">
        <v>5.7818199999999997</v>
      </c>
      <c r="I55">
        <v>0.28104183686460638</v>
      </c>
    </row>
    <row r="56" spans="1:13">
      <c r="A56" t="s">
        <v>5</v>
      </c>
      <c r="B56">
        <f t="shared" si="6"/>
        <v>2035</v>
      </c>
      <c r="C56">
        <f t="shared" si="2"/>
        <v>3.7565499999999998</v>
      </c>
      <c r="D56">
        <f t="shared" si="0"/>
        <v>0.31933962644192926</v>
      </c>
      <c r="F56" t="s">
        <v>10</v>
      </c>
      <c r="G56">
        <v>2035</v>
      </c>
      <c r="H56">
        <v>6.0517599999999998</v>
      </c>
      <c r="I56">
        <v>0.70031519362382211</v>
      </c>
    </row>
    <row r="57" spans="1:13">
      <c r="A57" t="s">
        <v>6</v>
      </c>
      <c r="B57">
        <f t="shared" si="6"/>
        <v>2035</v>
      </c>
      <c r="C57">
        <f t="shared" si="2"/>
        <v>2.0720200000000002</v>
      </c>
      <c r="D57">
        <f t="shared" si="0"/>
        <v>0.61227285668363185</v>
      </c>
      <c r="F57" t="s">
        <v>3</v>
      </c>
      <c r="G57">
        <v>2035</v>
      </c>
      <c r="H57">
        <v>6.2536699999999996</v>
      </c>
      <c r="I57">
        <v>0.3951003518515942</v>
      </c>
    </row>
    <row r="58" spans="1:13">
      <c r="A58" t="s">
        <v>7</v>
      </c>
      <c r="B58">
        <f t="shared" si="6"/>
        <v>2035</v>
      </c>
      <c r="C58">
        <f t="shared" si="2"/>
        <v>41.1297</v>
      </c>
      <c r="D58">
        <f t="shared" si="0"/>
        <v>0</v>
      </c>
      <c r="F58" t="s">
        <v>6</v>
      </c>
      <c r="G58">
        <v>2065</v>
      </c>
      <c r="H58">
        <v>6.7849000000000004</v>
      </c>
      <c r="I58">
        <v>0.56387323402660583</v>
      </c>
    </row>
    <row r="59" spans="1:13">
      <c r="A59" t="s">
        <v>8</v>
      </c>
      <c r="B59">
        <f t="shared" si="6"/>
        <v>2035</v>
      </c>
      <c r="C59">
        <f t="shared" si="2"/>
        <v>18.151299999999999</v>
      </c>
      <c r="D59">
        <f t="shared" si="0"/>
        <v>0.51199803607226813</v>
      </c>
      <c r="F59" t="s">
        <v>11</v>
      </c>
      <c r="G59">
        <v>2050</v>
      </c>
      <c r="H59">
        <v>6.8580500000000004</v>
      </c>
      <c r="I59">
        <v>0.64565031461165756</v>
      </c>
    </row>
    <row r="60" spans="1:13">
      <c r="A60" t="s">
        <v>9</v>
      </c>
      <c r="B60">
        <f t="shared" si="6"/>
        <v>2035</v>
      </c>
      <c r="C60">
        <f t="shared" si="2"/>
        <v>5.7802199999999999</v>
      </c>
      <c r="D60">
        <f t="shared" si="0"/>
        <v>0.62986194078422031</v>
      </c>
      <c r="F60" t="s">
        <v>9</v>
      </c>
      <c r="G60">
        <v>2050</v>
      </c>
      <c r="H60">
        <v>7.6504500000000002</v>
      </c>
      <c r="I60">
        <v>0.62411120131119602</v>
      </c>
    </row>
    <row r="61" spans="1:13">
      <c r="A61" t="s">
        <v>10</v>
      </c>
      <c r="B61">
        <f t="shared" si="6"/>
        <v>2035</v>
      </c>
      <c r="C61">
        <f t="shared" si="2"/>
        <v>6.0517599999999998</v>
      </c>
      <c r="D61">
        <f t="shared" si="0"/>
        <v>0.70031519362382211</v>
      </c>
      <c r="F61" t="s">
        <v>10</v>
      </c>
      <c r="G61">
        <v>2050</v>
      </c>
      <c r="H61">
        <v>7.84117</v>
      </c>
      <c r="I61">
        <v>0.60299836032944243</v>
      </c>
    </row>
    <row r="62" spans="1:13">
      <c r="A62" t="s">
        <v>11</v>
      </c>
      <c r="B62">
        <f t="shared" si="6"/>
        <v>2035</v>
      </c>
      <c r="C62">
        <f t="shared" si="2"/>
        <v>4.12826</v>
      </c>
      <c r="D62">
        <f t="shared" si="0"/>
        <v>0.7317173284220917</v>
      </c>
      <c r="F62" t="s">
        <v>4</v>
      </c>
      <c r="G62">
        <v>2035</v>
      </c>
      <c r="H62">
        <v>8.0844000000000005</v>
      </c>
      <c r="I62">
        <v>0.43654046293631915</v>
      </c>
    </row>
    <row r="63" spans="1:13">
      <c r="A63" t="s">
        <v>12</v>
      </c>
      <c r="B63">
        <f t="shared" si="6"/>
        <v>2035</v>
      </c>
      <c r="C63">
        <f t="shared" si="2"/>
        <v>40.246499999999997</v>
      </c>
      <c r="D63">
        <f t="shared" si="0"/>
        <v>-0.17974273646515407</v>
      </c>
      <c r="F63" t="s">
        <v>5</v>
      </c>
      <c r="G63">
        <v>2065</v>
      </c>
      <c r="H63">
        <v>8.7001500000000007</v>
      </c>
      <c r="I63">
        <v>0.25252951748250896</v>
      </c>
    </row>
    <row r="64" spans="1:13">
      <c r="A64" t="s">
        <v>13</v>
      </c>
      <c r="B64">
        <f t="shared" si="6"/>
        <v>2035</v>
      </c>
      <c r="C64">
        <f t="shared" si="2"/>
        <v>22.320799999999998</v>
      </c>
      <c r="D64">
        <f t="shared" si="0"/>
        <v>0.25375317222019078</v>
      </c>
      <c r="F64" t="s">
        <v>10</v>
      </c>
      <c r="G64">
        <v>2065</v>
      </c>
      <c r="H64">
        <v>9.8821999999999992</v>
      </c>
      <c r="I64">
        <v>0.5432392476255743</v>
      </c>
    </row>
    <row r="65" spans="1:9">
      <c r="A65" t="s">
        <v>0</v>
      </c>
      <c r="B65">
        <f t="shared" si="6"/>
        <v>2050</v>
      </c>
      <c r="C65">
        <f t="shared" si="2"/>
        <v>1.4176500000000001</v>
      </c>
      <c r="D65">
        <f t="shared" si="0"/>
        <v>1.0238697706997268</v>
      </c>
      <c r="F65" t="s">
        <v>9</v>
      </c>
      <c r="G65">
        <v>2065</v>
      </c>
      <c r="H65">
        <v>10.614699999999999</v>
      </c>
      <c r="I65">
        <v>0.58228535148852378</v>
      </c>
    </row>
    <row r="66" spans="1:9">
      <c r="A66" t="s">
        <v>1</v>
      </c>
      <c r="B66">
        <f t="shared" si="6"/>
        <v>2050</v>
      </c>
      <c r="C66">
        <f t="shared" si="2"/>
        <v>31.351600000000001</v>
      </c>
      <c r="D66">
        <f t="shared" si="0"/>
        <v>0.19564746423247992</v>
      </c>
      <c r="F66" t="s">
        <v>3</v>
      </c>
      <c r="G66">
        <v>2050</v>
      </c>
      <c r="H66">
        <v>10.789199999999999</v>
      </c>
      <c r="I66">
        <v>0.39810648036543184</v>
      </c>
    </row>
    <row r="67" spans="1:9">
      <c r="A67" t="s">
        <v>2</v>
      </c>
      <c r="B67">
        <f t="shared" si="6"/>
        <v>2050</v>
      </c>
      <c r="C67">
        <f t="shared" si="2"/>
        <v>33.9497</v>
      </c>
      <c r="D67">
        <f t="shared" si="0"/>
        <v>0.16894353335934212</v>
      </c>
      <c r="F67" t="s">
        <v>6</v>
      </c>
      <c r="G67">
        <v>2080</v>
      </c>
      <c r="H67">
        <v>11.1152</v>
      </c>
      <c r="I67">
        <v>0.54438510792290917</v>
      </c>
    </row>
    <row r="68" spans="1:9">
      <c r="A68" t="s">
        <v>3</v>
      </c>
      <c r="B68">
        <f t="shared" si="6"/>
        <v>2050</v>
      </c>
      <c r="C68">
        <f t="shared" si="2"/>
        <v>10.789199999999999</v>
      </c>
      <c r="D68">
        <f t="shared" si="0"/>
        <v>0.39810648036543184</v>
      </c>
      <c r="F68" t="s">
        <v>11</v>
      </c>
      <c r="G68">
        <v>2065</v>
      </c>
      <c r="H68">
        <v>11.343999999999999</v>
      </c>
      <c r="I68">
        <v>0.55936372526112677</v>
      </c>
    </row>
    <row r="69" spans="1:9">
      <c r="A69" t="s">
        <v>4</v>
      </c>
      <c r="B69">
        <f t="shared" si="6"/>
        <v>2050</v>
      </c>
      <c r="C69">
        <f t="shared" si="2"/>
        <v>12.7072</v>
      </c>
      <c r="D69">
        <f t="shared" ref="D69:D100" si="7">INDEX($B$3:$G$16,MATCH($A69,$A$3:$A$16,0),MATCH($B69,$B$2:$G$2,0))</f>
        <v>0.42337101797349097</v>
      </c>
      <c r="F69" t="s">
        <v>4</v>
      </c>
      <c r="G69">
        <v>2050</v>
      </c>
      <c r="H69">
        <v>12.7072</v>
      </c>
      <c r="I69">
        <v>0.42337101797349097</v>
      </c>
    </row>
    <row r="70" spans="1:9">
      <c r="A70" t="s">
        <v>5</v>
      </c>
      <c r="B70">
        <f t="shared" si="6"/>
        <v>2050</v>
      </c>
      <c r="C70">
        <f t="shared" si="2"/>
        <v>5.7818199999999997</v>
      </c>
      <c r="D70">
        <f t="shared" si="7"/>
        <v>0.28104183686460638</v>
      </c>
      <c r="F70" t="s">
        <v>5</v>
      </c>
      <c r="G70">
        <v>2080</v>
      </c>
      <c r="H70">
        <v>12.913500000000001</v>
      </c>
      <c r="I70">
        <v>0.22549380399334498</v>
      </c>
    </row>
    <row r="71" spans="1:9">
      <c r="A71" t="s">
        <v>6</v>
      </c>
      <c r="B71">
        <f t="shared" si="6"/>
        <v>2050</v>
      </c>
      <c r="C71">
        <f t="shared" si="2"/>
        <v>3.87798</v>
      </c>
      <c r="D71">
        <f t="shared" si="7"/>
        <v>0.57341118765597987</v>
      </c>
      <c r="F71" t="s">
        <v>10</v>
      </c>
      <c r="G71">
        <v>2080</v>
      </c>
      <c r="H71">
        <v>12.9535</v>
      </c>
      <c r="I71">
        <v>0.50655643534833583</v>
      </c>
    </row>
    <row r="72" spans="1:9">
      <c r="A72" t="s">
        <v>7</v>
      </c>
      <c r="B72">
        <f t="shared" si="6"/>
        <v>2050</v>
      </c>
      <c r="C72">
        <f t="shared" si="2"/>
        <v>49.6738</v>
      </c>
      <c r="D72">
        <f t="shared" si="7"/>
        <v>0</v>
      </c>
      <c r="F72" t="s">
        <v>8</v>
      </c>
      <c r="G72">
        <v>2020</v>
      </c>
      <c r="H72">
        <v>14.459899999999999</v>
      </c>
      <c r="I72">
        <v>0.789557026726176</v>
      </c>
    </row>
    <row r="73" spans="1:9">
      <c r="A73" t="s">
        <v>8</v>
      </c>
      <c r="B73">
        <f t="shared" si="6"/>
        <v>2050</v>
      </c>
      <c r="C73">
        <f t="shared" si="2"/>
        <v>23.650700000000001</v>
      </c>
      <c r="D73">
        <f t="shared" si="7"/>
        <v>0.32947563571673361</v>
      </c>
      <c r="F73" t="s">
        <v>9</v>
      </c>
      <c r="G73">
        <v>2080</v>
      </c>
      <c r="H73">
        <v>16.2193</v>
      </c>
      <c r="I73">
        <v>0.56191640690998279</v>
      </c>
    </row>
    <row r="74" spans="1:9">
      <c r="A74" t="s">
        <v>9</v>
      </c>
      <c r="B74">
        <f t="shared" si="6"/>
        <v>2050</v>
      </c>
      <c r="C74">
        <f t="shared" si="2"/>
        <v>7.6504500000000002</v>
      </c>
      <c r="D74">
        <f t="shared" si="7"/>
        <v>0.62411120131119602</v>
      </c>
      <c r="F74" t="s">
        <v>3</v>
      </c>
      <c r="G74">
        <v>2065</v>
      </c>
      <c r="H74">
        <v>16.775300000000001</v>
      </c>
      <c r="I74">
        <v>0.38830102996090382</v>
      </c>
    </row>
    <row r="75" spans="1:9">
      <c r="A75" t="s">
        <v>10</v>
      </c>
      <c r="B75">
        <f t="shared" si="6"/>
        <v>2050</v>
      </c>
      <c r="C75">
        <f t="shared" si="2"/>
        <v>7.84117</v>
      </c>
      <c r="D75">
        <f t="shared" si="7"/>
        <v>0.60299836032944243</v>
      </c>
      <c r="F75" t="s">
        <v>10</v>
      </c>
      <c r="G75">
        <v>2095</v>
      </c>
      <c r="H75">
        <v>16.863</v>
      </c>
      <c r="I75">
        <v>0.45418040308843821</v>
      </c>
    </row>
    <row r="76" spans="1:9">
      <c r="A76" t="s">
        <v>11</v>
      </c>
      <c r="B76">
        <f t="shared" si="6"/>
        <v>2050</v>
      </c>
      <c r="C76">
        <f t="shared" si="2"/>
        <v>6.8580500000000004</v>
      </c>
      <c r="D76">
        <f t="shared" si="7"/>
        <v>0.64565031461165756</v>
      </c>
      <c r="F76" t="s">
        <v>11</v>
      </c>
      <c r="G76">
        <v>2080</v>
      </c>
      <c r="H76">
        <v>17.822199999999999</v>
      </c>
      <c r="I76">
        <v>0.4549039485594773</v>
      </c>
    </row>
    <row r="77" spans="1:9">
      <c r="A77" t="s">
        <v>12</v>
      </c>
      <c r="B77">
        <f t="shared" si="6"/>
        <v>2050</v>
      </c>
      <c r="C77">
        <f t="shared" si="2"/>
        <v>48.6143</v>
      </c>
      <c r="D77">
        <f t="shared" si="7"/>
        <v>-7.0352203124439863E-2</v>
      </c>
      <c r="F77" t="s">
        <v>6</v>
      </c>
      <c r="G77">
        <v>2095</v>
      </c>
      <c r="H77">
        <v>17.885400000000001</v>
      </c>
      <c r="I77">
        <v>0.52531391170360064</v>
      </c>
    </row>
    <row r="78" spans="1:9">
      <c r="A78" t="s">
        <v>13</v>
      </c>
      <c r="B78">
        <f t="shared" si="6"/>
        <v>2050</v>
      </c>
      <c r="C78">
        <f t="shared" si="2"/>
        <v>26.802199999999999</v>
      </c>
      <c r="D78">
        <f t="shared" si="7"/>
        <v>0.20373772736239551</v>
      </c>
      <c r="F78" t="s">
        <v>8</v>
      </c>
      <c r="G78">
        <v>2035</v>
      </c>
      <c r="H78">
        <v>18.151299999999999</v>
      </c>
      <c r="I78">
        <v>0.51199803607226813</v>
      </c>
    </row>
    <row r="79" spans="1:9">
      <c r="A79" t="s">
        <v>0</v>
      </c>
      <c r="B79">
        <f t="shared" si="6"/>
        <v>2065</v>
      </c>
      <c r="C79">
        <f t="shared" si="2"/>
        <v>2.1478999999999999</v>
      </c>
      <c r="D79">
        <f t="shared" si="7"/>
        <v>0.81094583269038445</v>
      </c>
      <c r="F79" t="s">
        <v>13</v>
      </c>
      <c r="G79">
        <v>2020</v>
      </c>
      <c r="H79">
        <v>18.615600000000001</v>
      </c>
      <c r="I79">
        <v>0.29443253593923557</v>
      </c>
    </row>
    <row r="80" spans="1:9">
      <c r="A80" t="s">
        <v>1</v>
      </c>
      <c r="B80">
        <f t="shared" si="6"/>
        <v>2065</v>
      </c>
      <c r="C80">
        <f t="shared" si="2"/>
        <v>37.696199999999997</v>
      </c>
      <c r="D80">
        <f t="shared" si="7"/>
        <v>0.18312758925724681</v>
      </c>
      <c r="F80" t="s">
        <v>5</v>
      </c>
      <c r="G80">
        <v>2095</v>
      </c>
      <c r="H80">
        <v>19.0365</v>
      </c>
      <c r="I80">
        <v>0.2003302368362033</v>
      </c>
    </row>
    <row r="81" spans="1:9">
      <c r="A81" t="s">
        <v>2</v>
      </c>
      <c r="B81">
        <f t="shared" si="6"/>
        <v>2065</v>
      </c>
      <c r="C81">
        <f t="shared" si="2"/>
        <v>41.233199999999997</v>
      </c>
      <c r="D81">
        <f t="shared" si="7"/>
        <v>0.13615284756425824</v>
      </c>
      <c r="F81" t="s">
        <v>4</v>
      </c>
      <c r="G81">
        <v>2065</v>
      </c>
      <c r="H81">
        <v>19.1111</v>
      </c>
      <c r="I81">
        <v>0.40935998710071397</v>
      </c>
    </row>
    <row r="82" spans="1:9">
      <c r="A82" t="s">
        <v>3</v>
      </c>
      <c r="B82">
        <f t="shared" si="6"/>
        <v>2065</v>
      </c>
      <c r="C82">
        <f t="shared" si="2"/>
        <v>16.775300000000001</v>
      </c>
      <c r="D82">
        <f t="shared" si="7"/>
        <v>0.38830102996090382</v>
      </c>
      <c r="F82" t="s">
        <v>1</v>
      </c>
      <c r="G82">
        <v>2020</v>
      </c>
      <c r="H82">
        <v>21.641999999999999</v>
      </c>
      <c r="I82">
        <v>0.31045450206687208</v>
      </c>
    </row>
    <row r="83" spans="1:9">
      <c r="A83" t="s">
        <v>4</v>
      </c>
      <c r="B83">
        <f t="shared" si="6"/>
        <v>2065</v>
      </c>
      <c r="C83">
        <f t="shared" si="2"/>
        <v>19.1111</v>
      </c>
      <c r="D83">
        <f t="shared" si="7"/>
        <v>0.40935998710071397</v>
      </c>
      <c r="F83" t="s">
        <v>13</v>
      </c>
      <c r="G83">
        <v>2035</v>
      </c>
      <c r="H83">
        <v>22.320799999999998</v>
      </c>
      <c r="I83">
        <v>0.25375317222019078</v>
      </c>
    </row>
    <row r="84" spans="1:9">
      <c r="A84" t="s">
        <v>5</v>
      </c>
      <c r="B84">
        <f t="shared" si="6"/>
        <v>2065</v>
      </c>
      <c r="C84">
        <f t="shared" si="2"/>
        <v>8.7001500000000007</v>
      </c>
      <c r="D84">
        <f t="shared" si="7"/>
        <v>0.25252951748250896</v>
      </c>
      <c r="F84" t="s">
        <v>2</v>
      </c>
      <c r="G84">
        <v>2020</v>
      </c>
      <c r="H84">
        <v>23.5379</v>
      </c>
      <c r="I84">
        <v>0.37190095045866028</v>
      </c>
    </row>
    <row r="85" spans="1:9">
      <c r="A85" t="s">
        <v>6</v>
      </c>
      <c r="B85">
        <f t="shared" si="6"/>
        <v>2065</v>
      </c>
      <c r="C85">
        <f t="shared" si="2"/>
        <v>6.7849000000000004</v>
      </c>
      <c r="D85">
        <f t="shared" si="7"/>
        <v>0.56387323402660583</v>
      </c>
      <c r="F85" t="s">
        <v>8</v>
      </c>
      <c r="G85">
        <v>2050</v>
      </c>
      <c r="H85">
        <v>23.650700000000001</v>
      </c>
      <c r="I85">
        <v>0.32947563571673361</v>
      </c>
    </row>
    <row r="86" spans="1:9">
      <c r="A86" t="s">
        <v>7</v>
      </c>
      <c r="B86">
        <f t="shared" si="6"/>
        <v>2065</v>
      </c>
      <c r="C86">
        <f t="shared" si="2"/>
        <v>60.623199999999997</v>
      </c>
      <c r="D86">
        <f t="shared" si="7"/>
        <v>0</v>
      </c>
      <c r="F86" t="s">
        <v>9</v>
      </c>
      <c r="G86">
        <v>2095</v>
      </c>
      <c r="H86">
        <v>24.158000000000001</v>
      </c>
      <c r="I86">
        <v>0.53776910267433553</v>
      </c>
    </row>
    <row r="87" spans="1:9">
      <c r="A87" t="s">
        <v>8</v>
      </c>
      <c r="B87">
        <f t="shared" si="6"/>
        <v>2065</v>
      </c>
      <c r="C87">
        <f t="shared" si="2"/>
        <v>30.6111</v>
      </c>
      <c r="D87">
        <f t="shared" si="7"/>
        <v>0.19885662656852737</v>
      </c>
      <c r="F87" t="s">
        <v>1</v>
      </c>
      <c r="G87">
        <v>2035</v>
      </c>
      <c r="H87">
        <v>25.845500000000001</v>
      </c>
      <c r="I87">
        <v>0.24257822411417579</v>
      </c>
    </row>
    <row r="88" spans="1:9">
      <c r="A88" t="s">
        <v>9</v>
      </c>
      <c r="B88">
        <f t="shared" si="6"/>
        <v>2065</v>
      </c>
      <c r="C88">
        <f t="shared" si="2"/>
        <v>10.614699999999999</v>
      </c>
      <c r="D88">
        <f t="shared" si="7"/>
        <v>0.58228535148852378</v>
      </c>
      <c r="F88" t="s">
        <v>3</v>
      </c>
      <c r="G88">
        <v>2080</v>
      </c>
      <c r="H88">
        <v>26.033000000000001</v>
      </c>
      <c r="I88">
        <v>0.32070294438752073</v>
      </c>
    </row>
    <row r="89" spans="1:9">
      <c r="A89" t="s">
        <v>10</v>
      </c>
      <c r="B89">
        <f t="shared" si="6"/>
        <v>2065</v>
      </c>
      <c r="C89">
        <f t="shared" si="2"/>
        <v>9.8821999999999992</v>
      </c>
      <c r="D89">
        <f t="shared" si="7"/>
        <v>0.5432392476255743</v>
      </c>
      <c r="F89" t="s">
        <v>13</v>
      </c>
      <c r="G89">
        <v>2050</v>
      </c>
      <c r="H89">
        <v>26.802199999999999</v>
      </c>
      <c r="I89">
        <v>0.20373772736239551</v>
      </c>
    </row>
    <row r="90" spans="1:9">
      <c r="A90" t="s">
        <v>11</v>
      </c>
      <c r="B90">
        <f t="shared" si="6"/>
        <v>2065</v>
      </c>
      <c r="C90">
        <f t="shared" si="2"/>
        <v>11.343999999999999</v>
      </c>
      <c r="D90">
        <f t="shared" si="7"/>
        <v>0.55936372526112677</v>
      </c>
      <c r="F90" t="s">
        <v>11</v>
      </c>
      <c r="G90">
        <v>2095</v>
      </c>
      <c r="H90">
        <v>27.1723</v>
      </c>
      <c r="I90">
        <v>0.36071419824740536</v>
      </c>
    </row>
    <row r="91" spans="1:9">
      <c r="A91" t="s">
        <v>12</v>
      </c>
      <c r="B91">
        <f t="shared" si="6"/>
        <v>2065</v>
      </c>
      <c r="C91">
        <f t="shared" si="2"/>
        <v>58.485300000000002</v>
      </c>
      <c r="D91">
        <f t="shared" si="7"/>
        <v>-6.8249247907012645E-2</v>
      </c>
      <c r="F91" t="s">
        <v>2</v>
      </c>
      <c r="G91">
        <v>2035</v>
      </c>
      <c r="H91">
        <v>27.840599999999998</v>
      </c>
      <c r="I91">
        <v>0.2553677599873978</v>
      </c>
    </row>
    <row r="92" spans="1:9">
      <c r="A92" t="s">
        <v>13</v>
      </c>
      <c r="B92">
        <f t="shared" si="6"/>
        <v>2065</v>
      </c>
      <c r="C92">
        <f t="shared" si="2"/>
        <v>32.2836</v>
      </c>
      <c r="D92">
        <f t="shared" si="7"/>
        <v>0.17448994735791959</v>
      </c>
      <c r="F92" t="s">
        <v>4</v>
      </c>
      <c r="G92">
        <v>2080</v>
      </c>
      <c r="H92">
        <v>29.026</v>
      </c>
      <c r="I92">
        <v>0.35567841584857141</v>
      </c>
    </row>
    <row r="93" spans="1:9">
      <c r="A93" t="s">
        <v>0</v>
      </c>
      <c r="B93">
        <f t="shared" si="6"/>
        <v>2080</v>
      </c>
      <c r="C93">
        <f t="shared" si="2"/>
        <v>3.4806400000000002</v>
      </c>
      <c r="D93">
        <f t="shared" si="7"/>
        <v>0.59079270616438517</v>
      </c>
      <c r="F93" t="s">
        <v>8</v>
      </c>
      <c r="G93">
        <v>2065</v>
      </c>
      <c r="H93">
        <v>30.6111</v>
      </c>
      <c r="I93">
        <v>0.19885662656852737</v>
      </c>
    </row>
    <row r="94" spans="1:9">
      <c r="A94" t="s">
        <v>1</v>
      </c>
      <c r="B94">
        <f t="shared" si="6"/>
        <v>2080</v>
      </c>
      <c r="C94">
        <f t="shared" si="2"/>
        <v>44.809199999999997</v>
      </c>
      <c r="D94">
        <f t="shared" si="7"/>
        <v>0.16142246805562957</v>
      </c>
      <c r="F94" t="s">
        <v>1</v>
      </c>
      <c r="G94">
        <v>2050</v>
      </c>
      <c r="H94">
        <v>31.351600000000001</v>
      </c>
      <c r="I94">
        <v>0.19564746423247992</v>
      </c>
    </row>
    <row r="95" spans="1:9">
      <c r="A95" t="s">
        <v>2</v>
      </c>
      <c r="B95">
        <f t="shared" si="6"/>
        <v>2080</v>
      </c>
      <c r="C95">
        <f t="shared" si="2"/>
        <v>50.223500000000001</v>
      </c>
      <c r="D95">
        <f t="shared" si="7"/>
        <v>9.3591013557945732E-2</v>
      </c>
      <c r="F95" t="s">
        <v>13</v>
      </c>
      <c r="G95">
        <v>2065</v>
      </c>
      <c r="H95">
        <v>32.2836</v>
      </c>
      <c r="I95">
        <v>0.17448994735791959</v>
      </c>
    </row>
    <row r="96" spans="1:9">
      <c r="A96" t="s">
        <v>3</v>
      </c>
      <c r="B96">
        <f t="shared" si="6"/>
        <v>2080</v>
      </c>
      <c r="C96">
        <f t="shared" si="2"/>
        <v>26.033000000000001</v>
      </c>
      <c r="D96">
        <f t="shared" si="7"/>
        <v>0.32070294438752073</v>
      </c>
      <c r="F96" t="s">
        <v>2</v>
      </c>
      <c r="G96">
        <v>2050</v>
      </c>
      <c r="H96">
        <v>33.9497</v>
      </c>
      <c r="I96">
        <v>0.16894353335934212</v>
      </c>
    </row>
    <row r="97" spans="1:9">
      <c r="A97" t="s">
        <v>4</v>
      </c>
      <c r="B97">
        <f t="shared" si="6"/>
        <v>2080</v>
      </c>
      <c r="C97">
        <f t="shared" si="2"/>
        <v>29.026</v>
      </c>
      <c r="D97">
        <f t="shared" si="7"/>
        <v>0.35567841584857141</v>
      </c>
      <c r="F97" t="s">
        <v>12</v>
      </c>
      <c r="G97">
        <v>2020</v>
      </c>
      <c r="H97">
        <v>34.077599999999997</v>
      </c>
      <c r="I97">
        <v>-0.15496016063912091</v>
      </c>
    </row>
    <row r="98" spans="1:9">
      <c r="A98" t="s">
        <v>5</v>
      </c>
      <c r="B98">
        <f t="shared" si="6"/>
        <v>2080</v>
      </c>
      <c r="C98">
        <f t="shared" si="2"/>
        <v>12.913500000000001</v>
      </c>
      <c r="D98">
        <f t="shared" si="7"/>
        <v>0.22549380399334498</v>
      </c>
      <c r="F98" t="s">
        <v>7</v>
      </c>
      <c r="G98">
        <v>2020</v>
      </c>
      <c r="H98">
        <v>34.573799999999999</v>
      </c>
      <c r="I98">
        <v>1.6647690894881423E-3</v>
      </c>
    </row>
    <row r="99" spans="1:9">
      <c r="A99" t="s">
        <v>6</v>
      </c>
      <c r="B99">
        <f t="shared" si="6"/>
        <v>2080</v>
      </c>
      <c r="C99">
        <f t="shared" si="2"/>
        <v>11.1152</v>
      </c>
      <c r="D99">
        <f t="shared" si="7"/>
        <v>0.54438510792290917</v>
      </c>
      <c r="F99" t="s">
        <v>3</v>
      </c>
      <c r="G99">
        <v>2095</v>
      </c>
      <c r="H99">
        <v>37.4133</v>
      </c>
      <c r="I99">
        <v>0.25635562879572421</v>
      </c>
    </row>
    <row r="100" spans="1:9">
      <c r="A100" t="s">
        <v>7</v>
      </c>
      <c r="B100">
        <f t="shared" si="6"/>
        <v>2080</v>
      </c>
      <c r="C100">
        <f t="shared" si="2"/>
        <v>73.875900000000001</v>
      </c>
      <c r="D100">
        <f t="shared" si="7"/>
        <v>0</v>
      </c>
      <c r="F100" t="s">
        <v>1</v>
      </c>
      <c r="G100">
        <v>2065</v>
      </c>
      <c r="H100">
        <v>37.696199999999997</v>
      </c>
      <c r="I100">
        <v>0.18312758925724681</v>
      </c>
    </row>
    <row r="101" spans="1:9">
      <c r="A101" t="s">
        <v>8</v>
      </c>
      <c r="B101">
        <f t="shared" si="6"/>
        <v>2080</v>
      </c>
      <c r="C101">
        <f t="shared" si="2"/>
        <v>39.6357</v>
      </c>
      <c r="D101">
        <f t="shared" ref="D101:D120" si="8">INDEX($B$3:$G$16,MATCH($A101,$A$3:$A$16,0),MATCH($B101,$B$2:$G$2,0))</f>
        <v>0.14315915972165144</v>
      </c>
      <c r="F101" t="s">
        <v>13</v>
      </c>
      <c r="G101">
        <v>2080</v>
      </c>
      <c r="H101">
        <v>39.5214</v>
      </c>
      <c r="I101">
        <v>0.12416390627461726</v>
      </c>
    </row>
    <row r="102" spans="1:9">
      <c r="A102" t="s">
        <v>9</v>
      </c>
      <c r="B102">
        <f t="shared" si="6"/>
        <v>2080</v>
      </c>
      <c r="C102">
        <f t="shared" ref="C102:C120" si="9">INDEX($C$20:$W$33,MATCH($A102,$B$20:$B$33,0),MATCH($B102,$C$19:$W$19,0))</f>
        <v>16.2193</v>
      </c>
      <c r="D102">
        <f t="shared" si="8"/>
        <v>0.56191640690998279</v>
      </c>
      <c r="F102" t="s">
        <v>8</v>
      </c>
      <c r="G102">
        <v>2080</v>
      </c>
      <c r="H102">
        <v>39.6357</v>
      </c>
      <c r="I102">
        <v>0.14315915972165144</v>
      </c>
    </row>
    <row r="103" spans="1:9">
      <c r="A103" t="s">
        <v>10</v>
      </c>
      <c r="B103">
        <f t="shared" si="6"/>
        <v>2080</v>
      </c>
      <c r="C103">
        <f t="shared" si="9"/>
        <v>12.9535</v>
      </c>
      <c r="D103">
        <f t="shared" si="8"/>
        <v>0.50655643534833583</v>
      </c>
      <c r="F103" t="s">
        <v>12</v>
      </c>
      <c r="G103">
        <v>2035</v>
      </c>
      <c r="H103">
        <v>40.246499999999997</v>
      </c>
      <c r="I103">
        <v>-0.17974273646515407</v>
      </c>
    </row>
    <row r="104" spans="1:9">
      <c r="A104" t="s">
        <v>11</v>
      </c>
      <c r="B104">
        <f t="shared" si="6"/>
        <v>2080</v>
      </c>
      <c r="C104">
        <f t="shared" si="9"/>
        <v>17.822199999999999</v>
      </c>
      <c r="D104">
        <f t="shared" si="8"/>
        <v>0.4549039485594773</v>
      </c>
      <c r="F104" t="s">
        <v>7</v>
      </c>
      <c r="G104">
        <v>2035</v>
      </c>
      <c r="H104">
        <v>41.1297</v>
      </c>
      <c r="I104">
        <v>0</v>
      </c>
    </row>
    <row r="105" spans="1:9">
      <c r="A105" t="s">
        <v>12</v>
      </c>
      <c r="B105">
        <f t="shared" si="6"/>
        <v>2080</v>
      </c>
      <c r="C105">
        <f t="shared" si="9"/>
        <v>71.755700000000004</v>
      </c>
      <c r="D105">
        <f t="shared" si="8"/>
        <v>-2.8832637257183897E-2</v>
      </c>
      <c r="F105" t="s">
        <v>2</v>
      </c>
      <c r="G105">
        <v>2065</v>
      </c>
      <c r="H105">
        <v>41.233199999999997</v>
      </c>
      <c r="I105">
        <v>0.13615284756425824</v>
      </c>
    </row>
    <row r="106" spans="1:9">
      <c r="A106" t="s">
        <v>13</v>
      </c>
      <c r="B106">
        <f t="shared" si="6"/>
        <v>2080</v>
      </c>
      <c r="C106">
        <f t="shared" si="9"/>
        <v>39.5214</v>
      </c>
      <c r="D106">
        <f t="shared" si="8"/>
        <v>0.12416390627461726</v>
      </c>
      <c r="F106" t="s">
        <v>4</v>
      </c>
      <c r="G106">
        <v>2095</v>
      </c>
      <c r="H106">
        <v>42.788800000000002</v>
      </c>
      <c r="I106">
        <v>0.25761017284946996</v>
      </c>
    </row>
    <row r="107" spans="1:9">
      <c r="A107" t="s">
        <v>0</v>
      </c>
      <c r="B107">
        <f t="shared" si="6"/>
        <v>2095</v>
      </c>
      <c r="C107">
        <f t="shared" si="9"/>
        <v>5.5540099999999999</v>
      </c>
      <c r="D107">
        <f t="shared" si="8"/>
        <v>0.40703274268428735</v>
      </c>
      <c r="F107" t="s">
        <v>1</v>
      </c>
      <c r="G107">
        <v>2080</v>
      </c>
      <c r="H107">
        <v>44.809199999999997</v>
      </c>
      <c r="I107">
        <v>0.16142246805562957</v>
      </c>
    </row>
    <row r="108" spans="1:9">
      <c r="A108" t="s">
        <v>1</v>
      </c>
      <c r="B108">
        <f t="shared" si="6"/>
        <v>2095</v>
      </c>
      <c r="C108">
        <f t="shared" si="9"/>
        <v>53.8307</v>
      </c>
      <c r="D108">
        <f t="shared" si="8"/>
        <v>0.12362896697455633</v>
      </c>
      <c r="F108" t="s">
        <v>13</v>
      </c>
      <c r="G108">
        <v>2095</v>
      </c>
      <c r="H108">
        <v>47.972200000000001</v>
      </c>
      <c r="I108">
        <v>8.4123501116740773E-2</v>
      </c>
    </row>
    <row r="109" spans="1:9">
      <c r="A109" t="s">
        <v>2</v>
      </c>
      <c r="B109">
        <f t="shared" si="6"/>
        <v>2095</v>
      </c>
      <c r="C109">
        <f t="shared" si="9"/>
        <v>61.6952</v>
      </c>
      <c r="D109">
        <f t="shared" si="8"/>
        <v>2.9705643841802042E-2</v>
      </c>
      <c r="F109" t="s">
        <v>12</v>
      </c>
      <c r="G109">
        <v>2050</v>
      </c>
      <c r="H109">
        <v>48.6143</v>
      </c>
      <c r="I109">
        <v>-7.0352203124439863E-2</v>
      </c>
    </row>
    <row r="110" spans="1:9">
      <c r="A110" t="s">
        <v>3</v>
      </c>
      <c r="B110">
        <f t="shared" si="6"/>
        <v>2095</v>
      </c>
      <c r="C110">
        <f t="shared" si="9"/>
        <v>37.4133</v>
      </c>
      <c r="D110">
        <f t="shared" si="8"/>
        <v>0.25635562879572421</v>
      </c>
      <c r="F110" t="s">
        <v>7</v>
      </c>
      <c r="G110">
        <v>2050</v>
      </c>
      <c r="H110">
        <v>49.6738</v>
      </c>
      <c r="I110">
        <v>0</v>
      </c>
    </row>
    <row r="111" spans="1:9">
      <c r="A111" t="s">
        <v>4</v>
      </c>
      <c r="B111">
        <f t="shared" si="6"/>
        <v>2095</v>
      </c>
      <c r="C111">
        <f t="shared" si="9"/>
        <v>42.788800000000002</v>
      </c>
      <c r="D111">
        <f t="shared" si="8"/>
        <v>0.25761017284946996</v>
      </c>
      <c r="F111" t="s">
        <v>2</v>
      </c>
      <c r="G111">
        <v>2080</v>
      </c>
      <c r="H111">
        <v>50.223500000000001</v>
      </c>
      <c r="I111">
        <v>9.3591013557945732E-2</v>
      </c>
    </row>
    <row r="112" spans="1:9">
      <c r="A112" t="s">
        <v>5</v>
      </c>
      <c r="B112">
        <f t="shared" si="6"/>
        <v>2095</v>
      </c>
      <c r="C112">
        <f t="shared" si="9"/>
        <v>19.0365</v>
      </c>
      <c r="D112">
        <f t="shared" si="8"/>
        <v>0.2003302368362033</v>
      </c>
      <c r="F112" t="s">
        <v>8</v>
      </c>
      <c r="G112">
        <v>2095</v>
      </c>
      <c r="H112">
        <v>51.095399999999998</v>
      </c>
      <c r="I112">
        <v>7.783843703793232E-2</v>
      </c>
    </row>
    <row r="113" spans="1:9">
      <c r="A113" t="s">
        <v>6</v>
      </c>
      <c r="B113">
        <f t="shared" si="6"/>
        <v>2095</v>
      </c>
      <c r="C113">
        <f t="shared" si="9"/>
        <v>17.885400000000001</v>
      </c>
      <c r="D113">
        <f t="shared" si="8"/>
        <v>0.52531391170360064</v>
      </c>
      <c r="F113" t="s">
        <v>1</v>
      </c>
      <c r="G113">
        <v>2095</v>
      </c>
      <c r="H113">
        <v>53.8307</v>
      </c>
      <c r="I113">
        <v>0.12362896697455633</v>
      </c>
    </row>
    <row r="114" spans="1:9">
      <c r="A114" t="s">
        <v>7</v>
      </c>
      <c r="B114">
        <f t="shared" si="6"/>
        <v>2095</v>
      </c>
      <c r="C114">
        <f t="shared" si="9"/>
        <v>89.113399999999999</v>
      </c>
      <c r="D114">
        <f t="shared" si="8"/>
        <v>0</v>
      </c>
      <c r="F114" t="s">
        <v>12</v>
      </c>
      <c r="G114">
        <v>2065</v>
      </c>
      <c r="H114">
        <v>58.485300000000002</v>
      </c>
      <c r="I114">
        <v>-6.8249247907012645E-2</v>
      </c>
    </row>
    <row r="115" spans="1:9">
      <c r="A115" t="s">
        <v>8</v>
      </c>
      <c r="B115">
        <f t="shared" si="6"/>
        <v>2095</v>
      </c>
      <c r="C115">
        <f t="shared" si="9"/>
        <v>51.095399999999998</v>
      </c>
      <c r="D115">
        <f t="shared" si="8"/>
        <v>7.783843703793232E-2</v>
      </c>
      <c r="F115" t="s">
        <v>7</v>
      </c>
      <c r="G115">
        <v>2065</v>
      </c>
      <c r="H115">
        <v>60.623199999999997</v>
      </c>
      <c r="I115">
        <v>0</v>
      </c>
    </row>
    <row r="116" spans="1:9">
      <c r="A116" t="s">
        <v>9</v>
      </c>
      <c r="B116">
        <f t="shared" ref="B116:B120" si="10">B102+15</f>
        <v>2095</v>
      </c>
      <c r="C116">
        <f t="shared" si="9"/>
        <v>24.158000000000001</v>
      </c>
      <c r="D116">
        <f t="shared" si="8"/>
        <v>0.53776910267433553</v>
      </c>
      <c r="F116" t="s">
        <v>2</v>
      </c>
      <c r="G116">
        <v>2095</v>
      </c>
      <c r="H116">
        <v>61.6952</v>
      </c>
      <c r="I116">
        <v>2.9705643841802042E-2</v>
      </c>
    </row>
    <row r="117" spans="1:9">
      <c r="A117" t="s">
        <v>10</v>
      </c>
      <c r="B117">
        <f t="shared" si="10"/>
        <v>2095</v>
      </c>
      <c r="C117">
        <f t="shared" si="9"/>
        <v>16.863</v>
      </c>
      <c r="D117">
        <f t="shared" si="8"/>
        <v>0.45418040308843821</v>
      </c>
      <c r="F117" t="s">
        <v>12</v>
      </c>
      <c r="G117">
        <v>2080</v>
      </c>
      <c r="H117">
        <v>71.755700000000004</v>
      </c>
      <c r="I117">
        <v>-2.8832637257183897E-2</v>
      </c>
    </row>
    <row r="118" spans="1:9">
      <c r="A118" t="s">
        <v>11</v>
      </c>
      <c r="B118">
        <f t="shared" si="10"/>
        <v>2095</v>
      </c>
      <c r="C118">
        <f t="shared" si="9"/>
        <v>27.1723</v>
      </c>
      <c r="D118">
        <f t="shared" si="8"/>
        <v>0.36071419824740536</v>
      </c>
      <c r="F118" t="s">
        <v>7</v>
      </c>
      <c r="G118">
        <v>2080</v>
      </c>
      <c r="H118">
        <v>73.875900000000001</v>
      </c>
      <c r="I118">
        <v>0</v>
      </c>
    </row>
    <row r="119" spans="1:9">
      <c r="A119" t="s">
        <v>12</v>
      </c>
      <c r="B119">
        <f t="shared" si="10"/>
        <v>2095</v>
      </c>
      <c r="C119">
        <f t="shared" si="9"/>
        <v>88.518600000000006</v>
      </c>
      <c r="D119">
        <f t="shared" si="8"/>
        <v>-1.0828858418870496E-2</v>
      </c>
      <c r="F119" t="s">
        <v>12</v>
      </c>
      <c r="G119">
        <v>2095</v>
      </c>
      <c r="H119">
        <v>88.518600000000006</v>
      </c>
      <c r="I119">
        <v>-1.0828858418870496E-2</v>
      </c>
    </row>
    <row r="120" spans="1:9">
      <c r="A120" t="s">
        <v>13</v>
      </c>
      <c r="B120">
        <f t="shared" si="10"/>
        <v>2095</v>
      </c>
      <c r="C120">
        <f t="shared" si="9"/>
        <v>47.972200000000001</v>
      </c>
      <c r="D120">
        <f t="shared" si="8"/>
        <v>8.4123501116740773E-2</v>
      </c>
      <c r="F120" t="s">
        <v>7</v>
      </c>
      <c r="G120">
        <v>2095</v>
      </c>
      <c r="H120">
        <v>89.113399999999999</v>
      </c>
      <c r="I12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0.75</v>
      </c>
    </row>
    <row r="3" spans="1:2">
      <c r="A3">
        <v>5</v>
      </c>
      <c r="B3">
        <v>0.625</v>
      </c>
    </row>
    <row r="4" spans="1:2">
      <c r="A4">
        <v>10</v>
      </c>
      <c r="B4">
        <v>0.5</v>
      </c>
    </row>
    <row r="5" spans="1:2">
      <c r="A5">
        <v>15</v>
      </c>
      <c r="B5">
        <v>0.42499999999999999</v>
      </c>
    </row>
    <row r="6" spans="1:2">
      <c r="A6">
        <v>20</v>
      </c>
      <c r="B6">
        <v>0.36</v>
      </c>
    </row>
    <row r="7" spans="1:2">
      <c r="A7">
        <v>25</v>
      </c>
      <c r="B7">
        <v>0.28999999999999998</v>
      </c>
    </row>
    <row r="8" spans="1:2">
      <c r="A8">
        <v>30</v>
      </c>
      <c r="B8">
        <v>0.22</v>
      </c>
    </row>
    <row r="9" spans="1:2">
      <c r="A9">
        <v>35</v>
      </c>
      <c r="B9">
        <v>0.18</v>
      </c>
    </row>
    <row r="10" spans="1:2">
      <c r="A10">
        <v>40</v>
      </c>
      <c r="B10">
        <v>0.14000000000000001</v>
      </c>
    </row>
    <row r="11" spans="1:2">
      <c r="A11">
        <v>45</v>
      </c>
      <c r="B11">
        <v>0.1</v>
      </c>
    </row>
    <row r="12" spans="1:2">
      <c r="A12">
        <v>50</v>
      </c>
      <c r="B12">
        <v>0.05</v>
      </c>
    </row>
    <row r="13" spans="1:2">
      <c r="A13">
        <v>55</v>
      </c>
      <c r="B13">
        <v>0</v>
      </c>
    </row>
    <row r="14" spans="1:2">
      <c r="A14">
        <v>60</v>
      </c>
      <c r="B14">
        <v>-5.0000000000000001E-3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ind_calcs</vt:lpstr>
      <vt:lpstr>A_ind_inc_elas.csv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2013-08-06T21:22:51Z</dcterms:created>
  <dcterms:modified xsi:type="dcterms:W3CDTF">2013-08-08T06:56:46Z</dcterms:modified>
</cp:coreProperties>
</file>