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edbff4460b872d/Clients/WebSource/Emails/Downloads/Test cases/"/>
    </mc:Choice>
  </mc:AlternateContent>
  <xr:revisionPtr revIDLastSave="6" documentId="11_665EEF0A8E7A4A3D2EE29E8422866FFBF63D7FD2" xr6:coauthVersionLast="47" xr6:coauthVersionMax="47" xr10:uidLastSave="{CF28A475-B4B2-4361-A060-A7CFE76D75A0}"/>
  <bookViews>
    <workbookView xWindow="1125" yWindow="1125" windowWidth="28080" windowHeight="13725" xr2:uid="{00000000-000D-0000-FFFF-FFFF00000000}"/>
  </bookViews>
  <sheets>
    <sheet name="PO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Q17" i="1"/>
  <c r="Q16" i="1"/>
  <c r="J13" i="1"/>
  <c r="R12" i="1"/>
  <c r="S12" i="1" s="1"/>
  <c r="J10" i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S3" i="1"/>
  <c r="R3" i="1"/>
  <c r="R16" i="1" s="1"/>
  <c r="Q18" i="1" l="1"/>
  <c r="Q20" i="1" s="1"/>
  <c r="R18" i="1"/>
  <c r="R20" i="1" s="1"/>
</calcChain>
</file>

<file path=xl/sharedStrings.xml><?xml version="1.0" encoding="utf-8"?>
<sst xmlns="http://schemas.openxmlformats.org/spreadsheetml/2006/main" count="123" uniqueCount="58">
  <si>
    <t>Document Type</t>
  </si>
  <si>
    <t>PO Number</t>
  </si>
  <si>
    <t>Supplier Invoice#</t>
  </si>
  <si>
    <t>Date</t>
  </si>
  <si>
    <t>CategoryTariffCode</t>
  </si>
  <si>
    <t>TariffCode</t>
  </si>
  <si>
    <t>PO Item Number</t>
  </si>
  <si>
    <t>PO Item Description</t>
  </si>
  <si>
    <t>Category</t>
  </si>
  <si>
    <t>Supplier Item Number</t>
  </si>
  <si>
    <t>Supplier Item Description</t>
  </si>
  <si>
    <t>Quantity</t>
  </si>
  <si>
    <t>Per Unit</t>
  </si>
  <si>
    <t>UNITS</t>
  </si>
  <si>
    <t>Currency</t>
  </si>
  <si>
    <t>Cost</t>
  </si>
  <si>
    <t>Total Cost</t>
  </si>
  <si>
    <t>Total</t>
  </si>
  <si>
    <t>TotalCost Vs Total</t>
  </si>
  <si>
    <t>InvoiceTotal</t>
  </si>
  <si>
    <t>Total Internal Freight</t>
  </si>
  <si>
    <t>Total Insurance</t>
  </si>
  <si>
    <t>Total Other Cost</t>
  </si>
  <si>
    <t>Total Deduction</t>
  </si>
  <si>
    <t>Packages</t>
  </si>
  <si>
    <t>Warehouse</t>
  </si>
  <si>
    <t>Supplier Code</t>
  </si>
  <si>
    <t>Supplier Name</t>
  </si>
  <si>
    <t>Supplier Address</t>
  </si>
  <si>
    <t>Country Code</t>
  </si>
  <si>
    <t>Instructions</t>
  </si>
  <si>
    <t>Previous Declaration</t>
  </si>
  <si>
    <t>Financial Information</t>
  </si>
  <si>
    <t>Gallons</t>
  </si>
  <si>
    <t>4200-000</t>
  </si>
  <si>
    <t/>
  </si>
  <si>
    <t>114-7827932-2029910</t>
  </si>
  <si>
    <t>2025-03-13</t>
  </si>
  <si>
    <t>medical equipment</t>
  </si>
  <si>
    <t>Marks</t>
  </si>
  <si>
    <t>Amazon.com</t>
  </si>
  <si>
    <t>90189090</t>
  </si>
  <si>
    <t>94029000</t>
  </si>
  <si>
    <t>SILV-ADJ-350LB</t>
  </si>
  <si>
    <t>eniors and Adults Weighing Up To 350 Pounds, Adjustable Height, Silver</t>
  </si>
  <si>
    <t>MED-SHWR-CHAIR350</t>
  </si>
  <si>
    <t>Medline Shower Chair with Backrest and Padded Armrests - 350 Ib. capacity, Bath</t>
  </si>
  <si>
    <t>DRV-MED-11148-1</t>
  </si>
  <si>
    <t>Drive Medical 11148-1 Folding Steel Bedside Commode Chair, Portable Toilet, Supports Individuals Weighing Up To 350 Lbs,</t>
  </si>
  <si>
    <t>87139000</t>
  </si>
  <si>
    <t>MP-WC-BLK-300-MED</t>
  </si>
  <si>
    <t>Mobility Plus Wheelchair by Medline, Black Frame, Weighs 38.5lbs., Weight Capacity 300 lbs. Cup Holder &amp; 2 Storage Bags</t>
  </si>
  <si>
    <t>medical equipment Total</t>
  </si>
  <si>
    <t>party decorations</t>
  </si>
  <si>
    <t>95059000</t>
  </si>
  <si>
    <t>ELEG-PAPER-PILLAR</t>
  </si>
  <si>
    <t>Elegant Folding Column Decorations, Paper Roman Pillar Accents for Pathway and Birthday Party Welcome, Round, Welcome</t>
  </si>
  <si>
    <t>party decorations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</si>
</sst>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topLeftCell="D1" workbookViewId="0">
      <selection activeCell="W20" sqref="W20"/>
    </sheetView>
  </sheetViews>
  <sheetFormatPr defaultColWidth="10" defaultRowHeight="15" x14ac:dyDescent="0.25"/>
  <cols>
    <col min="4" max="4" width="10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I2" t="s">
        <v>38</v>
      </c>
      <c r="O2" t="s">
        <v>35</v>
      </c>
      <c r="Q2" t="s">
        <v>35</v>
      </c>
      <c r="R2" t="s">
        <v>35</v>
      </c>
      <c r="T2">
        <v>288.94</v>
      </c>
      <c r="U2">
        <v>1</v>
      </c>
      <c r="V2">
        <v>1</v>
      </c>
      <c r="W2">
        <v>1</v>
      </c>
      <c r="X2">
        <v>1</v>
      </c>
      <c r="Y2">
        <v>1</v>
      </c>
      <c r="Z2" t="s">
        <v>39</v>
      </c>
      <c r="AA2" t="s">
        <v>40</v>
      </c>
      <c r="AB2" t="s">
        <v>40</v>
      </c>
      <c r="AC2" t="s">
        <v>35</v>
      </c>
      <c r="AD2" t="s">
        <v>35</v>
      </c>
    </row>
    <row r="3" spans="1:34" x14ac:dyDescent="0.25">
      <c r="B3" t="s">
        <v>35</v>
      </c>
      <c r="C3" t="s">
        <v>36</v>
      </c>
      <c r="D3" t="s">
        <v>37</v>
      </c>
      <c r="E3">
        <v>90189090</v>
      </c>
      <c r="F3" t="s">
        <v>42</v>
      </c>
      <c r="I3" t="s">
        <v>38</v>
      </c>
      <c r="J3" t="s">
        <v>43</v>
      </c>
      <c r="K3" t="s">
        <v>44</v>
      </c>
      <c r="L3">
        <v>2</v>
      </c>
      <c r="N3" t="s">
        <v>35</v>
      </c>
      <c r="P3">
        <v>21.99</v>
      </c>
      <c r="Q3">
        <v>43.98</v>
      </c>
      <c r="R3">
        <f t="shared" ref="R3:R9" si="0">P3*L3</f>
        <v>43.98</v>
      </c>
      <c r="S3">
        <f t="shared" ref="S3:S9" si="1">Q3-R3</f>
        <v>0</v>
      </c>
    </row>
    <row r="4" spans="1:34" x14ac:dyDescent="0.25">
      <c r="B4" t="s">
        <v>35</v>
      </c>
      <c r="C4" t="s">
        <v>36</v>
      </c>
      <c r="D4" t="s">
        <v>37</v>
      </c>
      <c r="E4" t="s">
        <v>41</v>
      </c>
      <c r="F4" t="s">
        <v>42</v>
      </c>
      <c r="I4" t="s">
        <v>38</v>
      </c>
      <c r="J4" t="s">
        <v>45</v>
      </c>
      <c r="K4" t="s">
        <v>46</v>
      </c>
      <c r="L4">
        <v>3</v>
      </c>
      <c r="N4" t="s">
        <v>35</v>
      </c>
      <c r="P4">
        <v>19.989999999999998</v>
      </c>
      <c r="Q4">
        <v>59.97</v>
      </c>
      <c r="R4">
        <f t="shared" si="0"/>
        <v>59.97</v>
      </c>
      <c r="S4">
        <f t="shared" si="1"/>
        <v>0</v>
      </c>
    </row>
    <row r="5" spans="1:34" x14ac:dyDescent="0.25">
      <c r="B5" t="s">
        <v>35</v>
      </c>
      <c r="C5" t="s">
        <v>36</v>
      </c>
      <c r="D5" t="s">
        <v>37</v>
      </c>
      <c r="E5" t="s">
        <v>41</v>
      </c>
      <c r="F5" t="s">
        <v>42</v>
      </c>
      <c r="I5" t="s">
        <v>38</v>
      </c>
      <c r="J5" t="s">
        <v>47</v>
      </c>
      <c r="K5" t="s">
        <v>48</v>
      </c>
      <c r="L5">
        <v>1</v>
      </c>
      <c r="N5" t="s">
        <v>35</v>
      </c>
      <c r="P5">
        <v>24</v>
      </c>
      <c r="Q5">
        <v>24</v>
      </c>
      <c r="R5">
        <f t="shared" si="0"/>
        <v>24</v>
      </c>
      <c r="S5">
        <f t="shared" si="1"/>
        <v>0</v>
      </c>
    </row>
    <row r="6" spans="1:34" x14ac:dyDescent="0.25">
      <c r="B6" t="s">
        <v>35</v>
      </c>
      <c r="C6" t="s">
        <v>36</v>
      </c>
      <c r="D6" t="s">
        <v>37</v>
      </c>
      <c r="E6" t="s">
        <v>41</v>
      </c>
      <c r="F6" t="s">
        <v>49</v>
      </c>
      <c r="I6" t="s">
        <v>38</v>
      </c>
      <c r="J6" t="s">
        <v>50</v>
      </c>
      <c r="K6" t="s">
        <v>51</v>
      </c>
      <c r="L6">
        <v>1</v>
      </c>
      <c r="N6" t="s">
        <v>35</v>
      </c>
      <c r="P6">
        <v>55.19</v>
      </c>
      <c r="Q6">
        <v>55.19</v>
      </c>
      <c r="R6">
        <f t="shared" si="0"/>
        <v>55.19</v>
      </c>
      <c r="S6">
        <f t="shared" si="1"/>
        <v>0</v>
      </c>
    </row>
    <row r="7" spans="1:34" x14ac:dyDescent="0.25">
      <c r="B7" t="s">
        <v>35</v>
      </c>
      <c r="C7" t="s">
        <v>36</v>
      </c>
      <c r="D7" t="s">
        <v>37</v>
      </c>
      <c r="E7" t="s">
        <v>41</v>
      </c>
      <c r="F7" t="s">
        <v>42</v>
      </c>
      <c r="I7" t="s">
        <v>38</v>
      </c>
      <c r="J7" t="s">
        <v>47</v>
      </c>
      <c r="K7" t="s">
        <v>48</v>
      </c>
      <c r="L7">
        <v>1</v>
      </c>
      <c r="N7" t="s">
        <v>35</v>
      </c>
      <c r="P7">
        <v>24</v>
      </c>
      <c r="Q7">
        <v>24</v>
      </c>
      <c r="R7">
        <f t="shared" si="0"/>
        <v>24</v>
      </c>
      <c r="S7">
        <f t="shared" si="1"/>
        <v>0</v>
      </c>
    </row>
    <row r="8" spans="1:34" x14ac:dyDescent="0.25">
      <c r="B8" t="s">
        <v>35</v>
      </c>
      <c r="C8" t="s">
        <v>36</v>
      </c>
      <c r="D8" t="s">
        <v>37</v>
      </c>
      <c r="E8" t="s">
        <v>41</v>
      </c>
      <c r="F8" t="s">
        <v>42</v>
      </c>
      <c r="I8" t="s">
        <v>38</v>
      </c>
      <c r="J8" t="s">
        <v>47</v>
      </c>
      <c r="K8" t="s">
        <v>48</v>
      </c>
      <c r="L8">
        <v>1</v>
      </c>
      <c r="N8" t="s">
        <v>35</v>
      </c>
      <c r="P8">
        <v>24</v>
      </c>
      <c r="Q8">
        <v>24</v>
      </c>
      <c r="R8">
        <f t="shared" si="0"/>
        <v>24</v>
      </c>
      <c r="S8">
        <f t="shared" si="1"/>
        <v>0</v>
      </c>
    </row>
    <row r="9" spans="1:34" x14ac:dyDescent="0.25">
      <c r="B9" t="s">
        <v>35</v>
      </c>
      <c r="C9" t="s">
        <v>36</v>
      </c>
      <c r="D9" t="s">
        <v>37</v>
      </c>
      <c r="E9" t="s">
        <v>41</v>
      </c>
      <c r="F9" t="s">
        <v>42</v>
      </c>
      <c r="I9" t="s">
        <v>38</v>
      </c>
      <c r="J9" t="s">
        <v>47</v>
      </c>
      <c r="K9" t="s">
        <v>48</v>
      </c>
      <c r="L9">
        <v>1</v>
      </c>
      <c r="N9" t="s">
        <v>35</v>
      </c>
      <c r="P9">
        <v>24</v>
      </c>
      <c r="Q9">
        <v>24</v>
      </c>
      <c r="R9">
        <f t="shared" si="0"/>
        <v>24</v>
      </c>
      <c r="S9">
        <f t="shared" si="1"/>
        <v>0</v>
      </c>
    </row>
    <row r="10" spans="1:34" x14ac:dyDescent="0.25">
      <c r="I10" t="s">
        <v>52</v>
      </c>
      <c r="J10">
        <f>SUM(Q3:Q9)</f>
        <v>255.14</v>
      </c>
    </row>
    <row r="11" spans="1:34" x14ac:dyDescent="0.25">
      <c r="I11" t="s">
        <v>53</v>
      </c>
    </row>
    <row r="12" spans="1:34" x14ac:dyDescent="0.25">
      <c r="B12" t="s">
        <v>35</v>
      </c>
      <c r="C12" t="s">
        <v>36</v>
      </c>
      <c r="D12" t="s">
        <v>37</v>
      </c>
      <c r="E12" t="s">
        <v>54</v>
      </c>
      <c r="F12" t="s">
        <v>54</v>
      </c>
      <c r="I12" t="s">
        <v>53</v>
      </c>
      <c r="J12" t="s">
        <v>55</v>
      </c>
      <c r="K12" t="s">
        <v>56</v>
      </c>
      <c r="L12">
        <v>1</v>
      </c>
      <c r="N12" t="s">
        <v>35</v>
      </c>
      <c r="P12">
        <v>12.99</v>
      </c>
      <c r="Q12">
        <v>12.99</v>
      </c>
      <c r="R12">
        <f>P12*L12</f>
        <v>12.99</v>
      </c>
      <c r="S12">
        <f>Q12-R12</f>
        <v>0</v>
      </c>
    </row>
    <row r="13" spans="1:34" x14ac:dyDescent="0.25">
      <c r="I13" t="s">
        <v>57</v>
      </c>
      <c r="J13">
        <f>SUM(Q12:Q12)</f>
        <v>12.99</v>
      </c>
      <c r="Q13" t="s">
        <v>35</v>
      </c>
      <c r="R13" t="s">
        <v>35</v>
      </c>
    </row>
    <row r="16" spans="1:34" x14ac:dyDescent="0.25">
      <c r="Q16">
        <f>SUM(Q2:Q13)</f>
        <v>268.13</v>
      </c>
      <c r="R16">
        <f>SUM(R2:R13)</f>
        <v>268.13</v>
      </c>
    </row>
    <row r="17" spans="17:18" x14ac:dyDescent="0.25">
      <c r="Q17">
        <f>(U2 + V2 + W2 - X2)</f>
        <v>2</v>
      </c>
      <c r="R17">
        <f>(U2 + V2 + W2 - X2)</f>
        <v>2</v>
      </c>
    </row>
    <row r="18" spans="17:18" x14ac:dyDescent="0.25">
      <c r="Q18">
        <f>(Q16 + Q17)</f>
        <v>270.13</v>
      </c>
      <c r="R18">
        <f>(R16 + R17)</f>
        <v>270.13</v>
      </c>
    </row>
    <row r="20" spans="17:18" x14ac:dyDescent="0.25">
      <c r="Q20">
        <f>(T2 - Q18)</f>
        <v>18.810000000000002</v>
      </c>
      <c r="R20">
        <f>(T2 - R18)</f>
        <v>18.810000000000002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Bartholomew</cp:lastModifiedBy>
  <dcterms:created xsi:type="dcterms:W3CDTF">2025-04-29T07:15:57Z</dcterms:created>
  <dcterms:modified xsi:type="dcterms:W3CDTF">2025-04-30T11:02:45Z</dcterms:modified>
</cp:coreProperties>
</file>