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filterPrivacy="1"/>
  <xr:revisionPtr revIDLastSave="1340" documentId="14_{D751C7EE-478E-49EE-848E-E8274BF6C910}" xr6:coauthVersionLast="47" xr6:coauthVersionMax="47" xr10:uidLastSave="{D1B078B5-7835-4235-8C66-4DB40844F357}"/>
  <bookViews>
    <workbookView xWindow="28680" yWindow="4590" windowWidth="29040" windowHeight="15840" activeTab="1" xr2:uid="{00000000-000D-0000-FFFF-FFFF00000000}"/>
  </bookViews>
  <sheets>
    <sheet name="Cover Page" sheetId="1" r:id="rId1"/>
    <sheet name="Advantages" sheetId="2" r:id="rId2"/>
    <sheet name="Sheet1" sheetId="7" state="hidden" r:id="rId3"/>
    <sheet name="Disadvantages" sheetId="3" r:id="rId4"/>
    <sheet name="Recommendation" sheetId="4" r:id="rId5"/>
    <sheet name="Reflection" sheetId="5" r:id="rId6"/>
    <sheet name="Data" sheetId="6" state="hidden"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9" i="5" l="1"/>
  <c r="C20" i="5"/>
  <c r="C21" i="5"/>
  <c r="C22" i="5"/>
  <c r="C23" i="5"/>
  <c r="C18" i="5"/>
  <c r="AA30" i="2" l="1"/>
  <c r="AA29" i="2"/>
  <c r="AB6" i="3"/>
  <c r="AA6" i="3"/>
  <c r="Z6" i="3"/>
  <c r="Y6" i="3"/>
  <c r="X6" i="3"/>
  <c r="W6" i="3"/>
  <c r="V6" i="3"/>
  <c r="U6" i="3"/>
  <c r="T6" i="3"/>
  <c r="S6" i="3"/>
  <c r="R6" i="3"/>
  <c r="Q6" i="3"/>
  <c r="P6" i="3"/>
  <c r="O6" i="3"/>
  <c r="N6" i="3"/>
  <c r="M6" i="3"/>
  <c r="L6" i="3"/>
  <c r="K6" i="3"/>
  <c r="J6" i="3"/>
  <c r="I6" i="3"/>
  <c r="H6" i="3"/>
  <c r="G6" i="3"/>
  <c r="F6" i="3"/>
  <c r="E6" i="3"/>
  <c r="D6" i="3"/>
  <c r="Z40" i="2" l="1"/>
  <c r="Z39" i="2"/>
  <c r="Z38" i="2"/>
  <c r="Y40" i="2"/>
  <c r="Y39" i="2"/>
  <c r="Y38" i="2"/>
  <c r="L31" i="6" l="1"/>
  <c r="E19" i="2"/>
  <c r="F19" i="2"/>
  <c r="G19" i="2"/>
  <c r="H19" i="2"/>
  <c r="I19" i="2"/>
  <c r="J19" i="2"/>
  <c r="K19" i="2"/>
  <c r="L19" i="2"/>
  <c r="M19" i="2"/>
  <c r="N19" i="2"/>
  <c r="O19" i="2"/>
  <c r="P19" i="2"/>
  <c r="Q19" i="2"/>
  <c r="R19" i="2"/>
  <c r="S19" i="2"/>
  <c r="T19" i="2"/>
  <c r="U19" i="2"/>
  <c r="V19" i="2"/>
  <c r="W19" i="2"/>
  <c r="X19" i="2"/>
  <c r="Y19" i="2"/>
  <c r="Z19" i="2"/>
  <c r="AA19" i="2"/>
  <c r="AB19" i="2"/>
  <c r="E22" i="2"/>
  <c r="F22" i="2"/>
  <c r="G22" i="2"/>
  <c r="H22" i="2"/>
  <c r="I22" i="2"/>
  <c r="J22" i="2"/>
  <c r="K22" i="2"/>
  <c r="L22" i="2"/>
  <c r="M22" i="2"/>
  <c r="N22" i="2"/>
  <c r="O22" i="2"/>
  <c r="P22" i="2"/>
  <c r="Q22" i="2"/>
  <c r="R22" i="2"/>
  <c r="S22" i="2"/>
  <c r="T22" i="2"/>
  <c r="U22" i="2"/>
  <c r="V22" i="2"/>
  <c r="W22" i="2"/>
  <c r="X22" i="2"/>
  <c r="Y22" i="2"/>
  <c r="Z22" i="2"/>
  <c r="AA22" i="2"/>
  <c r="AB22" i="2"/>
  <c r="E25" i="2"/>
  <c r="F25" i="2"/>
  <c r="G25" i="2"/>
  <c r="H25" i="2"/>
  <c r="I25" i="2"/>
  <c r="J25" i="2"/>
  <c r="K25" i="2"/>
  <c r="L25" i="2"/>
  <c r="M25" i="2"/>
  <c r="N25" i="2"/>
  <c r="O25" i="2"/>
  <c r="P25" i="2"/>
  <c r="Q25" i="2"/>
  <c r="R25" i="2"/>
  <c r="S25" i="2"/>
  <c r="T25" i="2"/>
  <c r="U25" i="2"/>
  <c r="V25" i="2"/>
  <c r="W25" i="2"/>
  <c r="X25" i="2"/>
  <c r="Y25" i="2"/>
  <c r="Z25" i="2"/>
  <c r="AA25" i="2"/>
  <c r="AB25" i="2"/>
  <c r="AB29" i="6"/>
  <c r="AB28" i="6"/>
  <c r="AB27" i="6"/>
  <c r="AB26" i="6"/>
  <c r="AB25" i="6"/>
  <c r="AB24" i="6"/>
  <c r="AB23" i="6"/>
  <c r="AB22" i="6"/>
  <c r="AB21" i="6"/>
  <c r="AB20" i="6"/>
  <c r="AB19" i="6"/>
  <c r="AB18" i="6"/>
  <c r="AB17" i="6"/>
  <c r="AB16" i="6"/>
  <c r="AB15" i="6"/>
  <c r="AB14" i="6"/>
  <c r="AB13" i="6"/>
  <c r="AB12" i="6"/>
  <c r="AB11" i="6"/>
  <c r="AB10" i="6"/>
  <c r="AB9" i="6"/>
  <c r="AB8" i="6"/>
  <c r="AB7" i="6"/>
  <c r="AB6" i="6"/>
  <c r="AB31" i="6" s="1"/>
  <c r="AB5" i="6"/>
  <c r="Y29" i="6"/>
  <c r="Y28" i="6"/>
  <c r="Y27" i="6"/>
  <c r="Y26" i="6"/>
  <c r="Y25" i="6"/>
  <c r="Y24" i="6"/>
  <c r="Y23" i="6"/>
  <c r="Y22" i="6"/>
  <c r="Y21" i="6"/>
  <c r="Y20" i="6"/>
  <c r="Y19" i="6"/>
  <c r="Y18" i="6"/>
  <c r="Y17" i="6"/>
  <c r="Y16" i="6"/>
  <c r="Y15" i="6"/>
  <c r="Y14" i="6"/>
  <c r="Y13" i="6"/>
  <c r="Y12" i="6"/>
  <c r="Y11" i="6"/>
  <c r="Y10" i="6"/>
  <c r="Y9" i="6"/>
  <c r="Y8" i="6"/>
  <c r="Y7" i="6"/>
  <c r="Y6" i="6"/>
  <c r="Y31" i="6" s="1"/>
  <c r="Y5" i="6"/>
  <c r="V6" i="6"/>
  <c r="V31" i="6" s="1"/>
  <c r="V7" i="6"/>
  <c r="V8" i="6"/>
  <c r="V9" i="6"/>
  <c r="V10" i="6"/>
  <c r="V11" i="6"/>
  <c r="V12" i="6"/>
  <c r="V13" i="6"/>
  <c r="V14" i="6"/>
  <c r="V15" i="6"/>
  <c r="V16" i="6"/>
  <c r="V17" i="6"/>
  <c r="V18" i="6"/>
  <c r="V19" i="6"/>
  <c r="V20" i="6"/>
  <c r="V21" i="6"/>
  <c r="V22" i="6"/>
  <c r="V23" i="6"/>
  <c r="V24" i="6"/>
  <c r="V25" i="6"/>
  <c r="V26" i="6"/>
  <c r="V27" i="6"/>
  <c r="V28" i="6"/>
  <c r="V29" i="6"/>
  <c r="V5" i="6"/>
  <c r="AB14" i="2"/>
  <c r="AA14" i="2"/>
  <c r="Z14" i="2"/>
  <c r="Y14" i="2"/>
  <c r="X14" i="2"/>
  <c r="W14" i="2"/>
  <c r="V14" i="2"/>
  <c r="U14" i="2"/>
  <c r="T14" i="2"/>
  <c r="S14" i="2"/>
  <c r="R14" i="2"/>
  <c r="Q14" i="2"/>
  <c r="P14" i="2"/>
  <c r="O14" i="2"/>
  <c r="N14" i="2"/>
  <c r="M14" i="2"/>
  <c r="L14" i="2"/>
  <c r="K14" i="2"/>
  <c r="J14" i="2"/>
  <c r="I14" i="2"/>
  <c r="H14" i="2"/>
  <c r="G14" i="2"/>
  <c r="F14" i="2"/>
  <c r="E14" i="2"/>
  <c r="AB11" i="2"/>
  <c r="AA11" i="2"/>
  <c r="Z11" i="2"/>
  <c r="Y11" i="2"/>
  <c r="X11" i="2"/>
  <c r="W11" i="2"/>
  <c r="V11" i="2"/>
  <c r="U11" i="2"/>
  <c r="T11" i="2"/>
  <c r="S11" i="2"/>
  <c r="R11" i="2"/>
  <c r="Q11" i="2"/>
  <c r="P11" i="2"/>
  <c r="O11" i="2"/>
  <c r="N11" i="2"/>
  <c r="M11" i="2"/>
  <c r="L11" i="2"/>
  <c r="K11" i="2"/>
  <c r="J11" i="2"/>
  <c r="I11" i="2"/>
  <c r="H11" i="2"/>
  <c r="G11" i="2"/>
  <c r="F11" i="2"/>
  <c r="E11" i="2"/>
  <c r="AB8" i="2"/>
  <c r="AA8" i="2"/>
  <c r="Z8" i="2"/>
  <c r="Y8" i="2"/>
  <c r="X8" i="2"/>
  <c r="W8" i="2"/>
  <c r="V8" i="2"/>
  <c r="U8" i="2"/>
  <c r="T8" i="2"/>
  <c r="S8" i="2"/>
  <c r="R8" i="2"/>
  <c r="Q8" i="2"/>
  <c r="P8" i="2"/>
  <c r="O8" i="2"/>
  <c r="N8" i="2"/>
  <c r="M8" i="2"/>
  <c r="L8" i="2"/>
  <c r="K8" i="2"/>
  <c r="J8" i="2"/>
  <c r="I8" i="2"/>
  <c r="H8" i="2"/>
  <c r="G8" i="2"/>
  <c r="F8" i="2"/>
  <c r="E8" i="2"/>
  <c r="Q29" i="6"/>
  <c r="Q28" i="6"/>
  <c r="Q27" i="6"/>
  <c r="Q26" i="6"/>
  <c r="Q25" i="6"/>
  <c r="Q24" i="6"/>
  <c r="Q23" i="6"/>
  <c r="Q22" i="6"/>
  <c r="Q21" i="6"/>
  <c r="Q20" i="6"/>
  <c r="Q19" i="6"/>
  <c r="Q18" i="6"/>
  <c r="Q17" i="6"/>
  <c r="Q16" i="6"/>
  <c r="Q15" i="6"/>
  <c r="Q14" i="6"/>
  <c r="Q13" i="6"/>
  <c r="Q12" i="6"/>
  <c r="Q11" i="6"/>
  <c r="Q10" i="6"/>
  <c r="Q9" i="6"/>
  <c r="Q8" i="6"/>
  <c r="Q7" i="6"/>
  <c r="Q6" i="6"/>
  <c r="Q31" i="6" s="1"/>
  <c r="Q5" i="6"/>
  <c r="G6" i="6"/>
  <c r="G31" i="6" s="1"/>
  <c r="L5" i="6"/>
  <c r="L29" i="6"/>
  <c r="L28" i="6"/>
  <c r="L27" i="6"/>
  <c r="L26" i="6"/>
  <c r="L25" i="6"/>
  <c r="L24" i="6"/>
  <c r="L23" i="6"/>
  <c r="L22" i="6"/>
  <c r="L21" i="6"/>
  <c r="L20" i="6"/>
  <c r="L19" i="6"/>
  <c r="L18" i="6"/>
  <c r="L17" i="6"/>
  <c r="L16" i="6"/>
  <c r="L15" i="6"/>
  <c r="L14" i="6"/>
  <c r="L13" i="6"/>
  <c r="L12" i="6"/>
  <c r="L11" i="6"/>
  <c r="L10" i="6"/>
  <c r="L9" i="6"/>
  <c r="L8" i="6"/>
  <c r="L7" i="6"/>
  <c r="L6" i="6"/>
  <c r="G7" i="6"/>
  <c r="G8" i="6"/>
  <c r="G9" i="6"/>
  <c r="G10" i="6"/>
  <c r="G11" i="6"/>
  <c r="G12" i="6"/>
  <c r="G13" i="6"/>
  <c r="G14" i="6"/>
  <c r="G15" i="6"/>
  <c r="G16" i="6"/>
  <c r="G17" i="6"/>
  <c r="G18" i="6"/>
  <c r="G19" i="6"/>
  <c r="G20" i="6"/>
  <c r="G21" i="6"/>
  <c r="G22" i="6"/>
  <c r="G23" i="6"/>
  <c r="G24" i="6"/>
  <c r="G25" i="6"/>
  <c r="G26" i="6"/>
  <c r="G27" i="6"/>
  <c r="G28" i="6"/>
  <c r="G29" i="6"/>
</calcChain>
</file>

<file path=xl/sharedStrings.xml><?xml version="1.0" encoding="utf-8"?>
<sst xmlns="http://schemas.openxmlformats.org/spreadsheetml/2006/main" count="637" uniqueCount="128">
  <si>
    <t>Postcode</t>
  </si>
  <si>
    <t>Dwelling Type</t>
  </si>
  <si>
    <t>First Quartile Sales Price
$'000s</t>
  </si>
  <si>
    <t>Median Sales Price
$'000s</t>
  </si>
  <si>
    <t>Third Quartile Sales Price
'000s</t>
  </si>
  <si>
    <t>Mean Sales Price
$'000s</t>
  </si>
  <si>
    <t>Sales
No.</t>
  </si>
  <si>
    <t>Qtly change in Median</t>
  </si>
  <si>
    <t>Annual change in Median</t>
  </si>
  <si>
    <t>Qtly change in Count</t>
  </si>
  <si>
    <t>Annual change in Count</t>
  </si>
  <si>
    <t>Total</t>
  </si>
  <si>
    <t>Non Strata</t>
  </si>
  <si>
    <t>Strata</t>
  </si>
  <si>
    <t>s</t>
  </si>
  <si>
    <t>Name:</t>
  </si>
  <si>
    <t>Zhi Wei Alphonsus Chua</t>
  </si>
  <si>
    <t>STRATA</t>
  </si>
  <si>
    <t>Wyong</t>
  </si>
  <si>
    <t>NON STRATA</t>
  </si>
  <si>
    <t>ALL DWELLING</t>
  </si>
  <si>
    <t>Median House Prices</t>
  </si>
  <si>
    <t>in $'000s</t>
  </si>
  <si>
    <t>CPI Adjusted</t>
  </si>
  <si>
    <t>Jun-91</t>
  </si>
  <si>
    <t>-</t>
  </si>
  <si>
    <t>Jun-92</t>
  </si>
  <si>
    <t>Jun-93</t>
  </si>
  <si>
    <t>Jun-94</t>
  </si>
  <si>
    <t>Jun-95</t>
  </si>
  <si>
    <t>Jun-96</t>
  </si>
  <si>
    <t>Jun-97</t>
  </si>
  <si>
    <t>Jun-98</t>
  </si>
  <si>
    <t>Jun-99</t>
  </si>
  <si>
    <t>Jun-00</t>
  </si>
  <si>
    <t>Jun-01</t>
  </si>
  <si>
    <t>Jun-02</t>
  </si>
  <si>
    <t>Jun-03</t>
  </si>
  <si>
    <t>Jun-04</t>
  </si>
  <si>
    <t>Jun-05</t>
  </si>
  <si>
    <t>Jun-06</t>
  </si>
  <si>
    <t>Jun-07</t>
  </si>
  <si>
    <t>Jun-08</t>
  </si>
  <si>
    <t>Jun-09</t>
  </si>
  <si>
    <t>Jun-10</t>
  </si>
  <si>
    <t>Jun-11</t>
  </si>
  <si>
    <t>Jun-12</t>
  </si>
  <si>
    <t>Jun-13</t>
  </si>
  <si>
    <t>Jun-14</t>
  </si>
  <si>
    <t>Jun-15</t>
  </si>
  <si>
    <t>Jun-16</t>
  </si>
  <si>
    <t>CPI</t>
  </si>
  <si>
    <t>Annual Growth Rate</t>
  </si>
  <si>
    <t>LGA:</t>
  </si>
  <si>
    <t>CPI for Sydney Housing</t>
  </si>
  <si>
    <t>Area/Ring/SA</t>
  </si>
  <si>
    <t>NON-STRATA</t>
  </si>
  <si>
    <t>ALL DWELLINGS</t>
  </si>
  <si>
    <t>OUTER RING</t>
  </si>
  <si>
    <t>WYONG</t>
  </si>
  <si>
    <t>Average Growth Rate</t>
  </si>
  <si>
    <t xml:space="preserve">Strata </t>
  </si>
  <si>
    <t>All Dwellings</t>
  </si>
  <si>
    <t>Trend Line</t>
  </si>
  <si>
    <t>CPI Adjusted (Real)</t>
  </si>
  <si>
    <t>Jun-1992</t>
  </si>
  <si>
    <t>Jun-1993</t>
  </si>
  <si>
    <t>Jun-1994</t>
  </si>
  <si>
    <t>Jun-1995</t>
  </si>
  <si>
    <t>Jun-1996</t>
  </si>
  <si>
    <t>Jun-1997</t>
  </si>
  <si>
    <t>Jun-1998</t>
  </si>
  <si>
    <t>Jun-1999</t>
  </si>
  <si>
    <t>Jun-2000</t>
  </si>
  <si>
    <t>Jun-2001</t>
  </si>
  <si>
    <t>Jun-2002</t>
  </si>
  <si>
    <t>Jun-2003</t>
  </si>
  <si>
    <t>Jun-2004</t>
  </si>
  <si>
    <t>Jun-2005</t>
  </si>
  <si>
    <t>Jun-2006</t>
  </si>
  <si>
    <t>Jun-2007</t>
  </si>
  <si>
    <t>Jun-2008</t>
  </si>
  <si>
    <t>Jun-2009</t>
  </si>
  <si>
    <t>Jun-2010</t>
  </si>
  <si>
    <t>Jun-2011</t>
  </si>
  <si>
    <t>Jun-2012</t>
  </si>
  <si>
    <t>Jun-2013</t>
  </si>
  <si>
    <t>Jun-2014</t>
  </si>
  <si>
    <t>Jun-2015</t>
  </si>
  <si>
    <t>Jun-2016</t>
  </si>
  <si>
    <t>Local Government Area (LGA)</t>
  </si>
  <si>
    <t>DwellingType</t>
  </si>
  <si>
    <t>Central Coast</t>
  </si>
  <si>
    <t>Data for June 2021</t>
  </si>
  <si>
    <t>OUTER RING REAL MEDIAN HOUSE PRICES ($ '000)</t>
  </si>
  <si>
    <t>WYONG REAL MEDIAN HOUSE PRICES ($ '000)</t>
  </si>
  <si>
    <t>Nominal</t>
  </si>
  <si>
    <t>Year</t>
  </si>
  <si>
    <t>Difference in Median Price</t>
  </si>
  <si>
    <t>Outer Ring</t>
  </si>
  <si>
    <t>Jun - 2016</t>
  </si>
  <si>
    <t>Jun - 1992</t>
  </si>
  <si>
    <t>Net Growth</t>
  </si>
  <si>
    <t>Total Net Growth</t>
  </si>
  <si>
    <t>Difference in Real Median Price of All Dwellings</t>
  </si>
  <si>
    <t xml:space="preserve"> </t>
  </si>
  <si>
    <t>CPI as at June 2021</t>
  </si>
  <si>
    <t>Sales as of June 2021</t>
  </si>
  <si>
    <t>Sales as of June 2016 (Adjusted for 2021 CPI)</t>
  </si>
  <si>
    <t>Total Growth</t>
  </si>
  <si>
    <t>Growth in Median Sales Price from 2016-2021</t>
  </si>
  <si>
    <t>Average Growth</t>
  </si>
  <si>
    <t>Difference in Median Sales Price 
$'000s</t>
  </si>
  <si>
    <t>Capital Gain from 2016-2021</t>
  </si>
  <si>
    <t>Capital Gain $'000s</t>
  </si>
  <si>
    <t>Table of Contents</t>
  </si>
  <si>
    <t>Advantages</t>
  </si>
  <si>
    <t>Disadvantages</t>
  </si>
  <si>
    <t>Recommendation</t>
  </si>
  <si>
    <t>Reflection</t>
  </si>
  <si>
    <t>Page</t>
  </si>
  <si>
    <t>Click on content to go to page.</t>
  </si>
  <si>
    <t>Wyong Property Analysis</t>
  </si>
  <si>
    <t>ADVANTAGES</t>
  </si>
  <si>
    <t>DISADVANTAGES</t>
  </si>
  <si>
    <t>RECOMMENDATION</t>
  </si>
  <si>
    <t>REFLECTION</t>
  </si>
  <si>
    <t>Market Volatility (STD. DEV)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</si>
</sst>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mmm\-yyyy"/>
    <numFmt numFmtId="166" formatCode="0.0;\-0.0;0.0;@"/>
    <numFmt numFmtId="167" formatCode="0.000"/>
  </numFmts>
  <fonts count="28" x14ac:knownFonts="1">
    <font>
      <sz val="11"/>
      <color theme="1"/>
      <name val="Calibri"/>
      <family val="2"/>
      <scheme val="minor"/>
    </font>
    <font>
      <sz val="11"/>
      <color theme="1"/>
      <name val="Calibri"/>
      <family val="2"/>
      <scheme val="minor"/>
    </font>
    <font>
      <b/>
      <sz val="11"/>
      <color theme="1"/>
      <name val="Calibri"/>
      <family val="2"/>
      <scheme val="minor"/>
    </font>
    <font>
      <sz val="8"/>
      <color theme="1"/>
      <name val="Arial"/>
      <family val="2"/>
    </font>
    <font>
      <b/>
      <sz val="8"/>
      <name val="Arial"/>
      <family val="2"/>
    </font>
    <font>
      <sz val="8"/>
      <color indexed="8"/>
      <name val="Arial"/>
      <family val="2"/>
    </font>
    <font>
      <b/>
      <sz val="8"/>
      <color indexed="8"/>
      <name val="Arial"/>
      <family val="2"/>
    </font>
    <font>
      <sz val="16"/>
      <color theme="1"/>
      <name val="Calibri"/>
      <family val="2"/>
      <scheme val="minor"/>
    </font>
    <font>
      <b/>
      <sz val="11"/>
      <color theme="0"/>
      <name val="Calibri"/>
      <family val="2"/>
      <scheme val="minor"/>
    </font>
    <font>
      <b/>
      <sz val="16"/>
      <color theme="0"/>
      <name val="Calibri"/>
      <family val="2"/>
      <scheme val="minor"/>
    </font>
    <font>
      <b/>
      <sz val="12"/>
      <color theme="0"/>
      <name val="Calibri"/>
      <family val="2"/>
      <scheme val="minor"/>
    </font>
    <font>
      <b/>
      <sz val="14"/>
      <color theme="0"/>
      <name val="Calibri"/>
      <family val="2"/>
      <scheme val="minor"/>
    </font>
    <font>
      <sz val="12"/>
      <color theme="1"/>
      <name val="Calibri"/>
      <family val="2"/>
      <scheme val="minor"/>
    </font>
    <font>
      <sz val="12"/>
      <color theme="0"/>
      <name val="Calibri"/>
      <family val="2"/>
      <scheme val="minor"/>
    </font>
    <font>
      <sz val="12"/>
      <name val="Calibri"/>
      <family val="2"/>
      <scheme val="minor"/>
    </font>
    <font>
      <b/>
      <sz val="16"/>
      <name val="Calibri"/>
      <family val="2"/>
      <scheme val="minor"/>
    </font>
    <font>
      <sz val="11"/>
      <name val="Calibri"/>
      <family val="2"/>
      <scheme val="minor"/>
    </font>
    <font>
      <b/>
      <sz val="14"/>
      <name val="Calibri"/>
      <family val="2"/>
      <scheme val="minor"/>
    </font>
    <font>
      <b/>
      <sz val="12"/>
      <name val="Calibri"/>
      <family val="2"/>
      <scheme val="minor"/>
    </font>
    <font>
      <b/>
      <sz val="12"/>
      <color theme="1"/>
      <name val="Calibri"/>
      <family val="2"/>
      <scheme val="minor"/>
    </font>
    <font>
      <b/>
      <sz val="16"/>
      <color theme="1"/>
      <name val="Calibri"/>
      <family val="2"/>
      <scheme val="minor"/>
    </font>
    <font>
      <sz val="14"/>
      <color theme="1"/>
      <name val="Calibri"/>
      <family val="2"/>
      <scheme val="minor"/>
    </font>
    <font>
      <u/>
      <sz val="11"/>
      <color theme="10"/>
      <name val="Calibri"/>
      <family val="2"/>
      <scheme val="minor"/>
    </font>
    <font>
      <sz val="18"/>
      <color theme="1"/>
      <name val="Calibri"/>
      <family val="2"/>
      <scheme val="minor"/>
    </font>
    <font>
      <u/>
      <sz val="18"/>
      <color theme="10"/>
      <name val="Calibri"/>
      <family val="2"/>
      <scheme val="minor"/>
    </font>
    <font>
      <u/>
      <sz val="16"/>
      <color theme="1"/>
      <name val="Calibri"/>
      <family val="2"/>
      <scheme val="minor"/>
    </font>
    <font>
      <sz val="28"/>
      <color theme="1"/>
      <name val="Calibri"/>
      <family val="2"/>
      <scheme val="minor"/>
    </font>
    <font>
      <sz val="48"/>
      <color theme="1"/>
      <name val="Calibri"/>
      <family val="2"/>
      <scheme val="minor"/>
    </font>
  </fonts>
  <fills count="14">
    <fill>
      <patternFill patternType="none"/>
    </fill>
    <fill>
      <patternFill patternType="gray125"/>
    </fill>
    <fill>
      <patternFill patternType="solid">
        <fgColor indexed="41"/>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9"/>
        <bgColor theme="9"/>
      </patternFill>
    </fill>
    <fill>
      <patternFill patternType="solid">
        <fgColor rgb="FFFFC000"/>
        <bgColor indexed="64"/>
      </patternFill>
    </fill>
    <fill>
      <patternFill patternType="solid">
        <fgColor theme="9" tint="0.39997558519241921"/>
        <bgColor indexed="64"/>
      </patternFill>
    </fill>
    <fill>
      <patternFill patternType="solid">
        <fgColor theme="4"/>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9"/>
        <bgColor indexed="64"/>
      </patternFill>
    </fill>
    <fill>
      <patternFill patternType="solid">
        <fgColor theme="4"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hair">
        <color indexed="64"/>
      </top>
      <bottom/>
      <diagonal/>
    </border>
    <border>
      <left/>
      <right/>
      <top style="hair">
        <color indexed="64"/>
      </top>
      <bottom style="hair">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diagonal/>
    </border>
  </borders>
  <cellStyleXfs count="3">
    <xf numFmtId="0" fontId="0" fillId="0" borderId="0"/>
    <xf numFmtId="9" fontId="1" fillId="0" borderId="0" applyFont="0" applyFill="0" applyBorder="0" applyAlignment="0" applyProtection="0"/>
    <xf numFmtId="0" fontId="22" fillId="0" borderId="0" applyNumberFormat="0" applyFill="0" applyBorder="0" applyAlignment="0" applyProtection="0"/>
  </cellStyleXfs>
  <cellXfs count="118">
    <xf numFmtId="0" fontId="0" fillId="0" borderId="0" xfId="0"/>
    <xf numFmtId="164" fontId="2" fillId="0" borderId="0" xfId="1" applyNumberFormat="1" applyFont="1" applyAlignment="1">
      <alignment vertical="center" wrapText="1"/>
    </xf>
    <xf numFmtId="3" fontId="2" fillId="0" borderId="0" xfId="0" applyNumberFormat="1" applyFont="1" applyAlignment="1">
      <alignment wrapText="1"/>
    </xf>
    <xf numFmtId="9" fontId="2" fillId="0" borderId="0" xfId="1" applyFont="1" applyAlignment="1">
      <alignment vertical="center" wrapText="1"/>
    </xf>
    <xf numFmtId="0" fontId="0" fillId="0" borderId="0" xfId="0" applyAlignment="1">
      <alignment horizontal="center"/>
    </xf>
    <xf numFmtId="10" fontId="0" fillId="0" borderId="0" xfId="1" applyNumberFormat="1" applyFont="1" applyAlignment="1">
      <alignment horizontal="center"/>
    </xf>
    <xf numFmtId="165" fontId="3" fillId="0" borderId="0" xfId="0" applyNumberFormat="1" applyFont="1" applyAlignment="1">
      <alignment horizontal="left"/>
    </xf>
    <xf numFmtId="166" fontId="3" fillId="0" borderId="0" xfId="0" applyNumberFormat="1" applyFont="1"/>
    <xf numFmtId="9" fontId="0" fillId="0" borderId="0" xfId="1" applyFont="1"/>
    <xf numFmtId="10" fontId="0" fillId="0" borderId="0" xfId="1" applyNumberFormat="1" applyFont="1"/>
    <xf numFmtId="0" fontId="0" fillId="0" borderId="1" xfId="0" applyBorder="1"/>
    <xf numFmtId="10" fontId="0" fillId="0" borderId="1" xfId="1" applyNumberFormat="1" applyFont="1" applyBorder="1"/>
    <xf numFmtId="0" fontId="0" fillId="0" borderId="2" xfId="0" applyBorder="1"/>
    <xf numFmtId="0" fontId="0" fillId="0" borderId="3" xfId="0" applyBorder="1"/>
    <xf numFmtId="0" fontId="0" fillId="0" borderId="5" xfId="0" applyBorder="1"/>
    <xf numFmtId="0" fontId="4" fillId="0" borderId="6" xfId="0" applyFont="1" applyBorder="1" applyAlignment="1">
      <alignment vertical="center"/>
    </xf>
    <xf numFmtId="0" fontId="4" fillId="2" borderId="7" xfId="0" applyFont="1" applyFill="1" applyBorder="1"/>
    <xf numFmtId="0" fontId="5" fillId="0" borderId="0" xfId="0" quotePrefix="1" applyFont="1"/>
    <xf numFmtId="3" fontId="6" fillId="2" borderId="8" xfId="0" applyNumberFormat="1" applyFont="1" applyFill="1" applyBorder="1" applyAlignment="1">
      <alignment horizontal="right"/>
    </xf>
    <xf numFmtId="17" fontId="5" fillId="0" borderId="0" xfId="0" quotePrefix="1" applyNumberFormat="1" applyFont="1"/>
    <xf numFmtId="166" fontId="0" fillId="0" borderId="1" xfId="0" applyNumberFormat="1" applyBorder="1"/>
    <xf numFmtId="0" fontId="0" fillId="0" borderId="11" xfId="0" applyBorder="1"/>
    <xf numFmtId="0" fontId="2" fillId="0" borderId="12" xfId="0" applyFont="1" applyBorder="1"/>
    <xf numFmtId="9" fontId="0" fillId="0" borderId="0" xfId="1" applyFont="1" applyBorder="1"/>
    <xf numFmtId="166" fontId="0" fillId="0" borderId="5" xfId="0" applyNumberFormat="1" applyBorder="1"/>
    <xf numFmtId="0" fontId="2" fillId="0" borderId="0" xfId="0" applyFont="1" applyAlignment="1">
      <alignment vertical="center" wrapText="1"/>
    </xf>
    <xf numFmtId="3" fontId="2" fillId="0" borderId="0" xfId="0" applyNumberFormat="1" applyFont="1" applyAlignment="1">
      <alignment horizontal="center" wrapText="1"/>
    </xf>
    <xf numFmtId="10" fontId="2" fillId="0" borderId="0" xfId="1" applyNumberFormat="1" applyFont="1" applyAlignment="1">
      <alignment horizontal="center" vertical="center" wrapText="1"/>
    </xf>
    <xf numFmtId="164" fontId="2" fillId="0" borderId="0" xfId="1" applyNumberFormat="1" applyFont="1" applyAlignment="1">
      <alignment horizontal="center" vertical="center" wrapText="1"/>
    </xf>
    <xf numFmtId="3" fontId="0" fillId="0" borderId="0" xfId="0" applyNumberFormat="1" applyAlignment="1">
      <alignment horizontal="center"/>
    </xf>
    <xf numFmtId="0" fontId="8" fillId="4" borderId="1" xfId="0" applyFont="1" applyFill="1" applyBorder="1"/>
    <xf numFmtId="0" fontId="8" fillId="4" borderId="4" xfId="0" applyFont="1" applyFill="1" applyBorder="1"/>
    <xf numFmtId="0" fontId="9" fillId="3" borderId="4" xfId="0" applyFont="1" applyFill="1" applyBorder="1"/>
    <xf numFmtId="0" fontId="9" fillId="4" borderId="4" xfId="0" applyFont="1" applyFill="1" applyBorder="1"/>
    <xf numFmtId="167" fontId="0" fillId="0" borderId="1" xfId="0" applyNumberFormat="1" applyBorder="1"/>
    <xf numFmtId="167" fontId="0" fillId="0" borderId="2" xfId="0" applyNumberFormat="1" applyBorder="1"/>
    <xf numFmtId="167" fontId="0" fillId="0" borderId="3" xfId="0" applyNumberFormat="1" applyBorder="1"/>
    <xf numFmtId="0" fontId="15" fillId="6" borderId="0" xfId="0" applyFont="1" applyFill="1" applyAlignment="1">
      <alignment horizontal="center"/>
    </xf>
    <xf numFmtId="0" fontId="16" fillId="6" borderId="0" xfId="0" applyFont="1" applyFill="1"/>
    <xf numFmtId="165" fontId="16" fillId="0" borderId="3" xfId="0" applyNumberFormat="1" applyFont="1" applyBorder="1" applyAlignment="1">
      <alignment horizontal="left"/>
    </xf>
    <xf numFmtId="165" fontId="16" fillId="0" borderId="11" xfId="0" applyNumberFormat="1" applyFont="1" applyBorder="1" applyAlignment="1">
      <alignment horizontal="left"/>
    </xf>
    <xf numFmtId="166" fontId="0" fillId="0" borderId="2" xfId="0" applyNumberFormat="1" applyBorder="1"/>
    <xf numFmtId="10" fontId="0" fillId="0" borderId="2" xfId="1" applyNumberFormat="1" applyFont="1" applyBorder="1"/>
    <xf numFmtId="0" fontId="15" fillId="6" borderId="10" xfId="0" applyFont="1" applyFill="1" applyBorder="1" applyAlignment="1">
      <alignment horizontal="center"/>
    </xf>
    <xf numFmtId="0" fontId="18" fillId="6" borderId="3" xfId="0" applyFont="1" applyFill="1" applyBorder="1"/>
    <xf numFmtId="0" fontId="18" fillId="6" borderId="9" xfId="0" applyFont="1" applyFill="1" applyBorder="1"/>
    <xf numFmtId="0" fontId="19" fillId="0" borderId="1" xfId="0" applyFont="1" applyBorder="1"/>
    <xf numFmtId="0" fontId="12" fillId="0" borderId="1" xfId="0" applyFont="1" applyBorder="1"/>
    <xf numFmtId="10" fontId="12" fillId="0" borderId="1" xfId="1" applyNumberFormat="1" applyFont="1" applyBorder="1"/>
    <xf numFmtId="2" fontId="12" fillId="0" borderId="1" xfId="1" applyNumberFormat="1" applyFont="1" applyBorder="1"/>
    <xf numFmtId="0" fontId="19" fillId="7" borderId="1" xfId="0" applyFont="1" applyFill="1" applyBorder="1"/>
    <xf numFmtId="0" fontId="12" fillId="7" borderId="1" xfId="0" applyFont="1" applyFill="1" applyBorder="1"/>
    <xf numFmtId="9" fontId="0" fillId="0" borderId="1" xfId="1" applyFont="1" applyBorder="1"/>
    <xf numFmtId="0" fontId="0" fillId="7" borderId="1" xfId="0" applyFill="1" applyBorder="1"/>
    <xf numFmtId="0" fontId="0" fillId="7" borderId="4" xfId="0" quotePrefix="1" applyFill="1" applyBorder="1"/>
    <xf numFmtId="0" fontId="0" fillId="7" borderId="1" xfId="0" quotePrefix="1" applyFill="1" applyBorder="1"/>
    <xf numFmtId="0" fontId="2" fillId="7" borderId="1" xfId="0" applyFont="1" applyFill="1" applyBorder="1"/>
    <xf numFmtId="167" fontId="12" fillId="0" borderId="1" xfId="0" applyNumberFormat="1" applyFont="1" applyBorder="1"/>
    <xf numFmtId="9" fontId="12" fillId="0" borderId="1" xfId="1" applyFont="1" applyBorder="1"/>
    <xf numFmtId="0" fontId="12" fillId="8" borderId="1" xfId="0" applyFont="1" applyFill="1" applyBorder="1"/>
    <xf numFmtId="9" fontId="10" fillId="8" borderId="3" xfId="1" applyFont="1" applyFill="1" applyBorder="1"/>
    <xf numFmtId="9" fontId="10" fillId="8" borderId="9" xfId="1" applyFont="1" applyFill="1" applyBorder="1"/>
    <xf numFmtId="10" fontId="0" fillId="0" borderId="1" xfId="1" applyNumberFormat="1" applyFont="1" applyBorder="1" applyAlignment="1">
      <alignment horizontal="center"/>
    </xf>
    <xf numFmtId="0" fontId="2" fillId="9" borderId="1" xfId="0" applyFont="1" applyFill="1" applyBorder="1" applyAlignment="1">
      <alignment horizontal="center" vertical="center" wrapText="1"/>
    </xf>
    <xf numFmtId="3" fontId="2" fillId="9" borderId="1" xfId="0" applyNumberFormat="1" applyFont="1" applyFill="1" applyBorder="1" applyAlignment="1">
      <alignment horizontal="center" vertical="center" wrapText="1"/>
    </xf>
    <xf numFmtId="10" fontId="2" fillId="9" borderId="1" xfId="1" applyNumberFormat="1" applyFont="1" applyFill="1" applyBorder="1" applyAlignment="1">
      <alignment horizontal="center" vertical="center" wrapText="1"/>
    </xf>
    <xf numFmtId="164" fontId="2" fillId="9" borderId="1" xfId="1" applyNumberFormat="1" applyFont="1" applyFill="1" applyBorder="1" applyAlignment="1">
      <alignment horizontal="center" vertical="center" wrapText="1"/>
    </xf>
    <xf numFmtId="10" fontId="0" fillId="0" borderId="1" xfId="1" applyNumberFormat="1" applyFont="1" applyFill="1" applyBorder="1" applyAlignment="1">
      <alignment horizontal="center"/>
    </xf>
    <xf numFmtId="0" fontId="2" fillId="9" borderId="1" xfId="0" applyFont="1" applyFill="1" applyBorder="1" applyAlignment="1">
      <alignment wrapText="1"/>
    </xf>
    <xf numFmtId="167" fontId="0" fillId="0" borderId="1" xfId="0" applyNumberFormat="1" applyBorder="1" applyAlignment="1">
      <alignment horizontal="center"/>
    </xf>
    <xf numFmtId="17" fontId="2" fillId="9" borderId="1" xfId="0" applyNumberFormat="1" applyFont="1" applyFill="1" applyBorder="1" applyAlignment="1">
      <alignment horizontal="center" vertical="center" wrapText="1"/>
    </xf>
    <xf numFmtId="0" fontId="0" fillId="11" borderId="1" xfId="0" applyFill="1" applyBorder="1" applyAlignment="1">
      <alignment vertical="center"/>
    </xf>
    <xf numFmtId="0" fontId="0" fillId="10" borderId="1" xfId="0" applyFill="1" applyBorder="1" applyAlignment="1">
      <alignment vertical="center"/>
    </xf>
    <xf numFmtId="0" fontId="18" fillId="10" borderId="3" xfId="0" applyFont="1" applyFill="1" applyBorder="1"/>
    <xf numFmtId="0" fontId="15" fillId="4" borderId="10" xfId="0" applyFont="1" applyFill="1" applyBorder="1" applyAlignment="1">
      <alignment horizontal="center"/>
    </xf>
    <xf numFmtId="0" fontId="15" fillId="4" borderId="0" xfId="0" applyFont="1" applyFill="1" applyAlignment="1">
      <alignment horizontal="center"/>
    </xf>
    <xf numFmtId="0" fontId="16" fillId="4" borderId="0" xfId="0" applyFont="1" applyFill="1"/>
    <xf numFmtId="0" fontId="14" fillId="4" borderId="1" xfId="0" applyFont="1" applyFill="1" applyBorder="1"/>
    <xf numFmtId="0" fontId="18" fillId="4" borderId="3" xfId="0" applyFont="1" applyFill="1" applyBorder="1"/>
    <xf numFmtId="0" fontId="18" fillId="4" borderId="9" xfId="0" applyFont="1" applyFill="1" applyBorder="1"/>
    <xf numFmtId="0" fontId="12" fillId="6" borderId="1" xfId="0" applyFont="1" applyFill="1" applyBorder="1"/>
    <xf numFmtId="0" fontId="7" fillId="12" borderId="10" xfId="0" applyFont="1" applyFill="1" applyBorder="1"/>
    <xf numFmtId="0" fontId="13" fillId="12" borderId="0" xfId="0" applyFont="1" applyFill="1"/>
    <xf numFmtId="0" fontId="18" fillId="12" borderId="3" xfId="0" applyFont="1" applyFill="1" applyBorder="1"/>
    <xf numFmtId="0" fontId="18" fillId="12" borderId="9" xfId="0" applyFont="1" applyFill="1" applyBorder="1"/>
    <xf numFmtId="0" fontId="0" fillId="0" borderId="1" xfId="0" applyBorder="1" applyAlignment="1">
      <alignment wrapText="1"/>
    </xf>
    <xf numFmtId="167" fontId="0" fillId="0" borderId="0" xfId="0" applyNumberFormat="1"/>
    <xf numFmtId="0" fontId="0" fillId="13" borderId="0" xfId="0" applyFill="1"/>
    <xf numFmtId="0" fontId="21" fillId="13" borderId="1" xfId="0" applyFont="1" applyFill="1" applyBorder="1"/>
    <xf numFmtId="0" fontId="21" fillId="13" borderId="1" xfId="0" applyFont="1" applyFill="1" applyBorder="1" applyAlignment="1">
      <alignment horizontal="right"/>
    </xf>
    <xf numFmtId="0" fontId="21" fillId="13" borderId="0" xfId="0" applyFont="1" applyFill="1"/>
    <xf numFmtId="0" fontId="23" fillId="13" borderId="1" xfId="0" applyFont="1" applyFill="1" applyBorder="1"/>
    <xf numFmtId="0" fontId="23" fillId="13" borderId="1" xfId="0" applyFont="1" applyFill="1" applyBorder="1" applyAlignment="1">
      <alignment horizontal="right"/>
    </xf>
    <xf numFmtId="0" fontId="24" fillId="13" borderId="1" xfId="2" applyFont="1" applyFill="1" applyBorder="1"/>
    <xf numFmtId="0" fontId="25" fillId="13" borderId="0" xfId="0" applyFont="1" applyFill="1"/>
    <xf numFmtId="0" fontId="27" fillId="0" borderId="0" xfId="0" applyFont="1" applyAlignment="1">
      <alignment vertical="center"/>
    </xf>
    <xf numFmtId="0" fontId="26" fillId="0" borderId="0" xfId="0" applyFont="1" applyAlignment="1">
      <alignment vertical="center"/>
    </xf>
    <xf numFmtId="0" fontId="26" fillId="0" borderId="0" xfId="0" applyFont="1" applyAlignment="1">
      <alignment horizontal="left" vertical="center"/>
    </xf>
    <xf numFmtId="0" fontId="15" fillId="4" borderId="1" xfId="0" applyFont="1" applyFill="1" applyBorder="1" applyAlignment="1">
      <alignment horizontal="left"/>
    </xf>
    <xf numFmtId="0" fontId="15" fillId="4" borderId="5" xfId="0" applyFont="1" applyFill="1" applyBorder="1" applyAlignment="1">
      <alignment horizontal="left"/>
    </xf>
    <xf numFmtId="0" fontId="15" fillId="6" borderId="1" xfId="0" applyFont="1" applyFill="1" applyBorder="1" applyAlignment="1">
      <alignment horizontal="left"/>
    </xf>
    <xf numFmtId="0" fontId="15" fillId="6" borderId="5" xfId="0" applyFont="1" applyFill="1" applyBorder="1" applyAlignment="1">
      <alignment horizontal="left"/>
    </xf>
    <xf numFmtId="0" fontId="17" fillId="5" borderId="1" xfId="0" applyFont="1" applyFill="1" applyBorder="1" applyAlignment="1">
      <alignment horizontal="center" vertical="center"/>
    </xf>
    <xf numFmtId="0" fontId="11" fillId="5" borderId="1" xfId="0" applyFont="1" applyFill="1" applyBorder="1" applyAlignment="1">
      <alignment horizontal="center" vertical="center"/>
    </xf>
    <xf numFmtId="0" fontId="14" fillId="6" borderId="1" xfId="0" applyFont="1" applyFill="1" applyBorder="1" applyAlignment="1">
      <alignment horizontal="center" vertical="center"/>
    </xf>
    <xf numFmtId="0" fontId="14" fillId="4" borderId="1" xfId="0" applyFont="1" applyFill="1" applyBorder="1" applyAlignment="1">
      <alignment horizontal="center" vertical="center"/>
    </xf>
    <xf numFmtId="0" fontId="20" fillId="12" borderId="5" xfId="0" applyFont="1" applyFill="1" applyBorder="1" applyAlignment="1">
      <alignment horizontal="left"/>
    </xf>
    <xf numFmtId="0" fontId="20" fillId="12" borderId="10" xfId="0" applyFont="1" applyFill="1" applyBorder="1" applyAlignment="1">
      <alignment horizontal="left"/>
    </xf>
    <xf numFmtId="0" fontId="26" fillId="0" borderId="6" xfId="0" applyFont="1" applyBorder="1" applyAlignment="1">
      <alignment horizontal="left" vertical="center"/>
    </xf>
    <xf numFmtId="0" fontId="21" fillId="0" borderId="1" xfId="0" applyFont="1" applyBorder="1" applyAlignment="1">
      <alignment horizontal="center" vertical="center"/>
    </xf>
    <xf numFmtId="0" fontId="0" fillId="11" borderId="1" xfId="0" applyFill="1" applyBorder="1" applyAlignment="1">
      <alignment horizontal="center" vertical="center"/>
    </xf>
    <xf numFmtId="0" fontId="0" fillId="6" borderId="1" xfId="0" applyFill="1" applyBorder="1" applyAlignment="1">
      <alignment horizontal="center" vertical="center"/>
    </xf>
    <xf numFmtId="0" fontId="0" fillId="11" borderId="2" xfId="0" applyFill="1" applyBorder="1" applyAlignment="1">
      <alignment horizontal="center" vertical="center"/>
    </xf>
    <xf numFmtId="0" fontId="0" fillId="11" borderId="13" xfId="0" applyFill="1" applyBorder="1" applyAlignment="1">
      <alignment horizontal="center" vertical="center"/>
    </xf>
    <xf numFmtId="0" fontId="0" fillId="11" borderId="3" xfId="0" applyFill="1" applyBorder="1" applyAlignment="1">
      <alignment horizontal="center" vertical="center"/>
    </xf>
    <xf numFmtId="0" fontId="0" fillId="6" borderId="2" xfId="0" applyFill="1" applyBorder="1" applyAlignment="1">
      <alignment horizontal="center" vertical="center"/>
    </xf>
    <xf numFmtId="0" fontId="0" fillId="6" borderId="13" xfId="0" applyFill="1" applyBorder="1" applyAlignment="1">
      <alignment horizontal="center" vertical="center"/>
    </xf>
    <xf numFmtId="0" fontId="0" fillId="6" borderId="3" xfId="0" applyFill="1" applyBorder="1" applyAlignment="1">
      <alignment horizontal="center" vertical="center"/>
    </xf>
  </cellXfs>
  <cellStyles count="3">
    <cellStyle name="Hyperlink" xfId="2" builtinId="8"/>
    <cellStyle name="Normal" xfId="0" builtinId="0"/>
    <cellStyle name="Percent" xfId="1" builtinId="5"/>
  </cellStyles>
  <dxfs count="89">
    <dxf>
      <font>
        <b val="0"/>
        <i val="0"/>
        <strike val="0"/>
        <condense val="0"/>
        <extend val="0"/>
        <outline val="0"/>
        <shadow val="0"/>
        <u val="none"/>
        <vertAlign val="baseline"/>
        <sz val="11"/>
        <color theme="1"/>
        <name val="Calibri"/>
        <family val="2"/>
        <scheme val="minor"/>
      </font>
      <numFmt numFmtId="166" formatCode="0.0;\-0.0;0.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6" formatCode="0.0;\-0.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6" formatCode="0.0;\-0.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6" formatCode="0.0;\-0.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6" formatCode="0.0;\-0.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6" formatCode="0.0;\-0.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6" formatCode="0.0;\-0.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6" formatCode="0.0;\-0.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6" formatCode="0.0;\-0.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6" formatCode="0.0;\-0.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6" formatCode="0.0;\-0.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6" formatCode="0.0;\-0.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6" formatCode="0.0;\-0.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6" formatCode="0.0;\-0.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6" formatCode="0.0;\-0.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6" formatCode="0.0;\-0.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6" formatCode="0.0;\-0.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6" formatCode="0.0;\-0.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6" formatCode="0.0;\-0.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6" formatCode="0.0;\-0.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6" formatCode="0.0;\-0.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6" formatCode="0.0;\-0.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6" formatCode="0.0;\-0.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6" formatCode="0.0;\-0.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6" formatCode="0.0;\-0.0;0.0;@"/>
      <border diagonalUp="0" diagonalDown="0">
        <left style="thin">
          <color indexed="64"/>
        </left>
        <right style="thin">
          <color indexed="64"/>
        </right>
        <top style="thin">
          <color indexed="64"/>
        </top>
        <bottom style="thin">
          <color indexed="64"/>
        </bottom>
        <vertical/>
        <horizontal/>
      </border>
    </dxf>
    <dxf>
      <border outline="0">
        <right style="thin">
          <color indexed="64"/>
        </right>
        <top style="thin">
          <color indexed="64"/>
        </top>
      </border>
    </dxf>
    <dxf>
      <font>
        <b val="0"/>
        <i val="0"/>
        <strike val="0"/>
        <condense val="0"/>
        <extend val="0"/>
        <outline val="0"/>
        <shadow val="0"/>
        <u val="none"/>
        <vertAlign val="baseline"/>
        <sz val="11"/>
        <color theme="1"/>
        <name val="Calibri"/>
        <family val="2"/>
        <scheme val="minor"/>
      </font>
    </dxf>
    <dxf>
      <border outline="0">
        <bottom style="thin">
          <color indexed="64"/>
        </bottom>
      </border>
    </dxf>
    <dxf>
      <font>
        <b val="0"/>
        <i val="0"/>
        <strike val="0"/>
        <condense val="0"/>
        <extend val="0"/>
        <outline val="0"/>
        <shadow val="0"/>
        <u val="none"/>
        <vertAlign val="baseline"/>
        <sz val="11"/>
        <color auto="1"/>
        <name val="Calibri"/>
        <family val="2"/>
        <scheme val="minor"/>
      </font>
      <numFmt numFmtId="165" formatCode="mmm\-yyyy"/>
      <alignment horizontal="lef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vertical/>
        <horizontal/>
      </border>
    </dxf>
    <dxf>
      <border diagonalUp="0" diagonalDown="0">
        <left style="thin">
          <color indexed="64"/>
        </left>
        <right/>
        <top style="thin">
          <color indexed="64"/>
        </top>
        <bottom style="thin">
          <color indexed="64"/>
        </bottom>
        <vertical/>
        <horizontal/>
      </border>
    </dxf>
    <dxf>
      <border outline="0">
        <top style="thin">
          <color indexed="64"/>
        </top>
      </border>
    </dxf>
    <dxf>
      <border outline="0">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theme="4" tint="0.39997558519241921"/>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outline="0">
        <top style="thin">
          <color indexed="64"/>
        </top>
      </border>
    </dxf>
    <dxf>
      <border outline="0">
        <bottom style="thin">
          <color indexed="64"/>
        </bottom>
      </border>
    </dxf>
    <dxf>
      <font>
        <b/>
        <i val="0"/>
        <strike val="0"/>
        <condense val="0"/>
        <extend val="0"/>
        <outline val="0"/>
        <shadow val="0"/>
        <u val="none"/>
        <vertAlign val="baseline"/>
        <sz val="11"/>
        <color auto="1"/>
        <name val="Calibri"/>
        <family val="2"/>
        <scheme val="minor"/>
      </font>
      <fill>
        <patternFill>
          <fgColor indexed="64"/>
          <bgColor theme="7" tint="0.59999389629810485"/>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Market Volatility (Fig 1.3)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Advantages!$Y$37</c:f>
              <c:strCache>
                <c:ptCount val="1"/>
                <c:pt idx="0">
                  <c:v>WYONG</c:v>
                </c:pt>
              </c:strCache>
            </c:strRef>
          </c:tx>
          <c:spPr>
            <a:solidFill>
              <a:schemeClr val="accent1"/>
            </a:solidFill>
            <a:ln>
              <a:noFill/>
            </a:ln>
            <a:effectLst/>
          </c:spPr>
          <c:invertIfNegative val="0"/>
          <c:cat>
            <c:strRef>
              <c:f>Advantages!$X$38:$X$40</c:f>
              <c:strCache>
                <c:ptCount val="3"/>
                <c:pt idx="0">
                  <c:v>Strata </c:v>
                </c:pt>
                <c:pt idx="1">
                  <c:v>Non Strata</c:v>
                </c:pt>
                <c:pt idx="2">
                  <c:v>All Dwellings</c:v>
                </c:pt>
              </c:strCache>
            </c:strRef>
          </c:cat>
          <c:val>
            <c:numRef>
              <c:f>Advantages!$Y$38:$Y$40</c:f>
              <c:numCache>
                <c:formatCode>0.00</c:formatCode>
                <c:ptCount val="3"/>
                <c:pt idx="0">
                  <c:v>94.59765762611876</c:v>
                </c:pt>
                <c:pt idx="1">
                  <c:v>115.36378873755463</c:v>
                </c:pt>
                <c:pt idx="2">
                  <c:v>111.39126237698919</c:v>
                </c:pt>
              </c:numCache>
            </c:numRef>
          </c:val>
          <c:extLst>
            <c:ext xmlns:c16="http://schemas.microsoft.com/office/drawing/2014/chart" uri="{C3380CC4-5D6E-409C-BE32-E72D297353CC}">
              <c16:uniqueId val="{00000000-E602-4C73-A218-F82B93D390E5}"/>
            </c:ext>
          </c:extLst>
        </c:ser>
        <c:ser>
          <c:idx val="1"/>
          <c:order val="1"/>
          <c:tx>
            <c:strRef>
              <c:f>Advantages!$Z$37</c:f>
              <c:strCache>
                <c:ptCount val="1"/>
                <c:pt idx="0">
                  <c:v>OUTER RING</c:v>
                </c:pt>
              </c:strCache>
            </c:strRef>
          </c:tx>
          <c:spPr>
            <a:solidFill>
              <a:srgbClr val="FFC000"/>
            </a:solidFill>
            <a:ln>
              <a:noFill/>
            </a:ln>
            <a:effectLst/>
          </c:spPr>
          <c:invertIfNegative val="0"/>
          <c:cat>
            <c:strRef>
              <c:f>Advantages!$X$38:$X$40</c:f>
              <c:strCache>
                <c:ptCount val="3"/>
                <c:pt idx="0">
                  <c:v>Strata </c:v>
                </c:pt>
                <c:pt idx="1">
                  <c:v>Non Strata</c:v>
                </c:pt>
                <c:pt idx="2">
                  <c:v>All Dwellings</c:v>
                </c:pt>
              </c:strCache>
            </c:strRef>
          </c:cat>
          <c:val>
            <c:numRef>
              <c:f>Advantages!$Z$38:$Z$40</c:f>
              <c:numCache>
                <c:formatCode>0.00</c:formatCode>
                <c:ptCount val="3"/>
                <c:pt idx="0">
                  <c:v>115.93672150794558</c:v>
                </c:pt>
                <c:pt idx="1">
                  <c:v>167.58098238830453</c:v>
                </c:pt>
                <c:pt idx="2">
                  <c:v>149.15608039123936</c:v>
                </c:pt>
              </c:numCache>
            </c:numRef>
          </c:val>
          <c:extLst>
            <c:ext xmlns:c16="http://schemas.microsoft.com/office/drawing/2014/chart" uri="{C3380CC4-5D6E-409C-BE32-E72D297353CC}">
              <c16:uniqueId val="{00000001-E602-4C73-A218-F82B93D390E5}"/>
            </c:ext>
          </c:extLst>
        </c:ser>
        <c:dLbls>
          <c:showLegendKey val="0"/>
          <c:showVal val="0"/>
          <c:showCatName val="0"/>
          <c:showSerName val="0"/>
          <c:showPercent val="0"/>
          <c:showBubbleSize val="0"/>
        </c:dLbls>
        <c:gapWidth val="219"/>
        <c:overlap val="-27"/>
        <c:axId val="1005284432"/>
        <c:axId val="1139599984"/>
      </c:barChart>
      <c:catAx>
        <c:axId val="100528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599984"/>
        <c:crosses val="autoZero"/>
        <c:auto val="1"/>
        <c:lblAlgn val="ctr"/>
        <c:lblOffset val="100"/>
        <c:noMultiLvlLbl val="0"/>
      </c:catAx>
      <c:valAx>
        <c:axId val="11395999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284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Sheet1!$I$75</c:f>
              <c:strCache>
                <c:ptCount val="1"/>
                <c:pt idx="0">
                  <c:v>Total Growth</c:v>
                </c:pt>
              </c:strCache>
            </c:strRef>
          </c:tx>
          <c:spPr>
            <a:solidFill>
              <a:schemeClr val="accent1"/>
            </a:solidFill>
            <a:ln>
              <a:noFill/>
            </a:ln>
            <a:effectLst/>
          </c:spPr>
          <c:invertIfNegative val="0"/>
          <c:dPt>
            <c:idx val="3"/>
            <c:invertIfNegative val="0"/>
            <c:bubble3D val="0"/>
            <c:spPr>
              <a:solidFill>
                <a:srgbClr val="FFC000"/>
              </a:solidFill>
              <a:ln>
                <a:noFill/>
              </a:ln>
              <a:effectLst/>
            </c:spPr>
            <c:extLst>
              <c:ext xmlns:c16="http://schemas.microsoft.com/office/drawing/2014/chart" uri="{C3380CC4-5D6E-409C-BE32-E72D297353CC}">
                <c16:uniqueId val="{00000001-A2DA-4624-8944-66680126B52F}"/>
              </c:ext>
            </c:extLst>
          </c:dPt>
          <c:dPt>
            <c:idx val="4"/>
            <c:invertIfNegative val="0"/>
            <c:bubble3D val="0"/>
            <c:spPr>
              <a:solidFill>
                <a:srgbClr val="FFC000"/>
              </a:solidFill>
              <a:ln>
                <a:noFill/>
              </a:ln>
              <a:effectLst/>
            </c:spPr>
            <c:extLst>
              <c:ext xmlns:c16="http://schemas.microsoft.com/office/drawing/2014/chart" uri="{C3380CC4-5D6E-409C-BE32-E72D297353CC}">
                <c16:uniqueId val="{00000002-A2DA-4624-8944-66680126B52F}"/>
              </c:ext>
            </c:extLst>
          </c:dPt>
          <c:dPt>
            <c:idx val="5"/>
            <c:invertIfNegative val="0"/>
            <c:bubble3D val="0"/>
            <c:spPr>
              <a:solidFill>
                <a:srgbClr val="FFC000"/>
              </a:solidFill>
              <a:ln>
                <a:noFill/>
              </a:ln>
              <a:effectLst/>
            </c:spPr>
            <c:extLst>
              <c:ext xmlns:c16="http://schemas.microsoft.com/office/drawing/2014/chart" uri="{C3380CC4-5D6E-409C-BE32-E72D297353CC}">
                <c16:uniqueId val="{00000003-A2DA-4624-8944-66680126B52F}"/>
              </c:ext>
            </c:extLst>
          </c:dPt>
          <c:cat>
            <c:multiLvlStrRef>
              <c:f>Sheet1!$G$76:$H$81</c:f>
              <c:multiLvlStrCache>
                <c:ptCount val="6"/>
                <c:lvl>
                  <c:pt idx="0">
                    <c:v>Non Strata</c:v>
                  </c:pt>
                  <c:pt idx="1">
                    <c:v>Strata</c:v>
                  </c:pt>
                  <c:pt idx="2">
                    <c:v>Total</c:v>
                  </c:pt>
                  <c:pt idx="3">
                    <c:v>Non Strata</c:v>
                  </c:pt>
                  <c:pt idx="4">
                    <c:v>Strata</c:v>
                  </c:pt>
                  <c:pt idx="5">
                    <c:v>Total</c:v>
                  </c:pt>
                </c:lvl>
                <c:lvl>
                  <c:pt idx="0">
                    <c:v>Wyong</c:v>
                  </c:pt>
                  <c:pt idx="3">
                    <c:v>Outer Ring</c:v>
                  </c:pt>
                </c:lvl>
              </c:multiLvlStrCache>
            </c:multiLvlStrRef>
          </c:cat>
          <c:val>
            <c:numRef>
              <c:f>Sheet1!$I$76:$I$81</c:f>
              <c:numCache>
                <c:formatCode>0%</c:formatCode>
                <c:ptCount val="6"/>
                <c:pt idx="0">
                  <c:v>1.1509781729991915</c:v>
                </c:pt>
                <c:pt idx="1">
                  <c:v>0.17448999963998049</c:v>
                </c:pt>
                <c:pt idx="2">
                  <c:v>0.57235246564268383</c:v>
                </c:pt>
                <c:pt idx="3">
                  <c:v>0.63412345536436077</c:v>
                </c:pt>
                <c:pt idx="4">
                  <c:v>-0.14059091261447837</c:v>
                </c:pt>
                <c:pt idx="5">
                  <c:v>0.20839911550715676</c:v>
                </c:pt>
              </c:numCache>
            </c:numRef>
          </c:val>
          <c:extLst>
            <c:ext xmlns:c16="http://schemas.microsoft.com/office/drawing/2014/chart" uri="{C3380CC4-5D6E-409C-BE32-E72D297353CC}">
              <c16:uniqueId val="{00000000-A2DA-4624-8944-66680126B52F}"/>
            </c:ext>
          </c:extLst>
        </c:ser>
        <c:dLbls>
          <c:showLegendKey val="0"/>
          <c:showVal val="0"/>
          <c:showCatName val="0"/>
          <c:showSerName val="0"/>
          <c:showPercent val="0"/>
          <c:showBubbleSize val="0"/>
        </c:dLbls>
        <c:gapWidth val="93"/>
        <c:overlap val="-27"/>
        <c:axId val="1127749551"/>
        <c:axId val="1318160831"/>
      </c:barChart>
      <c:catAx>
        <c:axId val="1127749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160831"/>
        <c:crosses val="autoZero"/>
        <c:auto val="1"/>
        <c:lblAlgn val="ctr"/>
        <c:lblOffset val="100"/>
        <c:noMultiLvlLbl val="0"/>
      </c:catAx>
      <c:valAx>
        <c:axId val="13181608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749551"/>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Growth per annum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Sheet1!$N$75</c:f>
              <c:strCache>
                <c:ptCount val="1"/>
                <c:pt idx="0">
                  <c:v>Average Growth</c:v>
                </c:pt>
              </c:strCache>
            </c:strRef>
          </c:tx>
          <c:spPr>
            <a:solidFill>
              <a:schemeClr val="accent1"/>
            </a:solidFill>
            <a:ln>
              <a:noFill/>
            </a:ln>
            <a:effectLst/>
          </c:spPr>
          <c:invertIfNegative val="0"/>
          <c:dPt>
            <c:idx val="3"/>
            <c:invertIfNegative val="0"/>
            <c:bubble3D val="0"/>
            <c:spPr>
              <a:solidFill>
                <a:srgbClr val="FFC000"/>
              </a:solidFill>
              <a:ln>
                <a:noFill/>
              </a:ln>
              <a:effectLst/>
            </c:spPr>
            <c:extLst>
              <c:ext xmlns:c16="http://schemas.microsoft.com/office/drawing/2014/chart" uri="{C3380CC4-5D6E-409C-BE32-E72D297353CC}">
                <c16:uniqueId val="{00000002-9EAC-418D-BE06-F30163AE2C67}"/>
              </c:ext>
            </c:extLst>
          </c:dPt>
          <c:dPt>
            <c:idx val="4"/>
            <c:invertIfNegative val="0"/>
            <c:bubble3D val="0"/>
            <c:spPr>
              <a:solidFill>
                <a:srgbClr val="FFC000"/>
              </a:solidFill>
              <a:ln>
                <a:noFill/>
              </a:ln>
              <a:effectLst/>
            </c:spPr>
            <c:extLst>
              <c:ext xmlns:c16="http://schemas.microsoft.com/office/drawing/2014/chart" uri="{C3380CC4-5D6E-409C-BE32-E72D297353CC}">
                <c16:uniqueId val="{00000001-9EAC-418D-BE06-F30163AE2C67}"/>
              </c:ext>
            </c:extLst>
          </c:dPt>
          <c:dPt>
            <c:idx val="5"/>
            <c:invertIfNegative val="0"/>
            <c:bubble3D val="0"/>
            <c:spPr>
              <a:solidFill>
                <a:srgbClr val="FFC000"/>
              </a:solidFill>
              <a:ln>
                <a:noFill/>
              </a:ln>
              <a:effectLst/>
            </c:spPr>
            <c:extLst>
              <c:ext xmlns:c16="http://schemas.microsoft.com/office/drawing/2014/chart" uri="{C3380CC4-5D6E-409C-BE32-E72D297353CC}">
                <c16:uniqueId val="{00000003-9EAC-418D-BE06-F30163AE2C67}"/>
              </c:ext>
            </c:extLst>
          </c:dPt>
          <c:cat>
            <c:multiLvlStrRef>
              <c:f>Sheet1!$L$76:$M$81</c:f>
              <c:multiLvlStrCache>
                <c:ptCount val="6"/>
                <c:lvl>
                  <c:pt idx="0">
                    <c:v>Non Strata</c:v>
                  </c:pt>
                  <c:pt idx="1">
                    <c:v>Strata</c:v>
                  </c:pt>
                  <c:pt idx="2">
                    <c:v>Total</c:v>
                  </c:pt>
                  <c:pt idx="3">
                    <c:v>Non Strata</c:v>
                  </c:pt>
                  <c:pt idx="4">
                    <c:v>Strata</c:v>
                  </c:pt>
                  <c:pt idx="5">
                    <c:v>Total</c:v>
                  </c:pt>
                </c:lvl>
                <c:lvl>
                  <c:pt idx="0">
                    <c:v>Wyong</c:v>
                  </c:pt>
                  <c:pt idx="3">
                    <c:v>Outer Ring</c:v>
                  </c:pt>
                </c:lvl>
              </c:multiLvlStrCache>
            </c:multiLvlStrRef>
          </c:cat>
          <c:val>
            <c:numRef>
              <c:f>Sheet1!$N$76:$N$81</c:f>
              <c:numCache>
                <c:formatCode>0%</c:formatCode>
                <c:ptCount val="6"/>
                <c:pt idx="0">
                  <c:v>0.19182969549986525</c:v>
                </c:pt>
                <c:pt idx="1">
                  <c:v>2.9081666606663416E-2</c:v>
                </c:pt>
                <c:pt idx="2">
                  <c:v>9.5392077607113976E-2</c:v>
                </c:pt>
                <c:pt idx="3">
                  <c:v>0.1056872425607268</c:v>
                </c:pt>
                <c:pt idx="4">
                  <c:v>-2.3431818769079727E-2</c:v>
                </c:pt>
                <c:pt idx="5">
                  <c:v>3.4733185917859462E-2</c:v>
                </c:pt>
              </c:numCache>
            </c:numRef>
          </c:val>
          <c:extLst>
            <c:ext xmlns:c16="http://schemas.microsoft.com/office/drawing/2014/chart" uri="{C3380CC4-5D6E-409C-BE32-E72D297353CC}">
              <c16:uniqueId val="{00000000-9EAC-418D-BE06-F30163AE2C67}"/>
            </c:ext>
          </c:extLst>
        </c:ser>
        <c:dLbls>
          <c:showLegendKey val="0"/>
          <c:showVal val="0"/>
          <c:showCatName val="0"/>
          <c:showSerName val="0"/>
          <c:showPercent val="0"/>
          <c:showBubbleSize val="0"/>
        </c:dLbls>
        <c:gapWidth val="219"/>
        <c:overlap val="-27"/>
        <c:axId val="1476512047"/>
        <c:axId val="1148909839"/>
      </c:barChart>
      <c:catAx>
        <c:axId val="1476512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909839"/>
        <c:crosses val="autoZero"/>
        <c:auto val="1"/>
        <c:lblAlgn val="ctr"/>
        <c:lblOffset val="100"/>
        <c:noMultiLvlLbl val="0"/>
      </c:catAx>
      <c:valAx>
        <c:axId val="11489098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512047"/>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baseline="0"/>
              <a:t>Annual Growth Rate: Wyong vs Outer Ring (Fig 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Sheet1!$A$2</c:f>
              <c:strCache>
                <c:ptCount val="1"/>
                <c:pt idx="0">
                  <c:v>WYONG</c:v>
                </c:pt>
              </c:strCache>
            </c:strRef>
          </c:tx>
          <c:spPr>
            <a:ln w="28575" cap="rnd">
              <a:solidFill>
                <a:schemeClr val="accent1"/>
              </a:solidFill>
              <a:round/>
            </a:ln>
            <a:effectLst/>
          </c:spPr>
          <c:marker>
            <c:symbol val="none"/>
          </c:marker>
          <c:trendline>
            <c:spPr>
              <a:ln w="31750" cap="rnd">
                <a:solidFill>
                  <a:schemeClr val="accent1"/>
                </a:solidFill>
                <a:prstDash val="sysDot"/>
              </a:ln>
              <a:effectLst/>
            </c:spPr>
            <c:trendlineType val="linear"/>
            <c:dispRSqr val="0"/>
            <c:dispEq val="0"/>
          </c:trendline>
          <c:cat>
            <c:strRef>
              <c:f>Sheet1!$B$1:$Y$1</c:f>
              <c:strCache>
                <c:ptCount val="24"/>
                <c:pt idx="0">
                  <c:v>Jun-93</c:v>
                </c:pt>
                <c:pt idx="1">
                  <c:v>Jun-94</c:v>
                </c:pt>
                <c:pt idx="2">
                  <c:v>Jun-95</c:v>
                </c:pt>
                <c:pt idx="3">
                  <c:v>Jun-96</c:v>
                </c:pt>
                <c:pt idx="4">
                  <c:v>Jun-97</c:v>
                </c:pt>
                <c:pt idx="5">
                  <c:v>Jun-98</c:v>
                </c:pt>
                <c:pt idx="6">
                  <c:v>Jun-99</c:v>
                </c:pt>
                <c:pt idx="7">
                  <c:v>Jun-00</c:v>
                </c:pt>
                <c:pt idx="8">
                  <c:v>Jun-01</c:v>
                </c:pt>
                <c:pt idx="9">
                  <c:v>Jun-02</c:v>
                </c:pt>
                <c:pt idx="10">
                  <c:v>Jun-03</c:v>
                </c:pt>
                <c:pt idx="11">
                  <c:v>Jun-04</c:v>
                </c:pt>
                <c:pt idx="12">
                  <c:v>Jun-05</c:v>
                </c:pt>
                <c:pt idx="13">
                  <c:v>Jun-06</c:v>
                </c:pt>
                <c:pt idx="14">
                  <c:v>Jun-07</c:v>
                </c:pt>
                <c:pt idx="15">
                  <c:v>Jun-08</c:v>
                </c:pt>
                <c:pt idx="16">
                  <c:v>Jun-09</c:v>
                </c:pt>
                <c:pt idx="17">
                  <c:v>Jun-10</c:v>
                </c:pt>
                <c:pt idx="18">
                  <c:v>Jun-11</c:v>
                </c:pt>
                <c:pt idx="19">
                  <c:v>Jun-12</c:v>
                </c:pt>
                <c:pt idx="20">
                  <c:v>Jun-13</c:v>
                </c:pt>
                <c:pt idx="21">
                  <c:v>Jun-14</c:v>
                </c:pt>
                <c:pt idx="22">
                  <c:v>Jun-15</c:v>
                </c:pt>
                <c:pt idx="23">
                  <c:v>Jun-16</c:v>
                </c:pt>
              </c:strCache>
            </c:strRef>
          </c:cat>
          <c:val>
            <c:numRef>
              <c:f>Sheet1!$B$2:$Y$2</c:f>
              <c:numCache>
                <c:formatCode>0%</c:formatCode>
                <c:ptCount val="24"/>
                <c:pt idx="0">
                  <c:v>3.021120293847546E-2</c:v>
                </c:pt>
                <c:pt idx="1">
                  <c:v>3.5605214152700342E-2</c:v>
                </c:pt>
                <c:pt idx="2">
                  <c:v>-6.9374550682962124E-2</c:v>
                </c:pt>
                <c:pt idx="3">
                  <c:v>-3.1932773109243473E-2</c:v>
                </c:pt>
                <c:pt idx="4">
                  <c:v>0.10918084207986493</c:v>
                </c:pt>
                <c:pt idx="5">
                  <c:v>3.9109657947685908E-2</c:v>
                </c:pt>
                <c:pt idx="6">
                  <c:v>6.5210407966591763E-2</c:v>
                </c:pt>
                <c:pt idx="7">
                  <c:v>0.10034364261168388</c:v>
                </c:pt>
                <c:pt idx="8">
                  <c:v>3.3526363913441034E-3</c:v>
                </c:pt>
                <c:pt idx="9">
                  <c:v>0.16324081601052917</c:v>
                </c:pt>
                <c:pt idx="10">
                  <c:v>0.19001488095238084</c:v>
                </c:pt>
                <c:pt idx="11">
                  <c:v>6.7532830888139023E-2</c:v>
                </c:pt>
                <c:pt idx="12">
                  <c:v>-7.88108055676804E-2</c:v>
                </c:pt>
                <c:pt idx="13">
                  <c:v>-3.880597014925357E-2</c:v>
                </c:pt>
                <c:pt idx="14">
                  <c:v>-8.1944444444444611E-2</c:v>
                </c:pt>
                <c:pt idx="15">
                  <c:v>-9.4241069452436779E-2</c:v>
                </c:pt>
                <c:pt idx="16">
                  <c:v>-2.9755483638978782E-2</c:v>
                </c:pt>
                <c:pt idx="17">
                  <c:v>3.1470301850048774E-2</c:v>
                </c:pt>
                <c:pt idx="18">
                  <c:v>-6.745385450597173E-2</c:v>
                </c:pt>
                <c:pt idx="19">
                  <c:v>-2.7336300063572943E-2</c:v>
                </c:pt>
                <c:pt idx="20">
                  <c:v>5.7397044052233219E-3</c:v>
                </c:pt>
                <c:pt idx="21">
                  <c:v>5.6334551199763036E-2</c:v>
                </c:pt>
                <c:pt idx="22">
                  <c:v>0.10440597308828334</c:v>
                </c:pt>
                <c:pt idx="23">
                  <c:v>6.8973020017406503E-2</c:v>
                </c:pt>
              </c:numCache>
            </c:numRef>
          </c:val>
          <c:smooth val="0"/>
          <c:extLst>
            <c:ext xmlns:c16="http://schemas.microsoft.com/office/drawing/2014/chart" uri="{C3380CC4-5D6E-409C-BE32-E72D297353CC}">
              <c16:uniqueId val="{00000000-674C-477D-B066-DF0392DA07FA}"/>
            </c:ext>
          </c:extLst>
        </c:ser>
        <c:ser>
          <c:idx val="1"/>
          <c:order val="1"/>
          <c:tx>
            <c:strRef>
              <c:f>Sheet1!$A$3</c:f>
              <c:strCache>
                <c:ptCount val="1"/>
                <c:pt idx="0">
                  <c:v>OUTER RING</c:v>
                </c:pt>
              </c:strCache>
            </c:strRef>
          </c:tx>
          <c:spPr>
            <a:ln w="28575" cap="rnd">
              <a:solidFill>
                <a:srgbClr val="FFC000"/>
              </a:solidFill>
              <a:round/>
            </a:ln>
            <a:effectLst/>
          </c:spPr>
          <c:marker>
            <c:symbol val="none"/>
          </c:marker>
          <c:trendline>
            <c:spPr>
              <a:ln w="31750" cap="rnd">
                <a:solidFill>
                  <a:srgbClr val="FFC000"/>
                </a:solidFill>
                <a:prstDash val="sysDot"/>
              </a:ln>
              <a:effectLst/>
            </c:spPr>
            <c:trendlineType val="linear"/>
            <c:dispRSqr val="0"/>
            <c:dispEq val="0"/>
          </c:trendline>
          <c:cat>
            <c:strRef>
              <c:f>Sheet1!$B$1:$Y$1</c:f>
              <c:strCache>
                <c:ptCount val="24"/>
                <c:pt idx="0">
                  <c:v>Jun-93</c:v>
                </c:pt>
                <c:pt idx="1">
                  <c:v>Jun-94</c:v>
                </c:pt>
                <c:pt idx="2">
                  <c:v>Jun-95</c:v>
                </c:pt>
                <c:pt idx="3">
                  <c:v>Jun-96</c:v>
                </c:pt>
                <c:pt idx="4">
                  <c:v>Jun-97</c:v>
                </c:pt>
                <c:pt idx="5">
                  <c:v>Jun-98</c:v>
                </c:pt>
                <c:pt idx="6">
                  <c:v>Jun-99</c:v>
                </c:pt>
                <c:pt idx="7">
                  <c:v>Jun-00</c:v>
                </c:pt>
                <c:pt idx="8">
                  <c:v>Jun-01</c:v>
                </c:pt>
                <c:pt idx="9">
                  <c:v>Jun-02</c:v>
                </c:pt>
                <c:pt idx="10">
                  <c:v>Jun-03</c:v>
                </c:pt>
                <c:pt idx="11">
                  <c:v>Jun-04</c:v>
                </c:pt>
                <c:pt idx="12">
                  <c:v>Jun-05</c:v>
                </c:pt>
                <c:pt idx="13">
                  <c:v>Jun-06</c:v>
                </c:pt>
                <c:pt idx="14">
                  <c:v>Jun-07</c:v>
                </c:pt>
                <c:pt idx="15">
                  <c:v>Jun-08</c:v>
                </c:pt>
                <c:pt idx="16">
                  <c:v>Jun-09</c:v>
                </c:pt>
                <c:pt idx="17">
                  <c:v>Jun-10</c:v>
                </c:pt>
                <c:pt idx="18">
                  <c:v>Jun-11</c:v>
                </c:pt>
                <c:pt idx="19">
                  <c:v>Jun-12</c:v>
                </c:pt>
                <c:pt idx="20">
                  <c:v>Jun-13</c:v>
                </c:pt>
                <c:pt idx="21">
                  <c:v>Jun-14</c:v>
                </c:pt>
                <c:pt idx="22">
                  <c:v>Jun-15</c:v>
                </c:pt>
                <c:pt idx="23">
                  <c:v>Jun-16</c:v>
                </c:pt>
              </c:strCache>
            </c:strRef>
          </c:cat>
          <c:val>
            <c:numRef>
              <c:f>Sheet1!$B$3:$Y$3</c:f>
              <c:numCache>
                <c:formatCode>0%</c:formatCode>
                <c:ptCount val="24"/>
                <c:pt idx="0">
                  <c:v>-3.7063492063492284E-2</c:v>
                </c:pt>
                <c:pt idx="1">
                  <c:v>1.0790179219990405E-2</c:v>
                </c:pt>
                <c:pt idx="2">
                  <c:v>-5.2120776419843024E-3</c:v>
                </c:pt>
                <c:pt idx="3">
                  <c:v>2.4354469060351443E-2</c:v>
                </c:pt>
                <c:pt idx="4">
                  <c:v>0.12778036295951611</c:v>
                </c:pt>
                <c:pt idx="5">
                  <c:v>7.7334376630151247E-2</c:v>
                </c:pt>
                <c:pt idx="6">
                  <c:v>7.4558303886925817E-2</c:v>
                </c:pt>
                <c:pt idx="7">
                  <c:v>7.9896907216494742E-2</c:v>
                </c:pt>
                <c:pt idx="8">
                  <c:v>1.3574660633484132E-2</c:v>
                </c:pt>
                <c:pt idx="9">
                  <c:v>0.13820656999112174</c:v>
                </c:pt>
                <c:pt idx="10">
                  <c:v>0.12919928245270698</c:v>
                </c:pt>
                <c:pt idx="11">
                  <c:v>3.4219046555766464E-2</c:v>
                </c:pt>
                <c:pt idx="12">
                  <c:v>-3.6568213783403684E-2</c:v>
                </c:pt>
                <c:pt idx="13">
                  <c:v>-5.0011218068568834E-2</c:v>
                </c:pt>
                <c:pt idx="14">
                  <c:v>-2.2373098544973841E-2</c:v>
                </c:pt>
                <c:pt idx="15">
                  <c:v>-0.11282817802943713</c:v>
                </c:pt>
                <c:pt idx="16">
                  <c:v>-2.6488673139158519E-2</c:v>
                </c:pt>
                <c:pt idx="17">
                  <c:v>7.5721893649476985E-2</c:v>
                </c:pt>
                <c:pt idx="18">
                  <c:v>-2.7144408251900124E-2</c:v>
                </c:pt>
                <c:pt idx="19">
                  <c:v>-2.0202020202020249E-2</c:v>
                </c:pt>
                <c:pt idx="20">
                  <c:v>-8.3874629501166104E-3</c:v>
                </c:pt>
                <c:pt idx="21">
                  <c:v>9.3412549510110424E-2</c:v>
                </c:pt>
                <c:pt idx="22">
                  <c:v>0.1331548769992511</c:v>
                </c:pt>
                <c:pt idx="23">
                  <c:v>3.5117493472584957E-2</c:v>
                </c:pt>
              </c:numCache>
            </c:numRef>
          </c:val>
          <c:smooth val="0"/>
          <c:extLst>
            <c:ext xmlns:c16="http://schemas.microsoft.com/office/drawing/2014/chart" uri="{C3380CC4-5D6E-409C-BE32-E72D297353CC}">
              <c16:uniqueId val="{00000001-674C-477D-B066-DF0392DA07FA}"/>
            </c:ext>
          </c:extLst>
        </c:ser>
        <c:dLbls>
          <c:showLegendKey val="0"/>
          <c:showVal val="0"/>
          <c:showCatName val="0"/>
          <c:showSerName val="0"/>
          <c:showPercent val="0"/>
          <c:showBubbleSize val="0"/>
        </c:dLbls>
        <c:smooth val="0"/>
        <c:axId val="923328656"/>
        <c:axId val="918748080"/>
      </c:lineChart>
      <c:catAx>
        <c:axId val="92332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918748080"/>
        <c:crosses val="autoZero"/>
        <c:auto val="1"/>
        <c:lblAlgn val="ctr"/>
        <c:lblOffset val="100"/>
        <c:noMultiLvlLbl val="0"/>
      </c:catAx>
      <c:valAx>
        <c:axId val="9187480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923328656"/>
        <c:crosses val="autoZero"/>
        <c:crossBetween val="between"/>
      </c:valAx>
      <c:spPr>
        <a:noFill/>
        <a:ln>
          <a:noFill/>
        </a:ln>
        <a:effectLst/>
      </c:spPr>
    </c:plotArea>
    <c:legend>
      <c:legendPos val="b"/>
      <c:legendEntry>
        <c:idx val="3"/>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Difference in Median Price (Fig 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Sheet1!$F$66</c:f>
              <c:strCache>
                <c:ptCount val="1"/>
                <c:pt idx="0">
                  <c:v>Difference in Median Price</c:v>
                </c:pt>
              </c:strCache>
            </c:strRef>
          </c:tx>
          <c:spPr>
            <a:ln w="28575" cap="rnd">
              <a:solidFill>
                <a:schemeClr val="accent1"/>
              </a:solidFill>
              <a:round/>
            </a:ln>
            <a:effectLst/>
          </c:spPr>
          <c:marker>
            <c:symbol val="none"/>
          </c:marker>
          <c:cat>
            <c:strRef>
              <c:f>Sheet1!$G$65:$AE$65</c:f>
              <c:strCache>
                <c:ptCount val="25"/>
                <c:pt idx="0">
                  <c:v>Jun-92</c:v>
                </c:pt>
                <c:pt idx="1">
                  <c:v>Jun-93</c:v>
                </c:pt>
                <c:pt idx="2">
                  <c:v>Jun-94</c:v>
                </c:pt>
                <c:pt idx="3">
                  <c:v>Jun-95</c:v>
                </c:pt>
                <c:pt idx="4">
                  <c:v>Jun-96</c:v>
                </c:pt>
                <c:pt idx="5">
                  <c:v>Jun-97</c:v>
                </c:pt>
                <c:pt idx="6">
                  <c:v>Jun-98</c:v>
                </c:pt>
                <c:pt idx="7">
                  <c:v>Jun-99</c:v>
                </c:pt>
                <c:pt idx="8">
                  <c:v>Jun-00</c:v>
                </c:pt>
                <c:pt idx="9">
                  <c:v>Jun-01</c:v>
                </c:pt>
                <c:pt idx="10">
                  <c:v>Jun-02</c:v>
                </c:pt>
                <c:pt idx="11">
                  <c:v>Jun-03</c:v>
                </c:pt>
                <c:pt idx="12">
                  <c:v>Jun-04</c:v>
                </c:pt>
                <c:pt idx="13">
                  <c:v>Jun-05</c:v>
                </c:pt>
                <c:pt idx="14">
                  <c:v>Jun-06</c:v>
                </c:pt>
                <c:pt idx="15">
                  <c:v>Jun-07</c:v>
                </c:pt>
                <c:pt idx="16">
                  <c:v>Jun-08</c:v>
                </c:pt>
                <c:pt idx="17">
                  <c:v>Jun-09</c:v>
                </c:pt>
                <c:pt idx="18">
                  <c:v>Jun-10</c:v>
                </c:pt>
                <c:pt idx="19">
                  <c:v>Jun-11</c:v>
                </c:pt>
                <c:pt idx="20">
                  <c:v>Jun-12</c:v>
                </c:pt>
                <c:pt idx="21">
                  <c:v>Jun-13</c:v>
                </c:pt>
                <c:pt idx="22">
                  <c:v>Jun-14</c:v>
                </c:pt>
                <c:pt idx="23">
                  <c:v>Jun-15</c:v>
                </c:pt>
                <c:pt idx="24">
                  <c:v>Jun-16</c:v>
                </c:pt>
              </c:strCache>
            </c:strRef>
          </c:cat>
          <c:val>
            <c:numRef>
              <c:f>Sheet1!$G$66:$AE$66</c:f>
              <c:numCache>
                <c:formatCode>0%</c:formatCode>
                <c:ptCount val="25"/>
                <c:pt idx="0">
                  <c:v>0.19178082191780821</c:v>
                </c:pt>
                <c:pt idx="1">
                  <c:v>0.1357142857142857</c:v>
                </c:pt>
                <c:pt idx="2">
                  <c:v>0.11347517730496454</c:v>
                </c:pt>
                <c:pt idx="3">
                  <c:v>0.16666666666666674</c:v>
                </c:pt>
                <c:pt idx="4">
                  <c:v>0.21212121212121204</c:v>
                </c:pt>
                <c:pt idx="5">
                  <c:v>0.22857142857142851</c:v>
                </c:pt>
                <c:pt idx="6">
                  <c:v>0.25925925925925936</c:v>
                </c:pt>
                <c:pt idx="7">
                  <c:v>0.26666666666666672</c:v>
                </c:pt>
                <c:pt idx="8">
                  <c:v>0.24999999999999994</c:v>
                </c:pt>
                <c:pt idx="9">
                  <c:v>0.25769230769230761</c:v>
                </c:pt>
                <c:pt idx="10">
                  <c:v>0.23548387096774195</c:v>
                </c:pt>
                <c:pt idx="11">
                  <c:v>0.17808219178082194</c:v>
                </c:pt>
                <c:pt idx="12">
                  <c:v>0.14871794871794863</c:v>
                </c:pt>
                <c:pt idx="13">
                  <c:v>0.18205128205128204</c:v>
                </c:pt>
                <c:pt idx="14">
                  <c:v>0.17322834645669299</c:v>
                </c:pt>
                <c:pt idx="15">
                  <c:v>0.21874999999999997</c:v>
                </c:pt>
                <c:pt idx="16">
                  <c:v>0.20547945205479445</c:v>
                </c:pt>
                <c:pt idx="17">
                  <c:v>0.20799999999999996</c:v>
                </c:pt>
                <c:pt idx="18">
                  <c:v>0.24418604651162795</c:v>
                </c:pt>
                <c:pt idx="19">
                  <c:v>0.27272727272727276</c:v>
                </c:pt>
                <c:pt idx="20">
                  <c:v>0.27777777777777785</c:v>
                </c:pt>
                <c:pt idx="21">
                  <c:v>0.26751592356687898</c:v>
                </c:pt>
                <c:pt idx="22">
                  <c:v>0.29629629629629622</c:v>
                </c:pt>
                <c:pt idx="23">
                  <c:v>0.31888544891640869</c:v>
                </c:pt>
                <c:pt idx="24">
                  <c:v>0.29411764705882359</c:v>
                </c:pt>
              </c:numCache>
            </c:numRef>
          </c:val>
          <c:smooth val="0"/>
          <c:extLst>
            <c:ext xmlns:c16="http://schemas.microsoft.com/office/drawing/2014/chart" uri="{C3380CC4-5D6E-409C-BE32-E72D297353CC}">
              <c16:uniqueId val="{00000000-3F70-4481-A949-87BB38015BF4}"/>
            </c:ext>
          </c:extLst>
        </c:ser>
        <c:dLbls>
          <c:showLegendKey val="0"/>
          <c:showVal val="0"/>
          <c:showCatName val="0"/>
          <c:showSerName val="0"/>
          <c:showPercent val="0"/>
          <c:showBubbleSize val="0"/>
        </c:dLbls>
        <c:smooth val="0"/>
        <c:axId val="922421695"/>
        <c:axId val="1005563231"/>
      </c:lineChart>
      <c:catAx>
        <c:axId val="92242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005563231"/>
        <c:crosses val="autoZero"/>
        <c:auto val="1"/>
        <c:lblAlgn val="ctr"/>
        <c:lblOffset val="100"/>
        <c:noMultiLvlLbl val="0"/>
      </c:catAx>
      <c:valAx>
        <c:axId val="10055632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9224216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Capital Gain</a:t>
            </a:r>
            <a:r>
              <a:rPr lang="en-US" baseline="0"/>
              <a:t> </a:t>
            </a:r>
            <a:r>
              <a:rPr lang="en-US"/>
              <a:t>from 2016 to 2021 (Fig 3.1)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Sheet1!$I$75</c:f>
              <c:strCache>
                <c:ptCount val="1"/>
                <c:pt idx="0">
                  <c:v>Total Growth</c:v>
                </c:pt>
              </c:strCache>
            </c:strRef>
          </c:tx>
          <c:spPr>
            <a:solidFill>
              <a:schemeClr val="accent1"/>
            </a:solidFill>
            <a:ln>
              <a:noFill/>
            </a:ln>
            <a:effectLst/>
          </c:spPr>
          <c:invertIfNegative val="0"/>
          <c:dPt>
            <c:idx val="3"/>
            <c:invertIfNegative val="0"/>
            <c:bubble3D val="0"/>
            <c:spPr>
              <a:solidFill>
                <a:srgbClr val="FFC000"/>
              </a:solidFill>
              <a:ln>
                <a:noFill/>
              </a:ln>
              <a:effectLst/>
            </c:spPr>
            <c:extLst>
              <c:ext xmlns:c16="http://schemas.microsoft.com/office/drawing/2014/chart" uri="{C3380CC4-5D6E-409C-BE32-E72D297353CC}">
                <c16:uniqueId val="{00000001-3AC2-452B-AA0C-05D7A34FAD9D}"/>
              </c:ext>
            </c:extLst>
          </c:dPt>
          <c:dPt>
            <c:idx val="4"/>
            <c:invertIfNegative val="0"/>
            <c:bubble3D val="0"/>
            <c:spPr>
              <a:solidFill>
                <a:srgbClr val="FFC000"/>
              </a:solidFill>
              <a:ln>
                <a:noFill/>
              </a:ln>
              <a:effectLst/>
            </c:spPr>
            <c:extLst>
              <c:ext xmlns:c16="http://schemas.microsoft.com/office/drawing/2014/chart" uri="{C3380CC4-5D6E-409C-BE32-E72D297353CC}">
                <c16:uniqueId val="{00000003-3AC2-452B-AA0C-05D7A34FAD9D}"/>
              </c:ext>
            </c:extLst>
          </c:dPt>
          <c:dPt>
            <c:idx val="5"/>
            <c:invertIfNegative val="0"/>
            <c:bubble3D val="0"/>
            <c:spPr>
              <a:solidFill>
                <a:srgbClr val="FFC000"/>
              </a:solidFill>
              <a:ln>
                <a:noFill/>
              </a:ln>
              <a:effectLst/>
            </c:spPr>
            <c:extLst>
              <c:ext xmlns:c16="http://schemas.microsoft.com/office/drawing/2014/chart" uri="{C3380CC4-5D6E-409C-BE32-E72D297353CC}">
                <c16:uniqueId val="{00000005-3AC2-452B-AA0C-05D7A34FAD9D}"/>
              </c:ext>
            </c:extLst>
          </c:dPt>
          <c:cat>
            <c:multiLvlStrRef>
              <c:f>Sheet1!$G$76:$H$81</c:f>
              <c:multiLvlStrCache>
                <c:ptCount val="6"/>
                <c:lvl>
                  <c:pt idx="0">
                    <c:v>Non Strata</c:v>
                  </c:pt>
                  <c:pt idx="1">
                    <c:v>Strata</c:v>
                  </c:pt>
                  <c:pt idx="2">
                    <c:v>Total</c:v>
                  </c:pt>
                  <c:pt idx="3">
                    <c:v>Non Strata</c:v>
                  </c:pt>
                  <c:pt idx="4">
                    <c:v>Strata</c:v>
                  </c:pt>
                  <c:pt idx="5">
                    <c:v>Total</c:v>
                  </c:pt>
                </c:lvl>
                <c:lvl>
                  <c:pt idx="0">
                    <c:v>Wyong</c:v>
                  </c:pt>
                  <c:pt idx="3">
                    <c:v>Outer Ring</c:v>
                  </c:pt>
                </c:lvl>
              </c:multiLvlStrCache>
            </c:multiLvlStrRef>
          </c:cat>
          <c:val>
            <c:numRef>
              <c:f>Sheet1!$I$76:$I$81</c:f>
              <c:numCache>
                <c:formatCode>0%</c:formatCode>
                <c:ptCount val="6"/>
                <c:pt idx="0">
                  <c:v>1.1509781729991915</c:v>
                </c:pt>
                <c:pt idx="1">
                  <c:v>0.17448999963998049</c:v>
                </c:pt>
                <c:pt idx="2">
                  <c:v>0.57235246564268383</c:v>
                </c:pt>
                <c:pt idx="3">
                  <c:v>0.63412345536436077</c:v>
                </c:pt>
                <c:pt idx="4">
                  <c:v>-0.14059091261447837</c:v>
                </c:pt>
                <c:pt idx="5">
                  <c:v>0.20839911550715676</c:v>
                </c:pt>
              </c:numCache>
            </c:numRef>
          </c:val>
          <c:extLst>
            <c:ext xmlns:c16="http://schemas.microsoft.com/office/drawing/2014/chart" uri="{C3380CC4-5D6E-409C-BE32-E72D297353CC}">
              <c16:uniqueId val="{00000006-3AC2-452B-AA0C-05D7A34FAD9D}"/>
            </c:ext>
          </c:extLst>
        </c:ser>
        <c:dLbls>
          <c:showLegendKey val="0"/>
          <c:showVal val="0"/>
          <c:showCatName val="0"/>
          <c:showSerName val="0"/>
          <c:showPercent val="0"/>
          <c:showBubbleSize val="0"/>
        </c:dLbls>
        <c:gapWidth val="60"/>
        <c:overlap val="-27"/>
        <c:axId val="1127749551"/>
        <c:axId val="1318160831"/>
      </c:barChart>
      <c:catAx>
        <c:axId val="1127749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160831"/>
        <c:crosses val="autoZero"/>
        <c:auto val="1"/>
        <c:lblAlgn val="ctr"/>
        <c:lblOffset val="100"/>
        <c:noMultiLvlLbl val="0"/>
      </c:catAx>
      <c:valAx>
        <c:axId val="13181608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749551"/>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Annual Average Growth(Fig 3.2)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Sheet1!$N$75</c:f>
              <c:strCache>
                <c:ptCount val="1"/>
                <c:pt idx="0">
                  <c:v>Average Growth</c:v>
                </c:pt>
              </c:strCache>
            </c:strRef>
          </c:tx>
          <c:spPr>
            <a:solidFill>
              <a:schemeClr val="accent1"/>
            </a:solidFill>
            <a:ln>
              <a:noFill/>
            </a:ln>
            <a:effectLst/>
          </c:spPr>
          <c:invertIfNegative val="0"/>
          <c:dPt>
            <c:idx val="3"/>
            <c:invertIfNegative val="0"/>
            <c:bubble3D val="0"/>
            <c:spPr>
              <a:solidFill>
                <a:srgbClr val="FFC000"/>
              </a:solidFill>
              <a:ln>
                <a:noFill/>
              </a:ln>
              <a:effectLst/>
            </c:spPr>
            <c:extLst>
              <c:ext xmlns:c16="http://schemas.microsoft.com/office/drawing/2014/chart" uri="{C3380CC4-5D6E-409C-BE32-E72D297353CC}">
                <c16:uniqueId val="{00000001-C068-475A-8E3B-D33BC70AE486}"/>
              </c:ext>
            </c:extLst>
          </c:dPt>
          <c:dPt>
            <c:idx val="4"/>
            <c:invertIfNegative val="0"/>
            <c:bubble3D val="0"/>
            <c:spPr>
              <a:solidFill>
                <a:srgbClr val="FFC000"/>
              </a:solidFill>
              <a:ln>
                <a:noFill/>
              </a:ln>
              <a:effectLst/>
            </c:spPr>
            <c:extLst>
              <c:ext xmlns:c16="http://schemas.microsoft.com/office/drawing/2014/chart" uri="{C3380CC4-5D6E-409C-BE32-E72D297353CC}">
                <c16:uniqueId val="{00000003-C068-475A-8E3B-D33BC70AE486}"/>
              </c:ext>
            </c:extLst>
          </c:dPt>
          <c:dPt>
            <c:idx val="5"/>
            <c:invertIfNegative val="0"/>
            <c:bubble3D val="0"/>
            <c:spPr>
              <a:solidFill>
                <a:srgbClr val="FFC000"/>
              </a:solidFill>
              <a:ln>
                <a:noFill/>
              </a:ln>
              <a:effectLst/>
            </c:spPr>
            <c:extLst>
              <c:ext xmlns:c16="http://schemas.microsoft.com/office/drawing/2014/chart" uri="{C3380CC4-5D6E-409C-BE32-E72D297353CC}">
                <c16:uniqueId val="{00000005-C068-475A-8E3B-D33BC70AE486}"/>
              </c:ext>
            </c:extLst>
          </c:dPt>
          <c:cat>
            <c:multiLvlStrRef>
              <c:f>Sheet1!$L$76:$M$81</c:f>
              <c:multiLvlStrCache>
                <c:ptCount val="6"/>
                <c:lvl>
                  <c:pt idx="0">
                    <c:v>Non Strata</c:v>
                  </c:pt>
                  <c:pt idx="1">
                    <c:v>Strata</c:v>
                  </c:pt>
                  <c:pt idx="2">
                    <c:v>Total</c:v>
                  </c:pt>
                  <c:pt idx="3">
                    <c:v>Non Strata</c:v>
                  </c:pt>
                  <c:pt idx="4">
                    <c:v>Strata</c:v>
                  </c:pt>
                  <c:pt idx="5">
                    <c:v>Total</c:v>
                  </c:pt>
                </c:lvl>
                <c:lvl>
                  <c:pt idx="0">
                    <c:v>Wyong</c:v>
                  </c:pt>
                  <c:pt idx="3">
                    <c:v>Outer Ring</c:v>
                  </c:pt>
                </c:lvl>
              </c:multiLvlStrCache>
            </c:multiLvlStrRef>
          </c:cat>
          <c:val>
            <c:numRef>
              <c:f>Sheet1!$N$76:$N$81</c:f>
              <c:numCache>
                <c:formatCode>0%</c:formatCode>
                <c:ptCount val="6"/>
                <c:pt idx="0">
                  <c:v>0.19182969549986525</c:v>
                </c:pt>
                <c:pt idx="1">
                  <c:v>2.9081666606663416E-2</c:v>
                </c:pt>
                <c:pt idx="2">
                  <c:v>9.5392077607113976E-2</c:v>
                </c:pt>
                <c:pt idx="3">
                  <c:v>0.1056872425607268</c:v>
                </c:pt>
                <c:pt idx="4">
                  <c:v>-2.3431818769079727E-2</c:v>
                </c:pt>
                <c:pt idx="5">
                  <c:v>3.4733185917859462E-2</c:v>
                </c:pt>
              </c:numCache>
            </c:numRef>
          </c:val>
          <c:extLst>
            <c:ext xmlns:c16="http://schemas.microsoft.com/office/drawing/2014/chart" uri="{C3380CC4-5D6E-409C-BE32-E72D297353CC}">
              <c16:uniqueId val="{00000006-C068-475A-8E3B-D33BC70AE486}"/>
            </c:ext>
          </c:extLst>
        </c:ser>
        <c:dLbls>
          <c:showLegendKey val="0"/>
          <c:showVal val="0"/>
          <c:showCatName val="0"/>
          <c:showSerName val="0"/>
          <c:showPercent val="0"/>
          <c:showBubbleSize val="0"/>
        </c:dLbls>
        <c:gapWidth val="60"/>
        <c:overlap val="-27"/>
        <c:axId val="1476512047"/>
        <c:axId val="1148909839"/>
      </c:barChart>
      <c:catAx>
        <c:axId val="1476512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909839"/>
        <c:crosses val="autoZero"/>
        <c:auto val="1"/>
        <c:lblAlgn val="ctr"/>
        <c:lblOffset val="100"/>
        <c:noMultiLvlLbl val="0"/>
      </c:catAx>
      <c:valAx>
        <c:axId val="11489098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512047"/>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 Growth Rate (Fig</a:t>
            </a:r>
            <a:r>
              <a:rPr lang="en-AU" baseline="0"/>
              <a:t> 1.2)</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Advantages!$Y$32</c:f>
              <c:strCache>
                <c:ptCount val="1"/>
                <c:pt idx="0">
                  <c:v>WYONG</c:v>
                </c:pt>
              </c:strCache>
            </c:strRef>
          </c:tx>
          <c:spPr>
            <a:solidFill>
              <a:schemeClr val="accent1"/>
            </a:solidFill>
            <a:ln>
              <a:noFill/>
            </a:ln>
            <a:effectLst/>
          </c:spPr>
          <c:invertIfNegative val="0"/>
          <c:cat>
            <c:strRef>
              <c:f>Advantages!$X$33:$X$35</c:f>
              <c:strCache>
                <c:ptCount val="3"/>
                <c:pt idx="0">
                  <c:v>Strata </c:v>
                </c:pt>
                <c:pt idx="1">
                  <c:v>Non Strata</c:v>
                </c:pt>
                <c:pt idx="2">
                  <c:v>All Dwellings</c:v>
                </c:pt>
              </c:strCache>
            </c:strRef>
          </c:cat>
          <c:val>
            <c:numRef>
              <c:f>Advantages!$Y$33:$Y$35</c:f>
              <c:numCache>
                <c:formatCode>0.00%</c:formatCode>
                <c:ptCount val="3"/>
                <c:pt idx="0">
                  <c:v>1.2121276410822092E-2</c:v>
                </c:pt>
                <c:pt idx="1">
                  <c:v>2.3413132694329045E-2</c:v>
                </c:pt>
                <c:pt idx="2">
                  <c:v>2.2961267953565664E-2</c:v>
                </c:pt>
              </c:numCache>
            </c:numRef>
          </c:val>
          <c:extLst>
            <c:ext xmlns:c16="http://schemas.microsoft.com/office/drawing/2014/chart" uri="{C3380CC4-5D6E-409C-BE32-E72D297353CC}">
              <c16:uniqueId val="{00000000-03C4-4E05-8B8E-36858EF0F56C}"/>
            </c:ext>
          </c:extLst>
        </c:ser>
        <c:ser>
          <c:idx val="1"/>
          <c:order val="1"/>
          <c:tx>
            <c:strRef>
              <c:f>Advantages!$Z$32</c:f>
              <c:strCache>
                <c:ptCount val="1"/>
                <c:pt idx="0">
                  <c:v>OUTER RING</c:v>
                </c:pt>
              </c:strCache>
            </c:strRef>
          </c:tx>
          <c:spPr>
            <a:solidFill>
              <a:srgbClr val="FFC000"/>
            </a:solidFill>
            <a:ln>
              <a:noFill/>
            </a:ln>
            <a:effectLst/>
          </c:spPr>
          <c:invertIfNegative val="0"/>
          <c:cat>
            <c:strRef>
              <c:f>Advantages!$X$33:$X$35</c:f>
              <c:strCache>
                <c:ptCount val="3"/>
                <c:pt idx="0">
                  <c:v>Strata </c:v>
                </c:pt>
                <c:pt idx="1">
                  <c:v>Non Strata</c:v>
                </c:pt>
                <c:pt idx="2">
                  <c:v>All Dwellings</c:v>
                </c:pt>
              </c:strCache>
            </c:strRef>
          </c:cat>
          <c:val>
            <c:numRef>
              <c:f>Advantages!$Z$33:$Z$35</c:f>
              <c:numCache>
                <c:formatCode>0.00%</c:formatCode>
                <c:ptCount val="3"/>
                <c:pt idx="0">
                  <c:v>2.4279249127021525E-2</c:v>
                </c:pt>
                <c:pt idx="1">
                  <c:v>3.0674209308217262E-2</c:v>
                </c:pt>
                <c:pt idx="2">
                  <c:v>2.9210088731786543E-2</c:v>
                </c:pt>
              </c:numCache>
            </c:numRef>
          </c:val>
          <c:extLst>
            <c:ext xmlns:c16="http://schemas.microsoft.com/office/drawing/2014/chart" uri="{C3380CC4-5D6E-409C-BE32-E72D297353CC}">
              <c16:uniqueId val="{00000001-03C4-4E05-8B8E-36858EF0F56C}"/>
            </c:ext>
          </c:extLst>
        </c:ser>
        <c:dLbls>
          <c:showLegendKey val="0"/>
          <c:showVal val="0"/>
          <c:showCatName val="0"/>
          <c:showSerName val="0"/>
          <c:showPercent val="0"/>
          <c:showBubbleSize val="0"/>
        </c:dLbls>
        <c:gapWidth val="182"/>
        <c:axId val="1143500080"/>
        <c:axId val="873513920"/>
      </c:barChart>
      <c:catAx>
        <c:axId val="1143500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513920"/>
        <c:crosses val="autoZero"/>
        <c:auto val="1"/>
        <c:lblAlgn val="ctr"/>
        <c:lblOffset val="100"/>
        <c:noMultiLvlLbl val="0"/>
      </c:catAx>
      <c:valAx>
        <c:axId val="87351392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500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baseline="0"/>
              <a:t>Real Median Prices for All Dwelling: Wyong vs Outer Ring (Fig 1.1)  </a:t>
            </a:r>
            <a:endParaRPr lang="en-AU"/>
          </a:p>
        </c:rich>
      </c:tx>
      <c:overlay val="0"/>
      <c:spPr>
        <a:noFill/>
        <a:ln>
          <a:noFill/>
        </a:ln>
        <a:effectLst/>
      </c:spPr>
    </c:title>
    <c:autoTitleDeleted val="0"/>
    <c:plotArea>
      <c:layout/>
      <c:lineChart>
        <c:grouping val="standard"/>
        <c:varyColors val="0"/>
        <c:ser>
          <c:idx val="2"/>
          <c:order val="0"/>
          <c:tx>
            <c:strRef>
              <c:f>Sheet1!$A$6</c:f>
              <c:strCache>
                <c:ptCount val="1"/>
                <c:pt idx="0">
                  <c:v>WYONG</c:v>
                </c:pt>
              </c:strCache>
            </c:strRef>
          </c:tx>
          <c:marker>
            <c:symbol val="none"/>
          </c:marker>
          <c:cat>
            <c:strRef>
              <c:f>Sheet1!$B$5:$Z$5</c:f>
              <c:strCache>
                <c:ptCount val="25"/>
                <c:pt idx="0">
                  <c:v>Jun-92</c:v>
                </c:pt>
                <c:pt idx="1">
                  <c:v>Jun-93</c:v>
                </c:pt>
                <c:pt idx="2">
                  <c:v>Jun-94</c:v>
                </c:pt>
                <c:pt idx="3">
                  <c:v>Jun-95</c:v>
                </c:pt>
                <c:pt idx="4">
                  <c:v>Jun-96</c:v>
                </c:pt>
                <c:pt idx="5">
                  <c:v>Jun-97</c:v>
                </c:pt>
                <c:pt idx="6">
                  <c:v>Jun-98</c:v>
                </c:pt>
                <c:pt idx="7">
                  <c:v>Jun-99</c:v>
                </c:pt>
                <c:pt idx="8">
                  <c:v>Jun-00</c:v>
                </c:pt>
                <c:pt idx="9">
                  <c:v>Jun-01</c:v>
                </c:pt>
                <c:pt idx="10">
                  <c:v>Jun-02</c:v>
                </c:pt>
                <c:pt idx="11">
                  <c:v>Jun-03</c:v>
                </c:pt>
                <c:pt idx="12">
                  <c:v>Jun-04</c:v>
                </c:pt>
                <c:pt idx="13">
                  <c:v>Jun-05</c:v>
                </c:pt>
                <c:pt idx="14">
                  <c:v>Jun-06</c:v>
                </c:pt>
                <c:pt idx="15">
                  <c:v>Jun-07</c:v>
                </c:pt>
                <c:pt idx="16">
                  <c:v>Jun-08</c:v>
                </c:pt>
                <c:pt idx="17">
                  <c:v>Jun-09</c:v>
                </c:pt>
                <c:pt idx="18">
                  <c:v>Jun-10</c:v>
                </c:pt>
                <c:pt idx="19">
                  <c:v>Jun-11</c:v>
                </c:pt>
                <c:pt idx="20">
                  <c:v>Jun-12</c:v>
                </c:pt>
                <c:pt idx="21">
                  <c:v>Jun-13</c:v>
                </c:pt>
                <c:pt idx="22">
                  <c:v>Jun-14</c:v>
                </c:pt>
                <c:pt idx="23">
                  <c:v>Jun-15</c:v>
                </c:pt>
                <c:pt idx="24">
                  <c:v>Jun-16</c:v>
                </c:pt>
              </c:strCache>
            </c:strRef>
          </c:cat>
          <c:val>
            <c:numRef>
              <c:f>Sheet1!$B$6:$Z$6</c:f>
              <c:numCache>
                <c:formatCode>General</c:formatCode>
                <c:ptCount val="25"/>
                <c:pt idx="0">
                  <c:v>315.7592592592593</c:v>
                </c:pt>
                <c:pt idx="1">
                  <c:v>325.59590316573554</c:v>
                </c:pt>
                <c:pt idx="2">
                  <c:v>337.61682242990656</c:v>
                </c:pt>
                <c:pt idx="3">
                  <c:v>315.71428571428567</c:v>
                </c:pt>
                <c:pt idx="4">
                  <c:v>305.94462540716614</c:v>
                </c:pt>
                <c:pt idx="5">
                  <c:v>343.44190140845075</c:v>
                </c:pt>
                <c:pt idx="6">
                  <c:v>357.42049469964661</c:v>
                </c:pt>
                <c:pt idx="7">
                  <c:v>382.35395189003435</c:v>
                </c:pt>
                <c:pt idx="8">
                  <c:v>425</c:v>
                </c:pt>
                <c:pt idx="9">
                  <c:v>426.42966360856269</c:v>
                </c:pt>
                <c:pt idx="10">
                  <c:v>509.62053571428572</c:v>
                </c:pt>
                <c:pt idx="11">
                  <c:v>629.17271407837438</c:v>
                </c:pt>
                <c:pt idx="12">
                  <c:v>674.73980309423348</c:v>
                </c:pt>
                <c:pt idx="13">
                  <c:v>625.44776119402979</c:v>
                </c:pt>
                <c:pt idx="14">
                  <c:v>602.08333333333337</c:v>
                </c:pt>
                <c:pt idx="15">
                  <c:v>556.48267008985874</c:v>
                </c:pt>
                <c:pt idx="16">
                  <c:v>508.55582524271841</c:v>
                </c:pt>
                <c:pt idx="17">
                  <c:v>493.86075949367086</c:v>
                </c:pt>
                <c:pt idx="18">
                  <c:v>509.90770901194355</c:v>
                </c:pt>
                <c:pt idx="19">
                  <c:v>477.68595041322317</c:v>
                </c:pt>
                <c:pt idx="20">
                  <c:v>464.97524752475243</c:v>
                </c:pt>
                <c:pt idx="21">
                  <c:v>467.65947467166984</c:v>
                </c:pt>
                <c:pt idx="22">
                  <c:v>495.57761732851992</c:v>
                </c:pt>
                <c:pt idx="23">
                  <c:v>553.35073977371621</c:v>
                </c:pt>
                <c:pt idx="24">
                  <c:v>594.34447300771205</c:v>
                </c:pt>
              </c:numCache>
            </c:numRef>
          </c:val>
          <c:smooth val="0"/>
          <c:extLst>
            <c:ext xmlns:c16="http://schemas.microsoft.com/office/drawing/2014/chart" uri="{C3380CC4-5D6E-409C-BE32-E72D297353CC}">
              <c16:uniqueId val="{00000000-39D3-4719-BF16-8F5EA732F837}"/>
            </c:ext>
          </c:extLst>
        </c:ser>
        <c:ser>
          <c:idx val="3"/>
          <c:order val="1"/>
          <c:tx>
            <c:strRef>
              <c:f>Sheet1!$A$7</c:f>
              <c:strCache>
                <c:ptCount val="1"/>
                <c:pt idx="0">
                  <c:v>OUTER RING</c:v>
                </c:pt>
              </c:strCache>
            </c:strRef>
          </c:tx>
          <c:marker>
            <c:symbol val="none"/>
          </c:marker>
          <c:cat>
            <c:strRef>
              <c:f>Sheet1!$B$5:$Z$5</c:f>
              <c:strCache>
                <c:ptCount val="25"/>
                <c:pt idx="0">
                  <c:v>Jun-92</c:v>
                </c:pt>
                <c:pt idx="1">
                  <c:v>Jun-93</c:v>
                </c:pt>
                <c:pt idx="2">
                  <c:v>Jun-94</c:v>
                </c:pt>
                <c:pt idx="3">
                  <c:v>Jun-95</c:v>
                </c:pt>
                <c:pt idx="4">
                  <c:v>Jun-96</c:v>
                </c:pt>
                <c:pt idx="5">
                  <c:v>Jun-97</c:v>
                </c:pt>
                <c:pt idx="6">
                  <c:v>Jun-98</c:v>
                </c:pt>
                <c:pt idx="7">
                  <c:v>Jun-99</c:v>
                </c:pt>
                <c:pt idx="8">
                  <c:v>Jun-00</c:v>
                </c:pt>
                <c:pt idx="9">
                  <c:v>Jun-01</c:v>
                </c:pt>
                <c:pt idx="10">
                  <c:v>Jun-02</c:v>
                </c:pt>
                <c:pt idx="11">
                  <c:v>Jun-03</c:v>
                </c:pt>
                <c:pt idx="12">
                  <c:v>Jun-04</c:v>
                </c:pt>
                <c:pt idx="13">
                  <c:v>Jun-05</c:v>
                </c:pt>
                <c:pt idx="14">
                  <c:v>Jun-06</c:v>
                </c:pt>
                <c:pt idx="15">
                  <c:v>Jun-07</c:v>
                </c:pt>
                <c:pt idx="16">
                  <c:v>Jun-08</c:v>
                </c:pt>
                <c:pt idx="17">
                  <c:v>Jun-09</c:v>
                </c:pt>
                <c:pt idx="18">
                  <c:v>Jun-10</c:v>
                </c:pt>
                <c:pt idx="19">
                  <c:v>Jun-11</c:v>
                </c:pt>
                <c:pt idx="20">
                  <c:v>Jun-12</c:v>
                </c:pt>
                <c:pt idx="21">
                  <c:v>Jun-13</c:v>
                </c:pt>
                <c:pt idx="22">
                  <c:v>Jun-14</c:v>
                </c:pt>
                <c:pt idx="23">
                  <c:v>Jun-15</c:v>
                </c:pt>
                <c:pt idx="24">
                  <c:v>Jun-16</c:v>
                </c:pt>
              </c:strCache>
            </c:strRef>
          </c:cat>
          <c:val>
            <c:numRef>
              <c:f>Sheet1!$B$7:$Z$7</c:f>
              <c:numCache>
                <c:formatCode>General</c:formatCode>
                <c:ptCount val="25"/>
                <c:pt idx="0">
                  <c:v>390.68518518518522</c:v>
                </c:pt>
                <c:pt idx="1">
                  <c:v>376.72253258845433</c:v>
                </c:pt>
                <c:pt idx="2">
                  <c:v>380.8317757009346</c:v>
                </c:pt>
                <c:pt idx="3">
                  <c:v>378.85714285714283</c:v>
                </c:pt>
                <c:pt idx="4">
                  <c:v>388.31433224755699</c:v>
                </c:pt>
                <c:pt idx="5">
                  <c:v>445.20246478873241</c:v>
                </c:pt>
                <c:pt idx="6">
                  <c:v>482.51766784452298</c:v>
                </c:pt>
                <c:pt idx="7">
                  <c:v>521.39175257731961</c:v>
                </c:pt>
                <c:pt idx="8">
                  <c:v>566.66666666666663</c:v>
                </c:pt>
                <c:pt idx="9">
                  <c:v>574.46483180428129</c:v>
                </c:pt>
                <c:pt idx="10">
                  <c:v>666.59226190476193</c:v>
                </c:pt>
                <c:pt idx="11">
                  <c:v>765.49346879535551</c:v>
                </c:pt>
                <c:pt idx="12">
                  <c:v>792.6160337552742</c:v>
                </c:pt>
                <c:pt idx="13">
                  <c:v>764.65400271370413</c:v>
                </c:pt>
                <c:pt idx="14">
                  <c:v>728.2341269841271</c:v>
                </c:pt>
                <c:pt idx="15">
                  <c:v>712.29781771501916</c:v>
                </c:pt>
                <c:pt idx="16">
                  <c:v>640.07888349514553</c:v>
                </c:pt>
                <c:pt idx="17">
                  <c:v>623.56156501726116</c:v>
                </c:pt>
                <c:pt idx="18">
                  <c:v>674.64712269272536</c:v>
                </c:pt>
                <c:pt idx="19">
                  <c:v>656.81818181818187</c:v>
                </c:pt>
                <c:pt idx="20">
                  <c:v>643.81188118811883</c:v>
                </c:pt>
                <c:pt idx="21">
                  <c:v>638.45684803001882</c:v>
                </c:pt>
                <c:pt idx="22">
                  <c:v>704.24187725631771</c:v>
                </c:pt>
                <c:pt idx="23">
                  <c:v>812.41949521322886</c:v>
                </c:pt>
                <c:pt idx="24">
                  <c:v>841.98800342759216</c:v>
                </c:pt>
              </c:numCache>
            </c:numRef>
          </c:val>
          <c:smooth val="0"/>
          <c:extLst>
            <c:ext xmlns:c16="http://schemas.microsoft.com/office/drawing/2014/chart" uri="{C3380CC4-5D6E-409C-BE32-E72D297353CC}">
              <c16:uniqueId val="{00000001-39D3-4719-BF16-8F5EA732F837}"/>
            </c:ext>
          </c:extLst>
        </c:ser>
        <c:ser>
          <c:idx val="0"/>
          <c:order val="2"/>
          <c:tx>
            <c:strRef>
              <c:f>Sheet1!$A$6</c:f>
              <c:strCache>
                <c:ptCount val="1"/>
                <c:pt idx="0">
                  <c:v>WYONG</c:v>
                </c:pt>
              </c:strCache>
            </c:strRef>
          </c:tx>
          <c:spPr>
            <a:ln w="28575" cap="rnd">
              <a:solidFill>
                <a:schemeClr val="accent1"/>
              </a:solidFill>
              <a:round/>
            </a:ln>
            <a:effectLst/>
          </c:spPr>
          <c:marker>
            <c:symbol val="none"/>
          </c:marker>
          <c:trendline>
            <c:spPr>
              <a:ln w="38100" cap="rnd">
                <a:solidFill>
                  <a:schemeClr val="accent1"/>
                </a:solidFill>
                <a:prstDash val="sysDot"/>
              </a:ln>
              <a:effectLst/>
            </c:spPr>
            <c:trendlineType val="linear"/>
            <c:dispRSqr val="0"/>
            <c:dispEq val="0"/>
          </c:trendline>
          <c:cat>
            <c:strRef>
              <c:f>Sheet1!$B$5:$Z$5</c:f>
              <c:strCache>
                <c:ptCount val="25"/>
                <c:pt idx="0">
                  <c:v>Jun-92</c:v>
                </c:pt>
                <c:pt idx="1">
                  <c:v>Jun-93</c:v>
                </c:pt>
                <c:pt idx="2">
                  <c:v>Jun-94</c:v>
                </c:pt>
                <c:pt idx="3">
                  <c:v>Jun-95</c:v>
                </c:pt>
                <c:pt idx="4">
                  <c:v>Jun-96</c:v>
                </c:pt>
                <c:pt idx="5">
                  <c:v>Jun-97</c:v>
                </c:pt>
                <c:pt idx="6">
                  <c:v>Jun-98</c:v>
                </c:pt>
                <c:pt idx="7">
                  <c:v>Jun-99</c:v>
                </c:pt>
                <c:pt idx="8">
                  <c:v>Jun-00</c:v>
                </c:pt>
                <c:pt idx="9">
                  <c:v>Jun-01</c:v>
                </c:pt>
                <c:pt idx="10">
                  <c:v>Jun-02</c:v>
                </c:pt>
                <c:pt idx="11">
                  <c:v>Jun-03</c:v>
                </c:pt>
                <c:pt idx="12">
                  <c:v>Jun-04</c:v>
                </c:pt>
                <c:pt idx="13">
                  <c:v>Jun-05</c:v>
                </c:pt>
                <c:pt idx="14">
                  <c:v>Jun-06</c:v>
                </c:pt>
                <c:pt idx="15">
                  <c:v>Jun-07</c:v>
                </c:pt>
                <c:pt idx="16">
                  <c:v>Jun-08</c:v>
                </c:pt>
                <c:pt idx="17">
                  <c:v>Jun-09</c:v>
                </c:pt>
                <c:pt idx="18">
                  <c:v>Jun-10</c:v>
                </c:pt>
                <c:pt idx="19">
                  <c:v>Jun-11</c:v>
                </c:pt>
                <c:pt idx="20">
                  <c:v>Jun-12</c:v>
                </c:pt>
                <c:pt idx="21">
                  <c:v>Jun-13</c:v>
                </c:pt>
                <c:pt idx="22">
                  <c:v>Jun-14</c:v>
                </c:pt>
                <c:pt idx="23">
                  <c:v>Jun-15</c:v>
                </c:pt>
                <c:pt idx="24">
                  <c:v>Jun-16</c:v>
                </c:pt>
              </c:strCache>
            </c:strRef>
          </c:cat>
          <c:val>
            <c:numRef>
              <c:f>Sheet1!$B$6:$Z$6</c:f>
              <c:numCache>
                <c:formatCode>General</c:formatCode>
                <c:ptCount val="25"/>
                <c:pt idx="0">
                  <c:v>315.7592592592593</c:v>
                </c:pt>
                <c:pt idx="1">
                  <c:v>325.59590316573554</c:v>
                </c:pt>
                <c:pt idx="2">
                  <c:v>337.61682242990656</c:v>
                </c:pt>
                <c:pt idx="3">
                  <c:v>315.71428571428567</c:v>
                </c:pt>
                <c:pt idx="4">
                  <c:v>305.94462540716614</c:v>
                </c:pt>
                <c:pt idx="5">
                  <c:v>343.44190140845075</c:v>
                </c:pt>
                <c:pt idx="6">
                  <c:v>357.42049469964661</c:v>
                </c:pt>
                <c:pt idx="7">
                  <c:v>382.35395189003435</c:v>
                </c:pt>
                <c:pt idx="8">
                  <c:v>425</c:v>
                </c:pt>
                <c:pt idx="9">
                  <c:v>426.42966360856269</c:v>
                </c:pt>
                <c:pt idx="10">
                  <c:v>509.62053571428572</c:v>
                </c:pt>
                <c:pt idx="11">
                  <c:v>629.17271407837438</c:v>
                </c:pt>
                <c:pt idx="12">
                  <c:v>674.73980309423348</c:v>
                </c:pt>
                <c:pt idx="13">
                  <c:v>625.44776119402979</c:v>
                </c:pt>
                <c:pt idx="14">
                  <c:v>602.08333333333337</c:v>
                </c:pt>
                <c:pt idx="15">
                  <c:v>556.48267008985874</c:v>
                </c:pt>
                <c:pt idx="16">
                  <c:v>508.55582524271841</c:v>
                </c:pt>
                <c:pt idx="17">
                  <c:v>493.86075949367086</c:v>
                </c:pt>
                <c:pt idx="18">
                  <c:v>509.90770901194355</c:v>
                </c:pt>
                <c:pt idx="19">
                  <c:v>477.68595041322317</c:v>
                </c:pt>
                <c:pt idx="20">
                  <c:v>464.97524752475243</c:v>
                </c:pt>
                <c:pt idx="21">
                  <c:v>467.65947467166984</c:v>
                </c:pt>
                <c:pt idx="22">
                  <c:v>495.57761732851992</c:v>
                </c:pt>
                <c:pt idx="23">
                  <c:v>553.35073977371621</c:v>
                </c:pt>
                <c:pt idx="24">
                  <c:v>594.34447300771205</c:v>
                </c:pt>
              </c:numCache>
            </c:numRef>
          </c:val>
          <c:smooth val="0"/>
          <c:extLst>
            <c:ext xmlns:c16="http://schemas.microsoft.com/office/drawing/2014/chart" uri="{C3380CC4-5D6E-409C-BE32-E72D297353CC}">
              <c16:uniqueId val="{00000003-39D3-4719-BF16-8F5EA732F837}"/>
            </c:ext>
          </c:extLst>
        </c:ser>
        <c:ser>
          <c:idx val="1"/>
          <c:order val="3"/>
          <c:tx>
            <c:strRef>
              <c:f>Sheet1!$A$7</c:f>
              <c:strCache>
                <c:ptCount val="1"/>
                <c:pt idx="0">
                  <c:v>OUTER RING</c:v>
                </c:pt>
              </c:strCache>
            </c:strRef>
          </c:tx>
          <c:spPr>
            <a:ln w="28575" cap="rnd">
              <a:solidFill>
                <a:srgbClr val="FFC000"/>
              </a:solidFill>
              <a:round/>
            </a:ln>
            <a:effectLst/>
          </c:spPr>
          <c:marker>
            <c:symbol val="none"/>
          </c:marker>
          <c:trendline>
            <c:spPr>
              <a:ln w="38100" cap="rnd">
                <a:solidFill>
                  <a:srgbClr val="FFC000"/>
                </a:solidFill>
                <a:prstDash val="sysDot"/>
              </a:ln>
              <a:effectLst/>
            </c:spPr>
            <c:trendlineType val="linear"/>
            <c:dispRSqr val="0"/>
            <c:dispEq val="0"/>
          </c:trendline>
          <c:cat>
            <c:strRef>
              <c:f>Sheet1!$B$5:$Z$5</c:f>
              <c:strCache>
                <c:ptCount val="25"/>
                <c:pt idx="0">
                  <c:v>Jun-92</c:v>
                </c:pt>
                <c:pt idx="1">
                  <c:v>Jun-93</c:v>
                </c:pt>
                <c:pt idx="2">
                  <c:v>Jun-94</c:v>
                </c:pt>
                <c:pt idx="3">
                  <c:v>Jun-95</c:v>
                </c:pt>
                <c:pt idx="4">
                  <c:v>Jun-96</c:v>
                </c:pt>
                <c:pt idx="5">
                  <c:v>Jun-97</c:v>
                </c:pt>
                <c:pt idx="6">
                  <c:v>Jun-98</c:v>
                </c:pt>
                <c:pt idx="7">
                  <c:v>Jun-99</c:v>
                </c:pt>
                <c:pt idx="8">
                  <c:v>Jun-00</c:v>
                </c:pt>
                <c:pt idx="9">
                  <c:v>Jun-01</c:v>
                </c:pt>
                <c:pt idx="10">
                  <c:v>Jun-02</c:v>
                </c:pt>
                <c:pt idx="11">
                  <c:v>Jun-03</c:v>
                </c:pt>
                <c:pt idx="12">
                  <c:v>Jun-04</c:v>
                </c:pt>
                <c:pt idx="13">
                  <c:v>Jun-05</c:v>
                </c:pt>
                <c:pt idx="14">
                  <c:v>Jun-06</c:v>
                </c:pt>
                <c:pt idx="15">
                  <c:v>Jun-07</c:v>
                </c:pt>
                <c:pt idx="16">
                  <c:v>Jun-08</c:v>
                </c:pt>
                <c:pt idx="17">
                  <c:v>Jun-09</c:v>
                </c:pt>
                <c:pt idx="18">
                  <c:v>Jun-10</c:v>
                </c:pt>
                <c:pt idx="19">
                  <c:v>Jun-11</c:v>
                </c:pt>
                <c:pt idx="20">
                  <c:v>Jun-12</c:v>
                </c:pt>
                <c:pt idx="21">
                  <c:v>Jun-13</c:v>
                </c:pt>
                <c:pt idx="22">
                  <c:v>Jun-14</c:v>
                </c:pt>
                <c:pt idx="23">
                  <c:v>Jun-15</c:v>
                </c:pt>
                <c:pt idx="24">
                  <c:v>Jun-16</c:v>
                </c:pt>
              </c:strCache>
            </c:strRef>
          </c:cat>
          <c:val>
            <c:numRef>
              <c:f>Sheet1!$B$7:$Z$7</c:f>
              <c:numCache>
                <c:formatCode>General</c:formatCode>
                <c:ptCount val="25"/>
                <c:pt idx="0">
                  <c:v>390.68518518518522</c:v>
                </c:pt>
                <c:pt idx="1">
                  <c:v>376.72253258845433</c:v>
                </c:pt>
                <c:pt idx="2">
                  <c:v>380.8317757009346</c:v>
                </c:pt>
                <c:pt idx="3">
                  <c:v>378.85714285714283</c:v>
                </c:pt>
                <c:pt idx="4">
                  <c:v>388.31433224755699</c:v>
                </c:pt>
                <c:pt idx="5">
                  <c:v>445.20246478873241</c:v>
                </c:pt>
                <c:pt idx="6">
                  <c:v>482.51766784452298</c:v>
                </c:pt>
                <c:pt idx="7">
                  <c:v>521.39175257731961</c:v>
                </c:pt>
                <c:pt idx="8">
                  <c:v>566.66666666666663</c:v>
                </c:pt>
                <c:pt idx="9">
                  <c:v>574.46483180428129</c:v>
                </c:pt>
                <c:pt idx="10">
                  <c:v>666.59226190476193</c:v>
                </c:pt>
                <c:pt idx="11">
                  <c:v>765.49346879535551</c:v>
                </c:pt>
                <c:pt idx="12">
                  <c:v>792.6160337552742</c:v>
                </c:pt>
                <c:pt idx="13">
                  <c:v>764.65400271370413</c:v>
                </c:pt>
                <c:pt idx="14">
                  <c:v>728.2341269841271</c:v>
                </c:pt>
                <c:pt idx="15">
                  <c:v>712.29781771501916</c:v>
                </c:pt>
                <c:pt idx="16">
                  <c:v>640.07888349514553</c:v>
                </c:pt>
                <c:pt idx="17">
                  <c:v>623.56156501726116</c:v>
                </c:pt>
                <c:pt idx="18">
                  <c:v>674.64712269272536</c:v>
                </c:pt>
                <c:pt idx="19">
                  <c:v>656.81818181818187</c:v>
                </c:pt>
                <c:pt idx="20">
                  <c:v>643.81188118811883</c:v>
                </c:pt>
                <c:pt idx="21">
                  <c:v>638.45684803001882</c:v>
                </c:pt>
                <c:pt idx="22">
                  <c:v>704.24187725631771</c:v>
                </c:pt>
                <c:pt idx="23">
                  <c:v>812.41949521322886</c:v>
                </c:pt>
                <c:pt idx="24">
                  <c:v>841.98800342759216</c:v>
                </c:pt>
              </c:numCache>
            </c:numRef>
          </c:val>
          <c:smooth val="0"/>
          <c:extLst>
            <c:ext xmlns:c16="http://schemas.microsoft.com/office/drawing/2014/chart" uri="{C3380CC4-5D6E-409C-BE32-E72D297353CC}">
              <c16:uniqueId val="{00000005-39D3-4719-BF16-8F5EA732F837}"/>
            </c:ext>
          </c:extLst>
        </c:ser>
        <c:dLbls>
          <c:showLegendKey val="0"/>
          <c:showVal val="0"/>
          <c:showCatName val="0"/>
          <c:showSerName val="0"/>
          <c:showPercent val="0"/>
          <c:showBubbleSize val="0"/>
        </c:dLbls>
        <c:smooth val="0"/>
        <c:axId val="921331408"/>
        <c:axId val="916177936"/>
      </c:lineChart>
      <c:catAx>
        <c:axId val="9213314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177936"/>
        <c:crosses val="autoZero"/>
        <c:auto val="1"/>
        <c:lblAlgn val="ctr"/>
        <c:lblOffset val="100"/>
        <c:noMultiLvlLbl val="0"/>
      </c:catAx>
      <c:valAx>
        <c:axId val="91617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331408"/>
        <c:crosses val="autoZero"/>
        <c:crossBetween val="between"/>
      </c:valAx>
    </c:plotArea>
    <c:legend>
      <c:legendPos val="b"/>
      <c:legendEntry>
        <c:idx val="0"/>
        <c:delete val="1"/>
      </c:legendEntry>
      <c:legendEntry>
        <c:idx val="1"/>
        <c:delete val="1"/>
      </c:legendEntry>
      <c:legendEntry>
        <c:idx val="5"/>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txPr>
    <a:bodyPr/>
    <a:lstStyle/>
    <a:p>
      <a:pPr>
        <a:defRPr/>
      </a:pPr>
      <a:endParaRPr lang="en-US"/>
    </a:p>
  </c:txPr>
  <c:printSettings>
    <c:headerFooter/>
    <c:pageMargins b="0.75" l="0.7" r="0.7" t="0.75" header="0.3" footer="0.3"/>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Net Growth (Fig 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Sheet1!$E$45</c:f>
              <c:strCache>
                <c:ptCount val="1"/>
                <c:pt idx="0">
                  <c:v>Net Growth</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1-7143-4578-A03B-6A92C36A6AAB}"/>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7143-4578-A03B-6A92C36A6A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Sheet1!$D$46:$D$47</c:f>
              <c:strCache>
                <c:ptCount val="2"/>
                <c:pt idx="0">
                  <c:v>Outer Ring</c:v>
                </c:pt>
                <c:pt idx="1">
                  <c:v>Wyong</c:v>
                </c:pt>
              </c:strCache>
            </c:strRef>
          </c:cat>
          <c:val>
            <c:numRef>
              <c:f>Sheet1!$E$46:$E$47</c:f>
              <c:numCache>
                <c:formatCode>0%</c:formatCode>
                <c:ptCount val="2"/>
                <c:pt idx="0">
                  <c:v>0.53599673202614373</c:v>
                </c:pt>
                <c:pt idx="1">
                  <c:v>0.46872685185185176</c:v>
                </c:pt>
              </c:numCache>
            </c:numRef>
          </c:val>
          <c:extLst>
            <c:ext xmlns:c16="http://schemas.microsoft.com/office/drawing/2014/chart" uri="{C3380CC4-5D6E-409C-BE32-E72D297353CC}">
              <c16:uniqueId val="{00000004-7143-4578-A03B-6A92C36A6AAB}"/>
            </c:ext>
          </c:extLst>
        </c:ser>
        <c:dLbls>
          <c:showLegendKey val="0"/>
          <c:showVal val="0"/>
          <c:showCatName val="0"/>
          <c:showSerName val="0"/>
          <c:showPercent val="0"/>
          <c:showBubbleSize val="0"/>
        </c:dLbls>
        <c:gapWidth val="219"/>
        <c:overlap val="-27"/>
        <c:axId val="879909055"/>
        <c:axId val="908329039"/>
      </c:barChart>
      <c:catAx>
        <c:axId val="879909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908329039"/>
        <c:crosses val="autoZero"/>
        <c:auto val="1"/>
        <c:lblAlgn val="ctr"/>
        <c:lblOffset val="100"/>
        <c:noMultiLvlLbl val="0"/>
      </c:catAx>
      <c:valAx>
        <c:axId val="908329039"/>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909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Strata</a:t>
            </a:r>
            <a:r>
              <a:rPr lang="en-SG" baseline="0"/>
              <a:t> Median Prices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Sheet1!$B$15</c:f>
              <c:strCache>
                <c:ptCount val="1"/>
                <c:pt idx="0">
                  <c:v>WYONG</c:v>
                </c:pt>
              </c:strCache>
            </c:strRef>
          </c:tx>
          <c:spPr>
            <a:ln w="28575" cap="rnd">
              <a:solidFill>
                <a:schemeClr val="accent1"/>
              </a:solidFill>
              <a:round/>
            </a:ln>
            <a:effectLst/>
          </c:spPr>
          <c:marker>
            <c:symbol val="none"/>
          </c:marker>
          <c:cat>
            <c:strRef>
              <c:f>Sheet1!$C$14:$AA$14</c:f>
              <c:strCache>
                <c:ptCount val="25"/>
                <c:pt idx="0">
                  <c:v>Jun-92</c:v>
                </c:pt>
                <c:pt idx="1">
                  <c:v>Jun-93</c:v>
                </c:pt>
                <c:pt idx="2">
                  <c:v>Jun-94</c:v>
                </c:pt>
                <c:pt idx="3">
                  <c:v>Jun-95</c:v>
                </c:pt>
                <c:pt idx="4">
                  <c:v>Jun-96</c:v>
                </c:pt>
                <c:pt idx="5">
                  <c:v>Jun-97</c:v>
                </c:pt>
                <c:pt idx="6">
                  <c:v>Jun-98</c:v>
                </c:pt>
                <c:pt idx="7">
                  <c:v>Jun-99</c:v>
                </c:pt>
                <c:pt idx="8">
                  <c:v>Jun-00</c:v>
                </c:pt>
                <c:pt idx="9">
                  <c:v>Jun-01</c:v>
                </c:pt>
                <c:pt idx="10">
                  <c:v>Jun-02</c:v>
                </c:pt>
                <c:pt idx="11">
                  <c:v>Jun-03</c:v>
                </c:pt>
                <c:pt idx="12">
                  <c:v>Jun-04</c:v>
                </c:pt>
                <c:pt idx="13">
                  <c:v>Jun-05</c:v>
                </c:pt>
                <c:pt idx="14">
                  <c:v>Jun-06</c:v>
                </c:pt>
                <c:pt idx="15">
                  <c:v>Jun-07</c:v>
                </c:pt>
                <c:pt idx="16">
                  <c:v>Jun-08</c:v>
                </c:pt>
                <c:pt idx="17">
                  <c:v>Jun-09</c:v>
                </c:pt>
                <c:pt idx="18">
                  <c:v>Jun-10</c:v>
                </c:pt>
                <c:pt idx="19">
                  <c:v>Jun-11</c:v>
                </c:pt>
                <c:pt idx="20">
                  <c:v>Jun-12</c:v>
                </c:pt>
                <c:pt idx="21">
                  <c:v>Jun-13</c:v>
                </c:pt>
                <c:pt idx="22">
                  <c:v>Jun-14</c:v>
                </c:pt>
                <c:pt idx="23">
                  <c:v>Jun-15</c:v>
                </c:pt>
                <c:pt idx="24">
                  <c:v>Jun-16</c:v>
                </c:pt>
              </c:strCache>
            </c:strRef>
          </c:cat>
          <c:val>
            <c:numRef>
              <c:f>Sheet1!$C$15:$AA$15</c:f>
              <c:numCache>
                <c:formatCode>General</c:formatCode>
                <c:ptCount val="25"/>
                <c:pt idx="0">
                  <c:v>305.055555555556</c:v>
                </c:pt>
                <c:pt idx="1">
                  <c:v>336.35940409683423</c:v>
                </c:pt>
                <c:pt idx="2">
                  <c:v>345.71962616822429</c:v>
                </c:pt>
                <c:pt idx="3">
                  <c:v>293.85714285714283</c:v>
                </c:pt>
                <c:pt idx="4">
                  <c:v>317.71172638436479</c:v>
                </c:pt>
                <c:pt idx="5">
                  <c:v>330.72183098591552</c:v>
                </c:pt>
                <c:pt idx="6">
                  <c:v>354.86749116607774</c:v>
                </c:pt>
                <c:pt idx="7">
                  <c:v>345.11168384879727</c:v>
                </c:pt>
                <c:pt idx="8">
                  <c:v>377.77777777777777</c:v>
                </c:pt>
                <c:pt idx="9">
                  <c:v>386.65902140672779</c:v>
                </c:pt>
                <c:pt idx="10">
                  <c:v>483.81696428571428</c:v>
                </c:pt>
                <c:pt idx="11">
                  <c:v>553.67198838896945</c:v>
                </c:pt>
                <c:pt idx="12">
                  <c:v>630.028129395218</c:v>
                </c:pt>
                <c:pt idx="13">
                  <c:v>562.70691994572587</c:v>
                </c:pt>
                <c:pt idx="14">
                  <c:v>607.81746031746036</c:v>
                </c:pt>
                <c:pt idx="15">
                  <c:v>519.38382541720148</c:v>
                </c:pt>
                <c:pt idx="16">
                  <c:v>482.25121359223294</c:v>
                </c:pt>
                <c:pt idx="17">
                  <c:v>420.69620253164555</c:v>
                </c:pt>
                <c:pt idx="18">
                  <c:v>448.71878393051031</c:v>
                </c:pt>
                <c:pt idx="19">
                  <c:v>416.48243801652893</c:v>
                </c:pt>
                <c:pt idx="20">
                  <c:v>379.13366336633663</c:v>
                </c:pt>
                <c:pt idx="21">
                  <c:v>372.77204502814266</c:v>
                </c:pt>
                <c:pt idx="22">
                  <c:v>430.37003610108309</c:v>
                </c:pt>
                <c:pt idx="23">
                  <c:v>421.30113141862483</c:v>
                </c:pt>
                <c:pt idx="24">
                  <c:v>464.33161953727506</c:v>
                </c:pt>
              </c:numCache>
            </c:numRef>
          </c:val>
          <c:smooth val="0"/>
          <c:extLst>
            <c:ext xmlns:c16="http://schemas.microsoft.com/office/drawing/2014/chart" uri="{C3380CC4-5D6E-409C-BE32-E72D297353CC}">
              <c16:uniqueId val="{00000000-F36B-43F2-B638-B0EA0A074ABD}"/>
            </c:ext>
          </c:extLst>
        </c:ser>
        <c:ser>
          <c:idx val="1"/>
          <c:order val="1"/>
          <c:tx>
            <c:strRef>
              <c:f>Sheet1!$B$16</c:f>
              <c:strCache>
                <c:ptCount val="1"/>
                <c:pt idx="0">
                  <c:v>OUTER RING</c:v>
                </c:pt>
              </c:strCache>
            </c:strRef>
          </c:tx>
          <c:spPr>
            <a:ln w="28575" cap="rnd">
              <a:solidFill>
                <a:schemeClr val="accent2"/>
              </a:solidFill>
              <a:round/>
            </a:ln>
            <a:effectLst/>
          </c:spPr>
          <c:marker>
            <c:symbol val="none"/>
          </c:marker>
          <c:cat>
            <c:strRef>
              <c:f>Sheet1!$C$14:$AA$14</c:f>
              <c:strCache>
                <c:ptCount val="25"/>
                <c:pt idx="0">
                  <c:v>Jun-92</c:v>
                </c:pt>
                <c:pt idx="1">
                  <c:v>Jun-93</c:v>
                </c:pt>
                <c:pt idx="2">
                  <c:v>Jun-94</c:v>
                </c:pt>
                <c:pt idx="3">
                  <c:v>Jun-95</c:v>
                </c:pt>
                <c:pt idx="4">
                  <c:v>Jun-96</c:v>
                </c:pt>
                <c:pt idx="5">
                  <c:v>Jun-97</c:v>
                </c:pt>
                <c:pt idx="6">
                  <c:v>Jun-98</c:v>
                </c:pt>
                <c:pt idx="7">
                  <c:v>Jun-99</c:v>
                </c:pt>
                <c:pt idx="8">
                  <c:v>Jun-00</c:v>
                </c:pt>
                <c:pt idx="9">
                  <c:v>Jun-01</c:v>
                </c:pt>
                <c:pt idx="10">
                  <c:v>Jun-02</c:v>
                </c:pt>
                <c:pt idx="11">
                  <c:v>Jun-03</c:v>
                </c:pt>
                <c:pt idx="12">
                  <c:v>Jun-04</c:v>
                </c:pt>
                <c:pt idx="13">
                  <c:v>Jun-05</c:v>
                </c:pt>
                <c:pt idx="14">
                  <c:v>Jun-06</c:v>
                </c:pt>
                <c:pt idx="15">
                  <c:v>Jun-07</c:v>
                </c:pt>
                <c:pt idx="16">
                  <c:v>Jun-08</c:v>
                </c:pt>
                <c:pt idx="17">
                  <c:v>Jun-09</c:v>
                </c:pt>
                <c:pt idx="18">
                  <c:v>Jun-10</c:v>
                </c:pt>
                <c:pt idx="19">
                  <c:v>Jun-11</c:v>
                </c:pt>
                <c:pt idx="20">
                  <c:v>Jun-12</c:v>
                </c:pt>
                <c:pt idx="21">
                  <c:v>Jun-13</c:v>
                </c:pt>
                <c:pt idx="22">
                  <c:v>Jun-14</c:v>
                </c:pt>
                <c:pt idx="23">
                  <c:v>Jun-15</c:v>
                </c:pt>
                <c:pt idx="24">
                  <c:v>Jun-16</c:v>
                </c:pt>
              </c:strCache>
            </c:strRef>
          </c:cat>
          <c:val>
            <c:numRef>
              <c:f>Sheet1!$C$16:$AA$16</c:f>
              <c:numCache>
                <c:formatCode>General</c:formatCode>
                <c:ptCount val="25"/>
                <c:pt idx="0">
                  <c:v>363.92592592592592</c:v>
                </c:pt>
                <c:pt idx="1">
                  <c:v>357.88640595903161</c:v>
                </c:pt>
                <c:pt idx="2">
                  <c:v>351.12149532710282</c:v>
                </c:pt>
                <c:pt idx="3">
                  <c:v>357</c:v>
                </c:pt>
                <c:pt idx="4">
                  <c:v>371.84039087947883</c:v>
                </c:pt>
                <c:pt idx="5">
                  <c:v>432.48239436619724</c:v>
                </c:pt>
                <c:pt idx="6">
                  <c:v>474.85865724381625</c:v>
                </c:pt>
                <c:pt idx="7">
                  <c:v>496.56357388316155</c:v>
                </c:pt>
                <c:pt idx="8">
                  <c:v>524.16666666666663</c:v>
                </c:pt>
                <c:pt idx="9">
                  <c:v>541.32262996941893</c:v>
                </c:pt>
                <c:pt idx="10">
                  <c:v>606.38392857142856</c:v>
                </c:pt>
                <c:pt idx="11">
                  <c:v>677.40928882438311</c:v>
                </c:pt>
                <c:pt idx="12">
                  <c:v>690.99859353023908</c:v>
                </c:pt>
                <c:pt idx="13">
                  <c:v>686.22795115332428</c:v>
                </c:pt>
                <c:pt idx="14">
                  <c:v>647.95634920634927</c:v>
                </c:pt>
                <c:pt idx="15">
                  <c:v>621.40564826700893</c:v>
                </c:pt>
                <c:pt idx="16">
                  <c:v>561.1650485436893</c:v>
                </c:pt>
                <c:pt idx="17">
                  <c:v>557.04833141541997</c:v>
                </c:pt>
                <c:pt idx="18">
                  <c:v>588.35504885993487</c:v>
                </c:pt>
                <c:pt idx="19">
                  <c:v>552.3243801652892</c:v>
                </c:pt>
                <c:pt idx="20">
                  <c:v>576.56930693069307</c:v>
                </c:pt>
                <c:pt idx="21">
                  <c:v>555.76923076923083</c:v>
                </c:pt>
                <c:pt idx="22">
                  <c:v>586.86823104693144</c:v>
                </c:pt>
                <c:pt idx="23">
                  <c:v>704.26457789382061</c:v>
                </c:pt>
                <c:pt idx="24">
                  <c:v>693.40188517566412</c:v>
                </c:pt>
              </c:numCache>
            </c:numRef>
          </c:val>
          <c:smooth val="0"/>
          <c:extLst>
            <c:ext xmlns:c16="http://schemas.microsoft.com/office/drawing/2014/chart" uri="{C3380CC4-5D6E-409C-BE32-E72D297353CC}">
              <c16:uniqueId val="{00000001-F36B-43F2-B638-B0EA0A074ABD}"/>
            </c:ext>
          </c:extLst>
        </c:ser>
        <c:dLbls>
          <c:showLegendKey val="0"/>
          <c:showVal val="0"/>
          <c:showCatName val="0"/>
          <c:showSerName val="0"/>
          <c:showPercent val="0"/>
          <c:showBubbleSize val="0"/>
        </c:dLbls>
        <c:smooth val="0"/>
        <c:axId val="639502783"/>
        <c:axId val="813551951"/>
      </c:lineChart>
      <c:catAx>
        <c:axId val="639502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551951"/>
        <c:crosses val="autoZero"/>
        <c:auto val="1"/>
        <c:lblAlgn val="ctr"/>
        <c:lblOffset val="100"/>
        <c:noMultiLvlLbl val="0"/>
      </c:catAx>
      <c:valAx>
        <c:axId val="813551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5027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Non Strata Median Prices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Sheet1!$B$19</c:f>
              <c:strCache>
                <c:ptCount val="1"/>
                <c:pt idx="0">
                  <c:v>WYONG</c:v>
                </c:pt>
              </c:strCache>
            </c:strRef>
          </c:tx>
          <c:spPr>
            <a:ln w="28575" cap="rnd">
              <a:solidFill>
                <a:schemeClr val="accent1"/>
              </a:solidFill>
              <a:round/>
            </a:ln>
            <a:effectLst/>
          </c:spPr>
          <c:marker>
            <c:symbol val="none"/>
          </c:marker>
          <c:cat>
            <c:strRef>
              <c:f>Sheet1!$C$18:$AA$18</c:f>
              <c:strCache>
                <c:ptCount val="25"/>
                <c:pt idx="0">
                  <c:v>Jun-92</c:v>
                </c:pt>
                <c:pt idx="1">
                  <c:v>Jun-93</c:v>
                </c:pt>
                <c:pt idx="2">
                  <c:v>Jun-94</c:v>
                </c:pt>
                <c:pt idx="3">
                  <c:v>Jun-95</c:v>
                </c:pt>
                <c:pt idx="4">
                  <c:v>Jun-96</c:v>
                </c:pt>
                <c:pt idx="5">
                  <c:v>Jun-97</c:v>
                </c:pt>
                <c:pt idx="6">
                  <c:v>Jun-98</c:v>
                </c:pt>
                <c:pt idx="7">
                  <c:v>Jun-99</c:v>
                </c:pt>
                <c:pt idx="8">
                  <c:v>Jun-00</c:v>
                </c:pt>
                <c:pt idx="9">
                  <c:v>Jun-01</c:v>
                </c:pt>
                <c:pt idx="10">
                  <c:v>Jun-02</c:v>
                </c:pt>
                <c:pt idx="11">
                  <c:v>Jun-03</c:v>
                </c:pt>
                <c:pt idx="12">
                  <c:v>Jun-04</c:v>
                </c:pt>
                <c:pt idx="13">
                  <c:v>Jun-05</c:v>
                </c:pt>
                <c:pt idx="14">
                  <c:v>Jun-06</c:v>
                </c:pt>
                <c:pt idx="15">
                  <c:v>Jun-07</c:v>
                </c:pt>
                <c:pt idx="16">
                  <c:v>Jun-08</c:v>
                </c:pt>
                <c:pt idx="17">
                  <c:v>Jun-09</c:v>
                </c:pt>
                <c:pt idx="18">
                  <c:v>Jun-10</c:v>
                </c:pt>
                <c:pt idx="19">
                  <c:v>Jun-11</c:v>
                </c:pt>
                <c:pt idx="20">
                  <c:v>Jun-12</c:v>
                </c:pt>
                <c:pt idx="21">
                  <c:v>Jun-13</c:v>
                </c:pt>
                <c:pt idx="22">
                  <c:v>Jun-14</c:v>
                </c:pt>
                <c:pt idx="23">
                  <c:v>Jun-15</c:v>
                </c:pt>
                <c:pt idx="24">
                  <c:v>Jun-16</c:v>
                </c:pt>
              </c:strCache>
            </c:strRef>
          </c:cat>
          <c:val>
            <c:numRef>
              <c:f>Sheet1!$C$19:$AA$19</c:f>
              <c:numCache>
                <c:formatCode>General</c:formatCode>
                <c:ptCount val="25"/>
                <c:pt idx="0">
                  <c:v>321.11111111111114</c:v>
                </c:pt>
                <c:pt idx="1">
                  <c:v>322.90502793296088</c:v>
                </c:pt>
                <c:pt idx="2">
                  <c:v>337.61682242990656</c:v>
                </c:pt>
                <c:pt idx="3">
                  <c:v>315.71428571428567</c:v>
                </c:pt>
                <c:pt idx="4">
                  <c:v>305.94462540716614</c:v>
                </c:pt>
                <c:pt idx="5">
                  <c:v>343.44190140845075</c:v>
                </c:pt>
                <c:pt idx="6">
                  <c:v>357.42049469964661</c:v>
                </c:pt>
                <c:pt idx="7">
                  <c:v>384.83676975945019</c:v>
                </c:pt>
                <c:pt idx="8">
                  <c:v>434.44444444444446</c:v>
                </c:pt>
                <c:pt idx="9">
                  <c:v>433.05810397553512</c:v>
                </c:pt>
                <c:pt idx="10">
                  <c:v>511.77083333333331</c:v>
                </c:pt>
                <c:pt idx="11">
                  <c:v>639.65892597968059</c:v>
                </c:pt>
                <c:pt idx="12">
                  <c:v>686.93389592123765</c:v>
                </c:pt>
                <c:pt idx="13">
                  <c:v>633.29036635006776</c:v>
                </c:pt>
                <c:pt idx="14">
                  <c:v>598.26058201058208</c:v>
                </c:pt>
                <c:pt idx="15">
                  <c:v>565.75738125802309</c:v>
                </c:pt>
                <c:pt idx="16">
                  <c:v>517.32402912621353</c:v>
                </c:pt>
                <c:pt idx="17">
                  <c:v>515.47756041426931</c:v>
                </c:pt>
                <c:pt idx="18">
                  <c:v>519.32138979370245</c:v>
                </c:pt>
                <c:pt idx="19">
                  <c:v>500.07747933884298</c:v>
                </c:pt>
                <c:pt idx="20">
                  <c:v>479.28217821782175</c:v>
                </c:pt>
                <c:pt idx="21">
                  <c:v>481.21482176360229</c:v>
                </c:pt>
                <c:pt idx="22">
                  <c:v>507.31498194945851</c:v>
                </c:pt>
                <c:pt idx="23">
                  <c:v>572.21496953872929</c:v>
                </c:pt>
                <c:pt idx="24">
                  <c:v>611.67952013710362</c:v>
                </c:pt>
              </c:numCache>
            </c:numRef>
          </c:val>
          <c:smooth val="0"/>
          <c:extLst>
            <c:ext xmlns:c16="http://schemas.microsoft.com/office/drawing/2014/chart" uri="{C3380CC4-5D6E-409C-BE32-E72D297353CC}">
              <c16:uniqueId val="{00000000-39C0-41E7-AB93-B7D7C4B9DA0F}"/>
            </c:ext>
          </c:extLst>
        </c:ser>
        <c:ser>
          <c:idx val="1"/>
          <c:order val="1"/>
          <c:tx>
            <c:strRef>
              <c:f>Sheet1!$B$20</c:f>
              <c:strCache>
                <c:ptCount val="1"/>
                <c:pt idx="0">
                  <c:v>OUTER RING</c:v>
                </c:pt>
              </c:strCache>
            </c:strRef>
          </c:tx>
          <c:spPr>
            <a:ln w="28575" cap="rnd">
              <a:solidFill>
                <a:schemeClr val="accent2"/>
              </a:solidFill>
              <a:round/>
            </a:ln>
            <a:effectLst/>
          </c:spPr>
          <c:marker>
            <c:symbol val="none"/>
          </c:marker>
          <c:cat>
            <c:strRef>
              <c:f>Sheet1!$C$18:$AA$18</c:f>
              <c:strCache>
                <c:ptCount val="25"/>
                <c:pt idx="0">
                  <c:v>Jun-92</c:v>
                </c:pt>
                <c:pt idx="1">
                  <c:v>Jun-93</c:v>
                </c:pt>
                <c:pt idx="2">
                  <c:v>Jun-94</c:v>
                </c:pt>
                <c:pt idx="3">
                  <c:v>Jun-95</c:v>
                </c:pt>
                <c:pt idx="4">
                  <c:v>Jun-96</c:v>
                </c:pt>
                <c:pt idx="5">
                  <c:v>Jun-97</c:v>
                </c:pt>
                <c:pt idx="6">
                  <c:v>Jun-98</c:v>
                </c:pt>
                <c:pt idx="7">
                  <c:v>Jun-99</c:v>
                </c:pt>
                <c:pt idx="8">
                  <c:v>Jun-00</c:v>
                </c:pt>
                <c:pt idx="9">
                  <c:v>Jun-01</c:v>
                </c:pt>
                <c:pt idx="10">
                  <c:v>Jun-02</c:v>
                </c:pt>
                <c:pt idx="11">
                  <c:v>Jun-03</c:v>
                </c:pt>
                <c:pt idx="12">
                  <c:v>Jun-04</c:v>
                </c:pt>
                <c:pt idx="13">
                  <c:v>Jun-05</c:v>
                </c:pt>
                <c:pt idx="14">
                  <c:v>Jun-06</c:v>
                </c:pt>
                <c:pt idx="15">
                  <c:v>Jun-07</c:v>
                </c:pt>
                <c:pt idx="16">
                  <c:v>Jun-08</c:v>
                </c:pt>
                <c:pt idx="17">
                  <c:v>Jun-09</c:v>
                </c:pt>
                <c:pt idx="18">
                  <c:v>Jun-10</c:v>
                </c:pt>
                <c:pt idx="19">
                  <c:v>Jun-11</c:v>
                </c:pt>
                <c:pt idx="20">
                  <c:v>Jun-12</c:v>
                </c:pt>
                <c:pt idx="21">
                  <c:v>Jun-13</c:v>
                </c:pt>
                <c:pt idx="22">
                  <c:v>Jun-14</c:v>
                </c:pt>
                <c:pt idx="23">
                  <c:v>Jun-15</c:v>
                </c:pt>
                <c:pt idx="24">
                  <c:v>Jun-16</c:v>
                </c:pt>
              </c:strCache>
            </c:strRef>
          </c:cat>
          <c:val>
            <c:numRef>
              <c:f>Sheet1!$C$20:$AA$20</c:f>
              <c:numCache>
                <c:formatCode>General</c:formatCode>
                <c:ptCount val="25"/>
                <c:pt idx="0">
                  <c:v>401.38888888888891</c:v>
                </c:pt>
                <c:pt idx="1">
                  <c:v>379.41340782122904</c:v>
                </c:pt>
                <c:pt idx="2">
                  <c:v>386.23364485981307</c:v>
                </c:pt>
                <c:pt idx="3">
                  <c:v>388.57142857142856</c:v>
                </c:pt>
                <c:pt idx="4">
                  <c:v>395.37459283387619</c:v>
                </c:pt>
                <c:pt idx="5">
                  <c:v>445.20246478873241</c:v>
                </c:pt>
                <c:pt idx="6">
                  <c:v>485.07067137809184</c:v>
                </c:pt>
                <c:pt idx="7">
                  <c:v>526.35738831615117</c:v>
                </c:pt>
                <c:pt idx="8">
                  <c:v>585.55555555555554</c:v>
                </c:pt>
                <c:pt idx="9">
                  <c:v>583.3027522935779</c:v>
                </c:pt>
                <c:pt idx="10">
                  <c:v>694.54613095238096</c:v>
                </c:pt>
                <c:pt idx="11">
                  <c:v>807.43831640058045</c:v>
                </c:pt>
                <c:pt idx="12">
                  <c:v>837.32770745428968</c:v>
                </c:pt>
                <c:pt idx="13">
                  <c:v>803.86702849389405</c:v>
                </c:pt>
                <c:pt idx="14">
                  <c:v>764.55026455026461</c:v>
                </c:pt>
                <c:pt idx="15">
                  <c:v>758.67137355584077</c:v>
                </c:pt>
                <c:pt idx="16">
                  <c:v>683.9199029126213</c:v>
                </c:pt>
                <c:pt idx="17">
                  <c:v>665.13233601841193</c:v>
                </c:pt>
                <c:pt idx="18">
                  <c:v>724.85342019543975</c:v>
                </c:pt>
                <c:pt idx="19">
                  <c:v>701.60123966942149</c:v>
                </c:pt>
                <c:pt idx="20">
                  <c:v>686.73267326732673</c:v>
                </c:pt>
                <c:pt idx="21">
                  <c:v>677.76735459662291</c:v>
                </c:pt>
                <c:pt idx="22">
                  <c:v>756.4079422382672</c:v>
                </c:pt>
                <c:pt idx="23">
                  <c:v>872.78503046127059</c:v>
                </c:pt>
                <c:pt idx="24">
                  <c:v>903.89888603256213</c:v>
                </c:pt>
              </c:numCache>
            </c:numRef>
          </c:val>
          <c:smooth val="0"/>
          <c:extLst>
            <c:ext xmlns:c16="http://schemas.microsoft.com/office/drawing/2014/chart" uri="{C3380CC4-5D6E-409C-BE32-E72D297353CC}">
              <c16:uniqueId val="{00000001-39C0-41E7-AB93-B7D7C4B9DA0F}"/>
            </c:ext>
          </c:extLst>
        </c:ser>
        <c:dLbls>
          <c:showLegendKey val="0"/>
          <c:showVal val="0"/>
          <c:showCatName val="0"/>
          <c:showSerName val="0"/>
          <c:showPercent val="0"/>
          <c:showBubbleSize val="0"/>
        </c:dLbls>
        <c:smooth val="0"/>
        <c:axId val="909772943"/>
        <c:axId val="640230671"/>
      </c:lineChart>
      <c:catAx>
        <c:axId val="909772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230671"/>
        <c:crosses val="autoZero"/>
        <c:auto val="1"/>
        <c:lblAlgn val="ctr"/>
        <c:lblOffset val="100"/>
        <c:noMultiLvlLbl val="0"/>
      </c:catAx>
      <c:valAx>
        <c:axId val="640230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7729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Wyong</a:t>
            </a:r>
            <a:r>
              <a:rPr lang="en-AU" baseline="0"/>
              <a:t> Median House Prices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Sheet1!$B$11</c:f>
              <c:strCache>
                <c:ptCount val="1"/>
                <c:pt idx="0">
                  <c:v>STRATA</c:v>
                </c:pt>
              </c:strCache>
            </c:strRef>
          </c:tx>
          <c:spPr>
            <a:ln w="28575" cap="rnd">
              <a:solidFill>
                <a:schemeClr val="accent1"/>
              </a:solidFill>
              <a:round/>
            </a:ln>
            <a:effectLst/>
          </c:spPr>
          <c:marker>
            <c:symbol val="none"/>
          </c:marker>
          <c:cat>
            <c:strRef>
              <c:f>Sheet1!$C$10:$AA$10</c:f>
              <c:strCache>
                <c:ptCount val="25"/>
                <c:pt idx="0">
                  <c:v>Jun-92</c:v>
                </c:pt>
                <c:pt idx="1">
                  <c:v>Jun-93</c:v>
                </c:pt>
                <c:pt idx="2">
                  <c:v>Jun-94</c:v>
                </c:pt>
                <c:pt idx="3">
                  <c:v>Jun-95</c:v>
                </c:pt>
                <c:pt idx="4">
                  <c:v>Jun-96</c:v>
                </c:pt>
                <c:pt idx="5">
                  <c:v>Jun-97</c:v>
                </c:pt>
                <c:pt idx="6">
                  <c:v>Jun-98</c:v>
                </c:pt>
                <c:pt idx="7">
                  <c:v>Jun-99</c:v>
                </c:pt>
                <c:pt idx="8">
                  <c:v>Jun-00</c:v>
                </c:pt>
                <c:pt idx="9">
                  <c:v>Jun-01</c:v>
                </c:pt>
                <c:pt idx="10">
                  <c:v>Jun-02</c:v>
                </c:pt>
                <c:pt idx="11">
                  <c:v>Jun-03</c:v>
                </c:pt>
                <c:pt idx="12">
                  <c:v>Jun-04</c:v>
                </c:pt>
                <c:pt idx="13">
                  <c:v>Jun-05</c:v>
                </c:pt>
                <c:pt idx="14">
                  <c:v>Jun-06</c:v>
                </c:pt>
                <c:pt idx="15">
                  <c:v>Jun-07</c:v>
                </c:pt>
                <c:pt idx="16">
                  <c:v>Jun-08</c:v>
                </c:pt>
                <c:pt idx="17">
                  <c:v>Jun-09</c:v>
                </c:pt>
                <c:pt idx="18">
                  <c:v>Jun-10</c:v>
                </c:pt>
                <c:pt idx="19">
                  <c:v>Jun-11</c:v>
                </c:pt>
                <c:pt idx="20">
                  <c:v>Jun-12</c:v>
                </c:pt>
                <c:pt idx="21">
                  <c:v>Jun-13</c:v>
                </c:pt>
                <c:pt idx="22">
                  <c:v>Jun-14</c:v>
                </c:pt>
                <c:pt idx="23">
                  <c:v>Jun-15</c:v>
                </c:pt>
                <c:pt idx="24">
                  <c:v>Jun-16</c:v>
                </c:pt>
              </c:strCache>
            </c:strRef>
          </c:cat>
          <c:val>
            <c:numRef>
              <c:f>Sheet1!$C$11:$AA$11</c:f>
              <c:numCache>
                <c:formatCode>General</c:formatCode>
                <c:ptCount val="25"/>
                <c:pt idx="0">
                  <c:v>305.055555555556</c:v>
                </c:pt>
                <c:pt idx="1">
                  <c:v>336.35940409683423</c:v>
                </c:pt>
                <c:pt idx="2">
                  <c:v>345.71962616822429</c:v>
                </c:pt>
                <c:pt idx="3">
                  <c:v>293.85714285714283</c:v>
                </c:pt>
                <c:pt idx="4">
                  <c:v>317.71172638436479</c:v>
                </c:pt>
                <c:pt idx="5">
                  <c:v>330.72183098591552</c:v>
                </c:pt>
                <c:pt idx="6">
                  <c:v>354.86749116607774</c:v>
                </c:pt>
                <c:pt idx="7">
                  <c:v>345.11168384879727</c:v>
                </c:pt>
                <c:pt idx="8">
                  <c:v>377.77777777777777</c:v>
                </c:pt>
                <c:pt idx="9">
                  <c:v>386.65902140672779</c:v>
                </c:pt>
                <c:pt idx="10">
                  <c:v>483.81696428571428</c:v>
                </c:pt>
                <c:pt idx="11">
                  <c:v>553.67198838896945</c:v>
                </c:pt>
                <c:pt idx="12">
                  <c:v>630.028129395218</c:v>
                </c:pt>
                <c:pt idx="13">
                  <c:v>562.70691994572587</c:v>
                </c:pt>
                <c:pt idx="14">
                  <c:v>607.81746031746036</c:v>
                </c:pt>
                <c:pt idx="15">
                  <c:v>519.38382541720148</c:v>
                </c:pt>
                <c:pt idx="16">
                  <c:v>482.25121359223294</c:v>
                </c:pt>
                <c:pt idx="17">
                  <c:v>420.69620253164555</c:v>
                </c:pt>
                <c:pt idx="18">
                  <c:v>448.71878393051031</c:v>
                </c:pt>
                <c:pt idx="19">
                  <c:v>416.48243801652893</c:v>
                </c:pt>
                <c:pt idx="20">
                  <c:v>379.13366336633663</c:v>
                </c:pt>
                <c:pt idx="21">
                  <c:v>372.77204502814266</c:v>
                </c:pt>
                <c:pt idx="22">
                  <c:v>430.37003610108309</c:v>
                </c:pt>
                <c:pt idx="23">
                  <c:v>421.30113141862483</c:v>
                </c:pt>
                <c:pt idx="24">
                  <c:v>464.33161953727506</c:v>
                </c:pt>
              </c:numCache>
            </c:numRef>
          </c:val>
          <c:smooth val="0"/>
          <c:extLst>
            <c:ext xmlns:c16="http://schemas.microsoft.com/office/drawing/2014/chart" uri="{C3380CC4-5D6E-409C-BE32-E72D297353CC}">
              <c16:uniqueId val="{00000000-D5E1-4C7B-A627-505DE77BC32E}"/>
            </c:ext>
          </c:extLst>
        </c:ser>
        <c:ser>
          <c:idx val="1"/>
          <c:order val="1"/>
          <c:tx>
            <c:strRef>
              <c:f>Sheet1!$B$12</c:f>
              <c:strCache>
                <c:ptCount val="1"/>
                <c:pt idx="0">
                  <c:v>NON STRATA</c:v>
                </c:pt>
              </c:strCache>
            </c:strRef>
          </c:tx>
          <c:spPr>
            <a:ln w="28575" cap="rnd">
              <a:solidFill>
                <a:schemeClr val="accent2"/>
              </a:solidFill>
              <a:round/>
            </a:ln>
            <a:effectLst/>
          </c:spPr>
          <c:marker>
            <c:symbol val="none"/>
          </c:marker>
          <c:cat>
            <c:strRef>
              <c:f>Sheet1!$C$10:$AA$10</c:f>
              <c:strCache>
                <c:ptCount val="25"/>
                <c:pt idx="0">
                  <c:v>Jun-92</c:v>
                </c:pt>
                <c:pt idx="1">
                  <c:v>Jun-93</c:v>
                </c:pt>
                <c:pt idx="2">
                  <c:v>Jun-94</c:v>
                </c:pt>
                <c:pt idx="3">
                  <c:v>Jun-95</c:v>
                </c:pt>
                <c:pt idx="4">
                  <c:v>Jun-96</c:v>
                </c:pt>
                <c:pt idx="5">
                  <c:v>Jun-97</c:v>
                </c:pt>
                <c:pt idx="6">
                  <c:v>Jun-98</c:v>
                </c:pt>
                <c:pt idx="7">
                  <c:v>Jun-99</c:v>
                </c:pt>
                <c:pt idx="8">
                  <c:v>Jun-00</c:v>
                </c:pt>
                <c:pt idx="9">
                  <c:v>Jun-01</c:v>
                </c:pt>
                <c:pt idx="10">
                  <c:v>Jun-02</c:v>
                </c:pt>
                <c:pt idx="11">
                  <c:v>Jun-03</c:v>
                </c:pt>
                <c:pt idx="12">
                  <c:v>Jun-04</c:v>
                </c:pt>
                <c:pt idx="13">
                  <c:v>Jun-05</c:v>
                </c:pt>
                <c:pt idx="14">
                  <c:v>Jun-06</c:v>
                </c:pt>
                <c:pt idx="15">
                  <c:v>Jun-07</c:v>
                </c:pt>
                <c:pt idx="16">
                  <c:v>Jun-08</c:v>
                </c:pt>
                <c:pt idx="17">
                  <c:v>Jun-09</c:v>
                </c:pt>
                <c:pt idx="18">
                  <c:v>Jun-10</c:v>
                </c:pt>
                <c:pt idx="19">
                  <c:v>Jun-11</c:v>
                </c:pt>
                <c:pt idx="20">
                  <c:v>Jun-12</c:v>
                </c:pt>
                <c:pt idx="21">
                  <c:v>Jun-13</c:v>
                </c:pt>
                <c:pt idx="22">
                  <c:v>Jun-14</c:v>
                </c:pt>
                <c:pt idx="23">
                  <c:v>Jun-15</c:v>
                </c:pt>
                <c:pt idx="24">
                  <c:v>Jun-16</c:v>
                </c:pt>
              </c:strCache>
            </c:strRef>
          </c:cat>
          <c:val>
            <c:numRef>
              <c:f>Sheet1!$C$12:$AA$12</c:f>
              <c:numCache>
                <c:formatCode>General</c:formatCode>
                <c:ptCount val="25"/>
                <c:pt idx="0">
                  <c:v>321.11111111111114</c:v>
                </c:pt>
                <c:pt idx="1">
                  <c:v>322.90502793296088</c:v>
                </c:pt>
                <c:pt idx="2">
                  <c:v>337.61682242990656</c:v>
                </c:pt>
                <c:pt idx="3">
                  <c:v>315.71428571428567</c:v>
                </c:pt>
                <c:pt idx="4">
                  <c:v>305.94462540716614</c:v>
                </c:pt>
                <c:pt idx="5">
                  <c:v>343.44190140845075</c:v>
                </c:pt>
                <c:pt idx="6">
                  <c:v>357.42049469964661</c:v>
                </c:pt>
                <c:pt idx="7">
                  <c:v>384.83676975945019</c:v>
                </c:pt>
                <c:pt idx="8">
                  <c:v>434.44444444444446</c:v>
                </c:pt>
                <c:pt idx="9">
                  <c:v>433.05810397553512</c:v>
                </c:pt>
                <c:pt idx="10">
                  <c:v>511.77083333333331</c:v>
                </c:pt>
                <c:pt idx="11">
                  <c:v>639.65892597968059</c:v>
                </c:pt>
                <c:pt idx="12">
                  <c:v>686.93389592123765</c:v>
                </c:pt>
                <c:pt idx="13">
                  <c:v>633.29036635006776</c:v>
                </c:pt>
                <c:pt idx="14">
                  <c:v>598.26058201058208</c:v>
                </c:pt>
                <c:pt idx="15">
                  <c:v>565.75738125802309</c:v>
                </c:pt>
                <c:pt idx="16">
                  <c:v>517.32402912621353</c:v>
                </c:pt>
                <c:pt idx="17">
                  <c:v>515.47756041426931</c:v>
                </c:pt>
                <c:pt idx="18">
                  <c:v>519.32138979370245</c:v>
                </c:pt>
                <c:pt idx="19">
                  <c:v>500.07747933884298</c:v>
                </c:pt>
                <c:pt idx="20">
                  <c:v>479.28217821782175</c:v>
                </c:pt>
                <c:pt idx="21">
                  <c:v>481.21482176360229</c:v>
                </c:pt>
                <c:pt idx="22">
                  <c:v>507.31498194945851</c:v>
                </c:pt>
                <c:pt idx="23">
                  <c:v>572.21496953872929</c:v>
                </c:pt>
                <c:pt idx="24">
                  <c:v>611.67952013710362</c:v>
                </c:pt>
              </c:numCache>
            </c:numRef>
          </c:val>
          <c:smooth val="0"/>
          <c:extLst>
            <c:ext xmlns:c16="http://schemas.microsoft.com/office/drawing/2014/chart" uri="{C3380CC4-5D6E-409C-BE32-E72D297353CC}">
              <c16:uniqueId val="{00000001-D5E1-4C7B-A627-505DE77BC32E}"/>
            </c:ext>
          </c:extLst>
        </c:ser>
        <c:dLbls>
          <c:showLegendKey val="0"/>
          <c:showVal val="0"/>
          <c:showCatName val="0"/>
          <c:showSerName val="0"/>
          <c:showPercent val="0"/>
          <c:showBubbleSize val="0"/>
        </c:dLbls>
        <c:smooth val="0"/>
        <c:axId val="644858256"/>
        <c:axId val="918408992"/>
      </c:lineChart>
      <c:catAx>
        <c:axId val="64485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408992"/>
        <c:crosses val="autoZero"/>
        <c:auto val="1"/>
        <c:lblAlgn val="ctr"/>
        <c:lblOffset val="100"/>
        <c:noMultiLvlLbl val="0"/>
      </c:catAx>
      <c:valAx>
        <c:axId val="91840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858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Outer</a:t>
            </a:r>
            <a:r>
              <a:rPr lang="en-AU" baseline="0"/>
              <a:t> Ring Median House Prices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Sheet1!$A$23:$B$23</c:f>
              <c:strCache>
                <c:ptCount val="2"/>
                <c:pt idx="0">
                  <c:v>LGA:</c:v>
                </c:pt>
                <c:pt idx="1">
                  <c:v>STRATA</c:v>
                </c:pt>
              </c:strCache>
            </c:strRef>
          </c:tx>
          <c:spPr>
            <a:ln w="28575" cap="rnd">
              <a:solidFill>
                <a:schemeClr val="accent1"/>
              </a:solidFill>
              <a:round/>
            </a:ln>
            <a:effectLst/>
          </c:spPr>
          <c:marker>
            <c:symbol val="none"/>
          </c:marker>
          <c:cat>
            <c:strRef>
              <c:f>Sheet1!$C$22:$AA$22</c:f>
              <c:strCache>
                <c:ptCount val="25"/>
                <c:pt idx="0">
                  <c:v>Jun-92</c:v>
                </c:pt>
                <c:pt idx="1">
                  <c:v>Jun-93</c:v>
                </c:pt>
                <c:pt idx="2">
                  <c:v>Jun-94</c:v>
                </c:pt>
                <c:pt idx="3">
                  <c:v>Jun-95</c:v>
                </c:pt>
                <c:pt idx="4">
                  <c:v>Jun-96</c:v>
                </c:pt>
                <c:pt idx="5">
                  <c:v>Jun-97</c:v>
                </c:pt>
                <c:pt idx="6">
                  <c:v>Jun-98</c:v>
                </c:pt>
                <c:pt idx="7">
                  <c:v>Jun-99</c:v>
                </c:pt>
                <c:pt idx="8">
                  <c:v>Jun-00</c:v>
                </c:pt>
                <c:pt idx="9">
                  <c:v>Jun-01</c:v>
                </c:pt>
                <c:pt idx="10">
                  <c:v>Jun-02</c:v>
                </c:pt>
                <c:pt idx="11">
                  <c:v>Jun-03</c:v>
                </c:pt>
                <c:pt idx="12">
                  <c:v>Jun-04</c:v>
                </c:pt>
                <c:pt idx="13">
                  <c:v>Jun-05</c:v>
                </c:pt>
                <c:pt idx="14">
                  <c:v>Jun-06</c:v>
                </c:pt>
                <c:pt idx="15">
                  <c:v>Jun-07</c:v>
                </c:pt>
                <c:pt idx="16">
                  <c:v>Jun-08</c:v>
                </c:pt>
                <c:pt idx="17">
                  <c:v>Jun-09</c:v>
                </c:pt>
                <c:pt idx="18">
                  <c:v>Jun-10</c:v>
                </c:pt>
                <c:pt idx="19">
                  <c:v>Jun-11</c:v>
                </c:pt>
                <c:pt idx="20">
                  <c:v>Jun-12</c:v>
                </c:pt>
                <c:pt idx="21">
                  <c:v>Jun-13</c:v>
                </c:pt>
                <c:pt idx="22">
                  <c:v>Jun-14</c:v>
                </c:pt>
                <c:pt idx="23">
                  <c:v>Jun-15</c:v>
                </c:pt>
                <c:pt idx="24">
                  <c:v>Jun-16</c:v>
                </c:pt>
              </c:strCache>
            </c:strRef>
          </c:cat>
          <c:val>
            <c:numRef>
              <c:f>Sheet1!$C$23:$AA$23</c:f>
              <c:numCache>
                <c:formatCode>General</c:formatCode>
                <c:ptCount val="25"/>
                <c:pt idx="0">
                  <c:v>363.92592592592592</c:v>
                </c:pt>
                <c:pt idx="1">
                  <c:v>357.88640595903161</c:v>
                </c:pt>
                <c:pt idx="2">
                  <c:v>351.12149532710282</c:v>
                </c:pt>
                <c:pt idx="3">
                  <c:v>357</c:v>
                </c:pt>
                <c:pt idx="4">
                  <c:v>371.84039087947883</c:v>
                </c:pt>
                <c:pt idx="5">
                  <c:v>432.48239436619724</c:v>
                </c:pt>
                <c:pt idx="6">
                  <c:v>474.85865724381625</c:v>
                </c:pt>
                <c:pt idx="7">
                  <c:v>496.56357388316155</c:v>
                </c:pt>
                <c:pt idx="8">
                  <c:v>524.16666666666663</c:v>
                </c:pt>
                <c:pt idx="9">
                  <c:v>541.32262996941893</c:v>
                </c:pt>
                <c:pt idx="10">
                  <c:v>606.38392857142856</c:v>
                </c:pt>
                <c:pt idx="11">
                  <c:v>677.40928882438311</c:v>
                </c:pt>
                <c:pt idx="12">
                  <c:v>690.99859353023908</c:v>
                </c:pt>
                <c:pt idx="13">
                  <c:v>686.22795115332428</c:v>
                </c:pt>
                <c:pt idx="14">
                  <c:v>647.95634920634927</c:v>
                </c:pt>
                <c:pt idx="15">
                  <c:v>621.40564826700893</c:v>
                </c:pt>
                <c:pt idx="16">
                  <c:v>561.1650485436893</c:v>
                </c:pt>
                <c:pt idx="17">
                  <c:v>557.04833141541997</c:v>
                </c:pt>
                <c:pt idx="18">
                  <c:v>588.35504885993487</c:v>
                </c:pt>
                <c:pt idx="19">
                  <c:v>552.3243801652892</c:v>
                </c:pt>
                <c:pt idx="20">
                  <c:v>576.56930693069307</c:v>
                </c:pt>
                <c:pt idx="21">
                  <c:v>555.76923076923083</c:v>
                </c:pt>
                <c:pt idx="22">
                  <c:v>586.86823104693144</c:v>
                </c:pt>
                <c:pt idx="23">
                  <c:v>704.26457789382061</c:v>
                </c:pt>
                <c:pt idx="24">
                  <c:v>693.40188517566412</c:v>
                </c:pt>
              </c:numCache>
            </c:numRef>
          </c:val>
          <c:smooth val="0"/>
          <c:extLst>
            <c:ext xmlns:c16="http://schemas.microsoft.com/office/drawing/2014/chart" uri="{C3380CC4-5D6E-409C-BE32-E72D297353CC}">
              <c16:uniqueId val="{00000000-3661-444E-99C3-3BFFFAC524FD}"/>
            </c:ext>
          </c:extLst>
        </c:ser>
        <c:ser>
          <c:idx val="1"/>
          <c:order val="1"/>
          <c:tx>
            <c:strRef>
              <c:f>Sheet1!$A$24:$B$24</c:f>
              <c:strCache>
                <c:ptCount val="2"/>
                <c:pt idx="0">
                  <c:v>LGA:</c:v>
                </c:pt>
                <c:pt idx="1">
                  <c:v>NON STRATA</c:v>
                </c:pt>
              </c:strCache>
            </c:strRef>
          </c:tx>
          <c:spPr>
            <a:ln w="28575" cap="rnd">
              <a:solidFill>
                <a:schemeClr val="accent2"/>
              </a:solidFill>
              <a:round/>
            </a:ln>
            <a:effectLst/>
          </c:spPr>
          <c:marker>
            <c:symbol val="none"/>
          </c:marker>
          <c:cat>
            <c:strRef>
              <c:f>Sheet1!$C$22:$AA$22</c:f>
              <c:strCache>
                <c:ptCount val="25"/>
                <c:pt idx="0">
                  <c:v>Jun-92</c:v>
                </c:pt>
                <c:pt idx="1">
                  <c:v>Jun-93</c:v>
                </c:pt>
                <c:pt idx="2">
                  <c:v>Jun-94</c:v>
                </c:pt>
                <c:pt idx="3">
                  <c:v>Jun-95</c:v>
                </c:pt>
                <c:pt idx="4">
                  <c:v>Jun-96</c:v>
                </c:pt>
                <c:pt idx="5">
                  <c:v>Jun-97</c:v>
                </c:pt>
                <c:pt idx="6">
                  <c:v>Jun-98</c:v>
                </c:pt>
                <c:pt idx="7">
                  <c:v>Jun-99</c:v>
                </c:pt>
                <c:pt idx="8">
                  <c:v>Jun-00</c:v>
                </c:pt>
                <c:pt idx="9">
                  <c:v>Jun-01</c:v>
                </c:pt>
                <c:pt idx="10">
                  <c:v>Jun-02</c:v>
                </c:pt>
                <c:pt idx="11">
                  <c:v>Jun-03</c:v>
                </c:pt>
                <c:pt idx="12">
                  <c:v>Jun-04</c:v>
                </c:pt>
                <c:pt idx="13">
                  <c:v>Jun-05</c:v>
                </c:pt>
                <c:pt idx="14">
                  <c:v>Jun-06</c:v>
                </c:pt>
                <c:pt idx="15">
                  <c:v>Jun-07</c:v>
                </c:pt>
                <c:pt idx="16">
                  <c:v>Jun-08</c:v>
                </c:pt>
                <c:pt idx="17">
                  <c:v>Jun-09</c:v>
                </c:pt>
                <c:pt idx="18">
                  <c:v>Jun-10</c:v>
                </c:pt>
                <c:pt idx="19">
                  <c:v>Jun-11</c:v>
                </c:pt>
                <c:pt idx="20">
                  <c:v>Jun-12</c:v>
                </c:pt>
                <c:pt idx="21">
                  <c:v>Jun-13</c:v>
                </c:pt>
                <c:pt idx="22">
                  <c:v>Jun-14</c:v>
                </c:pt>
                <c:pt idx="23">
                  <c:v>Jun-15</c:v>
                </c:pt>
                <c:pt idx="24">
                  <c:v>Jun-16</c:v>
                </c:pt>
              </c:strCache>
            </c:strRef>
          </c:cat>
          <c:val>
            <c:numRef>
              <c:f>Sheet1!$C$24:$AA$24</c:f>
              <c:numCache>
                <c:formatCode>General</c:formatCode>
                <c:ptCount val="25"/>
                <c:pt idx="0">
                  <c:v>401.38888888888891</c:v>
                </c:pt>
                <c:pt idx="1">
                  <c:v>379.41340782122904</c:v>
                </c:pt>
                <c:pt idx="2">
                  <c:v>386.23364485981307</c:v>
                </c:pt>
                <c:pt idx="3">
                  <c:v>388.57142857142856</c:v>
                </c:pt>
                <c:pt idx="4">
                  <c:v>395.37459283387619</c:v>
                </c:pt>
                <c:pt idx="5">
                  <c:v>445.20246478873241</c:v>
                </c:pt>
                <c:pt idx="6">
                  <c:v>485.07067137809184</c:v>
                </c:pt>
                <c:pt idx="7">
                  <c:v>526.35738831615117</c:v>
                </c:pt>
                <c:pt idx="8">
                  <c:v>585.55555555555554</c:v>
                </c:pt>
                <c:pt idx="9">
                  <c:v>583.3027522935779</c:v>
                </c:pt>
                <c:pt idx="10">
                  <c:v>694.54613095238096</c:v>
                </c:pt>
                <c:pt idx="11">
                  <c:v>807.43831640058045</c:v>
                </c:pt>
                <c:pt idx="12">
                  <c:v>837.32770745428968</c:v>
                </c:pt>
                <c:pt idx="13">
                  <c:v>803.86702849389405</c:v>
                </c:pt>
                <c:pt idx="14">
                  <c:v>764.55026455026461</c:v>
                </c:pt>
                <c:pt idx="15">
                  <c:v>758.67137355584077</c:v>
                </c:pt>
                <c:pt idx="16">
                  <c:v>683.9199029126213</c:v>
                </c:pt>
                <c:pt idx="17">
                  <c:v>665.13233601841193</c:v>
                </c:pt>
                <c:pt idx="18">
                  <c:v>724.85342019543975</c:v>
                </c:pt>
                <c:pt idx="19">
                  <c:v>701.60123966942149</c:v>
                </c:pt>
                <c:pt idx="20">
                  <c:v>686.73267326732673</c:v>
                </c:pt>
                <c:pt idx="21">
                  <c:v>677.76735459662291</c:v>
                </c:pt>
                <c:pt idx="22">
                  <c:v>756.4079422382672</c:v>
                </c:pt>
                <c:pt idx="23">
                  <c:v>872.78503046127059</c:v>
                </c:pt>
                <c:pt idx="24">
                  <c:v>903.89888603256213</c:v>
                </c:pt>
              </c:numCache>
            </c:numRef>
          </c:val>
          <c:smooth val="0"/>
          <c:extLst>
            <c:ext xmlns:c16="http://schemas.microsoft.com/office/drawing/2014/chart" uri="{C3380CC4-5D6E-409C-BE32-E72D297353CC}">
              <c16:uniqueId val="{00000001-3661-444E-99C3-3BFFFAC524FD}"/>
            </c:ext>
          </c:extLst>
        </c:ser>
        <c:dLbls>
          <c:showLegendKey val="0"/>
          <c:showVal val="0"/>
          <c:showCatName val="0"/>
          <c:showSerName val="0"/>
          <c:showPercent val="0"/>
          <c:showBubbleSize val="0"/>
        </c:dLbls>
        <c:smooth val="0"/>
        <c:axId val="915131280"/>
        <c:axId val="916277440"/>
      </c:lineChart>
      <c:catAx>
        <c:axId val="915131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277440"/>
        <c:crosses val="autoZero"/>
        <c:auto val="1"/>
        <c:lblAlgn val="ctr"/>
        <c:lblOffset val="100"/>
        <c:noMultiLvlLbl val="0"/>
      </c:catAx>
      <c:valAx>
        <c:axId val="916277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131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Sheet1!$E$45</c:f>
              <c:strCache>
                <c:ptCount val="1"/>
                <c:pt idx="0">
                  <c:v>Net Growth</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2-7918-45F2-9FE8-F4E0D1CF6F33}"/>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1-7918-45F2-9FE8-F4E0D1CF6F3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Sheet1!$D$46:$D$47</c:f>
              <c:strCache>
                <c:ptCount val="2"/>
                <c:pt idx="0">
                  <c:v>Outer Ring</c:v>
                </c:pt>
                <c:pt idx="1">
                  <c:v>Wyong</c:v>
                </c:pt>
              </c:strCache>
            </c:strRef>
          </c:cat>
          <c:val>
            <c:numRef>
              <c:f>Sheet1!$E$46:$E$47</c:f>
              <c:numCache>
                <c:formatCode>0%</c:formatCode>
                <c:ptCount val="2"/>
                <c:pt idx="0">
                  <c:v>0.53599673202614373</c:v>
                </c:pt>
                <c:pt idx="1">
                  <c:v>0.46872685185185176</c:v>
                </c:pt>
              </c:numCache>
            </c:numRef>
          </c:val>
          <c:extLst>
            <c:ext xmlns:c16="http://schemas.microsoft.com/office/drawing/2014/chart" uri="{C3380CC4-5D6E-409C-BE32-E72D297353CC}">
              <c16:uniqueId val="{00000000-7918-45F2-9FE8-F4E0D1CF6F33}"/>
            </c:ext>
          </c:extLst>
        </c:ser>
        <c:dLbls>
          <c:showLegendKey val="0"/>
          <c:showVal val="0"/>
          <c:showCatName val="0"/>
          <c:showSerName val="0"/>
          <c:showPercent val="0"/>
          <c:showBubbleSize val="0"/>
        </c:dLbls>
        <c:gapWidth val="219"/>
        <c:overlap val="-27"/>
        <c:axId val="879909055"/>
        <c:axId val="908329039"/>
      </c:barChart>
      <c:catAx>
        <c:axId val="879909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908329039"/>
        <c:crosses val="autoZero"/>
        <c:auto val="1"/>
        <c:lblAlgn val="ctr"/>
        <c:lblOffset val="100"/>
        <c:noMultiLvlLbl val="0"/>
      </c:catAx>
      <c:valAx>
        <c:axId val="9083290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909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3</xdr:col>
      <xdr:colOff>9526</xdr:colOff>
      <xdr:row>0</xdr:row>
      <xdr:rowOff>0</xdr:rowOff>
    </xdr:from>
    <xdr:to>
      <xdr:col>10</xdr:col>
      <xdr:colOff>304800</xdr:colOff>
      <xdr:row>19</xdr:row>
      <xdr:rowOff>10294</xdr:rowOff>
    </xdr:to>
    <xdr:pic>
      <xdr:nvPicPr>
        <xdr:cNvPr id="2" name="Picture 1" descr="Projects – Mountain Districts Association">
          <a:extLst>
            <a:ext uri="{FF2B5EF4-FFF2-40B4-BE49-F238E27FC236}">
              <a16:creationId xmlns:a16="http://schemas.microsoft.com/office/drawing/2014/main" id="{BDA6BB18-02F9-6C4A-4285-FA3D3ADDA8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43576" y="0"/>
          <a:ext cx="4562474" cy="43251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649938</xdr:colOff>
      <xdr:row>42</xdr:row>
      <xdr:rowOff>23533</xdr:rowOff>
    </xdr:from>
    <xdr:to>
      <xdr:col>16</xdr:col>
      <xdr:colOff>134470</xdr:colOff>
      <xdr:row>59</xdr:row>
      <xdr:rowOff>44824</xdr:rowOff>
    </xdr:to>
    <xdr:graphicFrame macro="">
      <xdr:nvGraphicFramePr>
        <xdr:cNvPr id="6" name="Chart 5">
          <a:extLst>
            <a:ext uri="{FF2B5EF4-FFF2-40B4-BE49-F238E27FC236}">
              <a16:creationId xmlns:a16="http://schemas.microsoft.com/office/drawing/2014/main" id="{62C01394-B793-4152-88D6-3C23CAA667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571498</xdr:colOff>
      <xdr:row>25</xdr:row>
      <xdr:rowOff>33617</xdr:rowOff>
    </xdr:from>
    <xdr:to>
      <xdr:col>16</xdr:col>
      <xdr:colOff>134469</xdr:colOff>
      <xdr:row>42</xdr:row>
      <xdr:rowOff>67235</xdr:rowOff>
    </xdr:to>
    <xdr:graphicFrame macro="">
      <xdr:nvGraphicFramePr>
        <xdr:cNvPr id="8" name="Chart 7">
          <a:extLst>
            <a:ext uri="{FF2B5EF4-FFF2-40B4-BE49-F238E27FC236}">
              <a16:creationId xmlns:a16="http://schemas.microsoft.com/office/drawing/2014/main" id="{DC8EED5D-7415-4FAD-BA25-621DD7D132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145677</xdr:colOff>
      <xdr:row>25</xdr:row>
      <xdr:rowOff>56029</xdr:rowOff>
    </xdr:from>
    <xdr:to>
      <xdr:col>22</xdr:col>
      <xdr:colOff>381000</xdr:colOff>
      <xdr:row>35</xdr:row>
      <xdr:rowOff>179294</xdr:rowOff>
    </xdr:to>
    <xdr:sp macro="" textlink="">
      <xdr:nvSpPr>
        <xdr:cNvPr id="7" name="TextBox 6">
          <a:extLst>
            <a:ext uri="{FF2B5EF4-FFF2-40B4-BE49-F238E27FC236}">
              <a16:creationId xmlns:a16="http://schemas.microsoft.com/office/drawing/2014/main" id="{D4D2C0B6-13C8-3640-43F6-0481F147D9FE}"/>
            </a:ext>
          </a:extLst>
        </xdr:cNvPr>
        <xdr:cNvSpPr txBox="1"/>
      </xdr:nvSpPr>
      <xdr:spPr>
        <a:xfrm>
          <a:off x="12617824" y="5266764"/>
          <a:ext cx="4605617" cy="20730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200"/>
            <a:t>Notes:</a:t>
          </a:r>
        </a:p>
        <a:p>
          <a:pPr marL="171450" indent="-171450">
            <a:buFont typeface="Arial" panose="020B0604020202020204" pitchFamily="34" charset="0"/>
            <a:buChar char="•"/>
          </a:pPr>
          <a:r>
            <a:rPr lang="en-SG" sz="1200"/>
            <a:t>Data used</a:t>
          </a:r>
          <a:r>
            <a:rPr lang="en-SG" sz="1200" baseline="0"/>
            <a:t> in this analysis is collected during the second quarter of every year. </a:t>
          </a:r>
        </a:p>
        <a:p>
          <a:pPr marL="171450" indent="-171450">
            <a:buFont typeface="Arial" panose="020B0604020202020204" pitchFamily="34" charset="0"/>
            <a:buChar char="•"/>
          </a:pPr>
          <a:r>
            <a:rPr lang="en-SG" sz="1200" baseline="0"/>
            <a:t>Analysis is using a data time range of 24 years (1992 to 2016) to create as accurate a model as possible.</a:t>
          </a:r>
        </a:p>
        <a:p>
          <a:pPr marL="171450" indent="-171450">
            <a:buFont typeface="Arial" panose="020B0604020202020204" pitchFamily="34" charset="0"/>
            <a:buChar char="•"/>
          </a:pPr>
          <a:r>
            <a:rPr lang="en-SG" sz="1200" baseline="0"/>
            <a:t>Utilised June 2023 CPI values (144.5) to calculate CPI adjusted (Real) values for the properties.</a:t>
          </a:r>
        </a:p>
        <a:p>
          <a:pPr marL="171450" indent="-171450">
            <a:buFont typeface="Arial" panose="020B0604020202020204" pitchFamily="34" charset="0"/>
            <a:buChar char="•"/>
          </a:pPr>
          <a:r>
            <a:rPr lang="en-SG" sz="1200" baseline="0"/>
            <a:t>Outer Ring property area is assumed to be an appropriate comparison as Wyong is considered part of Sydney's Outer Ring.</a:t>
          </a:r>
        </a:p>
        <a:p>
          <a:pPr marL="171450" indent="-171450">
            <a:buFont typeface="Arial" panose="020B0604020202020204" pitchFamily="34" charset="0"/>
            <a:buChar char="•"/>
          </a:pPr>
          <a:r>
            <a:rPr lang="en-SG" sz="1200" baseline="0"/>
            <a:t>Market Volatility is derived from Standard Deviation.</a:t>
          </a:r>
          <a:endParaRPr lang="en-SG" sz="1200"/>
        </a:p>
      </xdr:txBody>
    </xdr:sp>
    <xdr:clientData/>
  </xdr:twoCellAnchor>
  <xdr:twoCellAnchor>
    <xdr:from>
      <xdr:col>16</xdr:col>
      <xdr:colOff>123265</xdr:colOff>
      <xdr:row>35</xdr:row>
      <xdr:rowOff>179292</xdr:rowOff>
    </xdr:from>
    <xdr:to>
      <xdr:col>22</xdr:col>
      <xdr:colOff>358588</xdr:colOff>
      <xdr:row>60</xdr:row>
      <xdr:rowOff>56030</xdr:rowOff>
    </xdr:to>
    <xdr:sp macro="" textlink="">
      <xdr:nvSpPr>
        <xdr:cNvPr id="9" name="TextBox 8">
          <a:extLst>
            <a:ext uri="{FF2B5EF4-FFF2-40B4-BE49-F238E27FC236}">
              <a16:creationId xmlns:a16="http://schemas.microsoft.com/office/drawing/2014/main" id="{7ED0167B-E161-42C1-B66A-CFF5B71F0E46}"/>
            </a:ext>
          </a:extLst>
        </xdr:cNvPr>
        <xdr:cNvSpPr txBox="1"/>
      </xdr:nvSpPr>
      <xdr:spPr>
        <a:xfrm>
          <a:off x="12595412" y="7339851"/>
          <a:ext cx="4605617" cy="46840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200"/>
            <a:t>Analysis</a:t>
          </a:r>
        </a:p>
        <a:p>
          <a:pPr marL="171450" indent="-171450">
            <a:buFont typeface="Arial" panose="020B0604020202020204" pitchFamily="34" charset="0"/>
            <a:buChar char="•"/>
          </a:pPr>
          <a:r>
            <a:rPr lang="en-SG" sz="1200" baseline="0"/>
            <a:t>(Fig 1.1). Wyong's median property prices can be observed to have an upward trend in relation to the prices of Outer Ring properties. Although Wyong's prices are seen to be lower than Outer Ring overall, it continues to have a positive average growth of 2.30% per annum, only slightly less than Outer Ring's average of 2.92% per annum.  (Fig 1.2)</a:t>
          </a:r>
        </a:p>
        <a:p>
          <a:pPr marL="171450" indent="-171450">
            <a:buFont typeface="Arial" panose="020B0604020202020204" pitchFamily="34" charset="0"/>
            <a:buChar char="•"/>
          </a:pPr>
          <a:endParaRPr lang="en-SG" sz="1200" baseline="0"/>
        </a:p>
        <a:p>
          <a:pPr marL="171450" indent="-171450">
            <a:buFont typeface="Arial" panose="020B0604020202020204" pitchFamily="34" charset="0"/>
            <a:buChar char="•"/>
          </a:pPr>
          <a:r>
            <a:rPr lang="en-SG" sz="1200" baseline="0"/>
            <a:t>(Fig 1.3). Wyong is considerably less volatile than the average Outer Ring property, with its Non-Strata Market Volatility index at 115.36, as compared to Outer Ring's average of 167.58.</a:t>
          </a:r>
        </a:p>
        <a:p>
          <a:pPr marL="171450" indent="-171450">
            <a:buFont typeface="Arial" panose="020B0604020202020204" pitchFamily="34" charset="0"/>
            <a:buChar char="•"/>
          </a:pPr>
          <a:endParaRPr lang="en-SG" sz="1200" baseline="0"/>
        </a:p>
        <a:p>
          <a:pPr marL="171450" indent="-171450">
            <a:buFont typeface="Arial" panose="020B0604020202020204" pitchFamily="34" charset="0"/>
            <a:buChar char="•"/>
          </a:pPr>
          <a:r>
            <a:rPr lang="en-SG" sz="1200" baseline="0"/>
            <a:t>(Fig 1.4). Wyong is comparative in growth to Outer Ring properties, with only 7% less Net Growth than Outer Ring </a:t>
          </a:r>
          <a:r>
            <a:rPr lang="en-SG" sz="1100" baseline="0">
              <a:solidFill>
                <a:schemeClr val="dk1"/>
              </a:solidFill>
              <a:effectLst/>
              <a:latin typeface="+mn-lt"/>
              <a:ea typeface="+mn-ea"/>
              <a:cs typeface="+mn-cs"/>
            </a:rPr>
            <a:t>Median </a:t>
          </a:r>
          <a:r>
            <a:rPr lang="en-SG" sz="1200" baseline="0"/>
            <a:t>Prices.</a:t>
          </a:r>
        </a:p>
        <a:p>
          <a:pPr marL="171450" indent="-171450">
            <a:buFont typeface="Arial" panose="020B0604020202020204" pitchFamily="34" charset="0"/>
            <a:buChar char="•"/>
          </a:pPr>
          <a:endParaRPr lang="en-SG" sz="1200" baseline="0"/>
        </a:p>
        <a:p>
          <a:pPr marL="0" indent="0">
            <a:buFont typeface="Arial" panose="020B0604020202020204" pitchFamily="34" charset="0"/>
            <a:buNone/>
          </a:pPr>
          <a:r>
            <a:rPr lang="en-SG" sz="1200" baseline="0"/>
            <a:t>Conclusion</a:t>
          </a:r>
        </a:p>
        <a:p>
          <a:pPr marL="171450" indent="-171450">
            <a:buFont typeface="Arial" panose="020B0604020202020204" pitchFamily="34" charset="0"/>
            <a:buChar char="•"/>
          </a:pPr>
          <a:r>
            <a:rPr lang="en-SG" sz="1200" baseline="0"/>
            <a:t>Wyong can be considered to be a safer LGA to invest as the property is cheaper, prices are not as volatile and it continues to show positive growth, albeit not as fast as Outer Ring.</a:t>
          </a:r>
        </a:p>
      </xdr:txBody>
    </xdr:sp>
    <xdr:clientData/>
  </xdr:twoCellAnchor>
  <xdr:twoCellAnchor>
    <xdr:from>
      <xdr:col>0</xdr:col>
      <xdr:colOff>560294</xdr:colOff>
      <xdr:row>25</xdr:row>
      <xdr:rowOff>44822</xdr:rowOff>
    </xdr:from>
    <xdr:to>
      <xdr:col>9</xdr:col>
      <xdr:colOff>582706</xdr:colOff>
      <xdr:row>53</xdr:row>
      <xdr:rowOff>178172</xdr:rowOff>
    </xdr:to>
    <xdr:graphicFrame macro="">
      <xdr:nvGraphicFramePr>
        <xdr:cNvPr id="10" name="Chart 9">
          <a:extLst>
            <a:ext uri="{FF2B5EF4-FFF2-40B4-BE49-F238E27FC236}">
              <a16:creationId xmlns:a16="http://schemas.microsoft.com/office/drawing/2014/main" id="{D9A0D7A5-4246-4CC2-AA4A-77A9B5FF70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435429</xdr:colOff>
      <xdr:row>40</xdr:row>
      <xdr:rowOff>13606</xdr:rowOff>
    </xdr:from>
    <xdr:to>
      <xdr:col>27</xdr:col>
      <xdr:colOff>244929</xdr:colOff>
      <xdr:row>54</xdr:row>
      <xdr:rowOff>89806</xdr:rowOff>
    </xdr:to>
    <xdr:graphicFrame macro="">
      <xdr:nvGraphicFramePr>
        <xdr:cNvPr id="11" name="Chart 10">
          <a:extLst>
            <a:ext uri="{FF2B5EF4-FFF2-40B4-BE49-F238E27FC236}">
              <a16:creationId xmlns:a16="http://schemas.microsoft.com/office/drawing/2014/main" id="{731AB024-3FF9-4E8D-AF8A-705F15892A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547687</xdr:colOff>
      <xdr:row>24</xdr:row>
      <xdr:rowOff>185737</xdr:rowOff>
    </xdr:from>
    <xdr:to>
      <xdr:col>9</xdr:col>
      <xdr:colOff>242887</xdr:colOff>
      <xdr:row>39</xdr:row>
      <xdr:rowOff>71437</xdr:rowOff>
    </xdr:to>
    <xdr:graphicFrame macro="">
      <xdr:nvGraphicFramePr>
        <xdr:cNvPr id="2" name="Chart 1">
          <a:extLst>
            <a:ext uri="{FF2B5EF4-FFF2-40B4-BE49-F238E27FC236}">
              <a16:creationId xmlns:a16="http://schemas.microsoft.com/office/drawing/2014/main" id="{A8DD72F0-C81E-5C45-D672-074D36C80B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261937</xdr:colOff>
      <xdr:row>24</xdr:row>
      <xdr:rowOff>166687</xdr:rowOff>
    </xdr:from>
    <xdr:to>
      <xdr:col>16</xdr:col>
      <xdr:colOff>566737</xdr:colOff>
      <xdr:row>39</xdr:row>
      <xdr:rowOff>52387</xdr:rowOff>
    </xdr:to>
    <xdr:graphicFrame macro="">
      <xdr:nvGraphicFramePr>
        <xdr:cNvPr id="3" name="Chart 2">
          <a:extLst>
            <a:ext uri="{FF2B5EF4-FFF2-40B4-BE49-F238E27FC236}">
              <a16:creationId xmlns:a16="http://schemas.microsoft.com/office/drawing/2014/main" id="{1BFFE8CB-D388-BA5D-5CA8-0094B2E259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41457</xdr:colOff>
      <xdr:row>25</xdr:row>
      <xdr:rowOff>19050</xdr:rowOff>
    </xdr:from>
    <xdr:to>
      <xdr:col>25</xdr:col>
      <xdr:colOff>22408</xdr:colOff>
      <xdr:row>40</xdr:row>
      <xdr:rowOff>186018</xdr:rowOff>
    </xdr:to>
    <xdr:graphicFrame macro="">
      <xdr:nvGraphicFramePr>
        <xdr:cNvPr id="4" name="Chart 3">
          <a:extLst>
            <a:ext uri="{FF2B5EF4-FFF2-40B4-BE49-F238E27FC236}">
              <a16:creationId xmlns:a16="http://schemas.microsoft.com/office/drawing/2014/main" id="{079CC2A3-2104-4961-9E07-452B4E5D28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19050</xdr:colOff>
      <xdr:row>40</xdr:row>
      <xdr:rowOff>142312</xdr:rowOff>
    </xdr:from>
    <xdr:to>
      <xdr:col>25</xdr:col>
      <xdr:colOff>11202</xdr:colOff>
      <xdr:row>56</xdr:row>
      <xdr:rowOff>129988</xdr:rowOff>
    </xdr:to>
    <xdr:graphicFrame macro="">
      <xdr:nvGraphicFramePr>
        <xdr:cNvPr id="5" name="Chart 4">
          <a:extLst>
            <a:ext uri="{FF2B5EF4-FFF2-40B4-BE49-F238E27FC236}">
              <a16:creationId xmlns:a16="http://schemas.microsoft.com/office/drawing/2014/main" id="{CADDC220-125B-4640-8A6F-4367526841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171450</xdr:colOff>
      <xdr:row>40</xdr:row>
      <xdr:rowOff>119062</xdr:rowOff>
    </xdr:from>
    <xdr:to>
      <xdr:col>14</xdr:col>
      <xdr:colOff>476250</xdr:colOff>
      <xdr:row>55</xdr:row>
      <xdr:rowOff>4762</xdr:rowOff>
    </xdr:to>
    <xdr:graphicFrame macro="">
      <xdr:nvGraphicFramePr>
        <xdr:cNvPr id="6" name="Chart 5">
          <a:extLst>
            <a:ext uri="{FF2B5EF4-FFF2-40B4-BE49-F238E27FC236}">
              <a16:creationId xmlns:a16="http://schemas.microsoft.com/office/drawing/2014/main" id="{1BFD76C4-F24F-63F1-5952-3D586D6A06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252413</xdr:colOff>
      <xdr:row>72</xdr:row>
      <xdr:rowOff>119061</xdr:rowOff>
    </xdr:from>
    <xdr:to>
      <xdr:col>5</xdr:col>
      <xdr:colOff>1314451</xdr:colOff>
      <xdr:row>89</xdr:row>
      <xdr:rowOff>161924</xdr:rowOff>
    </xdr:to>
    <xdr:graphicFrame macro="">
      <xdr:nvGraphicFramePr>
        <xdr:cNvPr id="9" name="Chart 8">
          <a:extLst>
            <a:ext uri="{FF2B5EF4-FFF2-40B4-BE49-F238E27FC236}">
              <a16:creationId xmlns:a16="http://schemas.microsoft.com/office/drawing/2014/main" id="{4232C504-60D8-B363-3B29-E7A066E19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433386</xdr:colOff>
      <xdr:row>69</xdr:row>
      <xdr:rowOff>42861</xdr:rowOff>
    </xdr:from>
    <xdr:to>
      <xdr:col>13</xdr:col>
      <xdr:colOff>114299</xdr:colOff>
      <xdr:row>82</xdr:row>
      <xdr:rowOff>180974</xdr:rowOff>
    </xdr:to>
    <xdr:graphicFrame macro="">
      <xdr:nvGraphicFramePr>
        <xdr:cNvPr id="10" name="Chart 9">
          <a:extLst>
            <a:ext uri="{FF2B5EF4-FFF2-40B4-BE49-F238E27FC236}">
              <a16:creationId xmlns:a16="http://schemas.microsoft.com/office/drawing/2014/main" id="{843D0D04-AC90-EF10-4989-45A8C47426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459199</xdr:colOff>
      <xdr:row>6</xdr:row>
      <xdr:rowOff>38421</xdr:rowOff>
    </xdr:from>
    <xdr:to>
      <xdr:col>20</xdr:col>
      <xdr:colOff>111259</xdr:colOff>
      <xdr:row>29</xdr:row>
      <xdr:rowOff>147279</xdr:rowOff>
    </xdr:to>
    <xdr:graphicFrame macro="">
      <xdr:nvGraphicFramePr>
        <xdr:cNvPr id="3" name="Chart 2">
          <a:extLst>
            <a:ext uri="{FF2B5EF4-FFF2-40B4-BE49-F238E27FC236}">
              <a16:creationId xmlns:a16="http://schemas.microsoft.com/office/drawing/2014/main" id="{6D00A0A2-3F13-4AE9-BF27-213E5368D6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599513</xdr:colOff>
      <xdr:row>6</xdr:row>
      <xdr:rowOff>6725</xdr:rowOff>
    </xdr:from>
    <xdr:to>
      <xdr:col>8</xdr:col>
      <xdr:colOff>447433</xdr:colOff>
      <xdr:row>23</xdr:row>
      <xdr:rowOff>112861</xdr:rowOff>
    </xdr:to>
    <xdr:graphicFrame macro="">
      <xdr:nvGraphicFramePr>
        <xdr:cNvPr id="4" name="Chart 3">
          <a:extLst>
            <a:ext uri="{FF2B5EF4-FFF2-40B4-BE49-F238E27FC236}">
              <a16:creationId xmlns:a16="http://schemas.microsoft.com/office/drawing/2014/main" id="{1B643564-8759-1435-1C8A-6EB3194060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113661</xdr:colOff>
      <xdr:row>6</xdr:row>
      <xdr:rowOff>16806</xdr:rowOff>
    </xdr:from>
    <xdr:to>
      <xdr:col>27</xdr:col>
      <xdr:colOff>389806</xdr:colOff>
      <xdr:row>30</xdr:row>
      <xdr:rowOff>140874</xdr:rowOff>
    </xdr:to>
    <xdr:sp macro="" textlink="">
      <xdr:nvSpPr>
        <xdr:cNvPr id="6" name="TextBox 5">
          <a:extLst>
            <a:ext uri="{FF2B5EF4-FFF2-40B4-BE49-F238E27FC236}">
              <a16:creationId xmlns:a16="http://schemas.microsoft.com/office/drawing/2014/main" id="{B4552CF4-2816-4E00-9162-ED973D947C1D}"/>
            </a:ext>
          </a:extLst>
        </xdr:cNvPr>
        <xdr:cNvSpPr txBox="1"/>
      </xdr:nvSpPr>
      <xdr:spPr>
        <a:xfrm>
          <a:off x="13740014" y="1283071"/>
          <a:ext cx="4511968" cy="469606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200"/>
            <a:t>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SG" sz="1200" baseline="0">
              <a:solidFill>
                <a:schemeClr val="dk1"/>
              </a:solidFill>
              <a:effectLst/>
              <a:latin typeface="+mn-lt"/>
              <a:ea typeface="+mn-ea"/>
              <a:cs typeface="+mn-cs"/>
            </a:rPr>
            <a:t>(Fig 2.1). Wyong has always had a lower price compared to Outer Ring LGAs. The difference in median price has been trending upwards, with a 29% difference as at June 2016.</a:t>
          </a:r>
          <a:endParaRPr lang="en-SG" sz="1200" baseline="0"/>
        </a:p>
        <a:p>
          <a:pPr marL="171450" indent="-171450">
            <a:buFont typeface="Arial" panose="020B0604020202020204" pitchFamily="34" charset="0"/>
            <a:buChar char="•"/>
          </a:pPr>
          <a:endParaRPr lang="en-SG" sz="1200" baseline="0"/>
        </a:p>
        <a:p>
          <a:pPr marL="171450" indent="-171450">
            <a:buFont typeface="Arial" panose="020B0604020202020204" pitchFamily="34" charset="0"/>
            <a:buChar char="•"/>
          </a:pPr>
          <a:r>
            <a:rPr lang="en-SG" sz="1200" baseline="0"/>
            <a:t>(Fig 2.2). There is a downward trend for Wyong's growth rate, while the growth rate for Outer ring Properties seem to be more stable.</a:t>
          </a:r>
        </a:p>
        <a:p>
          <a:pPr marL="171450" indent="-171450">
            <a:buFont typeface="Arial" panose="020B0604020202020204" pitchFamily="34" charset="0"/>
            <a:buChar char="•"/>
          </a:pPr>
          <a:endParaRPr lang="en-SG" sz="1200" baseline="0"/>
        </a:p>
        <a:p>
          <a:pPr marL="0" indent="0">
            <a:buFont typeface="Arial" panose="020B0604020202020204" pitchFamily="34" charset="0"/>
            <a:buNone/>
          </a:pPr>
          <a:r>
            <a:rPr lang="en-SG" sz="1200" baseline="0"/>
            <a:t>Conclusion</a:t>
          </a:r>
        </a:p>
        <a:p>
          <a:pPr marL="171450" indent="-171450">
            <a:buFont typeface="Arial" panose="020B0604020202020204" pitchFamily="34" charset="0"/>
            <a:buChar char="•"/>
          </a:pPr>
          <a:r>
            <a:rPr lang="en-SG" sz="1200" baseline="0"/>
            <a:t>Wyong may not be an ideal property investment for a time horizon of 5 years and it is uncertain that it may give a good return on investment in that time frame. Furthermore, it may even provide negative returns in 5 years as its growth rate is trending down.</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xdr:row>
      <xdr:rowOff>0</xdr:rowOff>
    </xdr:from>
    <xdr:to>
      <xdr:col>13</xdr:col>
      <xdr:colOff>381000</xdr:colOff>
      <xdr:row>14</xdr:row>
      <xdr:rowOff>161925</xdr:rowOff>
    </xdr:to>
    <xdr:sp macro="" textlink="">
      <xdr:nvSpPr>
        <xdr:cNvPr id="2" name="TextBox 1">
          <a:extLst>
            <a:ext uri="{FF2B5EF4-FFF2-40B4-BE49-F238E27FC236}">
              <a16:creationId xmlns:a16="http://schemas.microsoft.com/office/drawing/2014/main" id="{AA0F31E3-9373-4805-A712-8890A3B18ED1}"/>
            </a:ext>
          </a:extLst>
        </xdr:cNvPr>
        <xdr:cNvSpPr txBox="1"/>
      </xdr:nvSpPr>
      <xdr:spPr>
        <a:xfrm>
          <a:off x="0" y="190500"/>
          <a:ext cx="8305800" cy="2638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200"/>
            <a:t>Recap</a:t>
          </a:r>
        </a:p>
        <a:p>
          <a:pPr marL="171450" indent="-171450">
            <a:buFont typeface="Arial" panose="020B0604020202020204" pitchFamily="34" charset="0"/>
            <a:buChar char="•"/>
          </a:pPr>
          <a:r>
            <a:rPr lang="en-SG" sz="1200" baseline="0"/>
            <a:t>In general, Wyong can be considered to be a safer LGA to invest as the property is cheaper, prices are not as volatile and it continues to show positive growth, albeit not as fast as Outer Ring.</a:t>
          </a:r>
        </a:p>
        <a:p>
          <a:pPr marL="171450" indent="-171450">
            <a:buFont typeface="Arial" panose="020B0604020202020204" pitchFamily="34" charset="0"/>
            <a:buChar char="•"/>
          </a:pPr>
          <a:endParaRPr lang="en-SG" sz="1200" baseline="0"/>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SG" sz="1200" baseline="0">
              <a:solidFill>
                <a:schemeClr val="dk1"/>
              </a:solidFill>
              <a:effectLst/>
              <a:latin typeface="+mn-lt"/>
              <a:ea typeface="+mn-ea"/>
              <a:cs typeface="+mn-cs"/>
            </a:rPr>
            <a:t>Wyong may not be an ideal property investment for a time horizon of 5 years and it is uncertain that it may give a good return on investment in that time frame. Furthermore, it may even provide negative returns in 5 years as its growth rate is trending down.</a:t>
          </a:r>
        </a:p>
        <a:p>
          <a:pPr marL="171450" indent="-171450">
            <a:buFont typeface="Arial" panose="020B0604020202020204" pitchFamily="34" charset="0"/>
            <a:buChar char="•"/>
          </a:pPr>
          <a:endParaRPr lang="en-SG" sz="1200" baseline="0"/>
        </a:p>
        <a:p>
          <a:pPr marL="171450" indent="-171450">
            <a:buFont typeface="Arial" panose="020B0604020202020204" pitchFamily="34" charset="0"/>
            <a:buChar char="•"/>
          </a:pPr>
          <a:endParaRPr lang="en-SG" sz="1200" baseline="0"/>
        </a:p>
        <a:p>
          <a:pPr marL="0" indent="0">
            <a:buFont typeface="Arial" panose="020B0604020202020204" pitchFamily="34" charset="0"/>
            <a:buNone/>
          </a:pPr>
          <a:r>
            <a:rPr lang="en-SG" sz="1200" baseline="0"/>
            <a:t>Recommendation</a:t>
          </a:r>
        </a:p>
        <a:p>
          <a:pPr marL="171450" indent="-171450">
            <a:buFont typeface="Arial" panose="020B0604020202020204" pitchFamily="34" charset="0"/>
            <a:buChar char="•"/>
          </a:pPr>
          <a:r>
            <a:rPr lang="en-SG" sz="1200" baseline="0"/>
            <a:t>Although Wyong has lower market volatility than Outer Ring LGAs and has positive growth, the client should not invest. This is due to its downward trending growth rate as well as increasing difference in median price with other LGAs. From the analysis, the disadvantages outweigh the advantages, hence the client should not invest in Wyong and should look elsewhere as they can receive greater potential returns by investing in Non Strata property from other Outer Ring LGAs instead.</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30256</xdr:colOff>
      <xdr:row>15</xdr:row>
      <xdr:rowOff>459441</xdr:rowOff>
    </xdr:from>
    <xdr:to>
      <xdr:col>16</xdr:col>
      <xdr:colOff>216833</xdr:colOff>
      <xdr:row>32</xdr:row>
      <xdr:rowOff>100853</xdr:rowOff>
    </xdr:to>
    <xdr:sp macro="" textlink="">
      <xdr:nvSpPr>
        <xdr:cNvPr id="2" name="TextBox 1">
          <a:extLst>
            <a:ext uri="{FF2B5EF4-FFF2-40B4-BE49-F238E27FC236}">
              <a16:creationId xmlns:a16="http://schemas.microsoft.com/office/drawing/2014/main" id="{25E43064-BFE1-4087-A35B-C07DE5F6A61C}"/>
            </a:ext>
          </a:extLst>
        </xdr:cNvPr>
        <xdr:cNvSpPr txBox="1"/>
      </xdr:nvSpPr>
      <xdr:spPr>
        <a:xfrm>
          <a:off x="3627344" y="4303059"/>
          <a:ext cx="8254813" cy="33505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200" b="1"/>
            <a:t>Findings</a:t>
          </a:r>
        </a:p>
        <a:p>
          <a:pPr marL="0" indent="0">
            <a:buFont typeface="Arial" panose="020B0604020202020204" pitchFamily="34" charset="0"/>
            <a:buNone/>
          </a:pPr>
          <a:br>
            <a:rPr lang="en-SG" sz="1200" baseline="0"/>
          </a:br>
          <a:r>
            <a:rPr lang="en-SG" sz="1200" b="0" u="sng" baseline="0"/>
            <a:t>All Dwellings</a:t>
          </a:r>
        </a:p>
        <a:p>
          <a:pPr marL="171450" indent="-171450">
            <a:buFont typeface="Arial" panose="020B0604020202020204" pitchFamily="34" charset="0"/>
            <a:buChar char="•"/>
          </a:pPr>
          <a:r>
            <a:rPr lang="en-SG" sz="1200" baseline="0"/>
            <a:t>Wyong is seen to have outperformed Outer Ring. It has recorded an average </a:t>
          </a:r>
          <a:r>
            <a:rPr lang="en-SG" sz="1200" baseline="0">
              <a:solidFill>
                <a:schemeClr val="accent6"/>
              </a:solidFill>
            </a:rPr>
            <a:t>10% growth</a:t>
          </a:r>
          <a:r>
            <a:rPr lang="en-SG" sz="1200" baseline="0"/>
            <a:t> per annum </a:t>
          </a:r>
          <a:r>
            <a:rPr lang="en-SG" sz="1200" b="0" baseline="0"/>
            <a:t>with a nett gain of </a:t>
          </a:r>
          <a:r>
            <a:rPr lang="en-SG" sz="1200" b="0" baseline="0">
              <a:solidFill>
                <a:schemeClr val="accent6"/>
              </a:solidFill>
            </a:rPr>
            <a:t>$291,208 </a:t>
          </a:r>
          <a:r>
            <a:rPr lang="en-SG" sz="1200" baseline="0"/>
            <a:t>, while Outer Ring has only seen a </a:t>
          </a:r>
          <a:r>
            <a:rPr lang="en-SG" sz="1200" baseline="0">
              <a:solidFill>
                <a:schemeClr val="accent6"/>
              </a:solidFill>
            </a:rPr>
            <a:t>3% increase </a:t>
          </a:r>
          <a:r>
            <a:rPr lang="en-SG" sz="1200" baseline="0"/>
            <a:t>per annum with a nett gain of </a:t>
          </a:r>
          <a:r>
            <a:rPr lang="en-SG" sz="1200" baseline="0">
              <a:solidFill>
                <a:schemeClr val="accent6"/>
              </a:solidFill>
            </a:rPr>
            <a:t>$150,212</a:t>
          </a:r>
          <a:r>
            <a:rPr lang="en-SG" sz="1200" baseline="0"/>
            <a:t>.</a:t>
          </a:r>
        </a:p>
        <a:p>
          <a:pPr marL="0" indent="0">
            <a:buFont typeface="Arial" panose="020B0604020202020204" pitchFamily="34" charset="0"/>
            <a:buNone/>
          </a:pPr>
          <a:r>
            <a:rPr lang="en-SG" sz="1200" b="0" u="sng" baseline="0"/>
            <a:t>Strata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SG" sz="1200" baseline="0">
              <a:solidFill>
                <a:schemeClr val="dk1"/>
              </a:solidFill>
              <a:effectLst/>
              <a:latin typeface="+mn-lt"/>
              <a:ea typeface="+mn-ea"/>
              <a:cs typeface="+mn-cs"/>
            </a:rPr>
            <a:t>Wyong is seen to have outperformed Outer Ring. It has recorded an average </a:t>
          </a:r>
          <a:r>
            <a:rPr lang="en-SG" sz="1200" baseline="0">
              <a:solidFill>
                <a:schemeClr val="accent6"/>
              </a:solidFill>
              <a:effectLst/>
              <a:latin typeface="+mn-lt"/>
              <a:ea typeface="+mn-ea"/>
              <a:cs typeface="+mn-cs"/>
            </a:rPr>
            <a:t>19% growth </a:t>
          </a:r>
          <a:r>
            <a:rPr lang="en-SG" sz="1200" baseline="0">
              <a:solidFill>
                <a:schemeClr val="dk1"/>
              </a:solidFill>
              <a:effectLst/>
              <a:latin typeface="+mn-lt"/>
              <a:ea typeface="+mn-ea"/>
              <a:cs typeface="+mn-cs"/>
            </a:rPr>
            <a:t>per annum with a nett gain of </a:t>
          </a:r>
          <a:r>
            <a:rPr lang="en-SG" sz="1200" baseline="0">
              <a:solidFill>
                <a:schemeClr val="accent6"/>
              </a:solidFill>
              <a:effectLst/>
              <a:latin typeface="+mn-lt"/>
              <a:ea typeface="+mn-ea"/>
              <a:cs typeface="+mn-cs"/>
            </a:rPr>
            <a:t>$91,368</a:t>
          </a:r>
          <a:r>
            <a:rPr lang="en-SG" sz="1200" baseline="0">
              <a:solidFill>
                <a:schemeClr val="dk1"/>
              </a:solidFill>
              <a:effectLst/>
              <a:latin typeface="+mn-lt"/>
              <a:ea typeface="+mn-ea"/>
              <a:cs typeface="+mn-cs"/>
            </a:rPr>
            <a:t>, while Outer Ring shrunk by 2% per annum with a nett loss of </a:t>
          </a:r>
          <a:r>
            <a:rPr lang="en-SG" sz="1200" baseline="0">
              <a:solidFill>
                <a:srgbClr val="FF0000"/>
              </a:solidFill>
              <a:effectLst/>
              <a:latin typeface="+mn-lt"/>
              <a:ea typeface="+mn-ea"/>
              <a:cs typeface="+mn-cs"/>
            </a:rPr>
            <a:t>$108,787</a:t>
          </a:r>
          <a:r>
            <a:rPr lang="en-SG" sz="1200" b="0" baseline="0">
              <a:solidFill>
                <a:schemeClr val="dk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en-SG" sz="1200" b="0" u="sng" baseline="0">
              <a:solidFill>
                <a:schemeClr val="dk1"/>
              </a:solidFill>
              <a:effectLst/>
              <a:latin typeface="+mn-lt"/>
              <a:ea typeface="+mn-ea"/>
              <a:cs typeface="+mn-cs"/>
            </a:rPr>
            <a:t>Non Strata</a:t>
          </a:r>
        </a:p>
        <a:p>
          <a:pPr marL="171450" indent="-171450">
            <a:buFont typeface="Arial" panose="020B0604020202020204" pitchFamily="34" charset="0"/>
            <a:buChar char="•"/>
          </a:pPr>
          <a:r>
            <a:rPr lang="en-SG" sz="1200" baseline="0"/>
            <a:t>Wyong is seen to have outperformed Outer Ring. It has recorded </a:t>
          </a:r>
          <a:r>
            <a:rPr lang="en-SG" sz="1200" baseline="0">
              <a:solidFill>
                <a:schemeClr val="accent6"/>
              </a:solidFill>
            </a:rPr>
            <a:t>19% growth </a:t>
          </a:r>
          <a:r>
            <a:rPr lang="en-SG" sz="1200" baseline="0"/>
            <a:t>per annum with nett gain of </a:t>
          </a:r>
          <a:r>
            <a:rPr lang="en-SG" sz="1200" baseline="0">
              <a:solidFill>
                <a:schemeClr val="accent6"/>
              </a:solidFill>
            </a:rPr>
            <a:t>$457,506</a:t>
          </a:r>
          <a:r>
            <a:rPr lang="en-SG" sz="1200" baseline="0"/>
            <a:t>, while Outer Ring has only seen a </a:t>
          </a:r>
          <a:r>
            <a:rPr lang="en-SG" sz="1200" baseline="0">
              <a:solidFill>
                <a:schemeClr val="accent6"/>
              </a:solidFill>
            </a:rPr>
            <a:t>11% increase</a:t>
          </a:r>
          <a:r>
            <a:rPr lang="en-SG" sz="1200" baseline="0"/>
            <a:t> per annum with a nett gain of </a:t>
          </a:r>
          <a:r>
            <a:rPr lang="en-SG" sz="1200" baseline="0">
              <a:solidFill>
                <a:schemeClr val="accent6"/>
              </a:solidFill>
            </a:rPr>
            <a:t>$376,410</a:t>
          </a:r>
          <a:endParaRPr lang="en-SG" sz="1200" b="0" baseline="0">
            <a:solidFill>
              <a:schemeClr val="accent6"/>
            </a:solidFill>
          </a:endParaRPr>
        </a:p>
        <a:p>
          <a:pPr marL="171450" indent="-171450">
            <a:buFont typeface="Arial" panose="020B0604020202020204" pitchFamily="34" charset="0"/>
            <a:buChar char="•"/>
          </a:pPr>
          <a:endParaRPr lang="en-SG" sz="1200" baseline="0"/>
        </a:p>
        <a:p>
          <a:pPr marL="171450" indent="-171450">
            <a:buFont typeface="Arial" panose="020B0604020202020204" pitchFamily="34" charset="0"/>
            <a:buChar char="•"/>
          </a:pPr>
          <a:endParaRPr lang="en-SG" sz="1200" baseline="0"/>
        </a:p>
        <a:p>
          <a:pPr marL="0" indent="0">
            <a:buFont typeface="Arial" panose="020B0604020202020204" pitchFamily="34" charset="0"/>
            <a:buNone/>
          </a:pPr>
          <a:r>
            <a:rPr lang="en-SG" sz="1200" b="1" baseline="0"/>
            <a:t>Reflection</a:t>
          </a:r>
        </a:p>
        <a:p>
          <a:pPr marL="171450" indent="-171450">
            <a:buFont typeface="Arial" panose="020B0604020202020204" pitchFamily="34" charset="0"/>
            <a:buChar char="•"/>
          </a:pPr>
          <a:r>
            <a:rPr lang="en-SG" sz="1200" baseline="0"/>
            <a:t>By recommending that the client </a:t>
          </a:r>
          <a:r>
            <a:rPr lang="en-SG" sz="1200" b="1" baseline="0"/>
            <a:t>does not </a:t>
          </a:r>
          <a:r>
            <a:rPr lang="en-SG" sz="1200" baseline="0"/>
            <a:t>invest in Wyong, we caused them to lose out on a potential </a:t>
          </a:r>
          <a:r>
            <a:rPr lang="en-SG" sz="1200" baseline="0">
              <a:solidFill>
                <a:schemeClr val="accent6"/>
              </a:solidFill>
            </a:rPr>
            <a:t>$457,506</a:t>
          </a:r>
          <a:r>
            <a:rPr lang="en-SG" sz="1200" baseline="0"/>
            <a:t> in capital gains if they have invested in a Non Strata property. However, if they had invested in another Outer Ring LGA instead, they would have still made </a:t>
          </a:r>
          <a:r>
            <a:rPr lang="en-SG" sz="1200" baseline="0">
              <a:solidFill>
                <a:schemeClr val="accent6"/>
              </a:solidFill>
            </a:rPr>
            <a:t>$376,410 profit </a:t>
          </a:r>
          <a:r>
            <a:rPr lang="en-SG" sz="1200" baseline="0"/>
            <a:t>from a Non Strata property. This would translate to a opportunity cost of </a:t>
          </a:r>
          <a:r>
            <a:rPr lang="en-SG" sz="1200" baseline="0">
              <a:solidFill>
                <a:srgbClr val="FF0000"/>
              </a:solidFill>
            </a:rPr>
            <a:t>$81,097.</a:t>
          </a:r>
        </a:p>
      </xdr:txBody>
    </xdr:sp>
    <xdr:clientData/>
  </xdr:twoCellAnchor>
  <xdr:twoCellAnchor>
    <xdr:from>
      <xdr:col>8</xdr:col>
      <xdr:colOff>15689</xdr:colOff>
      <xdr:row>0</xdr:row>
      <xdr:rowOff>571500</xdr:rowOff>
    </xdr:from>
    <xdr:to>
      <xdr:col>15</xdr:col>
      <xdr:colOff>577664</xdr:colOff>
      <xdr:row>15</xdr:row>
      <xdr:rowOff>395288</xdr:rowOff>
    </xdr:to>
    <xdr:graphicFrame macro="">
      <xdr:nvGraphicFramePr>
        <xdr:cNvPr id="4" name="Chart 3">
          <a:extLst>
            <a:ext uri="{FF2B5EF4-FFF2-40B4-BE49-F238E27FC236}">
              <a16:creationId xmlns:a16="http://schemas.microsoft.com/office/drawing/2014/main" id="{65287179-45A8-4726-B554-F775BF710A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9525</xdr:colOff>
      <xdr:row>0</xdr:row>
      <xdr:rowOff>582706</xdr:rowOff>
    </xdr:from>
    <xdr:to>
      <xdr:col>23</xdr:col>
      <xdr:colOff>347663</xdr:colOff>
      <xdr:row>15</xdr:row>
      <xdr:rowOff>420781</xdr:rowOff>
    </xdr:to>
    <xdr:graphicFrame macro="">
      <xdr:nvGraphicFramePr>
        <xdr:cNvPr id="5" name="Chart 4">
          <a:extLst>
            <a:ext uri="{FF2B5EF4-FFF2-40B4-BE49-F238E27FC236}">
              <a16:creationId xmlns:a16="http://schemas.microsoft.com/office/drawing/2014/main" id="{C264028B-E975-4B36-A006-8BA5D50DB6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9E86DD-471D-4D2D-8812-89AC386597D4}" name="Table1" displayName="Table1" ref="C16:AC25" totalsRowShown="0" headerRowDxfId="88" headerRowBorderDxfId="87" tableBorderDxfId="86">
  <autoFilter ref="C16:AC25" xr:uid="{58BF8A1E-1876-4221-8D5D-C7CC77488128}"/>
  <tableColumns count="27">
    <tableColumn id="2" xr3:uid="{55204BD0-910F-431A-A64A-FCB36F0AE376}" name="Year" dataDxfId="85"/>
    <tableColumn id="3" xr3:uid="{6ADE43A2-00F0-4CBF-94FC-9017A2158DB9}" name="Jun-92" dataDxfId="84"/>
    <tableColumn id="4" xr3:uid="{C72ABE12-7BFA-48F2-87EF-0075E66A192B}" name="Jun-93" dataDxfId="83"/>
    <tableColumn id="5" xr3:uid="{7131C584-380C-45A7-844B-29AE1A986E71}" name="Jun-94" dataDxfId="82"/>
    <tableColumn id="6" xr3:uid="{4FB5DBCF-42EA-4372-96B4-4CD53B9E3DBC}" name="Jun-95" dataDxfId="81"/>
    <tableColumn id="7" xr3:uid="{3AD7F9EB-8129-4848-A501-3DA02172F51B}" name="Jun-96" dataDxfId="80"/>
    <tableColumn id="8" xr3:uid="{C9C71FCA-9DA7-45F2-BFC3-6BD8C05784E5}" name="Jun-97" dataDxfId="79"/>
    <tableColumn id="9" xr3:uid="{E5D97D2D-7446-486B-AE5B-4DE42AB4F1DD}" name="Jun-98" dataDxfId="78"/>
    <tableColumn id="10" xr3:uid="{A7A57569-F970-48D3-AA4A-5F5FDED061EC}" name="Jun-99" dataDxfId="77"/>
    <tableColumn id="11" xr3:uid="{AC9045B2-28ED-4260-BCBF-ED78B566E4E0}" name="Jun-00" dataDxfId="76"/>
    <tableColumn id="12" xr3:uid="{B65FF4D1-1608-4E90-BA40-846894C375CD}" name="Jun-01" dataDxfId="75"/>
    <tableColumn id="13" xr3:uid="{C6F83F06-F48A-45F1-9031-9DD3A52DC73B}" name="Jun-02" dataDxfId="74"/>
    <tableColumn id="14" xr3:uid="{FC26BF36-2050-4CCF-9B29-09EE65E29357}" name="Jun-03" dataDxfId="73"/>
    <tableColumn id="15" xr3:uid="{BF164B8B-5D90-4111-A972-6940C8CA542E}" name="Jun-04" dataDxfId="72"/>
    <tableColumn id="16" xr3:uid="{911036FD-0A10-4942-9E09-8E2015744C43}" name="Jun-05" dataDxfId="71"/>
    <tableColumn id="17" xr3:uid="{6919788F-CA11-4735-9682-1137AB65125C}" name="Jun-06" dataDxfId="70"/>
    <tableColumn id="18" xr3:uid="{5F716757-C457-4015-9CD9-0DADC49156A9}" name="Jun-07" dataDxfId="69"/>
    <tableColumn id="19" xr3:uid="{5972F8FF-C2F8-4E58-BCDA-5F5548A12C65}" name="Jun-08" dataDxfId="68"/>
    <tableColumn id="20" xr3:uid="{6E56B2E1-27FE-438A-A27D-A6F39C13E764}" name="Jun-09" dataDxfId="67"/>
    <tableColumn id="21" xr3:uid="{CCD657E2-791B-4AA6-A0DB-D20115EDA48A}" name="Jun-10" dataDxfId="66"/>
    <tableColumn id="22" xr3:uid="{27E4334F-6CE1-48FD-8B4C-EF80A044E6FA}" name="Jun-11" dataDxfId="65"/>
    <tableColumn id="23" xr3:uid="{54107F40-5A37-4925-9E7D-EFB015DC090B}" name="Jun-12" dataDxfId="64"/>
    <tableColumn id="24" xr3:uid="{E7728528-C412-4D07-8C02-E51FEEA597AA}" name="Jun-13" dataDxfId="63"/>
    <tableColumn id="25" xr3:uid="{8A614CC6-82B4-405C-AA54-C51624725C6D}" name="Jun-14" dataDxfId="62"/>
    <tableColumn id="26" xr3:uid="{901F9865-A9EF-4D2D-BCB5-1E38A20CD48C}" name="Jun-15" dataDxfId="61"/>
    <tableColumn id="27" xr3:uid="{0A4A1E7C-CE4D-4E84-A7BD-64728E65636B}" name="Jun-16" dataDxfId="60"/>
    <tableColumn id="28" xr3:uid="{251ADF3B-99ED-4677-948F-F7F32645C8D2}" name="Trend Line" dataDxfId="59" dataCellStyle="Percent"/>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239AF4B-69A9-49EA-B235-1AAF94ADAC97}" name="Table2" displayName="Table2" ref="C5:AC14" totalsRowShown="0" headerRowDxfId="58" headerRowBorderDxfId="57" tableBorderDxfId="56">
  <autoFilter ref="C5:AC14" xr:uid="{7F1BA47E-8505-4BF8-ABED-A489637F054B}"/>
  <tableColumns count="27">
    <tableColumn id="2" xr3:uid="{CE3FE8B2-1355-427E-8F6C-47C57DE154A4}" name="Year" dataDxfId="55"/>
    <tableColumn id="3" xr3:uid="{6F572097-8A31-4882-BA56-B188602C4181}" name="Jun-92" dataDxfId="54"/>
    <tableColumn id="4" xr3:uid="{FA681E89-B94B-4DDE-B843-C1DD12FD1283}" name="Jun-93" dataDxfId="53"/>
    <tableColumn id="5" xr3:uid="{014D98D5-0AC3-4FD2-9E58-B4B4B4C6FB6D}" name="Jun-94" dataDxfId="52"/>
    <tableColumn id="6" xr3:uid="{B489FDCC-AEBB-4993-9579-4AB451A72CFC}" name="Jun-95" dataDxfId="51"/>
    <tableColumn id="7" xr3:uid="{F74A63CC-8899-46CC-A2AD-500742FEED01}" name="Jun-96" dataDxfId="50"/>
    <tableColumn id="8" xr3:uid="{FC39ABDF-ADB2-4DA4-885E-E33815839D76}" name="Jun-97" dataDxfId="49"/>
    <tableColumn id="9" xr3:uid="{5F9978F0-68F8-43A2-A3CD-48A78133C569}" name="Jun-98" dataDxfId="48"/>
    <tableColumn id="10" xr3:uid="{7C429E20-98A0-435F-A137-F72C6573CE4A}" name="Jun-99" dataDxfId="47"/>
    <tableColumn id="11" xr3:uid="{BF1F36CC-E6C9-41F0-A4CC-8FA0314EC149}" name="Jun-00" dataDxfId="46"/>
    <tableColumn id="12" xr3:uid="{FAC36E07-04B5-459C-8D83-F8CA9E11DBEA}" name="Jun-01" dataDxfId="45"/>
    <tableColumn id="13" xr3:uid="{FD5CE7FF-C4F9-463D-B31C-0724AE40107C}" name="Jun-02" dataDxfId="44"/>
    <tableColumn id="14" xr3:uid="{B2DD8F31-34AC-4436-B353-A4D8BE3D65CB}" name="Jun-03" dataDxfId="43"/>
    <tableColumn id="15" xr3:uid="{FBA925AB-7B4F-4817-8D43-4C9095510FAE}" name="Jun-04" dataDxfId="42"/>
    <tableColumn id="16" xr3:uid="{444E6FF2-C1BE-4520-A11D-43D7D6CF0EF6}" name="Jun-05" dataDxfId="41"/>
    <tableColumn id="17" xr3:uid="{24D6DBBD-A718-47BD-914A-090B44B667CA}" name="Jun-06" dataDxfId="40"/>
    <tableColumn id="18" xr3:uid="{7C0C1031-3797-4C79-8FDC-80B010ADEE39}" name="Jun-07" dataDxfId="39"/>
    <tableColumn id="19" xr3:uid="{6D346997-516D-4FC2-9BFC-A5C24D78425B}" name="Jun-08" dataDxfId="38"/>
    <tableColumn id="20" xr3:uid="{99893DFF-5D40-4233-B474-F8699CF62923}" name="Jun-09" dataDxfId="37"/>
    <tableColumn id="21" xr3:uid="{08AB38B7-44B1-4784-B17C-67C42B9B0F3C}" name="Jun-10" dataDxfId="36"/>
    <tableColumn id="22" xr3:uid="{03FCBC7C-B927-4C3B-A9EA-AFFDBFA3BDE9}" name="Jun-11" dataDxfId="35"/>
    <tableColumn id="23" xr3:uid="{4EEC54EE-F984-4830-AF2B-12AA24BAD1D2}" name="Jun-12" dataDxfId="34"/>
    <tableColumn id="24" xr3:uid="{46DC4032-A4D5-42E3-871E-B37EB6D42072}" name="Jun-13" dataDxfId="33"/>
    <tableColumn id="25" xr3:uid="{B29B9447-662E-42EF-8F31-6088966F5626}" name="Jun-14" dataDxfId="32"/>
    <tableColumn id="26" xr3:uid="{8381E9ED-A00D-4325-8861-EA0D337D4539}" name="Jun-15" dataDxfId="31"/>
    <tableColumn id="27" xr3:uid="{FC71014B-ADC6-416D-B5E7-A86BE8E03F18}" name="Jun-16" dataDxfId="30"/>
    <tableColumn id="28" xr3:uid="{72A77D9A-0C02-4F33-8143-1F5C3D9C7FE9}" name="Trend Line" dataDxfId="29" dataCellStyle="Percent"/>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C00352F-E105-4990-808E-89EEC22A557A}" name="Table3" displayName="Table3" ref="D2:AB3" totalsRowShown="0" headerRowDxfId="28" dataDxfId="26" headerRowBorderDxfId="27" tableBorderDxfId="25">
  <tableColumns count="25">
    <tableColumn id="2" xr3:uid="{5BAA4962-23FE-4F5B-9A6C-5DA12079E66D}" name="Jun-1992" dataDxfId="24"/>
    <tableColumn id="3" xr3:uid="{14AC5F20-DD24-4DA1-B19F-9ABCFB105051}" name="Jun-1993" dataDxfId="23"/>
    <tableColumn id="4" xr3:uid="{ED536851-2032-4C9A-B77C-2C417E9EF377}" name="Jun-1994" dataDxfId="22"/>
    <tableColumn id="5" xr3:uid="{7EEAA17B-BBEE-4CF4-9ABB-26B2A0C38EB1}" name="Jun-1995" dataDxfId="21"/>
    <tableColumn id="6" xr3:uid="{2C553A8A-468F-4A36-9E22-CD5AFD2108B1}" name="Jun-1996" dataDxfId="20"/>
    <tableColumn id="7" xr3:uid="{2A215D5E-F2CD-48EF-902B-5D353AAC3A4B}" name="Jun-1997" dataDxfId="19"/>
    <tableColumn id="8" xr3:uid="{E7B84AAB-D250-4781-A0E2-1DA0F49BC5F0}" name="Jun-1998" dataDxfId="18"/>
    <tableColumn id="9" xr3:uid="{EDB406CD-21E7-4311-AC44-F12AA3EB7EFB}" name="Jun-1999" dataDxfId="17"/>
    <tableColumn id="10" xr3:uid="{4E4BECAD-D973-42C0-A1F1-EC3AB3FF0F22}" name="Jun-2000" dataDxfId="16"/>
    <tableColumn id="11" xr3:uid="{596161F5-9A73-42FE-AA6C-4A902849819F}" name="Jun-2001" dataDxfId="15"/>
    <tableColumn id="12" xr3:uid="{81621C95-1792-4256-9EF3-C82DDE6DAC34}" name="Jun-2002" dataDxfId="14"/>
    <tableColumn id="13" xr3:uid="{8A29DC39-4ED1-48DB-BA48-413C942942FE}" name="Jun-2003" dataDxfId="13"/>
    <tableColumn id="14" xr3:uid="{29C3A0F0-4F7F-4BBE-9C8C-1C41BBF4DDA8}" name="Jun-2004" dataDxfId="12"/>
    <tableColumn id="15" xr3:uid="{96B69D5D-8AE6-43E4-B692-8BE3E05BB60E}" name="Jun-2005" dataDxfId="11"/>
    <tableColumn id="16" xr3:uid="{81CE527B-24DE-467B-8A1E-0292ED73C571}" name="Jun-2006" dataDxfId="10"/>
    <tableColumn id="17" xr3:uid="{577E5277-CD28-4AEC-8846-FA1379E25C88}" name="Jun-2007" dataDxfId="9"/>
    <tableColumn id="18" xr3:uid="{16BE840B-1385-4918-9E7D-ED68848280EC}" name="Jun-2008" dataDxfId="8"/>
    <tableColumn id="19" xr3:uid="{9F5A01B2-5F68-4367-B131-7F8739A3871B}" name="Jun-2009" dataDxfId="7"/>
    <tableColumn id="20" xr3:uid="{6D9F800B-4664-4C98-8433-D4AE447029BD}" name="Jun-2010" dataDxfId="6"/>
    <tableColumn id="21" xr3:uid="{CC0241F8-B9EE-47A8-BB61-0A3FF997BE9E}" name="Jun-2011" dataDxfId="5"/>
    <tableColumn id="22" xr3:uid="{63EE871C-23F8-41E4-B747-CCB032C3E1DB}" name="Jun-2012" dataDxfId="4"/>
    <tableColumn id="23" xr3:uid="{21957FC4-DE05-4740-A0A1-CD1F35FA77BC}" name="Jun-2013" dataDxfId="3"/>
    <tableColumn id="24" xr3:uid="{2B4649B0-A038-4F7F-8C3E-F7241E05DF2F}" name="Jun-2014" dataDxfId="2"/>
    <tableColumn id="25" xr3:uid="{1EFD1505-61B5-4A8A-B8AE-C9B2EC4EC069}" name="Jun-2015" dataDxfId="1"/>
    <tableColumn id="26" xr3:uid="{D5FA196B-CB8E-4AFB-AC33-62649C3F72E9}" name="Jun-2016" dataDxfId="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openxmlformats.org/officeDocument/2006/relationships/table" Target="../tables/table3.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2"/>
  <sheetViews>
    <sheetView workbookViewId="0">
      <selection activeCell="U9" sqref="U9"/>
    </sheetView>
  </sheetViews>
  <sheetFormatPr defaultRowHeight="15" x14ac:dyDescent="0.25"/>
  <cols>
    <col min="1" max="1" width="20.85546875" bestFit="1" customWidth="1"/>
    <col min="2" max="2" width="33.140625" customWidth="1"/>
    <col min="3" max="3" width="32" customWidth="1"/>
  </cols>
  <sheetData>
    <row r="1" spans="1:23" ht="18.75" x14ac:dyDescent="0.3">
      <c r="A1" s="87"/>
      <c r="B1" s="88" t="s">
        <v>15</v>
      </c>
      <c r="C1" s="89" t="s">
        <v>16</v>
      </c>
      <c r="D1" s="87"/>
      <c r="E1" s="87"/>
      <c r="F1" s="87"/>
      <c r="G1" s="87"/>
      <c r="H1" s="87"/>
      <c r="I1" s="87"/>
      <c r="J1" s="87"/>
      <c r="K1" s="87"/>
      <c r="L1" s="87"/>
      <c r="M1" s="87"/>
      <c r="N1" s="87"/>
      <c r="O1" s="87"/>
      <c r="P1" s="87"/>
      <c r="Q1" s="87"/>
      <c r="R1" s="87"/>
      <c r="S1" s="87"/>
      <c r="T1" s="87"/>
      <c r="U1" s="87"/>
      <c r="V1" s="87"/>
      <c r="W1" s="87"/>
    </row>
    <row r="2" spans="1:23" x14ac:dyDescent="0.25">
      <c r="A2" s="87"/>
      <c r="B2" s="87"/>
      <c r="C2" s="87"/>
      <c r="D2" s="87"/>
      <c r="E2" s="87"/>
      <c r="F2" s="87"/>
      <c r="G2" s="87"/>
      <c r="H2" s="87"/>
      <c r="I2" s="87"/>
      <c r="J2" s="87"/>
      <c r="K2" s="87"/>
      <c r="L2" s="87"/>
      <c r="M2" s="87"/>
      <c r="N2" s="87"/>
      <c r="O2" s="87"/>
      <c r="P2" s="87"/>
      <c r="Q2" s="87"/>
      <c r="R2" s="87"/>
      <c r="S2" s="87"/>
      <c r="T2" s="87"/>
      <c r="U2" s="87"/>
      <c r="V2" s="87"/>
      <c r="W2" s="87"/>
    </row>
    <row r="3" spans="1:23" x14ac:dyDescent="0.25">
      <c r="A3" s="87"/>
      <c r="B3" s="87"/>
      <c r="C3" s="87"/>
      <c r="D3" s="87"/>
      <c r="E3" s="87"/>
      <c r="F3" s="87"/>
      <c r="G3" s="87"/>
      <c r="H3" s="87"/>
      <c r="I3" s="87"/>
      <c r="J3" s="87"/>
      <c r="K3" s="87"/>
      <c r="L3" s="87"/>
      <c r="M3" s="87"/>
      <c r="N3" s="87"/>
      <c r="O3" s="87"/>
      <c r="P3" s="87"/>
      <c r="Q3" s="87"/>
      <c r="R3" s="87"/>
      <c r="S3" s="87"/>
      <c r="T3" s="87"/>
      <c r="U3" s="87"/>
      <c r="V3" s="87"/>
      <c r="W3" s="87"/>
    </row>
    <row r="4" spans="1:23" ht="18.75" x14ac:dyDescent="0.3">
      <c r="A4" s="87"/>
      <c r="B4" s="90"/>
      <c r="C4" s="90"/>
      <c r="D4" s="87"/>
      <c r="E4" s="87"/>
      <c r="F4" s="87"/>
      <c r="G4" s="87"/>
      <c r="H4" s="87"/>
      <c r="I4" s="87"/>
      <c r="J4" s="87"/>
      <c r="K4" s="87"/>
      <c r="L4" s="87"/>
      <c r="M4" s="87"/>
      <c r="N4" s="87"/>
      <c r="O4" s="87"/>
      <c r="P4" s="87"/>
      <c r="Q4" s="87"/>
      <c r="R4" s="87"/>
      <c r="S4" s="87"/>
      <c r="T4" s="87"/>
      <c r="U4" s="87"/>
      <c r="V4" s="87"/>
      <c r="W4" s="87"/>
    </row>
    <row r="5" spans="1:23" x14ac:dyDescent="0.25">
      <c r="A5" s="87"/>
      <c r="B5" s="87"/>
      <c r="C5" s="87"/>
      <c r="D5" s="87"/>
      <c r="E5" s="87"/>
      <c r="F5" s="87"/>
      <c r="G5" s="87"/>
      <c r="H5" s="87"/>
      <c r="I5" s="87"/>
      <c r="J5" s="87"/>
      <c r="K5" s="87"/>
      <c r="L5" s="87"/>
      <c r="M5" s="87"/>
      <c r="N5" s="87"/>
      <c r="O5" s="87"/>
      <c r="P5" s="87"/>
      <c r="Q5" s="87"/>
      <c r="R5" s="87"/>
      <c r="S5" s="87"/>
      <c r="T5" s="87"/>
      <c r="U5" s="87"/>
      <c r="V5" s="87"/>
      <c r="W5" s="87"/>
    </row>
    <row r="6" spans="1:23" ht="21" x14ac:dyDescent="0.35">
      <c r="A6" s="87"/>
      <c r="B6" s="94" t="s">
        <v>122</v>
      </c>
      <c r="C6" s="87"/>
      <c r="D6" s="87"/>
      <c r="E6" s="87"/>
      <c r="F6" s="87"/>
      <c r="G6" s="87"/>
      <c r="H6" s="87"/>
      <c r="I6" s="87"/>
      <c r="J6" s="87"/>
      <c r="K6" s="87"/>
      <c r="L6" s="87"/>
      <c r="M6" s="87"/>
      <c r="N6" s="87"/>
      <c r="O6" s="87"/>
      <c r="P6" s="87"/>
      <c r="Q6" s="87"/>
      <c r="R6" s="87"/>
      <c r="S6" s="87"/>
      <c r="T6" s="87"/>
      <c r="U6" s="87"/>
      <c r="V6" s="87"/>
      <c r="W6" s="87"/>
    </row>
    <row r="7" spans="1:23" ht="23.25" x14ac:dyDescent="0.35">
      <c r="A7" s="87"/>
      <c r="B7" s="91" t="s">
        <v>115</v>
      </c>
      <c r="C7" s="92" t="s">
        <v>120</v>
      </c>
      <c r="D7" s="87"/>
      <c r="E7" s="87"/>
      <c r="F7" s="87"/>
      <c r="G7" s="87"/>
      <c r="H7" s="87"/>
      <c r="I7" s="87"/>
      <c r="J7" s="87"/>
      <c r="K7" s="87"/>
      <c r="L7" s="87"/>
      <c r="M7" s="87"/>
      <c r="N7" s="87"/>
      <c r="O7" s="87"/>
      <c r="P7" s="87"/>
      <c r="Q7" s="87"/>
      <c r="R7" s="87"/>
      <c r="S7" s="87"/>
      <c r="T7" s="87"/>
      <c r="U7" s="87"/>
      <c r="V7" s="87"/>
      <c r="W7" s="87"/>
    </row>
    <row r="8" spans="1:23" ht="23.25" x14ac:dyDescent="0.35">
      <c r="A8" s="87"/>
      <c r="B8" s="93" t="s">
        <v>116</v>
      </c>
      <c r="C8" s="91">
        <v>1</v>
      </c>
      <c r="D8" s="87"/>
      <c r="E8" s="87"/>
      <c r="F8" s="87"/>
      <c r="G8" s="87"/>
      <c r="H8" s="87"/>
      <c r="I8" s="87"/>
      <c r="J8" s="87"/>
      <c r="K8" s="87"/>
      <c r="L8" s="87"/>
      <c r="M8" s="87"/>
      <c r="N8" s="87"/>
      <c r="O8" s="87"/>
      <c r="P8" s="87"/>
      <c r="Q8" s="87"/>
      <c r="R8" s="87"/>
      <c r="S8" s="87"/>
      <c r="T8" s="87"/>
      <c r="U8" s="87"/>
      <c r="V8" s="87"/>
      <c r="W8" s="87"/>
    </row>
    <row r="9" spans="1:23" ht="23.25" x14ac:dyDescent="0.35">
      <c r="A9" s="87"/>
      <c r="B9" s="93" t="s">
        <v>117</v>
      </c>
      <c r="C9" s="91">
        <v>2</v>
      </c>
      <c r="D9" s="87"/>
      <c r="E9" s="87"/>
      <c r="F9" s="87"/>
      <c r="G9" s="87"/>
      <c r="H9" s="87"/>
      <c r="I9" s="87"/>
      <c r="J9" s="87"/>
      <c r="K9" s="87"/>
      <c r="L9" s="87"/>
      <c r="M9" s="87"/>
      <c r="N9" s="87"/>
      <c r="O9" s="87"/>
      <c r="P9" s="87"/>
      <c r="Q9" s="87"/>
      <c r="R9" s="87"/>
      <c r="S9" s="87"/>
      <c r="T9" s="87"/>
      <c r="U9" s="87"/>
      <c r="V9" s="87"/>
      <c r="W9" s="87"/>
    </row>
    <row r="10" spans="1:23" ht="23.25" x14ac:dyDescent="0.35">
      <c r="A10" s="87"/>
      <c r="B10" s="93" t="s">
        <v>118</v>
      </c>
      <c r="C10" s="91">
        <v>3</v>
      </c>
      <c r="D10" s="87"/>
      <c r="E10" s="87"/>
      <c r="F10" s="87"/>
      <c r="G10" s="87"/>
      <c r="H10" s="87"/>
      <c r="I10" s="87"/>
      <c r="J10" s="87"/>
      <c r="K10" s="87"/>
      <c r="L10" s="87"/>
      <c r="M10" s="87"/>
      <c r="N10" s="87"/>
      <c r="O10" s="87"/>
      <c r="P10" s="87"/>
      <c r="Q10" s="87"/>
      <c r="R10" s="87"/>
      <c r="S10" s="87"/>
      <c r="T10" s="87"/>
      <c r="U10" s="87"/>
      <c r="V10" s="87"/>
      <c r="W10" s="87"/>
    </row>
    <row r="11" spans="1:23" ht="23.25" x14ac:dyDescent="0.35">
      <c r="A11" s="87"/>
      <c r="B11" s="93" t="s">
        <v>119</v>
      </c>
      <c r="C11" s="91">
        <v>4</v>
      </c>
      <c r="D11" s="87"/>
      <c r="E11" s="87"/>
      <c r="F11" s="87"/>
      <c r="G11" s="87"/>
      <c r="H11" s="87"/>
      <c r="I11" s="87"/>
      <c r="J11" s="87"/>
      <c r="K11" s="87"/>
      <c r="L11" s="87"/>
      <c r="M11" s="87"/>
      <c r="N11" s="87"/>
      <c r="O11" s="87"/>
      <c r="P11" s="87"/>
      <c r="Q11" s="87"/>
      <c r="R11" s="87"/>
      <c r="S11" s="87"/>
      <c r="T11" s="87"/>
      <c r="U11" s="87"/>
      <c r="V11" s="87"/>
      <c r="W11" s="87"/>
    </row>
    <row r="12" spans="1:23" x14ac:dyDescent="0.25">
      <c r="A12" s="87"/>
      <c r="B12" s="87" t="s">
        <v>121</v>
      </c>
      <c r="C12" s="87"/>
      <c r="D12" s="87"/>
      <c r="E12" s="87"/>
      <c r="F12" s="87"/>
      <c r="G12" s="87"/>
      <c r="H12" s="87"/>
      <c r="I12" s="87"/>
      <c r="J12" s="87"/>
      <c r="K12" s="87"/>
      <c r="L12" s="87"/>
      <c r="M12" s="87"/>
      <c r="N12" s="87"/>
      <c r="O12" s="87"/>
      <c r="P12" s="87"/>
      <c r="Q12" s="87"/>
      <c r="R12" s="87"/>
      <c r="S12" s="87"/>
      <c r="T12" s="87"/>
      <c r="U12" s="87"/>
      <c r="V12" s="87"/>
      <c r="W12" s="87"/>
    </row>
    <row r="13" spans="1:23" x14ac:dyDescent="0.25">
      <c r="A13" s="87"/>
      <c r="B13" s="87"/>
      <c r="C13" s="87"/>
      <c r="D13" s="87"/>
      <c r="E13" s="87"/>
      <c r="F13" s="87"/>
      <c r="G13" s="87"/>
      <c r="H13" s="87"/>
      <c r="I13" s="87"/>
      <c r="J13" s="87"/>
      <c r="K13" s="87"/>
      <c r="L13" s="87"/>
      <c r="M13" s="87"/>
      <c r="N13" s="87"/>
      <c r="O13" s="87"/>
      <c r="P13" s="87"/>
      <c r="Q13" s="87"/>
      <c r="R13" s="87"/>
      <c r="S13" s="87"/>
      <c r="T13" s="87"/>
      <c r="U13" s="87"/>
      <c r="V13" s="87"/>
      <c r="W13" s="87"/>
    </row>
    <row r="14" spans="1:23" x14ac:dyDescent="0.25">
      <c r="A14" s="87"/>
      <c r="B14" s="87"/>
      <c r="C14" s="87"/>
      <c r="D14" s="87"/>
      <c r="E14" s="87"/>
      <c r="F14" s="87"/>
      <c r="G14" s="87"/>
      <c r="H14" s="87"/>
      <c r="I14" s="87"/>
      <c r="J14" s="87"/>
      <c r="K14" s="87"/>
      <c r="L14" s="87"/>
      <c r="M14" s="87"/>
      <c r="N14" s="87"/>
      <c r="O14" s="87"/>
      <c r="P14" s="87"/>
      <c r="Q14" s="87"/>
      <c r="R14" s="87"/>
      <c r="S14" s="87"/>
      <c r="T14" s="87"/>
      <c r="U14" s="87"/>
      <c r="V14" s="87"/>
      <c r="W14" s="87"/>
    </row>
    <row r="15" spans="1:23" x14ac:dyDescent="0.25">
      <c r="A15" s="87"/>
      <c r="B15" s="87"/>
      <c r="C15" s="87"/>
      <c r="D15" s="87"/>
      <c r="E15" s="87"/>
      <c r="F15" s="87"/>
      <c r="G15" s="87"/>
      <c r="H15" s="87"/>
      <c r="I15" s="87"/>
      <c r="J15" s="87"/>
      <c r="K15" s="87"/>
      <c r="L15" s="87"/>
      <c r="M15" s="87"/>
      <c r="N15" s="87"/>
      <c r="O15" s="87"/>
      <c r="P15" s="87"/>
      <c r="Q15" s="87"/>
      <c r="R15" s="87"/>
      <c r="S15" s="87"/>
      <c r="T15" s="87"/>
      <c r="U15" s="87"/>
      <c r="V15" s="87"/>
      <c r="W15" s="87"/>
    </row>
    <row r="16" spans="1:23" x14ac:dyDescent="0.25">
      <c r="A16" s="87"/>
      <c r="B16" s="87"/>
      <c r="C16" s="87"/>
      <c r="D16" s="87"/>
      <c r="E16" s="87"/>
      <c r="F16" s="87"/>
      <c r="G16" s="87"/>
      <c r="H16" s="87"/>
      <c r="I16" s="87"/>
      <c r="J16" s="87"/>
      <c r="K16" s="87"/>
      <c r="L16" s="87"/>
      <c r="M16" s="87"/>
      <c r="N16" s="87"/>
      <c r="O16" s="87"/>
      <c r="P16" s="87"/>
      <c r="Q16" s="87"/>
      <c r="R16" s="87"/>
      <c r="S16" s="87"/>
      <c r="T16" s="87"/>
      <c r="U16" s="87"/>
      <c r="V16" s="87"/>
      <c r="W16" s="87"/>
    </row>
    <row r="17" spans="1:23" x14ac:dyDescent="0.25">
      <c r="A17" s="87"/>
      <c r="B17" s="87"/>
      <c r="C17" s="87"/>
      <c r="D17" s="87"/>
      <c r="E17" s="87"/>
      <c r="F17" s="87"/>
      <c r="G17" s="87"/>
      <c r="H17" s="87"/>
      <c r="I17" s="87"/>
      <c r="J17" s="87"/>
      <c r="K17" s="87"/>
      <c r="L17" s="87"/>
      <c r="M17" s="87"/>
      <c r="N17" s="87"/>
      <c r="O17" s="87"/>
      <c r="P17" s="87"/>
      <c r="Q17" s="87"/>
      <c r="R17" s="87"/>
      <c r="S17" s="87"/>
      <c r="T17" s="87"/>
      <c r="U17" s="87"/>
      <c r="V17" s="87"/>
      <c r="W17" s="87"/>
    </row>
    <row r="18" spans="1:23" x14ac:dyDescent="0.25">
      <c r="A18" s="87"/>
      <c r="B18" s="87"/>
      <c r="C18" s="87"/>
      <c r="D18" s="87"/>
      <c r="E18" s="87"/>
      <c r="F18" s="87"/>
      <c r="G18" s="87"/>
      <c r="H18" s="87"/>
      <c r="I18" s="87"/>
      <c r="J18" s="87"/>
      <c r="K18" s="87"/>
      <c r="L18" s="87"/>
      <c r="M18" s="87"/>
      <c r="N18" s="87"/>
      <c r="O18" s="87"/>
      <c r="P18" s="87"/>
      <c r="Q18" s="87"/>
      <c r="R18" s="87"/>
      <c r="S18" s="87"/>
      <c r="T18" s="87"/>
      <c r="U18" s="87"/>
      <c r="V18" s="87"/>
      <c r="W18" s="87"/>
    </row>
    <row r="19" spans="1:23" x14ac:dyDescent="0.25">
      <c r="A19" s="87"/>
      <c r="B19" s="87"/>
      <c r="C19" s="87"/>
      <c r="D19" s="87"/>
      <c r="E19" s="87"/>
      <c r="F19" s="87"/>
      <c r="G19" s="87"/>
      <c r="H19" s="87"/>
      <c r="I19" s="87"/>
      <c r="J19" s="87"/>
      <c r="K19" s="87"/>
      <c r="L19" s="87"/>
      <c r="M19" s="87"/>
      <c r="N19" s="87"/>
      <c r="O19" s="87"/>
      <c r="P19" s="87"/>
      <c r="Q19" s="87"/>
      <c r="R19" s="87"/>
      <c r="S19" s="87"/>
      <c r="T19" s="87"/>
      <c r="U19" s="87"/>
      <c r="V19" s="87"/>
      <c r="W19" s="87"/>
    </row>
    <row r="20" spans="1:23" x14ac:dyDescent="0.25">
      <c r="A20" s="87"/>
      <c r="B20" s="87"/>
      <c r="C20" s="87"/>
      <c r="D20" s="87"/>
      <c r="E20" s="87"/>
      <c r="F20" s="87"/>
      <c r="G20" s="87"/>
      <c r="H20" s="87"/>
      <c r="I20" s="87"/>
      <c r="J20" s="87"/>
      <c r="K20" s="87"/>
      <c r="L20" s="87"/>
      <c r="M20" s="87"/>
      <c r="N20" s="87"/>
      <c r="O20" s="87"/>
      <c r="P20" s="87"/>
      <c r="Q20" s="87"/>
      <c r="R20" s="87"/>
      <c r="S20" s="87"/>
      <c r="T20" s="87"/>
      <c r="U20" s="87"/>
      <c r="V20" s="87"/>
      <c r="W20" s="87"/>
    </row>
    <row r="21" spans="1:23" x14ac:dyDescent="0.25">
      <c r="A21" s="87"/>
      <c r="B21" s="87"/>
      <c r="C21" s="87"/>
      <c r="D21" s="87"/>
      <c r="E21" s="87"/>
      <c r="F21" s="87"/>
      <c r="G21" s="87"/>
      <c r="H21" s="87"/>
      <c r="I21" s="87"/>
      <c r="J21" s="87"/>
      <c r="K21" s="87"/>
      <c r="L21" s="87"/>
      <c r="M21" s="87"/>
      <c r="N21" s="87"/>
      <c r="O21" s="87"/>
      <c r="P21" s="87"/>
      <c r="Q21" s="87"/>
      <c r="R21" s="87"/>
      <c r="S21" s="87"/>
      <c r="T21" s="87"/>
      <c r="U21" s="87"/>
      <c r="V21" s="87"/>
      <c r="W21" s="87"/>
    </row>
    <row r="22" spans="1:23" x14ac:dyDescent="0.25">
      <c r="A22" s="87"/>
      <c r="B22" s="87"/>
      <c r="C22" s="87"/>
      <c r="D22" s="87"/>
      <c r="E22" s="87"/>
      <c r="F22" s="87"/>
      <c r="G22" s="87"/>
      <c r="H22" s="87"/>
      <c r="I22" s="87"/>
      <c r="J22" s="87"/>
      <c r="K22" s="87"/>
      <c r="L22" s="87"/>
      <c r="M22" s="87"/>
      <c r="N22" s="87"/>
      <c r="O22" s="87"/>
      <c r="P22" s="87"/>
      <c r="Q22" s="87"/>
      <c r="R22" s="87"/>
      <c r="S22" s="87"/>
      <c r="T22" s="87"/>
      <c r="U22" s="87"/>
      <c r="V22" s="87"/>
      <c r="W22" s="87"/>
    </row>
    <row r="23" spans="1:23" x14ac:dyDescent="0.25">
      <c r="A23" s="87"/>
      <c r="B23" s="87"/>
      <c r="C23" s="87"/>
      <c r="D23" s="87"/>
      <c r="E23" s="87"/>
      <c r="F23" s="87"/>
      <c r="G23" s="87"/>
      <c r="H23" s="87"/>
      <c r="I23" s="87"/>
      <c r="J23" s="87"/>
      <c r="K23" s="87"/>
      <c r="L23" s="87"/>
      <c r="M23" s="87"/>
      <c r="N23" s="87"/>
      <c r="O23" s="87"/>
      <c r="P23" s="87"/>
      <c r="Q23" s="87"/>
      <c r="R23" s="87"/>
      <c r="S23" s="87"/>
      <c r="T23" s="87"/>
      <c r="U23" s="87"/>
      <c r="V23" s="87"/>
      <c r="W23" s="87"/>
    </row>
    <row r="24" spans="1:23" x14ac:dyDescent="0.25">
      <c r="A24" s="87"/>
      <c r="B24" s="87"/>
      <c r="C24" s="87"/>
      <c r="D24" s="87"/>
      <c r="E24" s="87"/>
      <c r="F24" s="87"/>
      <c r="G24" s="87"/>
      <c r="H24" s="87"/>
      <c r="I24" s="87"/>
      <c r="J24" s="87"/>
      <c r="K24" s="87"/>
      <c r="L24" s="87"/>
      <c r="M24" s="87"/>
      <c r="N24" s="87"/>
      <c r="O24" s="87"/>
      <c r="P24" s="87"/>
      <c r="Q24" s="87"/>
      <c r="R24" s="87"/>
      <c r="S24" s="87"/>
      <c r="T24" s="87"/>
      <c r="U24" s="87"/>
      <c r="V24" s="87"/>
      <c r="W24" s="87"/>
    </row>
    <row r="25" spans="1:23" x14ac:dyDescent="0.25">
      <c r="A25" s="87"/>
      <c r="B25" s="87"/>
      <c r="C25" s="87"/>
      <c r="D25" s="87"/>
      <c r="E25" s="87"/>
      <c r="F25" s="87"/>
      <c r="G25" s="87"/>
      <c r="H25" s="87"/>
      <c r="I25" s="87"/>
      <c r="J25" s="87"/>
      <c r="K25" s="87"/>
      <c r="L25" s="87"/>
      <c r="M25" s="87"/>
      <c r="N25" s="87"/>
      <c r="O25" s="87"/>
      <c r="P25" s="87"/>
      <c r="Q25" s="87"/>
      <c r="R25" s="87"/>
      <c r="S25" s="87"/>
      <c r="T25" s="87"/>
      <c r="U25" s="87"/>
      <c r="V25" s="87"/>
      <c r="W25" s="87"/>
    </row>
    <row r="26" spans="1:23" x14ac:dyDescent="0.25">
      <c r="A26" s="87"/>
      <c r="B26" s="87"/>
      <c r="C26" s="87"/>
      <c r="D26" s="87"/>
      <c r="E26" s="87"/>
      <c r="F26" s="87"/>
      <c r="G26" s="87"/>
      <c r="H26" s="87"/>
      <c r="I26" s="87"/>
      <c r="J26" s="87"/>
      <c r="K26" s="87"/>
      <c r="L26" s="87"/>
      <c r="M26" s="87"/>
      <c r="N26" s="87"/>
      <c r="O26" s="87"/>
      <c r="P26" s="87"/>
      <c r="Q26" s="87"/>
      <c r="R26" s="87"/>
      <c r="S26" s="87"/>
      <c r="T26" s="87"/>
      <c r="U26" s="87"/>
      <c r="V26" s="87"/>
      <c r="W26" s="87"/>
    </row>
    <row r="27" spans="1:23" x14ac:dyDescent="0.25">
      <c r="A27" s="87"/>
      <c r="B27" s="87"/>
      <c r="C27" s="87"/>
      <c r="D27" s="87"/>
      <c r="E27" s="87"/>
      <c r="F27" s="87"/>
      <c r="G27" s="87"/>
      <c r="H27" s="87"/>
      <c r="I27" s="87"/>
      <c r="J27" s="87"/>
      <c r="K27" s="87"/>
      <c r="L27" s="87"/>
      <c r="M27" s="87"/>
      <c r="N27" s="87"/>
      <c r="O27" s="87"/>
      <c r="P27" s="87"/>
      <c r="Q27" s="87"/>
      <c r="R27" s="87"/>
      <c r="S27" s="87"/>
      <c r="T27" s="87"/>
      <c r="U27" s="87"/>
      <c r="V27" s="87"/>
      <c r="W27" s="87"/>
    </row>
    <row r="28" spans="1:23" x14ac:dyDescent="0.25">
      <c r="A28" s="87"/>
      <c r="B28" s="87"/>
      <c r="C28" s="87"/>
      <c r="D28" s="87"/>
      <c r="E28" s="87"/>
      <c r="F28" s="87"/>
      <c r="G28" s="87"/>
      <c r="H28" s="87"/>
      <c r="I28" s="87"/>
      <c r="J28" s="87"/>
      <c r="K28" s="87"/>
      <c r="L28" s="87"/>
      <c r="M28" s="87"/>
      <c r="N28" s="87"/>
      <c r="O28" s="87"/>
      <c r="P28" s="87"/>
      <c r="Q28" s="87"/>
      <c r="R28" s="87"/>
      <c r="S28" s="87"/>
      <c r="T28" s="87"/>
      <c r="U28" s="87"/>
      <c r="V28" s="87"/>
      <c r="W28" s="87"/>
    </row>
    <row r="29" spans="1:23" x14ac:dyDescent="0.25">
      <c r="A29" s="87"/>
      <c r="B29" s="87"/>
      <c r="C29" s="87"/>
      <c r="D29" s="87"/>
      <c r="E29" s="87"/>
      <c r="F29" s="87"/>
      <c r="G29" s="87"/>
      <c r="H29" s="87"/>
      <c r="I29" s="87"/>
      <c r="J29" s="87"/>
      <c r="K29" s="87"/>
      <c r="L29" s="87"/>
      <c r="M29" s="87"/>
      <c r="N29" s="87"/>
      <c r="O29" s="87"/>
      <c r="P29" s="87"/>
      <c r="Q29" s="87"/>
      <c r="R29" s="87"/>
      <c r="S29" s="87"/>
      <c r="T29" s="87"/>
      <c r="U29" s="87"/>
      <c r="V29" s="87"/>
      <c r="W29" s="87"/>
    </row>
    <row r="30" spans="1:23" x14ac:dyDescent="0.25">
      <c r="A30" s="87"/>
      <c r="B30" s="87"/>
      <c r="C30" s="87"/>
      <c r="D30" s="87"/>
      <c r="E30" s="87"/>
      <c r="F30" s="87"/>
      <c r="G30" s="87"/>
      <c r="H30" s="87"/>
      <c r="I30" s="87"/>
      <c r="J30" s="87"/>
      <c r="K30" s="87"/>
      <c r="L30" s="87"/>
      <c r="M30" s="87"/>
      <c r="N30" s="87"/>
      <c r="O30" s="87"/>
      <c r="P30" s="87"/>
      <c r="Q30" s="87"/>
      <c r="R30" s="87"/>
      <c r="S30" s="87"/>
      <c r="T30" s="87"/>
      <c r="U30" s="87"/>
      <c r="V30" s="87"/>
      <c r="W30" s="87"/>
    </row>
    <row r="31" spans="1:23" x14ac:dyDescent="0.25">
      <c r="A31" s="87"/>
      <c r="B31" s="87"/>
      <c r="C31" s="87"/>
      <c r="D31" s="87"/>
      <c r="E31" s="87"/>
      <c r="F31" s="87"/>
      <c r="G31" s="87"/>
      <c r="H31" s="87"/>
      <c r="I31" s="87"/>
      <c r="J31" s="87"/>
      <c r="K31" s="87"/>
      <c r="L31" s="87"/>
      <c r="M31" s="87"/>
      <c r="N31" s="87"/>
      <c r="O31" s="87"/>
      <c r="P31" s="87"/>
      <c r="Q31" s="87"/>
      <c r="R31" s="87"/>
      <c r="S31" s="87"/>
      <c r="T31" s="87"/>
      <c r="U31" s="87"/>
      <c r="V31" s="87"/>
      <c r="W31" s="87"/>
    </row>
    <row r="32" spans="1:23" x14ac:dyDescent="0.25">
      <c r="A32" s="87"/>
      <c r="B32" s="87"/>
      <c r="C32" s="87"/>
      <c r="D32" s="87"/>
      <c r="E32" s="87"/>
      <c r="F32" s="87"/>
      <c r="G32" s="87"/>
      <c r="H32" s="87"/>
      <c r="I32" s="87"/>
      <c r="J32" s="87"/>
      <c r="K32" s="87"/>
      <c r="L32" s="87"/>
      <c r="M32" s="87"/>
      <c r="N32" s="87"/>
      <c r="O32" s="87"/>
      <c r="P32" s="87"/>
      <c r="Q32" s="87"/>
      <c r="R32" s="87"/>
      <c r="S32" s="87"/>
      <c r="T32" s="87"/>
      <c r="U32" s="87"/>
      <c r="V32" s="87"/>
      <c r="W32" s="87"/>
    </row>
  </sheetData>
  <hyperlinks>
    <hyperlink ref="B8" location="Advantages!A1" display="Advantages" xr:uid="{D821215B-33B8-4C9C-9639-CEF8F149717B}"/>
    <hyperlink ref="B9" location="Disadvantages!A1" display="Disadvantages" xr:uid="{34F4FA95-26A6-4FBA-885B-60618B045A92}"/>
    <hyperlink ref="B10" location="Recommendation!A1" display="Recommendation" xr:uid="{286FEECA-A3FE-4D51-8167-0AAACDF6CDDA}"/>
    <hyperlink ref="B11" location="Reflection!A1" display="Reflection" xr:uid="{81BA11A1-E244-4726-B66F-C0389E430E41}"/>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8BD68-85E9-457B-89D9-1521BA491C08}">
  <dimension ref="B1:AN40"/>
  <sheetViews>
    <sheetView tabSelected="1" zoomScale="85" zoomScaleNormal="85" workbookViewId="0">
      <selection activeCell="AD44" sqref="AD44"/>
    </sheetView>
  </sheetViews>
  <sheetFormatPr defaultRowHeight="15" x14ac:dyDescent="0.25"/>
  <cols>
    <col min="2" max="2" width="15.5703125" bestFit="1" customWidth="1"/>
    <col min="3" max="3" width="20.85546875" bestFit="1" customWidth="1"/>
    <col min="4" max="4" width="10.42578125" bestFit="1" customWidth="1"/>
    <col min="5" max="23" width="10.85546875" customWidth="1"/>
    <col min="24" max="24" width="28.5703125" bestFit="1" customWidth="1"/>
    <col min="25" max="25" width="10.85546875" customWidth="1"/>
    <col min="26" max="26" width="12.85546875" bestFit="1" customWidth="1"/>
    <col min="27" max="27" width="12.42578125" bestFit="1" customWidth="1"/>
    <col min="28" max="28" width="10.85546875" customWidth="1"/>
    <col min="29" max="29" width="14.28515625" bestFit="1" customWidth="1"/>
    <col min="30" max="30" width="8.85546875" bestFit="1" customWidth="1"/>
    <col min="31" max="31" width="28.5703125" bestFit="1" customWidth="1"/>
    <col min="32" max="32" width="12.140625" bestFit="1" customWidth="1"/>
    <col min="33" max="33" width="13.5703125" bestFit="1" customWidth="1"/>
    <col min="34" max="34" width="12.140625" bestFit="1" customWidth="1"/>
  </cols>
  <sheetData>
    <row r="1" spans="2:40" ht="36" x14ac:dyDescent="0.25">
      <c r="B1" s="97" t="s">
        <v>123</v>
      </c>
      <c r="C1" s="97"/>
      <c r="D1" s="97"/>
      <c r="E1" s="97"/>
    </row>
    <row r="2" spans="2:40" ht="15" customHeight="1" x14ac:dyDescent="0.25">
      <c r="B2" s="102" t="s">
        <v>54</v>
      </c>
      <c r="C2" s="102"/>
      <c r="D2" s="39" t="s">
        <v>65</v>
      </c>
      <c r="E2" s="39" t="s">
        <v>66</v>
      </c>
      <c r="F2" s="39" t="s">
        <v>67</v>
      </c>
      <c r="G2" s="39" t="s">
        <v>68</v>
      </c>
      <c r="H2" s="39" t="s">
        <v>69</v>
      </c>
      <c r="I2" s="39" t="s">
        <v>70</v>
      </c>
      <c r="J2" s="39" t="s">
        <v>71</v>
      </c>
      <c r="K2" s="39" t="s">
        <v>72</v>
      </c>
      <c r="L2" s="39" t="s">
        <v>73</v>
      </c>
      <c r="M2" s="39" t="s">
        <v>74</v>
      </c>
      <c r="N2" s="39" t="s">
        <v>75</v>
      </c>
      <c r="O2" s="39" t="s">
        <v>76</v>
      </c>
      <c r="P2" s="39" t="s">
        <v>77</v>
      </c>
      <c r="Q2" s="39" t="s">
        <v>78</v>
      </c>
      <c r="R2" s="39" t="s">
        <v>79</v>
      </c>
      <c r="S2" s="39" t="s">
        <v>80</v>
      </c>
      <c r="T2" s="39" t="s">
        <v>81</v>
      </c>
      <c r="U2" s="39" t="s">
        <v>82</v>
      </c>
      <c r="V2" s="39" t="s">
        <v>83</v>
      </c>
      <c r="W2" s="39" t="s">
        <v>84</v>
      </c>
      <c r="X2" s="39" t="s">
        <v>85</v>
      </c>
      <c r="Y2" s="39" t="s">
        <v>86</v>
      </c>
      <c r="Z2" s="39" t="s">
        <v>87</v>
      </c>
      <c r="AA2" s="39" t="s">
        <v>88</v>
      </c>
      <c r="AB2" s="40" t="s">
        <v>89</v>
      </c>
    </row>
    <row r="3" spans="2:40" ht="15" customHeight="1" x14ac:dyDescent="0.25">
      <c r="B3" s="103"/>
      <c r="C3" s="103"/>
      <c r="D3" s="20">
        <v>54</v>
      </c>
      <c r="E3" s="20">
        <v>53.7</v>
      </c>
      <c r="F3" s="20">
        <v>53.5</v>
      </c>
      <c r="G3" s="20">
        <v>59.5</v>
      </c>
      <c r="H3" s="20">
        <v>61.4</v>
      </c>
      <c r="I3" s="20">
        <v>56.8</v>
      </c>
      <c r="J3" s="41">
        <v>56.6</v>
      </c>
      <c r="K3" s="20">
        <v>58.2</v>
      </c>
      <c r="L3" s="20">
        <v>61.2</v>
      </c>
      <c r="M3" s="20">
        <v>65.400000000000006</v>
      </c>
      <c r="N3" s="20">
        <v>67.2</v>
      </c>
      <c r="O3" s="20">
        <v>68.900000000000006</v>
      </c>
      <c r="P3" s="20">
        <v>71.099999999999994</v>
      </c>
      <c r="Q3" s="20">
        <v>73.7</v>
      </c>
      <c r="R3" s="20">
        <v>75.599999999999994</v>
      </c>
      <c r="S3" s="20">
        <v>77.900000000000006</v>
      </c>
      <c r="T3" s="20">
        <v>82.4</v>
      </c>
      <c r="U3" s="20">
        <v>86.9</v>
      </c>
      <c r="V3" s="20">
        <v>92.1</v>
      </c>
      <c r="W3" s="20">
        <v>96.8</v>
      </c>
      <c r="X3" s="20">
        <v>101</v>
      </c>
      <c r="Y3" s="20">
        <v>106.6</v>
      </c>
      <c r="Z3" s="20">
        <v>110.8</v>
      </c>
      <c r="AA3" s="20">
        <v>114.9</v>
      </c>
      <c r="AB3" s="24">
        <v>116.7</v>
      </c>
    </row>
    <row r="4" spans="2:40" ht="21" x14ac:dyDescent="0.35">
      <c r="C4" s="98" t="s">
        <v>95</v>
      </c>
      <c r="D4" s="98"/>
      <c r="E4" s="98"/>
      <c r="F4" s="98"/>
      <c r="G4" s="98"/>
      <c r="H4" s="98"/>
      <c r="I4" s="99"/>
      <c r="J4" s="74"/>
      <c r="K4" s="75"/>
      <c r="L4" s="75"/>
      <c r="M4" s="75"/>
      <c r="N4" s="75"/>
      <c r="O4" s="75"/>
      <c r="P4" s="75"/>
      <c r="Q4" s="75"/>
      <c r="R4" s="75"/>
      <c r="S4" s="75"/>
      <c r="T4" s="75"/>
      <c r="U4" s="76"/>
      <c r="V4" s="76"/>
      <c r="W4" s="76"/>
      <c r="X4" s="76"/>
      <c r="Y4" s="76"/>
      <c r="Z4" s="76"/>
      <c r="AA4" s="76"/>
      <c r="AB4" s="76"/>
      <c r="AC4" s="76"/>
    </row>
    <row r="5" spans="2:40" ht="15.75" x14ac:dyDescent="0.25">
      <c r="C5" s="77" t="s">
        <v>97</v>
      </c>
      <c r="D5" s="78" t="s">
        <v>26</v>
      </c>
      <c r="E5" s="79" t="s">
        <v>27</v>
      </c>
      <c r="F5" s="78" t="s">
        <v>28</v>
      </c>
      <c r="G5" s="78" t="s">
        <v>29</v>
      </c>
      <c r="H5" s="78" t="s">
        <v>30</v>
      </c>
      <c r="I5" s="78" t="s">
        <v>31</v>
      </c>
      <c r="J5" s="78" t="s">
        <v>32</v>
      </c>
      <c r="K5" s="78" t="s">
        <v>33</v>
      </c>
      <c r="L5" s="78" t="s">
        <v>34</v>
      </c>
      <c r="M5" s="78" t="s">
        <v>35</v>
      </c>
      <c r="N5" s="78" t="s">
        <v>36</v>
      </c>
      <c r="O5" s="78" t="s">
        <v>37</v>
      </c>
      <c r="P5" s="78" t="s">
        <v>38</v>
      </c>
      <c r="Q5" s="78" t="s">
        <v>39</v>
      </c>
      <c r="R5" s="78" t="s">
        <v>40</v>
      </c>
      <c r="S5" s="78" t="s">
        <v>41</v>
      </c>
      <c r="T5" s="78" t="s">
        <v>42</v>
      </c>
      <c r="U5" s="78" t="s">
        <v>43</v>
      </c>
      <c r="V5" s="78" t="s">
        <v>44</v>
      </c>
      <c r="W5" s="78" t="s">
        <v>45</v>
      </c>
      <c r="X5" s="78" t="s">
        <v>46</v>
      </c>
      <c r="Y5" s="78" t="s">
        <v>47</v>
      </c>
      <c r="Z5" s="78" t="s">
        <v>48</v>
      </c>
      <c r="AA5" s="78" t="s">
        <v>49</v>
      </c>
      <c r="AB5" s="78" t="s">
        <v>50</v>
      </c>
      <c r="AC5" s="78" t="s">
        <v>63</v>
      </c>
    </row>
    <row r="6" spans="2:40" x14ac:dyDescent="0.25">
      <c r="B6" s="105" t="s">
        <v>17</v>
      </c>
      <c r="C6" s="10" t="s">
        <v>96</v>
      </c>
      <c r="D6" s="36">
        <v>114</v>
      </c>
      <c r="E6" s="34">
        <v>125</v>
      </c>
      <c r="F6" s="34">
        <v>128</v>
      </c>
      <c r="G6" s="34">
        <v>121</v>
      </c>
      <c r="H6" s="34">
        <v>135</v>
      </c>
      <c r="I6" s="34">
        <v>130</v>
      </c>
      <c r="J6" s="34">
        <v>139</v>
      </c>
      <c r="K6" s="34">
        <v>139</v>
      </c>
      <c r="L6" s="34">
        <v>160</v>
      </c>
      <c r="M6" s="34">
        <v>175</v>
      </c>
      <c r="N6" s="34">
        <v>225</v>
      </c>
      <c r="O6" s="34">
        <v>264</v>
      </c>
      <c r="P6" s="34">
        <v>310</v>
      </c>
      <c r="Q6" s="34">
        <v>287</v>
      </c>
      <c r="R6" s="34">
        <v>318</v>
      </c>
      <c r="S6" s="34">
        <v>280</v>
      </c>
      <c r="T6" s="34">
        <v>275</v>
      </c>
      <c r="U6" s="34">
        <v>253</v>
      </c>
      <c r="V6" s="34">
        <v>286</v>
      </c>
      <c r="W6" s="34">
        <v>279</v>
      </c>
      <c r="X6" s="34">
        <v>265</v>
      </c>
      <c r="Y6" s="34">
        <v>275</v>
      </c>
      <c r="Z6" s="34">
        <v>330</v>
      </c>
      <c r="AA6" s="34">
        <v>335</v>
      </c>
      <c r="AB6" s="34">
        <v>375</v>
      </c>
    </row>
    <row r="7" spans="2:40" x14ac:dyDescent="0.25">
      <c r="B7" s="105"/>
      <c r="C7" s="21" t="s">
        <v>64</v>
      </c>
      <c r="D7" s="34">
        <v>305.055555555556</v>
      </c>
      <c r="E7" s="34">
        <v>336.35940409683423</v>
      </c>
      <c r="F7" s="34">
        <v>345.71962616822429</v>
      </c>
      <c r="G7" s="34">
        <v>293.85714285714283</v>
      </c>
      <c r="H7" s="34">
        <v>317.71172638436479</v>
      </c>
      <c r="I7" s="34">
        <v>330.72183098591552</v>
      </c>
      <c r="J7" s="34">
        <v>354.86749116607774</v>
      </c>
      <c r="K7" s="34">
        <v>345.11168384879727</v>
      </c>
      <c r="L7" s="34">
        <v>377.77777777777777</v>
      </c>
      <c r="M7" s="34">
        <v>386.65902140672779</v>
      </c>
      <c r="N7" s="34">
        <v>483.81696428571428</v>
      </c>
      <c r="O7" s="34">
        <v>553.67198838896945</v>
      </c>
      <c r="P7" s="34">
        <v>630.028129395218</v>
      </c>
      <c r="Q7" s="34">
        <v>562.70691994572587</v>
      </c>
      <c r="R7" s="34">
        <v>607.81746031746036</v>
      </c>
      <c r="S7" s="34">
        <v>519.38382541720148</v>
      </c>
      <c r="T7" s="34">
        <v>482.25121359223294</v>
      </c>
      <c r="U7" s="34">
        <v>420.69620253164555</v>
      </c>
      <c r="V7" s="34">
        <v>448.71878393051031</v>
      </c>
      <c r="W7" s="34">
        <v>416.48243801652893</v>
      </c>
      <c r="X7" s="34">
        <v>379.13366336633663</v>
      </c>
      <c r="Y7" s="34">
        <v>372.77204502814266</v>
      </c>
      <c r="Z7" s="34">
        <v>430.37003610108309</v>
      </c>
      <c r="AA7" s="34">
        <v>421.30113141862483</v>
      </c>
      <c r="AB7" s="34">
        <v>464.33161953727506</v>
      </c>
      <c r="AC7" s="23" t="s">
        <v>105</v>
      </c>
      <c r="AI7" s="8"/>
      <c r="AN7" s="8"/>
    </row>
    <row r="8" spans="2:40" x14ac:dyDescent="0.25">
      <c r="B8" s="105"/>
      <c r="C8" s="14" t="s">
        <v>52</v>
      </c>
      <c r="D8" s="10"/>
      <c r="E8" s="11">
        <f t="shared" ref="E8:AB8" si="0">(E7-D7)/E7</f>
        <v>9.3066666666665243E-2</v>
      </c>
      <c r="F8" s="11">
        <f t="shared" si="0"/>
        <v>2.7074604283054103E-2</v>
      </c>
      <c r="G8" s="11">
        <f t="shared" si="0"/>
        <v>-0.17648876187533799</v>
      </c>
      <c r="H8" s="11">
        <f t="shared" si="0"/>
        <v>7.5082477435418613E-2</v>
      </c>
      <c r="I8" s="11">
        <f t="shared" si="0"/>
        <v>3.933851165121538E-2</v>
      </c>
      <c r="J8" s="11">
        <f t="shared" si="0"/>
        <v>6.8041341574627559E-2</v>
      </c>
      <c r="K8" s="11">
        <f t="shared" si="0"/>
        <v>-2.8268551236749068E-2</v>
      </c>
      <c r="L8" s="11">
        <f t="shared" si="0"/>
        <v>8.6469072164948382E-2</v>
      </c>
      <c r="M8" s="11">
        <f t="shared" si="0"/>
        <v>2.2969187675069943E-2</v>
      </c>
      <c r="N8" s="11">
        <f t="shared" si="0"/>
        <v>0.20081549439347612</v>
      </c>
      <c r="O8" s="11">
        <f t="shared" si="0"/>
        <v>0.12616680194805185</v>
      </c>
      <c r="P8" s="11">
        <f t="shared" si="0"/>
        <v>0.1211948124912216</v>
      </c>
      <c r="Q8" s="11">
        <f t="shared" si="0"/>
        <v>-0.11963814032353713</v>
      </c>
      <c r="R8" s="11">
        <f t="shared" si="0"/>
        <v>7.4217249942397923E-2</v>
      </c>
      <c r="S8" s="11">
        <f t="shared" si="0"/>
        <v>-0.17026643990929727</v>
      </c>
      <c r="T8" s="11">
        <f t="shared" si="0"/>
        <v>-7.6998482903489346E-2</v>
      </c>
      <c r="U8" s="11">
        <f t="shared" si="0"/>
        <v>-0.1463170113972139</v>
      </c>
      <c r="V8" s="11">
        <f t="shared" si="0"/>
        <v>6.2450208019828306E-2</v>
      </c>
      <c r="W8" s="11">
        <f t="shared" si="0"/>
        <v>-7.7401453150113417E-2</v>
      </c>
      <c r="X8" s="11">
        <f t="shared" si="0"/>
        <v>-9.8510837361609246E-2</v>
      </c>
      <c r="Y8" s="11">
        <f t="shared" si="0"/>
        <v>-1.7065706570656883E-2</v>
      </c>
      <c r="Z8" s="11">
        <f t="shared" si="0"/>
        <v>0.13383364602876793</v>
      </c>
      <c r="AA8" s="11">
        <f t="shared" si="0"/>
        <v>-2.1525944285791528E-2</v>
      </c>
      <c r="AB8" s="11">
        <f t="shared" si="0"/>
        <v>9.2671888598781657E-2</v>
      </c>
      <c r="AC8" s="23"/>
    </row>
    <row r="9" spans="2:40" x14ac:dyDescent="0.25">
      <c r="B9" s="105" t="s">
        <v>19</v>
      </c>
      <c r="C9" s="10" t="s">
        <v>96</v>
      </c>
      <c r="D9" s="36">
        <v>120</v>
      </c>
      <c r="E9" s="34">
        <v>120</v>
      </c>
      <c r="F9" s="34">
        <v>125</v>
      </c>
      <c r="G9" s="34">
        <v>130</v>
      </c>
      <c r="H9" s="34">
        <v>130</v>
      </c>
      <c r="I9" s="34">
        <v>135</v>
      </c>
      <c r="J9" s="34">
        <v>140</v>
      </c>
      <c r="K9" s="34">
        <v>155</v>
      </c>
      <c r="L9" s="34">
        <v>184</v>
      </c>
      <c r="M9" s="34">
        <v>196</v>
      </c>
      <c r="N9" s="34">
        <v>238</v>
      </c>
      <c r="O9" s="34">
        <v>305</v>
      </c>
      <c r="P9" s="34">
        <v>338</v>
      </c>
      <c r="Q9" s="34">
        <v>323</v>
      </c>
      <c r="R9" s="34">
        <v>313</v>
      </c>
      <c r="S9" s="34">
        <v>305</v>
      </c>
      <c r="T9" s="34">
        <v>295</v>
      </c>
      <c r="U9" s="34">
        <v>310</v>
      </c>
      <c r="V9" s="34">
        <v>331</v>
      </c>
      <c r="W9" s="34">
        <v>335</v>
      </c>
      <c r="X9" s="34">
        <v>335</v>
      </c>
      <c r="Y9" s="34">
        <v>355</v>
      </c>
      <c r="Z9" s="34">
        <v>389</v>
      </c>
      <c r="AA9" s="34">
        <v>455</v>
      </c>
      <c r="AB9" s="34">
        <v>494</v>
      </c>
    </row>
    <row r="10" spans="2:40" x14ac:dyDescent="0.25">
      <c r="B10" s="105"/>
      <c r="C10" s="14" t="s">
        <v>64</v>
      </c>
      <c r="D10" s="34">
        <v>321.11111111111114</v>
      </c>
      <c r="E10" s="34">
        <v>322.90502793296088</v>
      </c>
      <c r="F10" s="34">
        <v>337.61682242990656</v>
      </c>
      <c r="G10" s="34">
        <v>315.71428571428567</v>
      </c>
      <c r="H10" s="34">
        <v>305.94462540716614</v>
      </c>
      <c r="I10" s="34">
        <v>343.44190140845075</v>
      </c>
      <c r="J10" s="34">
        <v>357.42049469964661</v>
      </c>
      <c r="K10" s="34">
        <v>384.83676975945019</v>
      </c>
      <c r="L10" s="34">
        <v>434.44444444444446</v>
      </c>
      <c r="M10" s="34">
        <v>433.05810397553512</v>
      </c>
      <c r="N10" s="34">
        <v>511.77083333333331</v>
      </c>
      <c r="O10" s="34">
        <v>639.65892597968059</v>
      </c>
      <c r="P10" s="34">
        <v>686.93389592123765</v>
      </c>
      <c r="Q10" s="34">
        <v>633.29036635006776</v>
      </c>
      <c r="R10" s="34">
        <v>598.26058201058208</v>
      </c>
      <c r="S10" s="34">
        <v>565.75738125802309</v>
      </c>
      <c r="T10" s="34">
        <v>517.32402912621353</v>
      </c>
      <c r="U10" s="34">
        <v>515.47756041426931</v>
      </c>
      <c r="V10" s="34">
        <v>519.32138979370245</v>
      </c>
      <c r="W10" s="34">
        <v>500.07747933884298</v>
      </c>
      <c r="X10" s="34">
        <v>479.28217821782175</v>
      </c>
      <c r="Y10" s="34">
        <v>481.21482176360229</v>
      </c>
      <c r="Z10" s="34">
        <v>507.31498194945851</v>
      </c>
      <c r="AA10" s="34">
        <v>572.21496953872929</v>
      </c>
      <c r="AB10" s="34">
        <v>611.67952013710362</v>
      </c>
      <c r="AC10" s="23"/>
    </row>
    <row r="11" spans="2:40" x14ac:dyDescent="0.25">
      <c r="B11" s="105"/>
      <c r="C11" s="14" t="s">
        <v>52</v>
      </c>
      <c r="D11" s="11"/>
      <c r="E11" s="11">
        <f t="shared" ref="E11:AB11" si="1">(E10-D10)/E10</f>
        <v>5.5555555555554057E-3</v>
      </c>
      <c r="F11" s="11">
        <f t="shared" si="1"/>
        <v>4.3575418994413515E-2</v>
      </c>
      <c r="G11" s="11">
        <f t="shared" si="1"/>
        <v>-6.9374550682962124E-2</v>
      </c>
      <c r="H11" s="11">
        <f t="shared" si="1"/>
        <v>-3.1932773109243473E-2</v>
      </c>
      <c r="I11" s="11">
        <f t="shared" si="1"/>
        <v>0.10918084207986493</v>
      </c>
      <c r="J11" s="11">
        <f t="shared" si="1"/>
        <v>3.9109657947685908E-2</v>
      </c>
      <c r="K11" s="11">
        <f t="shared" si="1"/>
        <v>7.1241308560355765E-2</v>
      </c>
      <c r="L11" s="11">
        <f t="shared" si="1"/>
        <v>0.11418646346929626</v>
      </c>
      <c r="M11" s="11">
        <f t="shared" si="1"/>
        <v>-3.2012805122050261E-3</v>
      </c>
      <c r="N11" s="11">
        <f t="shared" si="1"/>
        <v>0.15380464112250411</v>
      </c>
      <c r="O11" s="11">
        <f t="shared" si="1"/>
        <v>0.19993169398907093</v>
      </c>
      <c r="P11" s="11">
        <f t="shared" si="1"/>
        <v>6.8820260904664268E-2</v>
      </c>
      <c r="Q11" s="11">
        <f t="shared" si="1"/>
        <v>-8.4706056528763035E-2</v>
      </c>
      <c r="R11" s="11">
        <f t="shared" si="1"/>
        <v>-5.8552719989942548E-2</v>
      </c>
      <c r="S11" s="11">
        <f t="shared" si="1"/>
        <v>-5.7450776303235487E-2</v>
      </c>
      <c r="T11" s="11">
        <f t="shared" si="1"/>
        <v>-9.3622854158960947E-2</v>
      </c>
      <c r="U11" s="11">
        <f t="shared" si="1"/>
        <v>-3.5820544942058987E-3</v>
      </c>
      <c r="V11" s="11">
        <f t="shared" si="1"/>
        <v>7.4016388598206707E-3</v>
      </c>
      <c r="W11" s="11">
        <f t="shared" si="1"/>
        <v>-3.8481857811917514E-2</v>
      </c>
      <c r="X11" s="11">
        <f t="shared" si="1"/>
        <v>-4.3388429752066186E-2</v>
      </c>
      <c r="Y11" s="11">
        <f t="shared" si="1"/>
        <v>4.0161762655140133E-3</v>
      </c>
      <c r="Z11" s="11">
        <f t="shared" si="1"/>
        <v>5.1447643208882142E-2</v>
      </c>
      <c r="AA11" s="11">
        <f t="shared" si="1"/>
        <v>0.11341889157773623</v>
      </c>
      <c r="AB11" s="11">
        <f t="shared" si="1"/>
        <v>6.4518345472035152E-2</v>
      </c>
      <c r="AC11" s="23"/>
    </row>
    <row r="12" spans="2:40" x14ac:dyDescent="0.25">
      <c r="B12" s="105" t="s">
        <v>20</v>
      </c>
      <c r="C12" s="10" t="s">
        <v>96</v>
      </c>
      <c r="D12" s="34">
        <v>118</v>
      </c>
      <c r="E12" s="34">
        <v>121</v>
      </c>
      <c r="F12" s="34">
        <v>125</v>
      </c>
      <c r="G12" s="34">
        <v>130</v>
      </c>
      <c r="H12" s="34">
        <v>130</v>
      </c>
      <c r="I12" s="34">
        <v>135</v>
      </c>
      <c r="J12" s="34">
        <v>140</v>
      </c>
      <c r="K12" s="34">
        <v>154</v>
      </c>
      <c r="L12" s="34">
        <v>180</v>
      </c>
      <c r="M12" s="34">
        <v>193</v>
      </c>
      <c r="N12" s="34">
        <v>237</v>
      </c>
      <c r="O12" s="34">
        <v>300</v>
      </c>
      <c r="P12" s="34">
        <v>332</v>
      </c>
      <c r="Q12" s="34">
        <v>319</v>
      </c>
      <c r="R12" s="34">
        <v>315</v>
      </c>
      <c r="S12" s="34">
        <v>300</v>
      </c>
      <c r="T12" s="34">
        <v>290</v>
      </c>
      <c r="U12" s="34">
        <v>297</v>
      </c>
      <c r="V12" s="34">
        <v>325</v>
      </c>
      <c r="W12" s="34">
        <v>320</v>
      </c>
      <c r="X12" s="34">
        <v>325</v>
      </c>
      <c r="Y12" s="34">
        <v>345</v>
      </c>
      <c r="Z12" s="34">
        <v>380</v>
      </c>
      <c r="AA12" s="34">
        <v>440</v>
      </c>
      <c r="AB12" s="34">
        <v>480</v>
      </c>
    </row>
    <row r="13" spans="2:40" x14ac:dyDescent="0.25">
      <c r="B13" s="105"/>
      <c r="C13" s="21" t="s">
        <v>64</v>
      </c>
      <c r="D13" s="35">
        <v>315.7592592592593</v>
      </c>
      <c r="E13" s="35">
        <v>325.59590316573554</v>
      </c>
      <c r="F13" s="35">
        <v>337.61682242990656</v>
      </c>
      <c r="G13" s="35">
        <v>315.71428571428567</v>
      </c>
      <c r="H13" s="35">
        <v>305.94462540716614</v>
      </c>
      <c r="I13" s="35">
        <v>343.44190140845075</v>
      </c>
      <c r="J13" s="35">
        <v>357.42049469964661</v>
      </c>
      <c r="K13" s="35">
        <v>382.35395189003435</v>
      </c>
      <c r="L13" s="35">
        <v>425</v>
      </c>
      <c r="M13" s="35">
        <v>426.42966360856269</v>
      </c>
      <c r="N13" s="35">
        <v>509.62053571428572</v>
      </c>
      <c r="O13" s="35">
        <v>629.17271407837438</v>
      </c>
      <c r="P13" s="35">
        <v>674.73980309423348</v>
      </c>
      <c r="Q13" s="35">
        <v>625.44776119402979</v>
      </c>
      <c r="R13" s="35">
        <v>602.08333333333337</v>
      </c>
      <c r="S13" s="35">
        <v>556.48267008985874</v>
      </c>
      <c r="T13" s="35">
        <v>508.55582524271841</v>
      </c>
      <c r="U13" s="35">
        <v>493.86075949367086</v>
      </c>
      <c r="V13" s="35">
        <v>509.90770901194355</v>
      </c>
      <c r="W13" s="35">
        <v>477.68595041322317</v>
      </c>
      <c r="X13" s="35">
        <v>464.97524752475243</v>
      </c>
      <c r="Y13" s="35">
        <v>467.65947467166984</v>
      </c>
      <c r="Z13" s="35">
        <v>495.57761732851992</v>
      </c>
      <c r="AA13" s="35">
        <v>553.35073977371621</v>
      </c>
      <c r="AB13" s="34">
        <v>594.34447300771205</v>
      </c>
      <c r="AC13" s="23"/>
    </row>
    <row r="14" spans="2:40" x14ac:dyDescent="0.25">
      <c r="B14" s="105"/>
      <c r="C14" s="14" t="s">
        <v>52</v>
      </c>
      <c r="D14" s="11"/>
      <c r="E14" s="11">
        <f t="shared" ref="E14:AB14" si="2">(E13-D13)/E13</f>
        <v>3.021120293847546E-2</v>
      </c>
      <c r="F14" s="11">
        <f t="shared" si="2"/>
        <v>3.5605214152700342E-2</v>
      </c>
      <c r="G14" s="11">
        <f t="shared" si="2"/>
        <v>-6.9374550682962124E-2</v>
      </c>
      <c r="H14" s="11">
        <f t="shared" si="2"/>
        <v>-3.1932773109243473E-2</v>
      </c>
      <c r="I14" s="11">
        <f t="shared" si="2"/>
        <v>0.10918084207986493</v>
      </c>
      <c r="J14" s="42">
        <f t="shared" si="2"/>
        <v>3.9109657947685908E-2</v>
      </c>
      <c r="K14" s="11">
        <f t="shared" si="2"/>
        <v>6.5210407966591763E-2</v>
      </c>
      <c r="L14" s="11">
        <f t="shared" si="2"/>
        <v>0.10034364261168388</v>
      </c>
      <c r="M14" s="11">
        <f t="shared" si="2"/>
        <v>3.3526363913441034E-3</v>
      </c>
      <c r="N14" s="11">
        <f t="shared" si="2"/>
        <v>0.16324081601052917</v>
      </c>
      <c r="O14" s="11">
        <f t="shared" si="2"/>
        <v>0.19001488095238084</v>
      </c>
      <c r="P14" s="11">
        <f t="shared" si="2"/>
        <v>6.7532830888139023E-2</v>
      </c>
      <c r="Q14" s="11">
        <f t="shared" si="2"/>
        <v>-7.88108055676804E-2</v>
      </c>
      <c r="R14" s="11">
        <f t="shared" si="2"/>
        <v>-3.880597014925357E-2</v>
      </c>
      <c r="S14" s="11">
        <f t="shared" si="2"/>
        <v>-8.1944444444444611E-2</v>
      </c>
      <c r="T14" s="11">
        <f t="shared" si="2"/>
        <v>-9.4241069452436779E-2</v>
      </c>
      <c r="U14" s="11">
        <f t="shared" si="2"/>
        <v>-2.9755483638978782E-2</v>
      </c>
      <c r="V14" s="11">
        <f t="shared" si="2"/>
        <v>3.1470301850048774E-2</v>
      </c>
      <c r="W14" s="11">
        <f t="shared" si="2"/>
        <v>-6.745385450597173E-2</v>
      </c>
      <c r="X14" s="11">
        <f t="shared" si="2"/>
        <v>-2.7336300063572943E-2</v>
      </c>
      <c r="Y14" s="11">
        <f t="shared" si="2"/>
        <v>5.7397044052233219E-3</v>
      </c>
      <c r="Z14" s="11">
        <f t="shared" si="2"/>
        <v>5.6334551199763036E-2</v>
      </c>
      <c r="AA14" s="11">
        <f t="shared" si="2"/>
        <v>0.10440597308828334</v>
      </c>
      <c r="AB14" s="11">
        <f t="shared" si="2"/>
        <v>6.8973020017406503E-2</v>
      </c>
      <c r="AC14" s="23"/>
    </row>
    <row r="15" spans="2:40" ht="21" x14ac:dyDescent="0.35">
      <c r="C15" s="100" t="s">
        <v>94</v>
      </c>
      <c r="D15" s="100"/>
      <c r="E15" s="100"/>
      <c r="F15" s="100"/>
      <c r="G15" s="100"/>
      <c r="H15" s="100"/>
      <c r="I15" s="101"/>
      <c r="J15" s="43"/>
      <c r="K15" s="37"/>
      <c r="L15" s="37"/>
      <c r="M15" s="37"/>
      <c r="N15" s="37"/>
      <c r="O15" s="37"/>
      <c r="P15" s="37"/>
      <c r="Q15" s="37"/>
      <c r="R15" s="37"/>
      <c r="S15" s="37"/>
      <c r="T15" s="37"/>
      <c r="U15" s="38"/>
      <c r="V15" s="38"/>
      <c r="W15" s="38"/>
      <c r="X15" s="38"/>
      <c r="Y15" s="38"/>
      <c r="Z15" s="38"/>
      <c r="AA15" s="38"/>
      <c r="AB15" s="38"/>
      <c r="AC15" s="38"/>
    </row>
    <row r="16" spans="2:40" ht="15.75" x14ac:dyDescent="0.25">
      <c r="C16" s="44" t="s">
        <v>97</v>
      </c>
      <c r="D16" s="44" t="s">
        <v>26</v>
      </c>
      <c r="E16" s="45" t="s">
        <v>27</v>
      </c>
      <c r="F16" s="44" t="s">
        <v>28</v>
      </c>
      <c r="G16" s="44" t="s">
        <v>29</v>
      </c>
      <c r="H16" s="44" t="s">
        <v>30</v>
      </c>
      <c r="I16" s="44" t="s">
        <v>31</v>
      </c>
      <c r="J16" s="44" t="s">
        <v>32</v>
      </c>
      <c r="K16" s="44" t="s">
        <v>33</v>
      </c>
      <c r="L16" s="44" t="s">
        <v>34</v>
      </c>
      <c r="M16" s="44" t="s">
        <v>35</v>
      </c>
      <c r="N16" s="44" t="s">
        <v>36</v>
      </c>
      <c r="O16" s="44" t="s">
        <v>37</v>
      </c>
      <c r="P16" s="44" t="s">
        <v>38</v>
      </c>
      <c r="Q16" s="44" t="s">
        <v>39</v>
      </c>
      <c r="R16" s="44" t="s">
        <v>40</v>
      </c>
      <c r="S16" s="44" t="s">
        <v>41</v>
      </c>
      <c r="T16" s="44" t="s">
        <v>42</v>
      </c>
      <c r="U16" s="44" t="s">
        <v>43</v>
      </c>
      <c r="V16" s="44" t="s">
        <v>44</v>
      </c>
      <c r="W16" s="44" t="s">
        <v>45</v>
      </c>
      <c r="X16" s="44" t="s">
        <v>46</v>
      </c>
      <c r="Y16" s="44" t="s">
        <v>47</v>
      </c>
      <c r="Z16" s="44" t="s">
        <v>48</v>
      </c>
      <c r="AA16" s="44" t="s">
        <v>49</v>
      </c>
      <c r="AB16" s="44" t="s">
        <v>50</v>
      </c>
      <c r="AC16" s="73" t="s">
        <v>63</v>
      </c>
      <c r="AG16" s="22"/>
    </row>
    <row r="17" spans="2:33" x14ac:dyDescent="0.25">
      <c r="B17" s="104" t="s">
        <v>17</v>
      </c>
      <c r="C17" s="10" t="s">
        <v>96</v>
      </c>
      <c r="D17" s="36">
        <v>136</v>
      </c>
      <c r="E17" s="34">
        <v>133</v>
      </c>
      <c r="F17" s="34">
        <v>130</v>
      </c>
      <c r="G17" s="34">
        <v>147</v>
      </c>
      <c r="H17" s="34">
        <v>158</v>
      </c>
      <c r="I17" s="34">
        <v>170</v>
      </c>
      <c r="J17" s="34">
        <v>186</v>
      </c>
      <c r="K17" s="34">
        <v>200</v>
      </c>
      <c r="L17" s="34">
        <v>222</v>
      </c>
      <c r="M17" s="34">
        <v>245</v>
      </c>
      <c r="N17" s="34">
        <v>282</v>
      </c>
      <c r="O17" s="34">
        <v>323</v>
      </c>
      <c r="P17" s="34">
        <v>340</v>
      </c>
      <c r="Q17" s="34">
        <v>350</v>
      </c>
      <c r="R17" s="34">
        <v>339</v>
      </c>
      <c r="S17" s="34">
        <v>335</v>
      </c>
      <c r="T17" s="34">
        <v>320</v>
      </c>
      <c r="U17" s="34">
        <v>335</v>
      </c>
      <c r="V17" s="34">
        <v>375</v>
      </c>
      <c r="W17" s="34">
        <v>370</v>
      </c>
      <c r="X17" s="34">
        <v>403</v>
      </c>
      <c r="Y17" s="34">
        <v>410</v>
      </c>
      <c r="Z17" s="34">
        <v>450</v>
      </c>
      <c r="AA17" s="34">
        <v>560</v>
      </c>
      <c r="AB17" s="34">
        <v>560</v>
      </c>
      <c r="AG17" s="9"/>
    </row>
    <row r="18" spans="2:33" x14ac:dyDescent="0.25">
      <c r="B18" s="104"/>
      <c r="C18" s="21" t="s">
        <v>64</v>
      </c>
      <c r="D18" s="34">
        <v>363.92592592592592</v>
      </c>
      <c r="E18" s="34">
        <v>357.88640595903161</v>
      </c>
      <c r="F18" s="34">
        <v>351.12149532710282</v>
      </c>
      <c r="G18" s="34">
        <v>357</v>
      </c>
      <c r="H18" s="34">
        <v>371.84039087947883</v>
      </c>
      <c r="I18" s="34">
        <v>432.48239436619724</v>
      </c>
      <c r="J18" s="34">
        <v>474.85865724381625</v>
      </c>
      <c r="K18" s="34">
        <v>496.56357388316155</v>
      </c>
      <c r="L18" s="34">
        <v>524.16666666666663</v>
      </c>
      <c r="M18" s="34">
        <v>541.32262996941893</v>
      </c>
      <c r="N18" s="34">
        <v>606.38392857142856</v>
      </c>
      <c r="O18" s="34">
        <v>677.40928882438311</v>
      </c>
      <c r="P18" s="34">
        <v>690.99859353023908</v>
      </c>
      <c r="Q18" s="34">
        <v>686.22795115332428</v>
      </c>
      <c r="R18" s="34">
        <v>647.95634920634927</v>
      </c>
      <c r="S18" s="34">
        <v>621.40564826700893</v>
      </c>
      <c r="T18" s="34">
        <v>561.1650485436893</v>
      </c>
      <c r="U18" s="34">
        <v>557.04833141541997</v>
      </c>
      <c r="V18" s="34">
        <v>588.35504885993487</v>
      </c>
      <c r="W18" s="34">
        <v>552.3243801652892</v>
      </c>
      <c r="X18" s="34">
        <v>576.56930693069307</v>
      </c>
      <c r="Y18" s="34">
        <v>555.76923076923083</v>
      </c>
      <c r="Z18" s="34">
        <v>586.86823104693144</v>
      </c>
      <c r="AA18" s="34">
        <v>704.26457789382061</v>
      </c>
      <c r="AB18" s="34">
        <v>693.40188517566412</v>
      </c>
      <c r="AC18" s="23"/>
      <c r="AG18" s="9"/>
    </row>
    <row r="19" spans="2:33" x14ac:dyDescent="0.25">
      <c r="B19" s="104"/>
      <c r="C19" s="14" t="s">
        <v>52</v>
      </c>
      <c r="D19" s="10"/>
      <c r="E19" s="11">
        <f t="shared" ref="E19:AB19" si="3">(E18-D18)/E18</f>
        <v>-1.6875522138680172E-2</v>
      </c>
      <c r="F19" s="11">
        <f t="shared" si="3"/>
        <v>-1.9266580719094491E-2</v>
      </c>
      <c r="G19" s="11">
        <f t="shared" si="3"/>
        <v>1.646639964396969E-2</v>
      </c>
      <c r="H19" s="11">
        <f t="shared" si="3"/>
        <v>3.9910647803425181E-2</v>
      </c>
      <c r="I19" s="11">
        <f t="shared" si="3"/>
        <v>0.14021843264993303</v>
      </c>
      <c r="J19" s="11">
        <f t="shared" si="3"/>
        <v>8.923973951234275E-2</v>
      </c>
      <c r="K19" s="11">
        <f t="shared" si="3"/>
        <v>4.37102473498234E-2</v>
      </c>
      <c r="L19" s="11">
        <f t="shared" si="3"/>
        <v>5.266090833101128E-2</v>
      </c>
      <c r="M19" s="11">
        <f t="shared" si="3"/>
        <v>3.1692677070828339E-2</v>
      </c>
      <c r="N19" s="11">
        <f t="shared" si="3"/>
        <v>0.10729390331186157</v>
      </c>
      <c r="O19" s="11">
        <f t="shared" si="3"/>
        <v>0.10484851835471026</v>
      </c>
      <c r="P19" s="11">
        <f t="shared" si="3"/>
        <v>1.9666182873730089E-2</v>
      </c>
      <c r="Q19" s="11">
        <f t="shared" si="3"/>
        <v>-6.9519791038778105E-3</v>
      </c>
      <c r="R19" s="11">
        <f t="shared" si="3"/>
        <v>-5.9065092878327473E-2</v>
      </c>
      <c r="S19" s="11">
        <f t="shared" si="3"/>
        <v>-4.2726841980573527E-2</v>
      </c>
      <c r="T19" s="11">
        <f t="shared" si="3"/>
        <v>-0.10734916559691908</v>
      </c>
      <c r="U19" s="11">
        <f t="shared" si="3"/>
        <v>-7.390233299521866E-3</v>
      </c>
      <c r="V19" s="11">
        <f t="shared" si="3"/>
        <v>5.3210586881473079E-2</v>
      </c>
      <c r="W19" s="11">
        <f t="shared" si="3"/>
        <v>-6.5234615723215206E-2</v>
      </c>
      <c r="X19" s="11">
        <f t="shared" si="3"/>
        <v>4.2050325041527496E-2</v>
      </c>
      <c r="Y19" s="11">
        <f t="shared" si="3"/>
        <v>-3.742574257425732E-2</v>
      </c>
      <c r="Z19" s="11">
        <f t="shared" si="3"/>
        <v>5.2991452991452942E-2</v>
      </c>
      <c r="AA19" s="11">
        <f t="shared" si="3"/>
        <v>0.16669352759154188</v>
      </c>
      <c r="AB19" s="11">
        <f t="shared" si="3"/>
        <v>-1.5665796344647341E-2</v>
      </c>
      <c r="AC19" s="23"/>
    </row>
    <row r="20" spans="2:33" x14ac:dyDescent="0.25">
      <c r="B20" s="104" t="s">
        <v>19</v>
      </c>
      <c r="C20" s="10" t="s">
        <v>96</v>
      </c>
      <c r="D20" s="36">
        <v>150</v>
      </c>
      <c r="E20" s="34">
        <v>141</v>
      </c>
      <c r="F20" s="34">
        <v>143</v>
      </c>
      <c r="G20" s="34">
        <v>160</v>
      </c>
      <c r="H20" s="34">
        <v>168</v>
      </c>
      <c r="I20" s="34">
        <v>175</v>
      </c>
      <c r="J20" s="34">
        <v>190</v>
      </c>
      <c r="K20" s="34">
        <v>212</v>
      </c>
      <c r="L20" s="34">
        <v>248</v>
      </c>
      <c r="M20" s="34">
        <v>264</v>
      </c>
      <c r="N20" s="34">
        <v>323</v>
      </c>
      <c r="O20" s="34">
        <v>385</v>
      </c>
      <c r="P20" s="34">
        <v>412</v>
      </c>
      <c r="Q20" s="34">
        <v>410</v>
      </c>
      <c r="R20" s="34">
        <v>400</v>
      </c>
      <c r="S20" s="34">
        <v>409</v>
      </c>
      <c r="T20" s="34">
        <v>390</v>
      </c>
      <c r="U20" s="34">
        <v>400</v>
      </c>
      <c r="V20" s="34">
        <v>462</v>
      </c>
      <c r="W20" s="34">
        <v>470</v>
      </c>
      <c r="X20" s="34">
        <v>480</v>
      </c>
      <c r="Y20" s="34">
        <v>500</v>
      </c>
      <c r="Z20" s="34">
        <v>580</v>
      </c>
      <c r="AA20" s="34">
        <v>694</v>
      </c>
      <c r="AB20" s="34">
        <v>730</v>
      </c>
    </row>
    <row r="21" spans="2:33" x14ac:dyDescent="0.25">
      <c r="B21" s="104"/>
      <c r="C21" s="14" t="s">
        <v>64</v>
      </c>
      <c r="D21" s="34">
        <v>401.38888888888891</v>
      </c>
      <c r="E21" s="34">
        <v>379.41340782122904</v>
      </c>
      <c r="F21" s="34">
        <v>386.23364485981307</v>
      </c>
      <c r="G21" s="34">
        <v>388.57142857142856</v>
      </c>
      <c r="H21" s="34">
        <v>395.37459283387619</v>
      </c>
      <c r="I21" s="34">
        <v>445.20246478873241</v>
      </c>
      <c r="J21" s="34">
        <v>485.07067137809184</v>
      </c>
      <c r="K21" s="34">
        <v>526.35738831615117</v>
      </c>
      <c r="L21" s="34">
        <v>585.55555555555554</v>
      </c>
      <c r="M21" s="34">
        <v>583.3027522935779</v>
      </c>
      <c r="N21" s="34">
        <v>694.54613095238096</v>
      </c>
      <c r="O21" s="34">
        <v>807.43831640058045</v>
      </c>
      <c r="P21" s="34">
        <v>837.32770745428968</v>
      </c>
      <c r="Q21" s="34">
        <v>803.86702849389405</v>
      </c>
      <c r="R21" s="34">
        <v>764.55026455026461</v>
      </c>
      <c r="S21" s="34">
        <v>758.67137355584077</v>
      </c>
      <c r="T21" s="34">
        <v>683.9199029126213</v>
      </c>
      <c r="U21" s="34">
        <v>665.13233601841193</v>
      </c>
      <c r="V21" s="34">
        <v>724.85342019543975</v>
      </c>
      <c r="W21" s="34">
        <v>701.60123966942149</v>
      </c>
      <c r="X21" s="34">
        <v>686.73267326732673</v>
      </c>
      <c r="Y21" s="34">
        <v>677.76735459662291</v>
      </c>
      <c r="Z21" s="34">
        <v>756.4079422382672</v>
      </c>
      <c r="AA21" s="34">
        <v>872.78503046127059</v>
      </c>
      <c r="AB21" s="34">
        <v>903.89888603256213</v>
      </c>
      <c r="AC21" s="23"/>
    </row>
    <row r="22" spans="2:33" x14ac:dyDescent="0.25">
      <c r="B22" s="104"/>
      <c r="C22" s="14" t="s">
        <v>52</v>
      </c>
      <c r="D22" s="11"/>
      <c r="E22" s="11">
        <f t="shared" ref="E22:AB22" si="4">(E21-D21)/E21</f>
        <v>-5.7919621749409067E-2</v>
      </c>
      <c r="F22" s="11">
        <f t="shared" si="4"/>
        <v>1.7658319334296967E-2</v>
      </c>
      <c r="G22" s="11">
        <f t="shared" si="4"/>
        <v>6.0163551401869143E-3</v>
      </c>
      <c r="H22" s="11">
        <f t="shared" si="4"/>
        <v>1.720688275310121E-2</v>
      </c>
      <c r="I22" s="11">
        <f t="shared" si="4"/>
        <v>0.11192182410423462</v>
      </c>
      <c r="J22" s="11">
        <f t="shared" si="4"/>
        <v>8.2190511489992499E-2</v>
      </c>
      <c r="K22" s="11">
        <f t="shared" si="4"/>
        <v>7.8438562570838061E-2</v>
      </c>
      <c r="L22" s="11">
        <f t="shared" si="4"/>
        <v>0.1010974393082807</v>
      </c>
      <c r="M22" s="11">
        <f t="shared" si="4"/>
        <v>-3.8621509209745761E-3</v>
      </c>
      <c r="N22" s="11">
        <f t="shared" si="4"/>
        <v>0.16016701224188384</v>
      </c>
      <c r="O22" s="11">
        <f t="shared" si="4"/>
        <v>0.13981524427952988</v>
      </c>
      <c r="P22" s="11">
        <f t="shared" si="4"/>
        <v>3.5696168641763136E-2</v>
      </c>
      <c r="Q22" s="11">
        <f t="shared" si="4"/>
        <v>-4.1624644094542293E-2</v>
      </c>
      <c r="R22" s="11">
        <f t="shared" si="4"/>
        <v>-5.1424694708276562E-2</v>
      </c>
      <c r="S22" s="11">
        <f t="shared" si="4"/>
        <v>-7.7489295093208562E-3</v>
      </c>
      <c r="T22" s="11">
        <f t="shared" si="4"/>
        <v>-0.10929857476712422</v>
      </c>
      <c r="U22" s="11">
        <f t="shared" si="4"/>
        <v>-2.8246359223300928E-2</v>
      </c>
      <c r="V22" s="11">
        <f t="shared" si="4"/>
        <v>8.2390566855469111E-2</v>
      </c>
      <c r="W22" s="11">
        <f t="shared" si="4"/>
        <v>-3.3141589853766737E-2</v>
      </c>
      <c r="X22" s="11">
        <f t="shared" si="4"/>
        <v>-2.1651170798898074E-2</v>
      </c>
      <c r="Y22" s="11">
        <f t="shared" si="4"/>
        <v>-1.3227722772277198E-2</v>
      </c>
      <c r="Z22" s="11">
        <f t="shared" si="4"/>
        <v>0.10396584071941518</v>
      </c>
      <c r="AA22" s="11">
        <f t="shared" si="4"/>
        <v>0.13333992238787323</v>
      </c>
      <c r="AB22" s="11">
        <f t="shared" si="4"/>
        <v>3.4421831968239301E-2</v>
      </c>
      <c r="AC22" s="23"/>
    </row>
    <row r="23" spans="2:33" x14ac:dyDescent="0.25">
      <c r="B23" s="104" t="s">
        <v>20</v>
      </c>
      <c r="C23" s="10" t="s">
        <v>96</v>
      </c>
      <c r="D23" s="34">
        <v>146</v>
      </c>
      <c r="E23" s="34">
        <v>140</v>
      </c>
      <c r="F23" s="34">
        <v>141</v>
      </c>
      <c r="G23" s="34">
        <v>156</v>
      </c>
      <c r="H23" s="34">
        <v>165</v>
      </c>
      <c r="I23" s="34">
        <v>175</v>
      </c>
      <c r="J23" s="34">
        <v>189</v>
      </c>
      <c r="K23" s="34">
        <v>210</v>
      </c>
      <c r="L23" s="34">
        <v>240</v>
      </c>
      <c r="M23" s="34">
        <v>260</v>
      </c>
      <c r="N23" s="34">
        <v>310</v>
      </c>
      <c r="O23" s="34">
        <v>365</v>
      </c>
      <c r="P23" s="34">
        <v>390</v>
      </c>
      <c r="Q23" s="34">
        <v>390</v>
      </c>
      <c r="R23" s="34">
        <v>381</v>
      </c>
      <c r="S23" s="34">
        <v>384</v>
      </c>
      <c r="T23" s="34">
        <v>365</v>
      </c>
      <c r="U23" s="34">
        <v>375</v>
      </c>
      <c r="V23" s="34">
        <v>430</v>
      </c>
      <c r="W23" s="34">
        <v>440</v>
      </c>
      <c r="X23" s="34">
        <v>450</v>
      </c>
      <c r="Y23" s="34">
        <v>471</v>
      </c>
      <c r="Z23" s="34">
        <v>540</v>
      </c>
      <c r="AA23" s="34">
        <v>646</v>
      </c>
      <c r="AB23" s="34">
        <v>680</v>
      </c>
    </row>
    <row r="24" spans="2:33" x14ac:dyDescent="0.25">
      <c r="B24" s="104"/>
      <c r="C24" s="21" t="s">
        <v>64</v>
      </c>
      <c r="D24" s="34">
        <v>390.68518518518522</v>
      </c>
      <c r="E24" s="34">
        <v>376.72253258845433</v>
      </c>
      <c r="F24" s="34">
        <v>380.8317757009346</v>
      </c>
      <c r="G24" s="34">
        <v>378.85714285714283</v>
      </c>
      <c r="H24" s="34">
        <v>388.31433224755699</v>
      </c>
      <c r="I24" s="34">
        <v>445.20246478873241</v>
      </c>
      <c r="J24" s="34">
        <v>482.51766784452298</v>
      </c>
      <c r="K24" s="34">
        <v>521.39175257731961</v>
      </c>
      <c r="L24" s="34">
        <v>566.66666666666663</v>
      </c>
      <c r="M24" s="34">
        <v>574.46483180428129</v>
      </c>
      <c r="N24" s="34">
        <v>666.59226190476193</v>
      </c>
      <c r="O24" s="34">
        <v>765.49346879535551</v>
      </c>
      <c r="P24" s="34">
        <v>792.6160337552742</v>
      </c>
      <c r="Q24" s="34">
        <v>764.65400271370413</v>
      </c>
      <c r="R24" s="34">
        <v>728.2341269841271</v>
      </c>
      <c r="S24" s="34">
        <v>712.29781771501916</v>
      </c>
      <c r="T24" s="34">
        <v>640.07888349514553</v>
      </c>
      <c r="U24" s="34">
        <v>623.56156501726116</v>
      </c>
      <c r="V24" s="34">
        <v>674.64712269272536</v>
      </c>
      <c r="W24" s="34">
        <v>656.81818181818187</v>
      </c>
      <c r="X24" s="34">
        <v>643.81188118811883</v>
      </c>
      <c r="Y24" s="34">
        <v>638.45684803001882</v>
      </c>
      <c r="Z24" s="34">
        <v>704.24187725631771</v>
      </c>
      <c r="AA24" s="34">
        <v>812.41949521322886</v>
      </c>
      <c r="AB24" s="34">
        <v>841.98800342759216</v>
      </c>
      <c r="AC24" s="23"/>
    </row>
    <row r="25" spans="2:33" x14ac:dyDescent="0.25">
      <c r="B25" s="104"/>
      <c r="C25" s="14" t="s">
        <v>52</v>
      </c>
      <c r="D25" s="11"/>
      <c r="E25" s="11">
        <f t="shared" ref="E25:AB25" si="5">(E24-D24)/E24</f>
        <v>-3.7063492063492284E-2</v>
      </c>
      <c r="F25" s="11">
        <f t="shared" si="5"/>
        <v>1.0790179219990405E-2</v>
      </c>
      <c r="G25" s="11">
        <f t="shared" si="5"/>
        <v>-5.2120776419843024E-3</v>
      </c>
      <c r="H25" s="11">
        <f t="shared" si="5"/>
        <v>2.4354469060351443E-2</v>
      </c>
      <c r="I25" s="11">
        <f t="shared" si="5"/>
        <v>0.12778036295951611</v>
      </c>
      <c r="J25" s="11">
        <f t="shared" si="5"/>
        <v>7.7334376630151247E-2</v>
      </c>
      <c r="K25" s="11">
        <f t="shared" si="5"/>
        <v>7.4558303886925817E-2</v>
      </c>
      <c r="L25" s="11">
        <f t="shared" si="5"/>
        <v>7.9896907216494742E-2</v>
      </c>
      <c r="M25" s="11">
        <f t="shared" si="5"/>
        <v>1.3574660633484132E-2</v>
      </c>
      <c r="N25" s="11">
        <f t="shared" si="5"/>
        <v>0.13820656999112174</v>
      </c>
      <c r="O25" s="11">
        <f t="shared" si="5"/>
        <v>0.12919928245270698</v>
      </c>
      <c r="P25" s="11">
        <f t="shared" si="5"/>
        <v>3.4219046555766464E-2</v>
      </c>
      <c r="Q25" s="11">
        <f t="shared" si="5"/>
        <v>-3.6568213783403684E-2</v>
      </c>
      <c r="R25" s="11">
        <f t="shared" si="5"/>
        <v>-5.0011218068568834E-2</v>
      </c>
      <c r="S25" s="11">
        <f t="shared" si="5"/>
        <v>-2.2373098544973841E-2</v>
      </c>
      <c r="T25" s="11">
        <f t="shared" si="5"/>
        <v>-0.11282817802943713</v>
      </c>
      <c r="U25" s="11">
        <f t="shared" si="5"/>
        <v>-2.6488673139158519E-2</v>
      </c>
      <c r="V25" s="11">
        <f t="shared" si="5"/>
        <v>7.5721893649476985E-2</v>
      </c>
      <c r="W25" s="11">
        <f t="shared" si="5"/>
        <v>-2.7144408251900124E-2</v>
      </c>
      <c r="X25" s="11">
        <f t="shared" si="5"/>
        <v>-2.0202020202020249E-2</v>
      </c>
      <c r="Y25" s="11">
        <f t="shared" si="5"/>
        <v>-8.3874629501166104E-3</v>
      </c>
      <c r="Z25" s="11">
        <f t="shared" si="5"/>
        <v>9.3412549510110424E-2</v>
      </c>
      <c r="AA25" s="11">
        <f t="shared" si="5"/>
        <v>0.1331548769992511</v>
      </c>
      <c r="AB25" s="11">
        <f t="shared" si="5"/>
        <v>3.5117493472584957E-2</v>
      </c>
      <c r="AC25" s="23"/>
    </row>
    <row r="28" spans="2:33" x14ac:dyDescent="0.25">
      <c r="X28" s="56" t="s">
        <v>103</v>
      </c>
      <c r="Y28" s="54" t="s">
        <v>100</v>
      </c>
      <c r="Z28" s="55" t="s">
        <v>101</v>
      </c>
      <c r="AA28" s="53" t="s">
        <v>102</v>
      </c>
    </row>
    <row r="29" spans="2:33" x14ac:dyDescent="0.25">
      <c r="X29" s="13" t="s">
        <v>99</v>
      </c>
      <c r="Y29" s="34">
        <v>841.98800342759216</v>
      </c>
      <c r="Z29" s="34">
        <v>390.68518518518522</v>
      </c>
      <c r="AA29" s="52">
        <f>(Y29-Z29)/Y29</f>
        <v>0.53599673202614373</v>
      </c>
    </row>
    <row r="30" spans="2:33" x14ac:dyDescent="0.25">
      <c r="X30" s="10" t="s">
        <v>18</v>
      </c>
      <c r="Y30" s="34">
        <v>594.34447300771205</v>
      </c>
      <c r="Z30" s="34">
        <v>315.7592592592593</v>
      </c>
      <c r="AA30" s="52">
        <f>(Y30-Z30)/Y30</f>
        <v>0.46872685185185176</v>
      </c>
    </row>
    <row r="32" spans="2:33" ht="15.75" x14ac:dyDescent="0.25">
      <c r="X32" s="50" t="s">
        <v>60</v>
      </c>
      <c r="Y32" s="51" t="s">
        <v>59</v>
      </c>
      <c r="Z32" s="51" t="s">
        <v>58</v>
      </c>
    </row>
    <row r="33" spans="24:26" ht="15.75" x14ac:dyDescent="0.25">
      <c r="X33" s="46" t="s">
        <v>61</v>
      </c>
      <c r="Y33" s="48">
        <v>1.2121276410822092E-2</v>
      </c>
      <c r="Z33" s="48">
        <v>2.4279249127021525E-2</v>
      </c>
    </row>
    <row r="34" spans="24:26" ht="15.75" x14ac:dyDescent="0.25">
      <c r="X34" s="46" t="s">
        <v>12</v>
      </c>
      <c r="Y34" s="48">
        <v>2.3413132694329045E-2</v>
      </c>
      <c r="Z34" s="48">
        <v>3.0674209308217262E-2</v>
      </c>
    </row>
    <row r="35" spans="24:26" ht="15.75" x14ac:dyDescent="0.25">
      <c r="X35" s="46" t="s">
        <v>62</v>
      </c>
      <c r="Y35" s="48">
        <v>2.2961267953565664E-2</v>
      </c>
      <c r="Z35" s="48">
        <v>2.9210088731786543E-2</v>
      </c>
    </row>
    <row r="37" spans="24:26" ht="15.75" x14ac:dyDescent="0.25">
      <c r="X37" s="50" t="s">
        <v>127</v>
      </c>
      <c r="Y37" s="51" t="s">
        <v>59</v>
      </c>
      <c r="Z37" s="51" t="s">
        <v>58</v>
      </c>
    </row>
    <row r="38" spans="24:26" ht="15.75" x14ac:dyDescent="0.25">
      <c r="X38" s="46" t="s">
        <v>61</v>
      </c>
      <c r="Y38" s="49">
        <f>_xlfn.STDEV.S(D7:AB7)</f>
        <v>94.59765762611876</v>
      </c>
      <c r="Z38" s="49">
        <f>_xlfn.STDEV.S(D18:AB18)</f>
        <v>115.93672150794558</v>
      </c>
    </row>
    <row r="39" spans="24:26" ht="15.75" x14ac:dyDescent="0.25">
      <c r="X39" s="46" t="s">
        <v>12</v>
      </c>
      <c r="Y39" s="49">
        <f>_xlfn.STDEV.S(D10:AB10)</f>
        <v>115.36378873755463</v>
      </c>
      <c r="Z39" s="49">
        <f>_xlfn.STDEV.S(D21:AB21)</f>
        <v>167.58098238830453</v>
      </c>
    </row>
    <row r="40" spans="24:26" ht="15.75" x14ac:dyDescent="0.25">
      <c r="X40" s="46" t="s">
        <v>62</v>
      </c>
      <c r="Y40" s="49">
        <f>_xlfn.STDEV.S(D13:AB13)</f>
        <v>111.39126237698919</v>
      </c>
      <c r="Z40" s="49">
        <f>_xlfn.STDEV.S(D24:AB24)</f>
        <v>149.15608039123936</v>
      </c>
    </row>
  </sheetData>
  <mergeCells count="10">
    <mergeCell ref="B1:E1"/>
    <mergeCell ref="C4:I4"/>
    <mergeCell ref="C15:I15"/>
    <mergeCell ref="B2:C3"/>
    <mergeCell ref="B23:B25"/>
    <mergeCell ref="B20:B22"/>
    <mergeCell ref="B17:B19"/>
    <mergeCell ref="B6:B8"/>
    <mergeCell ref="B9:B11"/>
    <mergeCell ref="B12:B14"/>
  </mergeCells>
  <conditionalFormatting sqref="D11:AB11">
    <cfRule type="colorScale" priority="11">
      <colorScale>
        <cfvo type="min"/>
        <cfvo type="percentile" val="50"/>
        <cfvo type="max"/>
        <color rgb="FFF8696B"/>
        <color rgb="FFFFEB84"/>
        <color rgb="FF63BE7B"/>
      </colorScale>
    </cfRule>
  </conditionalFormatting>
  <conditionalFormatting sqref="D14:AB14">
    <cfRule type="colorScale" priority="10">
      <colorScale>
        <cfvo type="min"/>
        <cfvo type="percentile" val="50"/>
        <cfvo type="max"/>
        <color rgb="FFF8696B"/>
        <color rgb="FFFFEB84"/>
        <color rgb="FF63BE7B"/>
      </colorScale>
    </cfRule>
  </conditionalFormatting>
  <conditionalFormatting sqref="D22:AB22">
    <cfRule type="colorScale" priority="2">
      <colorScale>
        <cfvo type="min"/>
        <cfvo type="percentile" val="50"/>
        <cfvo type="max"/>
        <color rgb="FFF8696B"/>
        <color rgb="FFFFEB84"/>
        <color rgb="FF63BE7B"/>
      </colorScale>
    </cfRule>
  </conditionalFormatting>
  <conditionalFormatting sqref="D25:AB25">
    <cfRule type="colorScale" priority="1">
      <colorScale>
        <cfvo type="min"/>
        <cfvo type="percentile" val="50"/>
        <cfvo type="max"/>
        <color rgb="FFF8696B"/>
        <color rgb="FFFFEB84"/>
        <color rgb="FF63BE7B"/>
      </colorScale>
    </cfRule>
  </conditionalFormatting>
  <conditionalFormatting sqref="E8:AB8">
    <cfRule type="colorScale" priority="12">
      <colorScale>
        <cfvo type="min"/>
        <cfvo type="percentile" val="50"/>
        <cfvo type="max"/>
        <color rgb="FFF8696B"/>
        <color rgb="FFFFEB84"/>
        <color rgb="FF63BE7B"/>
      </colorScale>
    </cfRule>
  </conditionalFormatting>
  <conditionalFormatting sqref="E19:AB19">
    <cfRule type="colorScale" priority="3">
      <colorScale>
        <cfvo type="min"/>
        <cfvo type="percentile" val="50"/>
        <cfvo type="max"/>
        <color rgb="FFF8696B"/>
        <color rgb="FFFFEB84"/>
        <color rgb="FF63BE7B"/>
      </colorScale>
    </cfRule>
  </conditionalFormatting>
  <pageMargins left="0.7" right="0.7" top="0.75" bottom="0.75" header="0.3" footer="0.3"/>
  <pageSetup paperSize="9" orientation="portrait" r:id="rId1"/>
  <drawing r:id="rId2"/>
  <tableParts count="3">
    <tablePart r:id="rId3"/>
    <tablePart r:id="rId4"/>
    <tablePart r:id="rId5"/>
  </tableParts>
  <extLst>
    <ext xmlns:x14="http://schemas.microsoft.com/office/spreadsheetml/2009/9/main" uri="{05C60535-1F16-4fd2-B633-F4F36F0B64E0}">
      <x14:sparklineGroups xmlns:xm="http://schemas.microsoft.com/office/excel/2006/main">
        <x14:sparklineGroup displayEmptyCellsAs="gap" xr2:uid="{F939E30D-6469-45B1-830F-166619FBBDDE}">
          <x14:colorSeries rgb="FF376092"/>
          <x14:colorNegative rgb="FFD00000"/>
          <x14:colorAxis rgb="FF000000"/>
          <x14:colorMarkers rgb="FFD00000"/>
          <x14:colorFirst rgb="FFD00000"/>
          <x14:colorLast rgb="FFD00000"/>
          <x14:colorHigh rgb="FFD00000"/>
          <x14:colorLow rgb="FFD00000"/>
          <x14:sparklines>
            <x14:sparkline>
              <xm:f>Advantages!D13:AB13</xm:f>
              <xm:sqref>AC13</xm:sqref>
            </x14:sparkline>
          </x14:sparklines>
        </x14:sparklineGroup>
        <x14:sparklineGroup displayEmptyCellsAs="gap" xr2:uid="{DAD1604C-640A-4C85-A998-141FFA2CC8ED}">
          <x14:colorSeries rgb="FF376092"/>
          <x14:colorNegative rgb="FFD00000"/>
          <x14:colorAxis rgb="FF000000"/>
          <x14:colorMarkers rgb="FFD00000"/>
          <x14:colorFirst rgb="FFD00000"/>
          <x14:colorLast rgb="FFD00000"/>
          <x14:colorHigh rgb="FFD00000"/>
          <x14:colorLow rgb="FFD00000"/>
          <x14:sparklines>
            <x14:sparkline>
              <xm:f>Advantages!D7:AB7</xm:f>
              <xm:sqref>AC7</xm:sqref>
            </x14:sparkline>
          </x14:sparklines>
        </x14:sparklineGroup>
        <x14:sparklineGroup displayEmptyCellsAs="gap" xr2:uid="{7D50DC0D-764A-49A6-A236-10D938B563F5}">
          <x14:colorSeries rgb="FF376092"/>
          <x14:colorNegative rgb="FFD00000"/>
          <x14:colorAxis rgb="FF000000"/>
          <x14:colorMarkers rgb="FFD00000"/>
          <x14:colorFirst rgb="FFD00000"/>
          <x14:colorLast rgb="FFD00000"/>
          <x14:colorHigh rgb="FFD00000"/>
          <x14:colorLow rgb="FFD00000"/>
          <x14:sparklines>
            <x14:sparkline>
              <xm:f>Advantages!D10:AB10</xm:f>
              <xm:sqref>AC10</xm:sqref>
            </x14:sparkline>
          </x14:sparklines>
        </x14:sparklineGroup>
        <x14:sparklineGroup displayEmptyCellsAs="gap" xr2:uid="{E1EB8A9C-7B20-462C-8245-453CA3B91D22}">
          <x14:colorSeries rgb="FF376092"/>
          <x14:colorNegative rgb="FFD00000"/>
          <x14:colorAxis rgb="FF000000"/>
          <x14:colorMarkers rgb="FFD00000"/>
          <x14:colorFirst rgb="FFD00000"/>
          <x14:colorLast rgb="FFD00000"/>
          <x14:colorHigh rgb="FFD00000"/>
          <x14:colorLow rgb="FFD00000"/>
          <x14:sparklines>
            <x14:sparkline>
              <xm:f>Advantages!D18:AB18</xm:f>
              <xm:sqref>AC18</xm:sqref>
            </x14:sparkline>
          </x14:sparklines>
        </x14:sparklineGroup>
        <x14:sparklineGroup displayEmptyCellsAs="gap" xr2:uid="{DC103401-4949-4B1A-A70C-C369D7E7CC99}">
          <x14:colorSeries rgb="FF376092"/>
          <x14:colorNegative rgb="FFD00000"/>
          <x14:colorAxis rgb="FF000000"/>
          <x14:colorMarkers rgb="FFD00000"/>
          <x14:colorFirst rgb="FFD00000"/>
          <x14:colorLast rgb="FFD00000"/>
          <x14:colorHigh rgb="FFD00000"/>
          <x14:colorLow rgb="FFD00000"/>
          <x14:sparklines>
            <x14:sparkline>
              <xm:f>Advantages!D21:AB21</xm:f>
              <xm:sqref>AC21</xm:sqref>
            </x14:sparkline>
          </x14:sparklines>
        </x14:sparklineGroup>
        <x14:sparklineGroup displayEmptyCellsAs="gap" xr2:uid="{8E746A71-01C1-4C28-89C9-29A0A44B15F8}">
          <x14:colorSeries rgb="FF376092"/>
          <x14:colorNegative rgb="FFD00000"/>
          <x14:colorAxis rgb="FF000000"/>
          <x14:colorMarkers rgb="FFD00000"/>
          <x14:colorFirst rgb="FFD00000"/>
          <x14:colorLast rgb="FFD00000"/>
          <x14:colorHigh rgb="FFD00000"/>
          <x14:colorLow rgb="FFD00000"/>
          <x14:sparklines>
            <x14:sparkline>
              <xm:f>Advantages!D24:AB24</xm:f>
              <xm:sqref>AC24</xm:sqref>
            </x14:sparkline>
          </x14:sparklines>
        </x14:sparklineGroup>
        <x14:sparklineGroup type="stacked" displayEmptyCellsAs="gap" negative="1" xr2:uid="{05B17C96-5167-4AEF-93B3-417C58FF5041}">
          <x14:colorSeries rgb="FF376092"/>
          <x14:colorNegative rgb="FFD00000"/>
          <x14:colorAxis rgb="FF000000"/>
          <x14:colorMarkers rgb="FFD00000"/>
          <x14:colorFirst rgb="FFD00000"/>
          <x14:colorLast rgb="FFD00000"/>
          <x14:colorHigh rgb="FFD00000"/>
          <x14:colorLow rgb="FFD00000"/>
          <x14:sparklines>
            <x14:sparkline>
              <xm:f>Advantages!E8:AB8</xm:f>
              <xm:sqref>AC8</xm:sqref>
            </x14:sparkline>
          </x14:sparklines>
        </x14:sparklineGroup>
        <x14:sparklineGroup type="stacked" displayEmptyCellsAs="gap" negative="1" xr2:uid="{A6F57D07-4CF9-46A8-B60A-5AEFA4543887}">
          <x14:colorSeries rgb="FF376092"/>
          <x14:colorNegative rgb="FFD00000"/>
          <x14:colorAxis rgb="FF000000"/>
          <x14:colorMarkers rgb="FFD00000"/>
          <x14:colorFirst rgb="FFD00000"/>
          <x14:colorLast rgb="FFD00000"/>
          <x14:colorHigh rgb="FFD00000"/>
          <x14:colorLow rgb="FFD00000"/>
          <x14:sparklines>
            <x14:sparkline>
              <xm:f>Advantages!E11:AB11</xm:f>
              <xm:sqref>AC11</xm:sqref>
            </x14:sparkline>
          </x14:sparklines>
        </x14:sparklineGroup>
        <x14:sparklineGroup type="stacked" displayEmptyCellsAs="gap" negative="1" xr2:uid="{397DDF49-ABFB-4ED5-B99A-CF9E7D1128F4}">
          <x14:colorSeries rgb="FF376092"/>
          <x14:colorNegative rgb="FFD00000"/>
          <x14:colorAxis rgb="FF000000"/>
          <x14:colorMarkers rgb="FFD00000"/>
          <x14:colorFirst rgb="FFD00000"/>
          <x14:colorLast rgb="FFD00000"/>
          <x14:colorHigh rgb="FFD00000"/>
          <x14:colorLow rgb="FFD00000"/>
          <x14:sparklines>
            <x14:sparkline>
              <xm:f>Advantages!E14:AB14</xm:f>
              <xm:sqref>AC14</xm:sqref>
            </x14:sparkline>
          </x14:sparklines>
        </x14:sparklineGroup>
        <x14:sparklineGroup type="stacked" displayEmptyCellsAs="gap" negative="1" xr2:uid="{C31FBB1F-72DC-4140-A261-DF30ADFFD514}">
          <x14:colorSeries rgb="FF376092"/>
          <x14:colorNegative rgb="FFD00000"/>
          <x14:colorAxis rgb="FF000000"/>
          <x14:colorMarkers rgb="FFD00000"/>
          <x14:colorFirst rgb="FFD00000"/>
          <x14:colorLast rgb="FFD00000"/>
          <x14:colorHigh rgb="FFD00000"/>
          <x14:colorLow rgb="FFD00000"/>
          <x14:sparklines>
            <x14:sparkline>
              <xm:f>Advantages!E19:AB19</xm:f>
              <xm:sqref>AC19</xm:sqref>
            </x14:sparkline>
          </x14:sparklines>
        </x14:sparklineGroup>
        <x14:sparklineGroup type="stacked" displayEmptyCellsAs="gap" negative="1" xr2:uid="{32E7669F-14DD-40AA-A68F-A0DB9B7C752D}">
          <x14:colorSeries rgb="FF376092"/>
          <x14:colorNegative rgb="FFD00000"/>
          <x14:colorAxis rgb="FF000000"/>
          <x14:colorMarkers rgb="FFD00000"/>
          <x14:colorFirst rgb="FFD00000"/>
          <x14:colorLast rgb="FFD00000"/>
          <x14:colorHigh rgb="FFD00000"/>
          <x14:colorLow rgb="FFD00000"/>
          <x14:sparklines>
            <x14:sparkline>
              <xm:f>Advantages!E22:AB22</xm:f>
              <xm:sqref>AC22</xm:sqref>
            </x14:sparkline>
          </x14:sparklines>
        </x14:sparklineGroup>
        <x14:sparklineGroup type="stacked" displayEmptyCellsAs="gap" negative="1" xr2:uid="{E83952CC-BC12-4CE6-8B0F-7A1E86A0863A}">
          <x14:colorSeries rgb="FF376092"/>
          <x14:colorNegative rgb="FFD00000"/>
          <x14:colorAxis rgb="FF000000"/>
          <x14:colorMarkers rgb="FFD00000"/>
          <x14:colorFirst rgb="FFD00000"/>
          <x14:colorLast rgb="FFD00000"/>
          <x14:colorHigh rgb="FFD00000"/>
          <x14:colorLow rgb="FFD00000"/>
          <x14:sparklines>
            <x14:sparkline>
              <xm:f>Advantages!E25:AB25</xm:f>
              <xm:sqref>AC25</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5CD93-A5FF-4EA2-9AC0-107F7F27F3E8}">
  <dimension ref="A1:AE81"/>
  <sheetViews>
    <sheetView topLeftCell="A62" workbookViewId="0">
      <selection activeCell="P86" sqref="P86"/>
    </sheetView>
  </sheetViews>
  <sheetFormatPr defaultRowHeight="15" x14ac:dyDescent="0.25"/>
  <cols>
    <col min="5" max="5" width="12" bestFit="1" customWidth="1"/>
    <col min="6" max="6" width="25" bestFit="1" customWidth="1"/>
    <col min="7" max="7" width="13" customWidth="1"/>
    <col min="8" max="8" width="12" bestFit="1" customWidth="1"/>
  </cols>
  <sheetData>
    <row r="1" spans="1:27" x14ac:dyDescent="0.25">
      <c r="A1" s="30"/>
      <c r="B1" s="31" t="s">
        <v>27</v>
      </c>
      <c r="C1" s="30" t="s">
        <v>28</v>
      </c>
      <c r="D1" s="30" t="s">
        <v>29</v>
      </c>
      <c r="E1" s="30" t="s">
        <v>30</v>
      </c>
      <c r="F1" s="30" t="s">
        <v>31</v>
      </c>
      <c r="G1" s="30" t="s">
        <v>32</v>
      </c>
      <c r="H1" s="30" t="s">
        <v>33</v>
      </c>
      <c r="I1" s="30" t="s">
        <v>34</v>
      </c>
      <c r="J1" s="30" t="s">
        <v>35</v>
      </c>
      <c r="K1" s="30" t="s">
        <v>36</v>
      </c>
      <c r="L1" s="30" t="s">
        <v>37</v>
      </c>
      <c r="M1" s="30" t="s">
        <v>38</v>
      </c>
      <c r="N1" s="30" t="s">
        <v>39</v>
      </c>
      <c r="O1" s="30" t="s">
        <v>40</v>
      </c>
      <c r="P1" s="30" t="s">
        <v>41</v>
      </c>
      <c r="Q1" s="30" t="s">
        <v>42</v>
      </c>
      <c r="R1" s="30" t="s">
        <v>43</v>
      </c>
      <c r="S1" s="30" t="s">
        <v>44</v>
      </c>
      <c r="T1" s="30" t="s">
        <v>45</v>
      </c>
      <c r="U1" s="30" t="s">
        <v>46</v>
      </c>
      <c r="V1" s="30" t="s">
        <v>47</v>
      </c>
      <c r="W1" s="30" t="s">
        <v>48</v>
      </c>
      <c r="X1" s="30" t="s">
        <v>49</v>
      </c>
      <c r="Y1" s="30" t="s">
        <v>50</v>
      </c>
    </row>
    <row r="2" spans="1:27" ht="21" x14ac:dyDescent="0.35">
      <c r="A2" s="33" t="s">
        <v>59</v>
      </c>
      <c r="B2" s="8">
        <v>3.021120293847546E-2</v>
      </c>
      <c r="C2" s="8">
        <v>3.5605214152700342E-2</v>
      </c>
      <c r="D2" s="8">
        <v>-6.9374550682962124E-2</v>
      </c>
      <c r="E2" s="8">
        <v>-3.1932773109243473E-2</v>
      </c>
      <c r="F2" s="8">
        <v>0.10918084207986493</v>
      </c>
      <c r="G2" s="8">
        <v>3.9109657947685908E-2</v>
      </c>
      <c r="H2" s="8">
        <v>6.5210407966591763E-2</v>
      </c>
      <c r="I2" s="8">
        <v>0.10034364261168388</v>
      </c>
      <c r="J2" s="8">
        <v>3.3526363913441034E-3</v>
      </c>
      <c r="K2" s="8">
        <v>0.16324081601052917</v>
      </c>
      <c r="L2" s="8">
        <v>0.19001488095238084</v>
      </c>
      <c r="M2" s="8">
        <v>6.7532830888139023E-2</v>
      </c>
      <c r="N2" s="8">
        <v>-7.88108055676804E-2</v>
      </c>
      <c r="O2" s="8">
        <v>-3.880597014925357E-2</v>
      </c>
      <c r="P2" s="8">
        <v>-8.1944444444444611E-2</v>
      </c>
      <c r="Q2" s="8">
        <v>-9.4241069452436779E-2</v>
      </c>
      <c r="R2" s="8">
        <v>-2.9755483638978782E-2</v>
      </c>
      <c r="S2" s="8">
        <v>3.1470301850048774E-2</v>
      </c>
      <c r="T2" s="8">
        <v>-6.745385450597173E-2</v>
      </c>
      <c r="U2" s="8">
        <v>-2.7336300063572943E-2</v>
      </c>
      <c r="V2" s="8">
        <v>5.7397044052233219E-3</v>
      </c>
      <c r="W2" s="8">
        <v>5.6334551199763036E-2</v>
      </c>
      <c r="X2" s="8">
        <v>0.10440597308828334</v>
      </c>
      <c r="Y2" s="8">
        <v>6.8973020017406503E-2</v>
      </c>
    </row>
    <row r="3" spans="1:27" ht="21" x14ac:dyDescent="0.35">
      <c r="A3" s="32" t="s">
        <v>58</v>
      </c>
      <c r="B3" s="8">
        <v>-3.7063492063492284E-2</v>
      </c>
      <c r="C3" s="8">
        <v>1.0790179219990405E-2</v>
      </c>
      <c r="D3" s="8">
        <v>-5.2120776419843024E-3</v>
      </c>
      <c r="E3" s="8">
        <v>2.4354469060351443E-2</v>
      </c>
      <c r="F3" s="8">
        <v>0.12778036295951611</v>
      </c>
      <c r="G3" s="8">
        <v>7.7334376630151247E-2</v>
      </c>
      <c r="H3" s="8">
        <v>7.4558303886925817E-2</v>
      </c>
      <c r="I3" s="8">
        <v>7.9896907216494742E-2</v>
      </c>
      <c r="J3" s="8">
        <v>1.3574660633484132E-2</v>
      </c>
      <c r="K3" s="8">
        <v>0.13820656999112174</v>
      </c>
      <c r="L3" s="8">
        <v>0.12919928245270698</v>
      </c>
      <c r="M3" s="8">
        <v>3.4219046555766464E-2</v>
      </c>
      <c r="N3" s="8">
        <v>-3.6568213783403684E-2</v>
      </c>
      <c r="O3" s="8">
        <v>-5.0011218068568834E-2</v>
      </c>
      <c r="P3" s="8">
        <v>-2.2373098544973841E-2</v>
      </c>
      <c r="Q3" s="8">
        <v>-0.11282817802943713</v>
      </c>
      <c r="R3" s="8">
        <v>-2.6488673139158519E-2</v>
      </c>
      <c r="S3" s="8">
        <v>7.5721893649476985E-2</v>
      </c>
      <c r="T3" s="8">
        <v>-2.7144408251900124E-2</v>
      </c>
      <c r="U3" s="8">
        <v>-2.0202020202020249E-2</v>
      </c>
      <c r="V3" s="8">
        <v>-8.3874629501166104E-3</v>
      </c>
      <c r="W3" s="8">
        <v>9.3412549510110424E-2</v>
      </c>
      <c r="X3" s="8">
        <v>0.1331548769992511</v>
      </c>
      <c r="Y3" s="8">
        <v>3.5117493472584957E-2</v>
      </c>
    </row>
    <row r="5" spans="1:27" x14ac:dyDescent="0.25">
      <c r="B5" s="30" t="s">
        <v>26</v>
      </c>
      <c r="C5" s="31" t="s">
        <v>27</v>
      </c>
      <c r="D5" s="30" t="s">
        <v>28</v>
      </c>
      <c r="E5" s="30" t="s">
        <v>29</v>
      </c>
      <c r="F5" s="30" t="s">
        <v>30</v>
      </c>
      <c r="G5" s="30" t="s">
        <v>31</v>
      </c>
      <c r="H5" s="30" t="s">
        <v>32</v>
      </c>
      <c r="I5" s="30" t="s">
        <v>33</v>
      </c>
      <c r="J5" s="30" t="s">
        <v>34</v>
      </c>
      <c r="K5" s="30" t="s">
        <v>35</v>
      </c>
      <c r="L5" s="30" t="s">
        <v>36</v>
      </c>
      <c r="M5" s="30" t="s">
        <v>37</v>
      </c>
      <c r="N5" s="30" t="s">
        <v>38</v>
      </c>
      <c r="O5" s="30" t="s">
        <v>39</v>
      </c>
      <c r="P5" s="30" t="s">
        <v>40</v>
      </c>
      <c r="Q5" s="30" t="s">
        <v>41</v>
      </c>
      <c r="R5" s="30" t="s">
        <v>42</v>
      </c>
      <c r="S5" s="30" t="s">
        <v>43</v>
      </c>
      <c r="T5" s="30" t="s">
        <v>44</v>
      </c>
      <c r="U5" s="30" t="s">
        <v>45</v>
      </c>
      <c r="V5" s="30" t="s">
        <v>46</v>
      </c>
      <c r="W5" s="30" t="s">
        <v>47</v>
      </c>
      <c r="X5" s="30" t="s">
        <v>48</v>
      </c>
      <c r="Y5" s="30" t="s">
        <v>49</v>
      </c>
      <c r="Z5" s="30" t="s">
        <v>50</v>
      </c>
    </row>
    <row r="6" spans="1:27" ht="21" x14ac:dyDescent="0.35">
      <c r="A6" s="33" t="s">
        <v>59</v>
      </c>
      <c r="B6" s="12">
        <v>315.7592592592593</v>
      </c>
      <c r="C6" s="12">
        <v>325.59590316573554</v>
      </c>
      <c r="D6" s="12">
        <v>337.61682242990656</v>
      </c>
      <c r="E6" s="12">
        <v>315.71428571428567</v>
      </c>
      <c r="F6" s="12">
        <v>305.94462540716614</v>
      </c>
      <c r="G6" s="12">
        <v>343.44190140845075</v>
      </c>
      <c r="H6" s="12">
        <v>357.42049469964661</v>
      </c>
      <c r="I6" s="12">
        <v>382.35395189003435</v>
      </c>
      <c r="J6" s="12">
        <v>425</v>
      </c>
      <c r="K6" s="12">
        <v>426.42966360856269</v>
      </c>
      <c r="L6" s="12">
        <v>509.62053571428572</v>
      </c>
      <c r="M6" s="12">
        <v>629.17271407837438</v>
      </c>
      <c r="N6" s="12">
        <v>674.73980309423348</v>
      </c>
      <c r="O6" s="12">
        <v>625.44776119402979</v>
      </c>
      <c r="P6" s="12">
        <v>602.08333333333337</v>
      </c>
      <c r="Q6" s="12">
        <v>556.48267008985874</v>
      </c>
      <c r="R6" s="12">
        <v>508.55582524271841</v>
      </c>
      <c r="S6" s="12">
        <v>493.86075949367086</v>
      </c>
      <c r="T6" s="12">
        <v>509.90770901194355</v>
      </c>
      <c r="U6" s="12">
        <v>477.68595041322317</v>
      </c>
      <c r="V6" s="12">
        <v>464.97524752475243</v>
      </c>
      <c r="W6" s="12">
        <v>467.65947467166984</v>
      </c>
      <c r="X6" s="12">
        <v>495.57761732851992</v>
      </c>
      <c r="Y6" s="12">
        <v>553.35073977371621</v>
      </c>
      <c r="Z6" s="10">
        <v>594.34447300771205</v>
      </c>
    </row>
    <row r="7" spans="1:27" ht="21" x14ac:dyDescent="0.35">
      <c r="A7" s="32" t="s">
        <v>58</v>
      </c>
      <c r="B7" s="10">
        <v>390.68518518518522</v>
      </c>
      <c r="C7" s="10">
        <v>376.72253258845433</v>
      </c>
      <c r="D7" s="10">
        <v>380.8317757009346</v>
      </c>
      <c r="E7" s="10">
        <v>378.85714285714283</v>
      </c>
      <c r="F7" s="10">
        <v>388.31433224755699</v>
      </c>
      <c r="G7" s="10">
        <v>445.20246478873241</v>
      </c>
      <c r="H7" s="10">
        <v>482.51766784452298</v>
      </c>
      <c r="I7" s="10">
        <v>521.39175257731961</v>
      </c>
      <c r="J7" s="10">
        <v>566.66666666666663</v>
      </c>
      <c r="K7" s="10">
        <v>574.46483180428129</v>
      </c>
      <c r="L7" s="10">
        <v>666.59226190476193</v>
      </c>
      <c r="M7" s="10">
        <v>765.49346879535551</v>
      </c>
      <c r="N7" s="10">
        <v>792.6160337552742</v>
      </c>
      <c r="O7" s="10">
        <v>764.65400271370413</v>
      </c>
      <c r="P7" s="10">
        <v>728.2341269841271</v>
      </c>
      <c r="Q7" s="10">
        <v>712.29781771501916</v>
      </c>
      <c r="R7" s="10">
        <v>640.07888349514553</v>
      </c>
      <c r="S7" s="10">
        <v>623.56156501726116</v>
      </c>
      <c r="T7" s="10">
        <v>674.64712269272536</v>
      </c>
      <c r="U7" s="10">
        <v>656.81818181818187</v>
      </c>
      <c r="V7" s="10">
        <v>643.81188118811883</v>
      </c>
      <c r="W7" s="10">
        <v>638.45684803001882</v>
      </c>
      <c r="X7" s="10">
        <v>704.24187725631771</v>
      </c>
      <c r="Y7" s="10">
        <v>812.41949521322886</v>
      </c>
      <c r="Z7" s="10">
        <v>841.98800342759216</v>
      </c>
    </row>
    <row r="10" spans="1:27" x14ac:dyDescent="0.25">
      <c r="A10" t="s">
        <v>53</v>
      </c>
      <c r="B10" t="s">
        <v>59</v>
      </c>
      <c r="C10" t="s">
        <v>26</v>
      </c>
      <c r="D10" t="s">
        <v>27</v>
      </c>
      <c r="E10" t="s">
        <v>28</v>
      </c>
      <c r="F10" t="s">
        <v>29</v>
      </c>
      <c r="G10" t="s">
        <v>30</v>
      </c>
      <c r="H10" t="s">
        <v>31</v>
      </c>
      <c r="I10" t="s">
        <v>32</v>
      </c>
      <c r="J10" t="s">
        <v>33</v>
      </c>
      <c r="K10" t="s">
        <v>34</v>
      </c>
      <c r="L10" t="s">
        <v>35</v>
      </c>
      <c r="M10" t="s">
        <v>36</v>
      </c>
      <c r="N10" t="s">
        <v>37</v>
      </c>
      <c r="O10" t="s">
        <v>38</v>
      </c>
      <c r="P10" t="s">
        <v>39</v>
      </c>
      <c r="Q10" t="s">
        <v>40</v>
      </c>
      <c r="R10" t="s">
        <v>41</v>
      </c>
      <c r="S10" t="s">
        <v>42</v>
      </c>
      <c r="T10" t="s">
        <v>43</v>
      </c>
      <c r="U10" t="s">
        <v>44</v>
      </c>
      <c r="V10" t="s">
        <v>45</v>
      </c>
      <c r="W10" t="s">
        <v>46</v>
      </c>
      <c r="X10" t="s">
        <v>47</v>
      </c>
      <c r="Y10" t="s">
        <v>48</v>
      </c>
      <c r="Z10" t="s">
        <v>49</v>
      </c>
      <c r="AA10" t="s">
        <v>50</v>
      </c>
    </row>
    <row r="11" spans="1:27" x14ac:dyDescent="0.25">
      <c r="B11" t="s">
        <v>17</v>
      </c>
      <c r="C11">
        <v>305.055555555556</v>
      </c>
      <c r="D11">
        <v>336.35940409683423</v>
      </c>
      <c r="E11">
        <v>345.71962616822429</v>
      </c>
      <c r="F11">
        <v>293.85714285714283</v>
      </c>
      <c r="G11">
        <v>317.71172638436479</v>
      </c>
      <c r="H11">
        <v>330.72183098591552</v>
      </c>
      <c r="I11">
        <v>354.86749116607774</v>
      </c>
      <c r="J11">
        <v>345.11168384879727</v>
      </c>
      <c r="K11">
        <v>377.77777777777777</v>
      </c>
      <c r="L11">
        <v>386.65902140672779</v>
      </c>
      <c r="M11">
        <v>483.81696428571428</v>
      </c>
      <c r="N11">
        <v>553.67198838896945</v>
      </c>
      <c r="O11">
        <v>630.028129395218</v>
      </c>
      <c r="P11">
        <v>562.70691994572587</v>
      </c>
      <c r="Q11">
        <v>607.81746031746036</v>
      </c>
      <c r="R11">
        <v>519.38382541720148</v>
      </c>
      <c r="S11">
        <v>482.25121359223294</v>
      </c>
      <c r="T11">
        <v>420.69620253164555</v>
      </c>
      <c r="U11">
        <v>448.71878393051031</v>
      </c>
      <c r="V11">
        <v>416.48243801652893</v>
      </c>
      <c r="W11">
        <v>379.13366336633663</v>
      </c>
      <c r="X11">
        <v>372.77204502814266</v>
      </c>
      <c r="Y11">
        <v>430.37003610108309</v>
      </c>
      <c r="Z11">
        <v>421.30113141862483</v>
      </c>
      <c r="AA11">
        <v>464.33161953727506</v>
      </c>
    </row>
    <row r="12" spans="1:27" x14ac:dyDescent="0.25">
      <c r="B12" t="s">
        <v>19</v>
      </c>
      <c r="C12">
        <v>321.11111111111114</v>
      </c>
      <c r="D12">
        <v>322.90502793296088</v>
      </c>
      <c r="E12">
        <v>337.61682242990656</v>
      </c>
      <c r="F12">
        <v>315.71428571428567</v>
      </c>
      <c r="G12">
        <v>305.94462540716614</v>
      </c>
      <c r="H12">
        <v>343.44190140845075</v>
      </c>
      <c r="I12">
        <v>357.42049469964661</v>
      </c>
      <c r="J12">
        <v>384.83676975945019</v>
      </c>
      <c r="K12">
        <v>434.44444444444446</v>
      </c>
      <c r="L12">
        <v>433.05810397553512</v>
      </c>
      <c r="M12">
        <v>511.77083333333331</v>
      </c>
      <c r="N12">
        <v>639.65892597968059</v>
      </c>
      <c r="O12">
        <v>686.93389592123765</v>
      </c>
      <c r="P12">
        <v>633.29036635006776</v>
      </c>
      <c r="Q12">
        <v>598.26058201058208</v>
      </c>
      <c r="R12">
        <v>565.75738125802309</v>
      </c>
      <c r="S12">
        <v>517.32402912621353</v>
      </c>
      <c r="T12">
        <v>515.47756041426931</v>
      </c>
      <c r="U12">
        <v>519.32138979370245</v>
      </c>
      <c r="V12">
        <v>500.07747933884298</v>
      </c>
      <c r="W12">
        <v>479.28217821782175</v>
      </c>
      <c r="X12">
        <v>481.21482176360229</v>
      </c>
      <c r="Y12">
        <v>507.31498194945851</v>
      </c>
      <c r="Z12">
        <v>572.21496953872929</v>
      </c>
      <c r="AA12">
        <v>611.67952013710362</v>
      </c>
    </row>
    <row r="14" spans="1:27" x14ac:dyDescent="0.25">
      <c r="B14" t="s">
        <v>17</v>
      </c>
      <c r="C14" t="s">
        <v>26</v>
      </c>
      <c r="D14" t="s">
        <v>27</v>
      </c>
      <c r="E14" t="s">
        <v>28</v>
      </c>
      <c r="F14" t="s">
        <v>29</v>
      </c>
      <c r="G14" t="s">
        <v>30</v>
      </c>
      <c r="H14" t="s">
        <v>31</v>
      </c>
      <c r="I14" t="s">
        <v>32</v>
      </c>
      <c r="J14" t="s">
        <v>33</v>
      </c>
      <c r="K14" t="s">
        <v>34</v>
      </c>
      <c r="L14" t="s">
        <v>35</v>
      </c>
      <c r="M14" t="s">
        <v>36</v>
      </c>
      <c r="N14" t="s">
        <v>37</v>
      </c>
      <c r="O14" t="s">
        <v>38</v>
      </c>
      <c r="P14" t="s">
        <v>39</v>
      </c>
      <c r="Q14" t="s">
        <v>40</v>
      </c>
      <c r="R14" t="s">
        <v>41</v>
      </c>
      <c r="S14" t="s">
        <v>42</v>
      </c>
      <c r="T14" t="s">
        <v>43</v>
      </c>
      <c r="U14" t="s">
        <v>44</v>
      </c>
      <c r="V14" t="s">
        <v>45</v>
      </c>
      <c r="W14" t="s">
        <v>46</v>
      </c>
      <c r="X14" t="s">
        <v>47</v>
      </c>
      <c r="Y14" t="s">
        <v>48</v>
      </c>
      <c r="Z14" t="s">
        <v>49</v>
      </c>
      <c r="AA14" t="s">
        <v>50</v>
      </c>
    </row>
    <row r="15" spans="1:27" x14ac:dyDescent="0.25">
      <c r="B15" t="s">
        <v>59</v>
      </c>
      <c r="C15">
        <v>305.055555555556</v>
      </c>
      <c r="D15">
        <v>336.35940409683423</v>
      </c>
      <c r="E15">
        <v>345.71962616822429</v>
      </c>
      <c r="F15">
        <v>293.85714285714283</v>
      </c>
      <c r="G15">
        <v>317.71172638436479</v>
      </c>
      <c r="H15">
        <v>330.72183098591552</v>
      </c>
      <c r="I15">
        <v>354.86749116607774</v>
      </c>
      <c r="J15">
        <v>345.11168384879727</v>
      </c>
      <c r="K15">
        <v>377.77777777777777</v>
      </c>
      <c r="L15">
        <v>386.65902140672779</v>
      </c>
      <c r="M15">
        <v>483.81696428571428</v>
      </c>
      <c r="N15">
        <v>553.67198838896945</v>
      </c>
      <c r="O15">
        <v>630.028129395218</v>
      </c>
      <c r="P15">
        <v>562.70691994572587</v>
      </c>
      <c r="Q15">
        <v>607.81746031746036</v>
      </c>
      <c r="R15">
        <v>519.38382541720148</v>
      </c>
      <c r="S15">
        <v>482.25121359223294</v>
      </c>
      <c r="T15">
        <v>420.69620253164555</v>
      </c>
      <c r="U15">
        <v>448.71878393051031</v>
      </c>
      <c r="V15">
        <v>416.48243801652893</v>
      </c>
      <c r="W15">
        <v>379.13366336633663</v>
      </c>
      <c r="X15">
        <v>372.77204502814266</v>
      </c>
      <c r="Y15">
        <v>430.37003610108309</v>
      </c>
      <c r="Z15">
        <v>421.30113141862483</v>
      </c>
      <c r="AA15">
        <v>464.33161953727506</v>
      </c>
    </row>
    <row r="16" spans="1:27" x14ac:dyDescent="0.25">
      <c r="B16" t="s">
        <v>58</v>
      </c>
      <c r="C16">
        <v>363.92592592592592</v>
      </c>
      <c r="D16">
        <v>357.88640595903161</v>
      </c>
      <c r="E16">
        <v>351.12149532710282</v>
      </c>
      <c r="F16">
        <v>357</v>
      </c>
      <c r="G16">
        <v>371.84039087947883</v>
      </c>
      <c r="H16">
        <v>432.48239436619724</v>
      </c>
      <c r="I16">
        <v>474.85865724381625</v>
      </c>
      <c r="J16">
        <v>496.56357388316155</v>
      </c>
      <c r="K16">
        <v>524.16666666666663</v>
      </c>
      <c r="L16">
        <v>541.32262996941893</v>
      </c>
      <c r="M16">
        <v>606.38392857142856</v>
      </c>
      <c r="N16">
        <v>677.40928882438311</v>
      </c>
      <c r="O16">
        <v>690.99859353023908</v>
      </c>
      <c r="P16">
        <v>686.22795115332428</v>
      </c>
      <c r="Q16">
        <v>647.95634920634927</v>
      </c>
      <c r="R16">
        <v>621.40564826700893</v>
      </c>
      <c r="S16">
        <v>561.1650485436893</v>
      </c>
      <c r="T16">
        <v>557.04833141541997</v>
      </c>
      <c r="U16">
        <v>588.35504885993487</v>
      </c>
      <c r="V16">
        <v>552.3243801652892</v>
      </c>
      <c r="W16">
        <v>576.56930693069307</v>
      </c>
      <c r="X16">
        <v>555.76923076923083</v>
      </c>
      <c r="Y16">
        <v>586.86823104693144</v>
      </c>
      <c r="Z16">
        <v>704.26457789382061</v>
      </c>
      <c r="AA16">
        <v>693.40188517566412</v>
      </c>
    </row>
    <row r="18" spans="1:27" x14ac:dyDescent="0.25">
      <c r="B18" t="s">
        <v>19</v>
      </c>
      <c r="C18" t="s">
        <v>26</v>
      </c>
      <c r="D18" t="s">
        <v>27</v>
      </c>
      <c r="E18" t="s">
        <v>28</v>
      </c>
      <c r="F18" t="s">
        <v>29</v>
      </c>
      <c r="G18" t="s">
        <v>30</v>
      </c>
      <c r="H18" t="s">
        <v>31</v>
      </c>
      <c r="I18" t="s">
        <v>32</v>
      </c>
      <c r="J18" t="s">
        <v>33</v>
      </c>
      <c r="K18" t="s">
        <v>34</v>
      </c>
      <c r="L18" t="s">
        <v>35</v>
      </c>
      <c r="M18" t="s">
        <v>36</v>
      </c>
      <c r="N18" t="s">
        <v>37</v>
      </c>
      <c r="O18" t="s">
        <v>38</v>
      </c>
      <c r="P18" t="s">
        <v>39</v>
      </c>
      <c r="Q18" t="s">
        <v>40</v>
      </c>
      <c r="R18" t="s">
        <v>41</v>
      </c>
      <c r="S18" t="s">
        <v>42</v>
      </c>
      <c r="T18" t="s">
        <v>43</v>
      </c>
      <c r="U18" t="s">
        <v>44</v>
      </c>
      <c r="V18" t="s">
        <v>45</v>
      </c>
      <c r="W18" t="s">
        <v>46</v>
      </c>
      <c r="X18" t="s">
        <v>47</v>
      </c>
      <c r="Y18" t="s">
        <v>48</v>
      </c>
      <c r="Z18" t="s">
        <v>49</v>
      </c>
      <c r="AA18" t="s">
        <v>50</v>
      </c>
    </row>
    <row r="19" spans="1:27" x14ac:dyDescent="0.25">
      <c r="B19" t="s">
        <v>59</v>
      </c>
      <c r="C19">
        <v>321.11111111111114</v>
      </c>
      <c r="D19">
        <v>322.90502793296088</v>
      </c>
      <c r="E19">
        <v>337.61682242990656</v>
      </c>
      <c r="F19">
        <v>315.71428571428567</v>
      </c>
      <c r="G19">
        <v>305.94462540716614</v>
      </c>
      <c r="H19">
        <v>343.44190140845075</v>
      </c>
      <c r="I19">
        <v>357.42049469964661</v>
      </c>
      <c r="J19">
        <v>384.83676975945019</v>
      </c>
      <c r="K19">
        <v>434.44444444444446</v>
      </c>
      <c r="L19">
        <v>433.05810397553512</v>
      </c>
      <c r="M19">
        <v>511.77083333333331</v>
      </c>
      <c r="N19">
        <v>639.65892597968059</v>
      </c>
      <c r="O19">
        <v>686.93389592123765</v>
      </c>
      <c r="P19">
        <v>633.29036635006776</v>
      </c>
      <c r="Q19">
        <v>598.26058201058208</v>
      </c>
      <c r="R19">
        <v>565.75738125802309</v>
      </c>
      <c r="S19">
        <v>517.32402912621353</v>
      </c>
      <c r="T19">
        <v>515.47756041426931</v>
      </c>
      <c r="U19">
        <v>519.32138979370245</v>
      </c>
      <c r="V19">
        <v>500.07747933884298</v>
      </c>
      <c r="W19">
        <v>479.28217821782175</v>
      </c>
      <c r="X19">
        <v>481.21482176360229</v>
      </c>
      <c r="Y19">
        <v>507.31498194945851</v>
      </c>
      <c r="Z19">
        <v>572.21496953872929</v>
      </c>
      <c r="AA19">
        <v>611.67952013710362</v>
      </c>
    </row>
    <row r="20" spans="1:27" x14ac:dyDescent="0.25">
      <c r="B20" t="s">
        <v>58</v>
      </c>
      <c r="C20">
        <v>401.38888888888891</v>
      </c>
      <c r="D20">
        <v>379.41340782122904</v>
      </c>
      <c r="E20">
        <v>386.23364485981307</v>
      </c>
      <c r="F20">
        <v>388.57142857142856</v>
      </c>
      <c r="G20">
        <v>395.37459283387619</v>
      </c>
      <c r="H20">
        <v>445.20246478873241</v>
      </c>
      <c r="I20">
        <v>485.07067137809184</v>
      </c>
      <c r="J20">
        <v>526.35738831615117</v>
      </c>
      <c r="K20">
        <v>585.55555555555554</v>
      </c>
      <c r="L20">
        <v>583.3027522935779</v>
      </c>
      <c r="M20">
        <v>694.54613095238096</v>
      </c>
      <c r="N20">
        <v>807.43831640058045</v>
      </c>
      <c r="O20">
        <v>837.32770745428968</v>
      </c>
      <c r="P20">
        <v>803.86702849389405</v>
      </c>
      <c r="Q20">
        <v>764.55026455026461</v>
      </c>
      <c r="R20">
        <v>758.67137355584077</v>
      </c>
      <c r="S20">
        <v>683.9199029126213</v>
      </c>
      <c r="T20">
        <v>665.13233601841193</v>
      </c>
      <c r="U20">
        <v>724.85342019543975</v>
      </c>
      <c r="V20">
        <v>701.60123966942149</v>
      </c>
      <c r="W20">
        <v>686.73267326732673</v>
      </c>
      <c r="X20">
        <v>677.76735459662291</v>
      </c>
      <c r="Y20">
        <v>756.4079422382672</v>
      </c>
      <c r="Z20">
        <v>872.78503046127059</v>
      </c>
      <c r="AA20">
        <v>903.89888603256213</v>
      </c>
    </row>
    <row r="22" spans="1:27" x14ac:dyDescent="0.25">
      <c r="A22" t="s">
        <v>53</v>
      </c>
      <c r="B22" t="s">
        <v>58</v>
      </c>
      <c r="C22" t="s">
        <v>26</v>
      </c>
      <c r="D22" t="s">
        <v>27</v>
      </c>
      <c r="E22" t="s">
        <v>28</v>
      </c>
      <c r="F22" t="s">
        <v>29</v>
      </c>
      <c r="G22" t="s">
        <v>30</v>
      </c>
      <c r="H22" t="s">
        <v>31</v>
      </c>
      <c r="I22" t="s">
        <v>32</v>
      </c>
      <c r="J22" t="s">
        <v>33</v>
      </c>
      <c r="K22" t="s">
        <v>34</v>
      </c>
      <c r="L22" t="s">
        <v>35</v>
      </c>
      <c r="M22" t="s">
        <v>36</v>
      </c>
      <c r="N22" t="s">
        <v>37</v>
      </c>
      <c r="O22" t="s">
        <v>38</v>
      </c>
      <c r="P22" t="s">
        <v>39</v>
      </c>
      <c r="Q22" t="s">
        <v>40</v>
      </c>
      <c r="R22" t="s">
        <v>41</v>
      </c>
      <c r="S22" t="s">
        <v>42</v>
      </c>
      <c r="T22" t="s">
        <v>43</v>
      </c>
      <c r="U22" t="s">
        <v>44</v>
      </c>
      <c r="V22" t="s">
        <v>45</v>
      </c>
      <c r="W22" t="s">
        <v>46</v>
      </c>
      <c r="X22" t="s">
        <v>47</v>
      </c>
      <c r="Y22" t="s">
        <v>48</v>
      </c>
      <c r="Z22" t="s">
        <v>49</v>
      </c>
      <c r="AA22" t="s">
        <v>50</v>
      </c>
    </row>
    <row r="23" spans="1:27" x14ac:dyDescent="0.25">
      <c r="B23" t="s">
        <v>17</v>
      </c>
      <c r="C23">
        <v>363.92592592592592</v>
      </c>
      <c r="D23">
        <v>357.88640595903161</v>
      </c>
      <c r="E23">
        <v>351.12149532710282</v>
      </c>
      <c r="F23">
        <v>357</v>
      </c>
      <c r="G23">
        <v>371.84039087947883</v>
      </c>
      <c r="H23">
        <v>432.48239436619724</v>
      </c>
      <c r="I23">
        <v>474.85865724381625</v>
      </c>
      <c r="J23">
        <v>496.56357388316155</v>
      </c>
      <c r="K23">
        <v>524.16666666666663</v>
      </c>
      <c r="L23">
        <v>541.32262996941893</v>
      </c>
      <c r="M23">
        <v>606.38392857142856</v>
      </c>
      <c r="N23">
        <v>677.40928882438311</v>
      </c>
      <c r="O23">
        <v>690.99859353023908</v>
      </c>
      <c r="P23">
        <v>686.22795115332428</v>
      </c>
      <c r="Q23">
        <v>647.95634920634927</v>
      </c>
      <c r="R23">
        <v>621.40564826700893</v>
      </c>
      <c r="S23">
        <v>561.1650485436893</v>
      </c>
      <c r="T23">
        <v>557.04833141541997</v>
      </c>
      <c r="U23">
        <v>588.35504885993487</v>
      </c>
      <c r="V23">
        <v>552.3243801652892</v>
      </c>
      <c r="W23">
        <v>576.56930693069307</v>
      </c>
      <c r="X23">
        <v>555.76923076923083</v>
      </c>
      <c r="Y23">
        <v>586.86823104693144</v>
      </c>
      <c r="Z23">
        <v>704.26457789382061</v>
      </c>
      <c r="AA23">
        <v>693.40188517566412</v>
      </c>
    </row>
    <row r="24" spans="1:27" x14ac:dyDescent="0.25">
      <c r="B24" t="s">
        <v>19</v>
      </c>
      <c r="C24">
        <v>401.38888888888891</v>
      </c>
      <c r="D24">
        <v>379.41340782122904</v>
      </c>
      <c r="E24">
        <v>386.23364485981307</v>
      </c>
      <c r="F24">
        <v>388.57142857142856</v>
      </c>
      <c r="G24">
        <v>395.37459283387619</v>
      </c>
      <c r="H24">
        <v>445.20246478873241</v>
      </c>
      <c r="I24">
        <v>485.07067137809184</v>
      </c>
      <c r="J24">
        <v>526.35738831615117</v>
      </c>
      <c r="K24">
        <v>585.55555555555554</v>
      </c>
      <c r="L24">
        <v>583.3027522935779</v>
      </c>
      <c r="M24">
        <v>694.54613095238096</v>
      </c>
      <c r="N24">
        <v>807.43831640058045</v>
      </c>
      <c r="O24">
        <v>837.32770745428968</v>
      </c>
      <c r="P24">
        <v>803.86702849389405</v>
      </c>
      <c r="Q24">
        <v>764.55026455026461</v>
      </c>
      <c r="R24">
        <v>758.67137355584077</v>
      </c>
      <c r="S24">
        <v>683.9199029126213</v>
      </c>
      <c r="T24">
        <v>665.13233601841193</v>
      </c>
      <c r="U24">
        <v>724.85342019543975</v>
      </c>
      <c r="V24">
        <v>701.60123966942149</v>
      </c>
      <c r="W24">
        <v>686.73267326732673</v>
      </c>
      <c r="X24">
        <v>677.76735459662291</v>
      </c>
      <c r="Y24">
        <v>756.4079422382672</v>
      </c>
      <c r="Z24">
        <v>872.78503046127059</v>
      </c>
      <c r="AA24">
        <v>903.89888603256213</v>
      </c>
    </row>
    <row r="45" spans="4:5" x14ac:dyDescent="0.25">
      <c r="D45" s="56" t="s">
        <v>103</v>
      </c>
      <c r="E45" s="53" t="s">
        <v>102</v>
      </c>
    </row>
    <row r="46" spans="4:5" x14ac:dyDescent="0.25">
      <c r="D46" s="13" t="s">
        <v>99</v>
      </c>
      <c r="E46" s="52">
        <v>0.53599673202614373</v>
      </c>
    </row>
    <row r="47" spans="4:5" x14ac:dyDescent="0.25">
      <c r="D47" s="10" t="s">
        <v>18</v>
      </c>
      <c r="E47" s="52">
        <v>0.46872685185185176</v>
      </c>
    </row>
    <row r="65" spans="5:31" ht="15.75" x14ac:dyDescent="0.25">
      <c r="F65" s="8"/>
      <c r="G65" s="60" t="s">
        <v>26</v>
      </c>
      <c r="H65" s="61" t="s">
        <v>27</v>
      </c>
      <c r="I65" s="60" t="s">
        <v>28</v>
      </c>
      <c r="J65" s="60" t="s">
        <v>29</v>
      </c>
      <c r="K65" s="60" t="s">
        <v>30</v>
      </c>
      <c r="L65" s="60" t="s">
        <v>31</v>
      </c>
      <c r="M65" s="60" t="s">
        <v>32</v>
      </c>
      <c r="N65" s="60" t="s">
        <v>33</v>
      </c>
      <c r="O65" s="60" t="s">
        <v>34</v>
      </c>
      <c r="P65" s="60" t="s">
        <v>35</v>
      </c>
      <c r="Q65" s="60" t="s">
        <v>36</v>
      </c>
      <c r="R65" s="60" t="s">
        <v>37</v>
      </c>
      <c r="S65" s="60" t="s">
        <v>38</v>
      </c>
      <c r="T65" s="60" t="s">
        <v>39</v>
      </c>
      <c r="U65" s="60" t="s">
        <v>40</v>
      </c>
      <c r="V65" s="60" t="s">
        <v>41</v>
      </c>
      <c r="W65" s="60" t="s">
        <v>42</v>
      </c>
      <c r="X65" s="60" t="s">
        <v>43</v>
      </c>
      <c r="Y65" s="60" t="s">
        <v>44</v>
      </c>
      <c r="Z65" s="60" t="s">
        <v>45</v>
      </c>
      <c r="AA65" s="60" t="s">
        <v>46</v>
      </c>
      <c r="AB65" s="60" t="s">
        <v>47</v>
      </c>
      <c r="AC65" s="60" t="s">
        <v>48</v>
      </c>
      <c r="AD65" s="60" t="s">
        <v>49</v>
      </c>
      <c r="AE65" s="60" t="s">
        <v>50</v>
      </c>
    </row>
    <row r="66" spans="5:31" x14ac:dyDescent="0.25">
      <c r="F66" s="8" t="s">
        <v>98</v>
      </c>
      <c r="G66" s="8">
        <v>0.19178082191780821</v>
      </c>
      <c r="H66" s="8">
        <v>0.1357142857142857</v>
      </c>
      <c r="I66" s="8">
        <v>0.11347517730496454</v>
      </c>
      <c r="J66" s="8">
        <v>0.16666666666666674</v>
      </c>
      <c r="K66" s="8">
        <v>0.21212121212121204</v>
      </c>
      <c r="L66" s="8">
        <v>0.22857142857142851</v>
      </c>
      <c r="M66" s="8">
        <v>0.25925925925925936</v>
      </c>
      <c r="N66" s="8">
        <v>0.26666666666666672</v>
      </c>
      <c r="O66" s="8">
        <v>0.24999999999999994</v>
      </c>
      <c r="P66" s="8">
        <v>0.25769230769230761</v>
      </c>
      <c r="Q66" s="8">
        <v>0.23548387096774195</v>
      </c>
      <c r="R66" s="8">
        <v>0.17808219178082194</v>
      </c>
      <c r="S66" s="8">
        <v>0.14871794871794863</v>
      </c>
      <c r="T66" s="8">
        <v>0.18205128205128204</v>
      </c>
      <c r="U66" s="8">
        <v>0.17322834645669299</v>
      </c>
      <c r="V66" s="8">
        <v>0.21874999999999997</v>
      </c>
      <c r="W66" s="8">
        <v>0.20547945205479445</v>
      </c>
      <c r="X66" s="8">
        <v>0.20799999999999996</v>
      </c>
      <c r="Y66" s="8">
        <v>0.24418604651162795</v>
      </c>
      <c r="Z66" s="8">
        <v>0.27272727272727276</v>
      </c>
      <c r="AA66" s="8">
        <v>0.27777777777777785</v>
      </c>
      <c r="AB66" s="8">
        <v>0.26751592356687898</v>
      </c>
      <c r="AC66" s="8">
        <v>0.29629629629629622</v>
      </c>
      <c r="AD66" s="8">
        <v>0.31888544891640869</v>
      </c>
      <c r="AE66" s="8">
        <v>0.29411764705882359</v>
      </c>
    </row>
    <row r="69" spans="5:31" ht="45" x14ac:dyDescent="0.25">
      <c r="E69" s="10"/>
      <c r="F69" s="64" t="s">
        <v>112</v>
      </c>
      <c r="G69" s="68"/>
      <c r="H69" s="68"/>
      <c r="J69" s="10"/>
      <c r="K69" s="68" t="s">
        <v>109</v>
      </c>
      <c r="M69" s="68"/>
      <c r="O69" s="10"/>
      <c r="P69" s="68" t="s">
        <v>111</v>
      </c>
      <c r="Q69" s="68"/>
    </row>
    <row r="70" spans="5:31" x14ac:dyDescent="0.25">
      <c r="E70" s="71" t="s">
        <v>18</v>
      </c>
      <c r="F70" s="69">
        <v>291.20822622107966</v>
      </c>
      <c r="G70" s="10"/>
      <c r="H70" s="10"/>
      <c r="J70" s="71" t="s">
        <v>18</v>
      </c>
      <c r="K70" s="52">
        <v>0.57235246564268383</v>
      </c>
      <c r="M70" s="10"/>
      <c r="O70" s="71" t="s">
        <v>18</v>
      </c>
      <c r="P70" s="52">
        <v>9.5392077607113976E-2</v>
      </c>
      <c r="Q70" s="10"/>
    </row>
    <row r="71" spans="5:31" x14ac:dyDescent="0.25">
      <c r="E71" s="72" t="s">
        <v>99</v>
      </c>
      <c r="F71" s="69">
        <v>150.21165381319622</v>
      </c>
      <c r="G71" s="10"/>
      <c r="H71" s="10"/>
      <c r="J71" s="72" t="s">
        <v>99</v>
      </c>
      <c r="K71" s="52">
        <v>0.20839911550715676</v>
      </c>
      <c r="M71" s="10"/>
      <c r="O71" s="72" t="s">
        <v>99</v>
      </c>
      <c r="P71" s="52">
        <v>3.4733185917859462E-2</v>
      </c>
      <c r="Q71" s="10"/>
    </row>
    <row r="75" spans="5:31" ht="58.5" customHeight="1" x14ac:dyDescent="0.25">
      <c r="G75" s="85" t="s">
        <v>110</v>
      </c>
      <c r="H75" s="85" t="s">
        <v>1</v>
      </c>
      <c r="I75" s="85" t="s">
        <v>109</v>
      </c>
      <c r="L75" s="85" t="s">
        <v>110</v>
      </c>
      <c r="M75" s="85" t="s">
        <v>1</v>
      </c>
      <c r="N75" s="85" t="s">
        <v>111</v>
      </c>
    </row>
    <row r="76" spans="5:31" x14ac:dyDescent="0.25">
      <c r="G76" s="10" t="s">
        <v>18</v>
      </c>
      <c r="H76" s="10" t="s">
        <v>12</v>
      </c>
      <c r="I76" s="52">
        <v>1.1509781729991915</v>
      </c>
      <c r="L76" s="10" t="s">
        <v>18</v>
      </c>
      <c r="M76" s="10" t="s">
        <v>12</v>
      </c>
      <c r="N76" s="52">
        <v>0.19182969549986525</v>
      </c>
    </row>
    <row r="77" spans="5:31" x14ac:dyDescent="0.25">
      <c r="G77" s="10"/>
      <c r="H77" s="10" t="s">
        <v>13</v>
      </c>
      <c r="I77" s="52">
        <v>0.17448999963998049</v>
      </c>
      <c r="L77" s="10"/>
      <c r="M77" s="10" t="s">
        <v>13</v>
      </c>
      <c r="N77" s="52">
        <v>2.9081666606663416E-2</v>
      </c>
    </row>
    <row r="78" spans="5:31" x14ac:dyDescent="0.25">
      <c r="G78" s="10"/>
      <c r="H78" s="10" t="s">
        <v>11</v>
      </c>
      <c r="I78" s="52">
        <v>0.57235246564268383</v>
      </c>
      <c r="L78" s="10"/>
      <c r="M78" s="10" t="s">
        <v>11</v>
      </c>
      <c r="N78" s="52">
        <v>9.5392077607113976E-2</v>
      </c>
    </row>
    <row r="79" spans="5:31" x14ac:dyDescent="0.25">
      <c r="G79" s="10" t="s">
        <v>99</v>
      </c>
      <c r="H79" s="10" t="s">
        <v>12</v>
      </c>
      <c r="I79" s="52">
        <v>0.63412345536436077</v>
      </c>
      <c r="L79" s="10" t="s">
        <v>99</v>
      </c>
      <c r="M79" s="10" t="s">
        <v>12</v>
      </c>
      <c r="N79" s="52">
        <v>0.1056872425607268</v>
      </c>
    </row>
    <row r="80" spans="5:31" x14ac:dyDescent="0.25">
      <c r="G80" s="10"/>
      <c r="H80" s="10" t="s">
        <v>13</v>
      </c>
      <c r="I80" s="52">
        <v>-0.14059091261447837</v>
      </c>
      <c r="L80" s="10"/>
      <c r="M80" s="10" t="s">
        <v>13</v>
      </c>
      <c r="N80" s="52">
        <v>-2.3431818769079727E-2</v>
      </c>
    </row>
    <row r="81" spans="7:14" x14ac:dyDescent="0.25">
      <c r="G81" s="10"/>
      <c r="H81" s="10" t="s">
        <v>11</v>
      </c>
      <c r="I81" s="52">
        <v>0.20839911550715676</v>
      </c>
      <c r="L81" s="10"/>
      <c r="M81" s="10" t="s">
        <v>11</v>
      </c>
      <c r="N81" s="52">
        <v>3.4733185917859462E-2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D7941-0782-4607-9434-B11A220B570A}">
  <dimension ref="B1:AI41"/>
  <sheetViews>
    <sheetView zoomScale="85" zoomScaleNormal="85" workbookViewId="0">
      <selection activeCell="B1" sqref="B1:F1"/>
    </sheetView>
  </sheetViews>
  <sheetFormatPr defaultRowHeight="15" x14ac:dyDescent="0.25"/>
  <cols>
    <col min="2" max="2" width="11.42578125" bestFit="1" customWidth="1"/>
    <col min="3" max="3" width="26.85546875" bestFit="1" customWidth="1"/>
    <col min="4" max="4" width="11.42578125" bestFit="1" customWidth="1"/>
    <col min="5" max="6" width="9.28515625" bestFit="1" customWidth="1"/>
    <col min="31" max="31" width="22.42578125" bestFit="1" customWidth="1"/>
  </cols>
  <sheetData>
    <row r="1" spans="2:28" ht="36" x14ac:dyDescent="0.25">
      <c r="B1" s="97" t="s">
        <v>124</v>
      </c>
      <c r="C1" s="97"/>
      <c r="D1" s="97"/>
      <c r="E1" s="97"/>
      <c r="F1" s="97"/>
    </row>
    <row r="2" spans="2:28" ht="21" x14ac:dyDescent="0.35">
      <c r="C2" s="106" t="s">
        <v>104</v>
      </c>
      <c r="D2" s="107"/>
      <c r="E2" s="107"/>
      <c r="F2" s="107"/>
      <c r="G2" s="107"/>
      <c r="H2" s="107"/>
      <c r="I2" s="107"/>
      <c r="J2" s="107"/>
      <c r="K2" s="107"/>
      <c r="L2" s="81"/>
      <c r="M2" s="81"/>
      <c r="N2" s="81"/>
      <c r="O2" s="81"/>
      <c r="P2" s="81"/>
      <c r="Q2" s="81"/>
      <c r="R2" s="81"/>
      <c r="S2" s="81"/>
      <c r="T2" s="81"/>
      <c r="U2" s="81"/>
      <c r="V2" s="81"/>
      <c r="W2" s="81"/>
      <c r="X2" s="81"/>
      <c r="Y2" s="81"/>
      <c r="Z2" s="81"/>
      <c r="AA2" s="81"/>
      <c r="AB2" s="81"/>
    </row>
    <row r="3" spans="2:28" ht="15.75" x14ac:dyDescent="0.25">
      <c r="C3" s="82"/>
      <c r="D3" s="83" t="s">
        <v>26</v>
      </c>
      <c r="E3" s="84" t="s">
        <v>27</v>
      </c>
      <c r="F3" s="83" t="s">
        <v>28</v>
      </c>
      <c r="G3" s="83" t="s">
        <v>29</v>
      </c>
      <c r="H3" s="83" t="s">
        <v>30</v>
      </c>
      <c r="I3" s="83" t="s">
        <v>31</v>
      </c>
      <c r="J3" s="83" t="s">
        <v>32</v>
      </c>
      <c r="K3" s="83" t="s">
        <v>33</v>
      </c>
      <c r="L3" s="83" t="s">
        <v>34</v>
      </c>
      <c r="M3" s="83" t="s">
        <v>35</v>
      </c>
      <c r="N3" s="83" t="s">
        <v>36</v>
      </c>
      <c r="O3" s="83" t="s">
        <v>37</v>
      </c>
      <c r="P3" s="83" t="s">
        <v>38</v>
      </c>
      <c r="Q3" s="83" t="s">
        <v>39</v>
      </c>
      <c r="R3" s="83" t="s">
        <v>40</v>
      </c>
      <c r="S3" s="83" t="s">
        <v>41</v>
      </c>
      <c r="T3" s="83" t="s">
        <v>42</v>
      </c>
      <c r="U3" s="83" t="s">
        <v>43</v>
      </c>
      <c r="V3" s="83" t="s">
        <v>44</v>
      </c>
      <c r="W3" s="83" t="s">
        <v>45</v>
      </c>
      <c r="X3" s="83" t="s">
        <v>46</v>
      </c>
      <c r="Y3" s="83" t="s">
        <v>47</v>
      </c>
      <c r="Z3" s="83" t="s">
        <v>48</v>
      </c>
      <c r="AA3" s="83" t="s">
        <v>49</v>
      </c>
      <c r="AB3" s="83" t="s">
        <v>50</v>
      </c>
    </row>
    <row r="4" spans="2:28" ht="15.75" x14ac:dyDescent="0.25">
      <c r="B4" s="59" t="s">
        <v>18</v>
      </c>
      <c r="C4" s="47" t="s">
        <v>64</v>
      </c>
      <c r="D4" s="57">
        <v>315.7592592592593</v>
      </c>
      <c r="E4" s="57">
        <v>325.59590316573554</v>
      </c>
      <c r="F4" s="57">
        <v>337.61682242990656</v>
      </c>
      <c r="G4" s="57">
        <v>315.71428571428567</v>
      </c>
      <c r="H4" s="57">
        <v>305.94462540716614</v>
      </c>
      <c r="I4" s="57">
        <v>343.44190140845075</v>
      </c>
      <c r="J4" s="57">
        <v>357.42049469964661</v>
      </c>
      <c r="K4" s="57">
        <v>382.35395189003435</v>
      </c>
      <c r="L4" s="57">
        <v>425</v>
      </c>
      <c r="M4" s="57">
        <v>426.42966360856269</v>
      </c>
      <c r="N4" s="57">
        <v>509.62053571428572</v>
      </c>
      <c r="O4" s="57">
        <v>629.17271407837438</v>
      </c>
      <c r="P4" s="57">
        <v>674.73980309423348</v>
      </c>
      <c r="Q4" s="57">
        <v>625.44776119402979</v>
      </c>
      <c r="R4" s="57">
        <v>602.08333333333337</v>
      </c>
      <c r="S4" s="57">
        <v>556.48267008985874</v>
      </c>
      <c r="T4" s="57">
        <v>508.55582524271841</v>
      </c>
      <c r="U4" s="57">
        <v>493.86075949367086</v>
      </c>
      <c r="V4" s="57">
        <v>509.90770901194355</v>
      </c>
      <c r="W4" s="57">
        <v>477.68595041322317</v>
      </c>
      <c r="X4" s="57">
        <v>464.97524752475243</v>
      </c>
      <c r="Y4" s="57">
        <v>467.65947467166984</v>
      </c>
      <c r="Z4" s="57">
        <v>495.57761732851992</v>
      </c>
      <c r="AA4" s="57">
        <v>553.35073977371621</v>
      </c>
      <c r="AB4" s="57">
        <v>594.34447300771205</v>
      </c>
    </row>
    <row r="5" spans="2:28" ht="15.75" x14ac:dyDescent="0.25">
      <c r="B5" s="80" t="s">
        <v>99</v>
      </c>
      <c r="C5" s="47" t="s">
        <v>64</v>
      </c>
      <c r="D5" s="57">
        <v>390.68518518518522</v>
      </c>
      <c r="E5" s="57">
        <v>376.72253258845433</v>
      </c>
      <c r="F5" s="57">
        <v>380.8317757009346</v>
      </c>
      <c r="G5" s="57">
        <v>378.85714285714283</v>
      </c>
      <c r="H5" s="57">
        <v>388.31433224755699</v>
      </c>
      <c r="I5" s="57">
        <v>445.20246478873241</v>
      </c>
      <c r="J5" s="57">
        <v>482.51766784452298</v>
      </c>
      <c r="K5" s="57">
        <v>521.39175257731961</v>
      </c>
      <c r="L5" s="57">
        <v>566.66666666666663</v>
      </c>
      <c r="M5" s="57">
        <v>574.46483180428129</v>
      </c>
      <c r="N5" s="57">
        <v>666.59226190476193</v>
      </c>
      <c r="O5" s="57">
        <v>765.49346879535551</v>
      </c>
      <c r="P5" s="57">
        <v>792.6160337552742</v>
      </c>
      <c r="Q5" s="57">
        <v>764.65400271370413</v>
      </c>
      <c r="R5" s="57">
        <v>728.2341269841271</v>
      </c>
      <c r="S5" s="57">
        <v>712.29781771501916</v>
      </c>
      <c r="T5" s="57">
        <v>640.07888349514553</v>
      </c>
      <c r="U5" s="57">
        <v>623.56156501726116</v>
      </c>
      <c r="V5" s="57">
        <v>674.64712269272536</v>
      </c>
      <c r="W5" s="57">
        <v>656.81818181818187</v>
      </c>
      <c r="X5" s="57">
        <v>643.81188118811883</v>
      </c>
      <c r="Y5" s="57">
        <v>638.45684803001882</v>
      </c>
      <c r="Z5" s="57">
        <v>704.24187725631771</v>
      </c>
      <c r="AA5" s="57">
        <v>812.41949521322886</v>
      </c>
      <c r="AB5" s="57">
        <v>841.98800342759216</v>
      </c>
    </row>
    <row r="6" spans="2:28" ht="15.75" x14ac:dyDescent="0.25">
      <c r="C6" s="47" t="s">
        <v>98</v>
      </c>
      <c r="D6" s="58">
        <f t="shared" ref="D6:AB6" si="0">(D5-D4)/D5</f>
        <v>0.19178082191780821</v>
      </c>
      <c r="E6" s="58">
        <f t="shared" si="0"/>
        <v>0.1357142857142857</v>
      </c>
      <c r="F6" s="58">
        <f t="shared" si="0"/>
        <v>0.11347517730496454</v>
      </c>
      <c r="G6" s="58">
        <f t="shared" si="0"/>
        <v>0.16666666666666674</v>
      </c>
      <c r="H6" s="58">
        <f t="shared" si="0"/>
        <v>0.21212121212121204</v>
      </c>
      <c r="I6" s="58">
        <f t="shared" si="0"/>
        <v>0.22857142857142851</v>
      </c>
      <c r="J6" s="58">
        <f t="shared" si="0"/>
        <v>0.25925925925925936</v>
      </c>
      <c r="K6" s="58">
        <f t="shared" si="0"/>
        <v>0.26666666666666672</v>
      </c>
      <c r="L6" s="58">
        <f t="shared" si="0"/>
        <v>0.24999999999999994</v>
      </c>
      <c r="M6" s="58">
        <f t="shared" si="0"/>
        <v>0.25769230769230761</v>
      </c>
      <c r="N6" s="58">
        <f t="shared" si="0"/>
        <v>0.23548387096774195</v>
      </c>
      <c r="O6" s="58">
        <f t="shared" si="0"/>
        <v>0.17808219178082194</v>
      </c>
      <c r="P6" s="58">
        <f t="shared" si="0"/>
        <v>0.14871794871794863</v>
      </c>
      <c r="Q6" s="58">
        <f t="shared" si="0"/>
        <v>0.18205128205128204</v>
      </c>
      <c r="R6" s="58">
        <f t="shared" si="0"/>
        <v>0.17322834645669299</v>
      </c>
      <c r="S6" s="58">
        <f t="shared" si="0"/>
        <v>0.21874999999999997</v>
      </c>
      <c r="T6" s="58">
        <f t="shared" si="0"/>
        <v>0.20547945205479445</v>
      </c>
      <c r="U6" s="58">
        <f t="shared" si="0"/>
        <v>0.20799999999999996</v>
      </c>
      <c r="V6" s="58">
        <f t="shared" si="0"/>
        <v>0.24418604651162795</v>
      </c>
      <c r="W6" s="58">
        <f t="shared" si="0"/>
        <v>0.27272727272727276</v>
      </c>
      <c r="X6" s="58">
        <f t="shared" si="0"/>
        <v>0.27777777777777785</v>
      </c>
      <c r="Y6" s="58">
        <f t="shared" si="0"/>
        <v>0.26751592356687898</v>
      </c>
      <c r="Z6" s="58">
        <f t="shared" si="0"/>
        <v>0.29629629629629622</v>
      </c>
      <c r="AA6" s="58">
        <f t="shared" si="0"/>
        <v>0.31888544891640869</v>
      </c>
      <c r="AB6" s="58">
        <f t="shared" si="0"/>
        <v>0.29411764705882359</v>
      </c>
    </row>
    <row r="38" spans="10:35" x14ac:dyDescent="0.25">
      <c r="L38" t="s">
        <v>105</v>
      </c>
    </row>
    <row r="41" spans="10:35" x14ac:dyDescent="0.25">
      <c r="J41" s="8"/>
      <c r="K41" s="8"/>
      <c r="L41" s="8"/>
      <c r="M41" s="8"/>
      <c r="N41" s="8"/>
      <c r="O41" s="8"/>
      <c r="P41" s="8"/>
      <c r="Q41" s="8"/>
      <c r="R41" s="8"/>
      <c r="S41" s="8"/>
      <c r="T41" s="8"/>
      <c r="U41" s="8"/>
      <c r="V41" s="8"/>
      <c r="W41" s="8"/>
      <c r="X41" s="8"/>
      <c r="Y41" s="8"/>
      <c r="Z41" s="8"/>
      <c r="AA41" s="8"/>
      <c r="AB41" s="8"/>
      <c r="AC41" s="8"/>
      <c r="AD41" s="8"/>
      <c r="AE41" s="8"/>
      <c r="AF41" s="8"/>
      <c r="AG41" s="8"/>
      <c r="AH41" s="8"/>
      <c r="AI41" s="8"/>
    </row>
  </sheetData>
  <mergeCells count="2">
    <mergeCell ref="C2:K2"/>
    <mergeCell ref="B1:F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6AD02-2572-4738-9137-69B8BC090ED1}">
  <dimension ref="A1:K4"/>
  <sheetViews>
    <sheetView zoomScale="85" zoomScaleNormal="85" workbookViewId="0">
      <selection activeCell="I29" sqref="I29"/>
    </sheetView>
  </sheetViews>
  <sheetFormatPr defaultRowHeight="15" x14ac:dyDescent="0.25"/>
  <cols>
    <col min="4" max="4" width="26.85546875" customWidth="1"/>
    <col min="5" max="5" width="10" customWidth="1"/>
  </cols>
  <sheetData>
    <row r="1" spans="1:11" ht="36" x14ac:dyDescent="0.25">
      <c r="A1" s="97" t="s">
        <v>125</v>
      </c>
      <c r="B1" s="97"/>
      <c r="C1" s="97"/>
      <c r="D1" s="97"/>
      <c r="E1" s="96"/>
      <c r="F1" s="96"/>
      <c r="G1" s="96"/>
    </row>
    <row r="2" spans="1:11" x14ac:dyDescent="0.25">
      <c r="C2" s="4"/>
      <c r="D2" s="4"/>
      <c r="E2" s="4"/>
      <c r="F2" s="4"/>
      <c r="G2" s="4"/>
      <c r="H2" s="5"/>
      <c r="I2" s="5"/>
      <c r="J2" s="5"/>
      <c r="K2" s="5"/>
    </row>
    <row r="3" spans="1:11" x14ac:dyDescent="0.25">
      <c r="C3" s="4"/>
      <c r="D3" s="4"/>
      <c r="E3" s="4"/>
      <c r="F3" s="4"/>
      <c r="G3" s="4"/>
      <c r="H3" s="5"/>
      <c r="I3" s="5"/>
      <c r="J3" s="5"/>
      <c r="K3" s="5"/>
    </row>
    <row r="4" spans="1:11" x14ac:dyDescent="0.25">
      <c r="C4" s="4"/>
      <c r="D4" s="4"/>
      <c r="E4" s="4"/>
      <c r="F4" s="4"/>
      <c r="G4" s="4"/>
      <c r="H4" s="5"/>
      <c r="I4" s="5"/>
      <c r="J4" s="5"/>
      <c r="K4" s="5"/>
    </row>
  </sheetData>
  <mergeCells count="1">
    <mergeCell ref="A1:D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3FDA7-5C7B-4447-8F86-CBFDBB1EE410}">
  <dimension ref="A1:U29"/>
  <sheetViews>
    <sheetView zoomScale="85" zoomScaleNormal="85" workbookViewId="0">
      <selection activeCell="W27" sqref="W27"/>
    </sheetView>
  </sheetViews>
  <sheetFormatPr defaultRowHeight="15" x14ac:dyDescent="0.25"/>
  <cols>
    <col min="1" max="1" width="22.140625" bestFit="1" customWidth="1"/>
    <col min="2" max="2" width="13.7109375" bestFit="1" customWidth="1"/>
    <col min="3" max="3" width="18" bestFit="1" customWidth="1"/>
    <col min="4" max="4" width="10.5703125" customWidth="1"/>
    <col min="5" max="5" width="11.7109375" customWidth="1"/>
    <col min="12" max="12" width="7.85546875" bestFit="1" customWidth="1"/>
  </cols>
  <sheetData>
    <row r="1" spans="1:8" ht="46.5" customHeight="1" x14ac:dyDescent="0.25">
      <c r="A1" s="108" t="s">
        <v>126</v>
      </c>
      <c r="B1" s="108"/>
      <c r="C1" s="95"/>
      <c r="D1" s="95"/>
      <c r="E1" s="95"/>
      <c r="F1" s="95"/>
      <c r="G1" s="95"/>
    </row>
    <row r="2" spans="1:8" ht="29.25" customHeight="1" x14ac:dyDescent="0.25">
      <c r="A2" s="70" t="s">
        <v>107</v>
      </c>
      <c r="B2" s="63" t="s">
        <v>1</v>
      </c>
      <c r="C2" s="64" t="s">
        <v>3</v>
      </c>
      <c r="D2" s="64" t="s">
        <v>6</v>
      </c>
      <c r="E2" s="65" t="s">
        <v>7</v>
      </c>
      <c r="F2" s="66" t="s">
        <v>8</v>
      </c>
      <c r="G2" s="66" t="s">
        <v>9</v>
      </c>
      <c r="H2" s="66" t="s">
        <v>10</v>
      </c>
    </row>
    <row r="3" spans="1:8" x14ac:dyDescent="0.25">
      <c r="A3" s="112" t="s">
        <v>18</v>
      </c>
      <c r="B3" s="10" t="s">
        <v>12</v>
      </c>
      <c r="C3" s="69">
        <v>855</v>
      </c>
      <c r="D3" s="69">
        <v>1619</v>
      </c>
      <c r="E3" s="62">
        <v>6.88E-2</v>
      </c>
      <c r="F3" s="62">
        <v>0.28470000000000001</v>
      </c>
      <c r="G3" s="62">
        <v>4.8599999999999997E-2</v>
      </c>
      <c r="H3" s="62">
        <v>0.63039999999999996</v>
      </c>
    </row>
    <row r="4" spans="1:8" x14ac:dyDescent="0.25">
      <c r="A4" s="113"/>
      <c r="B4" s="10" t="s">
        <v>13</v>
      </c>
      <c r="C4" s="69">
        <v>615</v>
      </c>
      <c r="D4" s="69">
        <v>442</v>
      </c>
      <c r="E4" s="62">
        <v>8.8499999999999995E-2</v>
      </c>
      <c r="F4" s="62">
        <v>0.24560000000000001</v>
      </c>
      <c r="G4" s="62">
        <v>-0.12479999999999999</v>
      </c>
      <c r="H4" s="62">
        <v>0.88890000000000002</v>
      </c>
    </row>
    <row r="5" spans="1:8" x14ac:dyDescent="0.25">
      <c r="A5" s="114"/>
      <c r="B5" s="10" t="s">
        <v>11</v>
      </c>
      <c r="C5" s="69">
        <v>800</v>
      </c>
      <c r="D5" s="69">
        <v>2061</v>
      </c>
      <c r="E5" s="67">
        <v>7.6700000000000004E-2</v>
      </c>
      <c r="F5" s="67">
        <v>0.25</v>
      </c>
      <c r="G5" s="67">
        <v>5.8999999999999999E-3</v>
      </c>
      <c r="H5" s="67">
        <v>0.67969999999999997</v>
      </c>
    </row>
    <row r="6" spans="1:8" x14ac:dyDescent="0.25">
      <c r="A6" s="115" t="s">
        <v>99</v>
      </c>
      <c r="B6" s="10" t="s">
        <v>12</v>
      </c>
      <c r="C6" s="69">
        <v>970</v>
      </c>
      <c r="D6" s="69">
        <v>8967</v>
      </c>
      <c r="E6" s="62">
        <v>7.7799999999999994E-2</v>
      </c>
      <c r="F6" s="62">
        <v>0.20499999999999999</v>
      </c>
      <c r="G6" s="62">
        <v>0.10050000000000001</v>
      </c>
      <c r="H6" s="62">
        <v>0.66800000000000004</v>
      </c>
    </row>
    <row r="7" spans="1:8" x14ac:dyDescent="0.25">
      <c r="A7" s="116"/>
      <c r="B7" s="10" t="s">
        <v>13</v>
      </c>
      <c r="C7" s="69">
        <v>665</v>
      </c>
      <c r="D7" s="69">
        <v>3853</v>
      </c>
      <c r="E7" s="62">
        <v>1.5299999999999999E-2</v>
      </c>
      <c r="F7" s="62">
        <v>4.1500000000000002E-2</v>
      </c>
      <c r="G7" s="62">
        <v>8.14E-2</v>
      </c>
      <c r="H7" s="62">
        <v>1.1967000000000001</v>
      </c>
    </row>
    <row r="8" spans="1:8" x14ac:dyDescent="0.25">
      <c r="A8" s="117"/>
      <c r="B8" s="10" t="s">
        <v>11</v>
      </c>
      <c r="C8" s="69">
        <v>871</v>
      </c>
      <c r="D8" s="69">
        <v>12820</v>
      </c>
      <c r="E8" s="67">
        <v>5.2900000000000003E-2</v>
      </c>
      <c r="F8" s="67">
        <v>0.14580000000000001</v>
      </c>
      <c r="G8" s="67">
        <v>9.4700000000000006E-2</v>
      </c>
      <c r="H8" s="67">
        <v>0.79800000000000004</v>
      </c>
    </row>
    <row r="9" spans="1:8" ht="30.75" customHeight="1" x14ac:dyDescent="0.25">
      <c r="A9" s="70" t="s">
        <v>108</v>
      </c>
      <c r="B9" s="63" t="s">
        <v>1</v>
      </c>
      <c r="C9" s="64" t="s">
        <v>3</v>
      </c>
      <c r="D9" s="66" t="s">
        <v>106</v>
      </c>
    </row>
    <row r="10" spans="1:8" ht="21.75" customHeight="1" x14ac:dyDescent="0.25">
      <c r="A10" s="110" t="s">
        <v>18</v>
      </c>
      <c r="B10" s="10" t="s">
        <v>12</v>
      </c>
      <c r="C10" s="69">
        <v>397.4935732647815</v>
      </c>
      <c r="D10" s="109">
        <v>123.7</v>
      </c>
    </row>
    <row r="11" spans="1:8" ht="24" customHeight="1" x14ac:dyDescent="0.25">
      <c r="A11" s="110"/>
      <c r="B11" s="10" t="s">
        <v>13</v>
      </c>
      <c r="C11" s="69">
        <v>523.63153384747216</v>
      </c>
      <c r="D11" s="109"/>
    </row>
    <row r="12" spans="1:8" x14ac:dyDescent="0.25">
      <c r="A12" s="110"/>
      <c r="B12" s="10" t="s">
        <v>11</v>
      </c>
      <c r="C12" s="69">
        <v>508.79177377892034</v>
      </c>
      <c r="D12" s="109"/>
    </row>
    <row r="13" spans="1:8" x14ac:dyDescent="0.25">
      <c r="A13" s="111" t="s">
        <v>99</v>
      </c>
      <c r="B13" s="10" t="s">
        <v>12</v>
      </c>
      <c r="C13" s="69">
        <v>593.59040274207371</v>
      </c>
      <c r="D13" s="109"/>
    </row>
    <row r="14" spans="1:8" ht="15" customHeight="1" x14ac:dyDescent="0.25">
      <c r="A14" s="111"/>
      <c r="B14" s="10" t="s">
        <v>13</v>
      </c>
      <c r="C14" s="69">
        <v>773.78748928877474</v>
      </c>
      <c r="D14" s="109"/>
    </row>
    <row r="15" spans="1:8" ht="15" customHeight="1" x14ac:dyDescent="0.25">
      <c r="A15" s="111"/>
      <c r="B15" s="10" t="s">
        <v>11</v>
      </c>
      <c r="C15" s="69">
        <v>720.78834618680378</v>
      </c>
      <c r="D15" s="109"/>
    </row>
    <row r="16" spans="1:8" ht="36.75" customHeight="1" x14ac:dyDescent="0.25"/>
    <row r="17" spans="1:21" ht="30" x14ac:dyDescent="0.25">
      <c r="A17" s="70" t="s">
        <v>113</v>
      </c>
      <c r="B17" s="63" t="s">
        <v>1</v>
      </c>
      <c r="C17" s="64" t="s">
        <v>114</v>
      </c>
    </row>
    <row r="18" spans="1:21" x14ac:dyDescent="0.25">
      <c r="A18" s="110" t="s">
        <v>18</v>
      </c>
      <c r="B18" s="10" t="s">
        <v>12</v>
      </c>
      <c r="C18" s="69">
        <f t="shared" ref="C18:C23" si="0">C3-C10</f>
        <v>457.5064267352185</v>
      </c>
    </row>
    <row r="19" spans="1:21" x14ac:dyDescent="0.25">
      <c r="A19" s="110"/>
      <c r="B19" s="10" t="s">
        <v>13</v>
      </c>
      <c r="C19" s="69">
        <f t="shared" si="0"/>
        <v>91.368466152527844</v>
      </c>
    </row>
    <row r="20" spans="1:21" x14ac:dyDescent="0.25">
      <c r="A20" s="110"/>
      <c r="B20" s="10" t="s">
        <v>11</v>
      </c>
      <c r="C20" s="69">
        <f t="shared" si="0"/>
        <v>291.20822622107966</v>
      </c>
    </row>
    <row r="21" spans="1:21" x14ac:dyDescent="0.25">
      <c r="A21" s="111" t="s">
        <v>99</v>
      </c>
      <c r="B21" s="10" t="s">
        <v>12</v>
      </c>
      <c r="C21" s="69">
        <f t="shared" si="0"/>
        <v>376.40959725792629</v>
      </c>
    </row>
    <row r="22" spans="1:21" x14ac:dyDescent="0.25">
      <c r="A22" s="111"/>
      <c r="B22" s="10" t="s">
        <v>13</v>
      </c>
      <c r="C22" s="69">
        <f t="shared" si="0"/>
        <v>-108.78748928877474</v>
      </c>
    </row>
    <row r="23" spans="1:21" x14ac:dyDescent="0.25">
      <c r="A23" s="111"/>
      <c r="B23" s="10" t="s">
        <v>11</v>
      </c>
      <c r="C23" s="69">
        <f t="shared" si="0"/>
        <v>150.21165381319622</v>
      </c>
    </row>
    <row r="29" spans="1:21" x14ac:dyDescent="0.25">
      <c r="U29" s="86"/>
    </row>
  </sheetData>
  <mergeCells count="8">
    <mergeCell ref="A1:B1"/>
    <mergeCell ref="D10:D15"/>
    <mergeCell ref="A18:A20"/>
    <mergeCell ref="A21:A23"/>
    <mergeCell ref="A10:A12"/>
    <mergeCell ref="A13:A15"/>
    <mergeCell ref="A3:A5"/>
    <mergeCell ref="A6:A8"/>
  </mergeCell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iconSet" priority="1" id="{B6F72AB8-5C27-4362-95D4-DA5C9F637D90}">
            <x14:iconSet iconSet="3Triangles">
              <x14:cfvo type="percent">
                <xm:f>0</xm:f>
              </x14:cfvo>
              <x14:cfvo type="num">
                <xm:f>0</xm:f>
              </x14:cfvo>
              <x14:cfvo type="num">
                <xm:f>0</xm:f>
              </x14:cfvo>
            </x14:iconSet>
          </x14:cfRule>
          <xm:sqref>C18:C23</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8F3F9-12DB-4E84-B566-EDB05648E2B6}">
  <dimension ref="A1:AG47"/>
  <sheetViews>
    <sheetView topLeftCell="A25" zoomScale="85" zoomScaleNormal="85" workbookViewId="0">
      <selection activeCell="C34" sqref="C34"/>
    </sheetView>
  </sheetViews>
  <sheetFormatPr defaultRowHeight="15" x14ac:dyDescent="0.25"/>
  <cols>
    <col min="6" max="6" width="20.42578125" bestFit="1" customWidth="1"/>
    <col min="9" max="9" width="12.42578125" bestFit="1" customWidth="1"/>
    <col min="10" max="10" width="19.7109375" bestFit="1" customWidth="1"/>
    <col min="11" max="11" width="12.42578125" bestFit="1" customWidth="1"/>
    <col min="12" max="12" width="19.85546875" bestFit="1" customWidth="1"/>
    <col min="13" max="13" width="13.42578125" bestFit="1" customWidth="1"/>
    <col min="15" max="15" width="12.42578125" bestFit="1" customWidth="1"/>
    <col min="16" max="16" width="13.7109375" bestFit="1" customWidth="1"/>
    <col min="17" max="17" width="12.28515625" bestFit="1" customWidth="1"/>
    <col min="19" max="19" width="13.28515625" bestFit="1" customWidth="1"/>
    <col min="20" max="20" width="13.7109375" bestFit="1" customWidth="1"/>
    <col min="21" max="21" width="12.42578125" bestFit="1" customWidth="1"/>
    <col min="22" max="22" width="19.85546875" bestFit="1" customWidth="1"/>
    <col min="24" max="24" width="12.42578125" bestFit="1" customWidth="1"/>
    <col min="25" max="25" width="19.85546875" bestFit="1" customWidth="1"/>
    <col min="26" max="26" width="11.7109375" bestFit="1" customWidth="1"/>
    <col min="27" max="27" width="12.42578125" bestFit="1" customWidth="1"/>
    <col min="28" max="28" width="19.85546875" bestFit="1" customWidth="1"/>
    <col min="29" max="29" width="19" bestFit="1" customWidth="1"/>
    <col min="31" max="31" width="12.28515625" bestFit="1" customWidth="1"/>
    <col min="32" max="32" width="19" bestFit="1" customWidth="1"/>
    <col min="34" max="34" width="12.42578125" bestFit="1" customWidth="1"/>
    <col min="35" max="35" width="19.85546875" bestFit="1" customWidth="1"/>
  </cols>
  <sheetData>
    <row r="1" spans="1:28" x14ac:dyDescent="0.25">
      <c r="A1" t="s">
        <v>51</v>
      </c>
      <c r="D1" t="s">
        <v>17</v>
      </c>
      <c r="E1" t="s">
        <v>18</v>
      </c>
      <c r="I1" t="s">
        <v>19</v>
      </c>
      <c r="J1" t="s">
        <v>18</v>
      </c>
      <c r="N1" t="s">
        <v>20</v>
      </c>
      <c r="O1" t="s">
        <v>18</v>
      </c>
      <c r="S1" t="s">
        <v>58</v>
      </c>
      <c r="T1" s="16" t="s">
        <v>17</v>
      </c>
      <c r="W1" s="16" t="s">
        <v>56</v>
      </c>
      <c r="Z1" s="16" t="s">
        <v>57</v>
      </c>
    </row>
    <row r="2" spans="1:28" x14ac:dyDescent="0.25">
      <c r="D2" t="s">
        <v>21</v>
      </c>
      <c r="E2" t="s">
        <v>22</v>
      </c>
      <c r="J2" t="s">
        <v>22</v>
      </c>
      <c r="O2" t="s">
        <v>22</v>
      </c>
      <c r="T2" t="s">
        <v>22</v>
      </c>
      <c r="W2" t="s">
        <v>22</v>
      </c>
      <c r="Z2" t="s">
        <v>22</v>
      </c>
    </row>
    <row r="3" spans="1:28" x14ac:dyDescent="0.25">
      <c r="F3" t="s">
        <v>23</v>
      </c>
      <c r="G3" t="s">
        <v>52</v>
      </c>
      <c r="K3" t="s">
        <v>23</v>
      </c>
      <c r="L3" t="s">
        <v>52</v>
      </c>
      <c r="P3" t="s">
        <v>23</v>
      </c>
      <c r="Q3" t="s">
        <v>52</v>
      </c>
      <c r="S3" s="15" t="s">
        <v>55</v>
      </c>
      <c r="U3" t="s">
        <v>23</v>
      </c>
      <c r="V3" t="s">
        <v>52</v>
      </c>
      <c r="X3" t="s">
        <v>23</v>
      </c>
      <c r="Y3" t="s">
        <v>52</v>
      </c>
      <c r="AA3" t="s">
        <v>23</v>
      </c>
      <c r="AB3" t="s">
        <v>52</v>
      </c>
    </row>
    <row r="4" spans="1:28" x14ac:dyDescent="0.25">
      <c r="A4" s="6">
        <v>33390</v>
      </c>
      <c r="B4" s="7">
        <v>57.2</v>
      </c>
      <c r="D4" t="s">
        <v>24</v>
      </c>
      <c r="E4" t="s">
        <v>25</v>
      </c>
      <c r="I4" t="s">
        <v>24</v>
      </c>
      <c r="J4">
        <v>116</v>
      </c>
      <c r="K4">
        <v>293.04195804195803</v>
      </c>
      <c r="N4" t="s">
        <v>24</v>
      </c>
      <c r="O4">
        <v>117</v>
      </c>
      <c r="P4">
        <v>295.56818181818181</v>
      </c>
      <c r="S4" s="17" t="s">
        <v>24</v>
      </c>
      <c r="T4" s="18">
        <v>130</v>
      </c>
      <c r="U4">
        <v>328.40909090909093</v>
      </c>
      <c r="W4" s="18">
        <v>136</v>
      </c>
      <c r="X4">
        <v>343.56643356643355</v>
      </c>
      <c r="Z4" s="18">
        <v>136</v>
      </c>
      <c r="AA4">
        <v>343.56643356643355</v>
      </c>
    </row>
    <row r="5" spans="1:28" x14ac:dyDescent="0.25">
      <c r="A5" s="6">
        <v>33756</v>
      </c>
      <c r="B5" s="7">
        <v>54</v>
      </c>
      <c r="D5" t="s">
        <v>26</v>
      </c>
      <c r="E5">
        <v>114</v>
      </c>
      <c r="F5">
        <v>305.05555555555554</v>
      </c>
      <c r="I5" t="s">
        <v>26</v>
      </c>
      <c r="J5">
        <v>120</v>
      </c>
      <c r="K5">
        <v>321.11111111111114</v>
      </c>
      <c r="L5" s="9">
        <f>(K5-K4)/K5</f>
        <v>8.7412587412587547E-2</v>
      </c>
      <c r="N5" t="s">
        <v>26</v>
      </c>
      <c r="O5">
        <v>118</v>
      </c>
      <c r="P5">
        <v>315.7592592592593</v>
      </c>
      <c r="Q5" s="9">
        <f>(P5-P4)/P5</f>
        <v>6.3944530046225079E-2</v>
      </c>
      <c r="S5" s="17" t="s">
        <v>26</v>
      </c>
      <c r="T5" s="18">
        <v>136</v>
      </c>
      <c r="U5">
        <v>363.92592592592592</v>
      </c>
      <c r="V5" s="9">
        <f>(U5-U4)/U5</f>
        <v>9.7593582887700453E-2</v>
      </c>
      <c r="W5" s="18">
        <v>150</v>
      </c>
      <c r="X5">
        <v>401.38888888888891</v>
      </c>
      <c r="Y5" s="9">
        <f>(X5-X4)/X5</f>
        <v>0.14405594405594416</v>
      </c>
      <c r="Z5" s="18">
        <v>146</v>
      </c>
      <c r="AA5">
        <v>390.68518518518522</v>
      </c>
      <c r="AB5" s="9">
        <f>(AA5-AA4)/AA5</f>
        <v>0.12060542197528512</v>
      </c>
    </row>
    <row r="6" spans="1:28" x14ac:dyDescent="0.25">
      <c r="A6" s="6">
        <v>34121</v>
      </c>
      <c r="B6" s="7">
        <v>53.7</v>
      </c>
      <c r="D6" t="s">
        <v>27</v>
      </c>
      <c r="E6">
        <v>125</v>
      </c>
      <c r="F6">
        <v>336.35940409683423</v>
      </c>
      <c r="G6" s="9">
        <f>(F6-F5)/F6</f>
        <v>9.3066666666666603E-2</v>
      </c>
      <c r="I6" t="s">
        <v>27</v>
      </c>
      <c r="J6">
        <v>120</v>
      </c>
      <c r="K6">
        <v>322.90502793296088</v>
      </c>
      <c r="L6" s="9">
        <f>(K6-K5)/K6</f>
        <v>5.5555555555554057E-3</v>
      </c>
      <c r="N6" t="s">
        <v>27</v>
      </c>
      <c r="O6">
        <v>121</v>
      </c>
      <c r="P6">
        <v>325.59590316573554</v>
      </c>
      <c r="Q6" s="9">
        <f>(P6-P5)/P6</f>
        <v>3.021120293847546E-2</v>
      </c>
      <c r="S6" s="17" t="s">
        <v>27</v>
      </c>
      <c r="T6" s="18">
        <v>133</v>
      </c>
      <c r="U6">
        <v>357.88640595903161</v>
      </c>
      <c r="V6" s="9">
        <f t="shared" ref="V6:V29" si="0">(U6-U5)/U6</f>
        <v>-1.6875522138680172E-2</v>
      </c>
      <c r="W6" s="18">
        <v>141</v>
      </c>
      <c r="X6">
        <v>379.41340782122904</v>
      </c>
      <c r="Y6" s="9">
        <f t="shared" ref="Y6:Y29" si="1">(X6-X5)/X6</f>
        <v>-5.7919621749409067E-2</v>
      </c>
      <c r="Z6" s="18">
        <v>140</v>
      </c>
      <c r="AA6">
        <v>376.72253258845433</v>
      </c>
      <c r="AB6" s="9">
        <f t="shared" ref="AB6:AB29" si="2">(AA6-AA5)/AA6</f>
        <v>-3.7063492063492284E-2</v>
      </c>
    </row>
    <row r="7" spans="1:28" x14ac:dyDescent="0.25">
      <c r="A7" s="6">
        <v>34486</v>
      </c>
      <c r="B7" s="7">
        <v>53.5</v>
      </c>
      <c r="D7" t="s">
        <v>28</v>
      </c>
      <c r="E7">
        <v>128</v>
      </c>
      <c r="F7">
        <v>345.71962616822429</v>
      </c>
      <c r="G7" s="9">
        <f t="shared" ref="G7:G29" si="3">(F7-F6)/F7</f>
        <v>2.7074604283054103E-2</v>
      </c>
      <c r="I7" t="s">
        <v>28</v>
      </c>
      <c r="J7">
        <v>125</v>
      </c>
      <c r="K7">
        <v>337.61682242990656</v>
      </c>
      <c r="L7" s="9">
        <f t="shared" ref="L7:L29" si="4">(K7-K6)/K7</f>
        <v>4.3575418994413515E-2</v>
      </c>
      <c r="N7" t="s">
        <v>28</v>
      </c>
      <c r="O7">
        <v>125</v>
      </c>
      <c r="P7">
        <v>337.61682242990656</v>
      </c>
      <c r="Q7" s="9">
        <f t="shared" ref="Q7:Q29" si="5">(P7-P6)/P7</f>
        <v>3.5605214152700342E-2</v>
      </c>
      <c r="S7" s="17" t="s">
        <v>28</v>
      </c>
      <c r="T7" s="18">
        <v>130</v>
      </c>
      <c r="U7">
        <v>351.12149532710282</v>
      </c>
      <c r="V7" s="9">
        <f t="shared" si="0"/>
        <v>-1.9266580719094491E-2</v>
      </c>
      <c r="W7" s="18">
        <v>143</v>
      </c>
      <c r="X7">
        <v>386.23364485981307</v>
      </c>
      <c r="Y7" s="9">
        <f t="shared" si="1"/>
        <v>1.7658319334296967E-2</v>
      </c>
      <c r="Z7" s="18">
        <v>141</v>
      </c>
      <c r="AA7">
        <v>380.8317757009346</v>
      </c>
      <c r="AB7" s="9">
        <f t="shared" si="2"/>
        <v>1.0790179219990405E-2</v>
      </c>
    </row>
    <row r="8" spans="1:28" x14ac:dyDescent="0.25">
      <c r="A8" s="6">
        <v>34851</v>
      </c>
      <c r="B8" s="7">
        <v>59.5</v>
      </c>
      <c r="D8" t="s">
        <v>29</v>
      </c>
      <c r="E8">
        <v>121</v>
      </c>
      <c r="F8">
        <v>293.85714285714283</v>
      </c>
      <c r="G8" s="9">
        <f t="shared" si="3"/>
        <v>-0.17648876187533799</v>
      </c>
      <c r="I8" t="s">
        <v>29</v>
      </c>
      <c r="J8">
        <v>130</v>
      </c>
      <c r="K8">
        <v>315.71428571428567</v>
      </c>
      <c r="L8" s="9">
        <f t="shared" si="4"/>
        <v>-6.9374550682962124E-2</v>
      </c>
      <c r="N8" t="s">
        <v>29</v>
      </c>
      <c r="O8">
        <v>130</v>
      </c>
      <c r="P8">
        <v>315.71428571428567</v>
      </c>
      <c r="Q8" s="9">
        <f t="shared" si="5"/>
        <v>-6.9374550682962124E-2</v>
      </c>
      <c r="S8" s="17" t="s">
        <v>29</v>
      </c>
      <c r="T8" s="18">
        <v>147</v>
      </c>
      <c r="U8">
        <v>357</v>
      </c>
      <c r="V8" s="9">
        <f t="shared" si="0"/>
        <v>1.646639964396969E-2</v>
      </c>
      <c r="W8" s="18">
        <v>160</v>
      </c>
      <c r="X8">
        <v>388.57142857142856</v>
      </c>
      <c r="Y8" s="9">
        <f t="shared" si="1"/>
        <v>6.0163551401869143E-3</v>
      </c>
      <c r="Z8" s="18">
        <v>156</v>
      </c>
      <c r="AA8">
        <v>378.85714285714283</v>
      </c>
      <c r="AB8" s="9">
        <f t="shared" si="2"/>
        <v>-5.2120776419843024E-3</v>
      </c>
    </row>
    <row r="9" spans="1:28" x14ac:dyDescent="0.25">
      <c r="A9" s="6">
        <v>35217</v>
      </c>
      <c r="B9" s="7">
        <v>61.4</v>
      </c>
      <c r="D9" t="s">
        <v>30</v>
      </c>
      <c r="E9">
        <v>135</v>
      </c>
      <c r="F9">
        <v>317.71172638436479</v>
      </c>
      <c r="G9" s="9">
        <f t="shared" si="3"/>
        <v>7.5082477435418613E-2</v>
      </c>
      <c r="I9" t="s">
        <v>30</v>
      </c>
      <c r="J9">
        <v>130</v>
      </c>
      <c r="K9">
        <v>305.94462540716614</v>
      </c>
      <c r="L9" s="9">
        <f t="shared" si="4"/>
        <v>-3.1932773109243473E-2</v>
      </c>
      <c r="N9" t="s">
        <v>30</v>
      </c>
      <c r="O9">
        <v>130</v>
      </c>
      <c r="P9">
        <v>305.94462540716614</v>
      </c>
      <c r="Q9" s="9">
        <f t="shared" si="5"/>
        <v>-3.1932773109243473E-2</v>
      </c>
      <c r="S9" s="17" t="s">
        <v>30</v>
      </c>
      <c r="T9" s="18">
        <v>158</v>
      </c>
      <c r="U9">
        <v>371.84039087947883</v>
      </c>
      <c r="V9" s="9">
        <f t="shared" si="0"/>
        <v>3.9910647803425181E-2</v>
      </c>
      <c r="W9" s="18">
        <v>168</v>
      </c>
      <c r="X9">
        <v>395.37459283387619</v>
      </c>
      <c r="Y9" s="9">
        <f t="shared" si="1"/>
        <v>1.720688275310121E-2</v>
      </c>
      <c r="Z9" s="18">
        <v>165</v>
      </c>
      <c r="AA9">
        <v>388.31433224755699</v>
      </c>
      <c r="AB9" s="9">
        <f t="shared" si="2"/>
        <v>2.4354469060351443E-2</v>
      </c>
    </row>
    <row r="10" spans="1:28" x14ac:dyDescent="0.25">
      <c r="A10" s="6">
        <v>35582</v>
      </c>
      <c r="B10" s="7">
        <v>56.8</v>
      </c>
      <c r="D10" t="s">
        <v>31</v>
      </c>
      <c r="E10">
        <v>130</v>
      </c>
      <c r="F10">
        <v>330.72183098591552</v>
      </c>
      <c r="G10" s="9">
        <f t="shared" si="3"/>
        <v>3.933851165121538E-2</v>
      </c>
      <c r="I10" t="s">
        <v>31</v>
      </c>
      <c r="J10">
        <v>135</v>
      </c>
      <c r="K10">
        <v>343.44190140845075</v>
      </c>
      <c r="L10" s="9">
        <f t="shared" si="4"/>
        <v>0.10918084207986493</v>
      </c>
      <c r="N10" t="s">
        <v>31</v>
      </c>
      <c r="O10">
        <v>135</v>
      </c>
      <c r="P10">
        <v>343.44190140845075</v>
      </c>
      <c r="Q10" s="9">
        <f t="shared" si="5"/>
        <v>0.10918084207986493</v>
      </c>
      <c r="S10" s="17" t="s">
        <v>31</v>
      </c>
      <c r="T10" s="18">
        <v>170</v>
      </c>
      <c r="U10">
        <v>432.48239436619724</v>
      </c>
      <c r="V10" s="9">
        <f t="shared" si="0"/>
        <v>0.14021843264993303</v>
      </c>
      <c r="W10" s="18">
        <v>175</v>
      </c>
      <c r="X10">
        <v>445.20246478873241</v>
      </c>
      <c r="Y10" s="9">
        <f t="shared" si="1"/>
        <v>0.11192182410423462</v>
      </c>
      <c r="Z10" s="18">
        <v>175</v>
      </c>
      <c r="AA10">
        <v>445.20246478873241</v>
      </c>
      <c r="AB10" s="9">
        <f t="shared" si="2"/>
        <v>0.12778036295951611</v>
      </c>
    </row>
    <row r="11" spans="1:28" x14ac:dyDescent="0.25">
      <c r="A11" s="6">
        <v>35947</v>
      </c>
      <c r="B11" s="7">
        <v>56.6</v>
      </c>
      <c r="D11" t="s">
        <v>32</v>
      </c>
      <c r="E11">
        <v>139</v>
      </c>
      <c r="F11">
        <v>354.86749116607774</v>
      </c>
      <c r="G11" s="9">
        <f t="shared" si="3"/>
        <v>6.8041341574627559E-2</v>
      </c>
      <c r="I11" t="s">
        <v>32</v>
      </c>
      <c r="J11">
        <v>140</v>
      </c>
      <c r="K11">
        <v>357.42049469964661</v>
      </c>
      <c r="L11" s="9">
        <f t="shared" si="4"/>
        <v>3.9109657947685908E-2</v>
      </c>
      <c r="N11" t="s">
        <v>32</v>
      </c>
      <c r="O11">
        <v>140</v>
      </c>
      <c r="P11">
        <v>357.42049469964661</v>
      </c>
      <c r="Q11" s="9">
        <f t="shared" si="5"/>
        <v>3.9109657947685908E-2</v>
      </c>
      <c r="S11" s="17" t="s">
        <v>32</v>
      </c>
      <c r="T11" s="18">
        <v>186</v>
      </c>
      <c r="U11">
        <v>474.85865724381625</v>
      </c>
      <c r="V11" s="9">
        <f t="shared" si="0"/>
        <v>8.923973951234275E-2</v>
      </c>
      <c r="W11" s="18">
        <v>190</v>
      </c>
      <c r="X11">
        <v>485.07067137809184</v>
      </c>
      <c r="Y11" s="9">
        <f t="shared" si="1"/>
        <v>8.2190511489992499E-2</v>
      </c>
      <c r="Z11" s="18">
        <v>189</v>
      </c>
      <c r="AA11">
        <v>482.51766784452298</v>
      </c>
      <c r="AB11" s="9">
        <f t="shared" si="2"/>
        <v>7.7334376630151247E-2</v>
      </c>
    </row>
    <row r="12" spans="1:28" x14ac:dyDescent="0.25">
      <c r="A12" s="6">
        <v>36312</v>
      </c>
      <c r="B12" s="7">
        <v>58.2</v>
      </c>
      <c r="D12" t="s">
        <v>33</v>
      </c>
      <c r="E12">
        <v>139</v>
      </c>
      <c r="F12">
        <v>345.11168384879727</v>
      </c>
      <c r="G12" s="9">
        <f t="shared" si="3"/>
        <v>-2.8268551236749068E-2</v>
      </c>
      <c r="I12" t="s">
        <v>33</v>
      </c>
      <c r="J12">
        <v>155</v>
      </c>
      <c r="K12">
        <v>384.83676975945019</v>
      </c>
      <c r="L12" s="9">
        <f t="shared" si="4"/>
        <v>7.1241308560355765E-2</v>
      </c>
      <c r="N12" t="s">
        <v>33</v>
      </c>
      <c r="O12">
        <v>154</v>
      </c>
      <c r="P12">
        <v>382.35395189003435</v>
      </c>
      <c r="Q12" s="9">
        <f t="shared" si="5"/>
        <v>6.5210407966591763E-2</v>
      </c>
      <c r="S12" s="17" t="s">
        <v>33</v>
      </c>
      <c r="T12" s="18">
        <v>200</v>
      </c>
      <c r="U12">
        <v>496.56357388316155</v>
      </c>
      <c r="V12" s="9">
        <f t="shared" si="0"/>
        <v>4.37102473498234E-2</v>
      </c>
      <c r="W12" s="18">
        <v>212</v>
      </c>
      <c r="X12">
        <v>526.35738831615117</v>
      </c>
      <c r="Y12" s="9">
        <f t="shared" si="1"/>
        <v>7.8438562570838061E-2</v>
      </c>
      <c r="Z12" s="18">
        <v>210</v>
      </c>
      <c r="AA12">
        <v>521.39175257731961</v>
      </c>
      <c r="AB12" s="9">
        <f t="shared" si="2"/>
        <v>7.4558303886925817E-2</v>
      </c>
    </row>
    <row r="13" spans="1:28" x14ac:dyDescent="0.25">
      <c r="A13" s="6">
        <v>36678</v>
      </c>
      <c r="B13" s="7">
        <v>61.2</v>
      </c>
      <c r="D13" t="s">
        <v>34</v>
      </c>
      <c r="E13">
        <v>160</v>
      </c>
      <c r="F13">
        <v>377.77777777777777</v>
      </c>
      <c r="G13" s="9">
        <f t="shared" si="3"/>
        <v>8.6469072164948382E-2</v>
      </c>
      <c r="I13" t="s">
        <v>34</v>
      </c>
      <c r="J13">
        <v>184</v>
      </c>
      <c r="K13">
        <v>434.44444444444446</v>
      </c>
      <c r="L13" s="9">
        <f t="shared" si="4"/>
        <v>0.11418646346929626</v>
      </c>
      <c r="N13" t="s">
        <v>34</v>
      </c>
      <c r="O13">
        <v>180</v>
      </c>
      <c r="P13">
        <v>425</v>
      </c>
      <c r="Q13" s="9">
        <f t="shared" si="5"/>
        <v>0.10034364261168388</v>
      </c>
      <c r="S13" s="17" t="s">
        <v>34</v>
      </c>
      <c r="T13" s="18">
        <v>222</v>
      </c>
      <c r="U13">
        <v>524.16666666666663</v>
      </c>
      <c r="V13" s="9">
        <f t="shared" si="0"/>
        <v>5.266090833101128E-2</v>
      </c>
      <c r="W13" s="18">
        <v>248</v>
      </c>
      <c r="X13">
        <v>585.55555555555554</v>
      </c>
      <c r="Y13" s="9">
        <f t="shared" si="1"/>
        <v>0.1010974393082807</v>
      </c>
      <c r="Z13" s="18">
        <v>240</v>
      </c>
      <c r="AA13">
        <v>566.66666666666663</v>
      </c>
      <c r="AB13" s="9">
        <f t="shared" si="2"/>
        <v>7.9896907216494742E-2</v>
      </c>
    </row>
    <row r="14" spans="1:28" x14ac:dyDescent="0.25">
      <c r="A14" s="6">
        <v>37043</v>
      </c>
      <c r="B14" s="7">
        <v>65.400000000000006</v>
      </c>
      <c r="D14" t="s">
        <v>35</v>
      </c>
      <c r="E14">
        <v>175</v>
      </c>
      <c r="F14">
        <v>386.65902140672779</v>
      </c>
      <c r="G14" s="9">
        <f t="shared" si="3"/>
        <v>2.2969187675069943E-2</v>
      </c>
      <c r="I14" t="s">
        <v>35</v>
      </c>
      <c r="J14">
        <v>196</v>
      </c>
      <c r="K14">
        <v>433.05810397553512</v>
      </c>
      <c r="L14" s="9">
        <f t="shared" si="4"/>
        <v>-3.2012805122050261E-3</v>
      </c>
      <c r="N14" t="s">
        <v>35</v>
      </c>
      <c r="O14">
        <v>193</v>
      </c>
      <c r="P14">
        <v>426.42966360856269</v>
      </c>
      <c r="Q14" s="9">
        <f t="shared" si="5"/>
        <v>3.3526363913441034E-3</v>
      </c>
      <c r="S14" s="17" t="s">
        <v>35</v>
      </c>
      <c r="T14" s="18">
        <v>245</v>
      </c>
      <c r="U14">
        <v>541.32262996941893</v>
      </c>
      <c r="V14" s="9">
        <f t="shared" si="0"/>
        <v>3.1692677070828339E-2</v>
      </c>
      <c r="W14" s="18">
        <v>264</v>
      </c>
      <c r="X14">
        <v>583.3027522935779</v>
      </c>
      <c r="Y14" s="9">
        <f t="shared" si="1"/>
        <v>-3.8621509209745761E-3</v>
      </c>
      <c r="Z14" s="18">
        <v>260</v>
      </c>
      <c r="AA14">
        <v>574.46483180428129</v>
      </c>
      <c r="AB14" s="9">
        <f t="shared" si="2"/>
        <v>1.3574660633484132E-2</v>
      </c>
    </row>
    <row r="15" spans="1:28" x14ac:dyDescent="0.25">
      <c r="A15" s="6">
        <v>37408</v>
      </c>
      <c r="B15" s="7">
        <v>67.2</v>
      </c>
      <c r="D15" t="s">
        <v>36</v>
      </c>
      <c r="E15">
        <v>225</v>
      </c>
      <c r="F15">
        <v>483.81696428571428</v>
      </c>
      <c r="G15" s="9">
        <f t="shared" si="3"/>
        <v>0.20081549439347612</v>
      </c>
      <c r="I15" t="s">
        <v>36</v>
      </c>
      <c r="J15">
        <v>238</v>
      </c>
      <c r="K15">
        <v>511.77083333333331</v>
      </c>
      <c r="L15" s="9">
        <f t="shared" si="4"/>
        <v>0.15380464112250411</v>
      </c>
      <c r="N15" t="s">
        <v>36</v>
      </c>
      <c r="O15">
        <v>237</v>
      </c>
      <c r="P15">
        <v>509.62053571428572</v>
      </c>
      <c r="Q15" s="9">
        <f t="shared" si="5"/>
        <v>0.16324081601052917</v>
      </c>
      <c r="S15" s="17" t="s">
        <v>36</v>
      </c>
      <c r="T15" s="18">
        <v>282</v>
      </c>
      <c r="U15">
        <v>606.38392857142856</v>
      </c>
      <c r="V15" s="9">
        <f t="shared" si="0"/>
        <v>0.10729390331186157</v>
      </c>
      <c r="W15" s="18">
        <v>323</v>
      </c>
      <c r="X15">
        <v>694.54613095238096</v>
      </c>
      <c r="Y15" s="9">
        <f t="shared" si="1"/>
        <v>0.16016701224188384</v>
      </c>
      <c r="Z15" s="18">
        <v>310</v>
      </c>
      <c r="AA15">
        <v>666.59226190476193</v>
      </c>
      <c r="AB15" s="9">
        <f t="shared" si="2"/>
        <v>0.13820656999112174</v>
      </c>
    </row>
    <row r="16" spans="1:28" x14ac:dyDescent="0.25">
      <c r="A16" s="6">
        <v>37773</v>
      </c>
      <c r="B16" s="7">
        <v>68.900000000000006</v>
      </c>
      <c r="D16" t="s">
        <v>37</v>
      </c>
      <c r="E16">
        <v>264</v>
      </c>
      <c r="F16">
        <v>553.67198838896945</v>
      </c>
      <c r="G16" s="9">
        <f t="shared" si="3"/>
        <v>0.12616680194805185</v>
      </c>
      <c r="I16" t="s">
        <v>37</v>
      </c>
      <c r="J16">
        <v>305</v>
      </c>
      <c r="K16">
        <v>639.65892597968059</v>
      </c>
      <c r="L16" s="9">
        <f t="shared" si="4"/>
        <v>0.19993169398907093</v>
      </c>
      <c r="N16" t="s">
        <v>37</v>
      </c>
      <c r="O16">
        <v>300</v>
      </c>
      <c r="P16">
        <v>629.17271407837438</v>
      </c>
      <c r="Q16" s="9">
        <f t="shared" si="5"/>
        <v>0.19001488095238084</v>
      </c>
      <c r="S16" s="17" t="s">
        <v>37</v>
      </c>
      <c r="T16" s="18">
        <v>323</v>
      </c>
      <c r="U16">
        <v>677.40928882438311</v>
      </c>
      <c r="V16" s="9">
        <f t="shared" si="0"/>
        <v>0.10484851835471026</v>
      </c>
      <c r="W16" s="18">
        <v>385</v>
      </c>
      <c r="X16">
        <v>807.43831640058045</v>
      </c>
      <c r="Y16" s="9">
        <f t="shared" si="1"/>
        <v>0.13981524427952988</v>
      </c>
      <c r="Z16" s="18">
        <v>365</v>
      </c>
      <c r="AA16">
        <v>765.49346879535551</v>
      </c>
      <c r="AB16" s="9">
        <f t="shared" si="2"/>
        <v>0.12919928245270698</v>
      </c>
    </row>
    <row r="17" spans="1:28" x14ac:dyDescent="0.25">
      <c r="A17" s="6">
        <v>38139</v>
      </c>
      <c r="B17" s="7">
        <v>71.099999999999994</v>
      </c>
      <c r="D17" t="s">
        <v>38</v>
      </c>
      <c r="E17">
        <v>310</v>
      </c>
      <c r="F17">
        <v>630.028129395218</v>
      </c>
      <c r="G17" s="9">
        <f t="shared" si="3"/>
        <v>0.1211948124912216</v>
      </c>
      <c r="I17" t="s">
        <v>38</v>
      </c>
      <c r="J17">
        <v>338</v>
      </c>
      <c r="K17">
        <v>686.93389592123765</v>
      </c>
      <c r="L17" s="9">
        <f t="shared" si="4"/>
        <v>6.8820260904664268E-2</v>
      </c>
      <c r="N17" t="s">
        <v>38</v>
      </c>
      <c r="O17">
        <v>332</v>
      </c>
      <c r="P17">
        <v>674.73980309423348</v>
      </c>
      <c r="Q17" s="9">
        <f t="shared" si="5"/>
        <v>6.7532830888139023E-2</v>
      </c>
      <c r="S17" s="17" t="s">
        <v>38</v>
      </c>
      <c r="T17" s="18">
        <v>340</v>
      </c>
      <c r="U17">
        <v>690.99859353023908</v>
      </c>
      <c r="V17" s="9">
        <f t="shared" si="0"/>
        <v>1.9666182873730089E-2</v>
      </c>
      <c r="W17" s="18">
        <v>412</v>
      </c>
      <c r="X17">
        <v>837.32770745428968</v>
      </c>
      <c r="Y17" s="9">
        <f t="shared" si="1"/>
        <v>3.5696168641763136E-2</v>
      </c>
      <c r="Z17" s="18">
        <v>390</v>
      </c>
      <c r="AA17">
        <v>792.6160337552742</v>
      </c>
      <c r="AB17" s="9">
        <f t="shared" si="2"/>
        <v>3.4219046555766464E-2</v>
      </c>
    </row>
    <row r="18" spans="1:28" x14ac:dyDescent="0.25">
      <c r="A18" s="6">
        <v>38504</v>
      </c>
      <c r="B18" s="7">
        <v>73.7</v>
      </c>
      <c r="D18" t="s">
        <v>39</v>
      </c>
      <c r="E18">
        <v>287</v>
      </c>
      <c r="F18">
        <v>562.70691994572587</v>
      </c>
      <c r="G18" s="9">
        <f t="shared" si="3"/>
        <v>-0.11963814032353713</v>
      </c>
      <c r="I18" t="s">
        <v>39</v>
      </c>
      <c r="J18">
        <v>323</v>
      </c>
      <c r="K18">
        <v>633.29036635006776</v>
      </c>
      <c r="L18" s="9">
        <f t="shared" si="4"/>
        <v>-8.4706056528763035E-2</v>
      </c>
      <c r="N18" t="s">
        <v>39</v>
      </c>
      <c r="O18">
        <v>319</v>
      </c>
      <c r="P18">
        <v>625.44776119402979</v>
      </c>
      <c r="Q18" s="9">
        <f t="shared" si="5"/>
        <v>-7.88108055676804E-2</v>
      </c>
      <c r="S18" s="17" t="s">
        <v>39</v>
      </c>
      <c r="T18" s="18">
        <v>350</v>
      </c>
      <c r="U18">
        <v>686.22795115332428</v>
      </c>
      <c r="V18" s="9">
        <f t="shared" si="0"/>
        <v>-6.9519791038778105E-3</v>
      </c>
      <c r="W18" s="18">
        <v>410</v>
      </c>
      <c r="X18">
        <v>803.86702849389405</v>
      </c>
      <c r="Y18" s="9">
        <f t="shared" si="1"/>
        <v>-4.1624644094542293E-2</v>
      </c>
      <c r="Z18" s="18">
        <v>390</v>
      </c>
      <c r="AA18">
        <v>764.65400271370413</v>
      </c>
      <c r="AB18" s="9">
        <f t="shared" si="2"/>
        <v>-3.6568213783403684E-2</v>
      </c>
    </row>
    <row r="19" spans="1:28" x14ac:dyDescent="0.25">
      <c r="A19" s="6">
        <v>38869</v>
      </c>
      <c r="B19" s="7">
        <v>75.599999999999994</v>
      </c>
      <c r="D19" t="s">
        <v>40</v>
      </c>
      <c r="E19">
        <v>318</v>
      </c>
      <c r="F19">
        <v>607.81746031746036</v>
      </c>
      <c r="G19" s="9">
        <f t="shared" si="3"/>
        <v>7.4217249942397923E-2</v>
      </c>
      <c r="I19" t="s">
        <v>40</v>
      </c>
      <c r="J19">
        <v>313</v>
      </c>
      <c r="K19">
        <v>598.26058201058208</v>
      </c>
      <c r="L19" s="9">
        <f t="shared" si="4"/>
        <v>-5.8552719989942548E-2</v>
      </c>
      <c r="N19" t="s">
        <v>40</v>
      </c>
      <c r="O19">
        <v>315</v>
      </c>
      <c r="P19">
        <v>602.08333333333337</v>
      </c>
      <c r="Q19" s="9">
        <f t="shared" si="5"/>
        <v>-3.880597014925357E-2</v>
      </c>
      <c r="S19" s="17" t="s">
        <v>40</v>
      </c>
      <c r="T19" s="18">
        <v>339</v>
      </c>
      <c r="U19">
        <v>647.95634920634927</v>
      </c>
      <c r="V19" s="9">
        <f t="shared" si="0"/>
        <v>-5.9065092878327473E-2</v>
      </c>
      <c r="W19" s="18">
        <v>400</v>
      </c>
      <c r="X19">
        <v>764.55026455026461</v>
      </c>
      <c r="Y19" s="9">
        <f t="shared" si="1"/>
        <v>-5.1424694708276562E-2</v>
      </c>
      <c r="Z19" s="18">
        <v>381</v>
      </c>
      <c r="AA19">
        <v>728.2341269841271</v>
      </c>
      <c r="AB19" s="9">
        <f t="shared" si="2"/>
        <v>-5.0011218068568834E-2</v>
      </c>
    </row>
    <row r="20" spans="1:28" x14ac:dyDescent="0.25">
      <c r="A20" s="6">
        <v>39234</v>
      </c>
      <c r="B20" s="7">
        <v>77.900000000000006</v>
      </c>
      <c r="D20" t="s">
        <v>41</v>
      </c>
      <c r="E20">
        <v>280</v>
      </c>
      <c r="F20">
        <v>519.38382541720148</v>
      </c>
      <c r="G20" s="9">
        <f t="shared" si="3"/>
        <v>-0.17026643990929727</v>
      </c>
      <c r="I20" t="s">
        <v>41</v>
      </c>
      <c r="J20">
        <v>305</v>
      </c>
      <c r="K20">
        <v>565.75738125802309</v>
      </c>
      <c r="L20" s="9">
        <f t="shared" si="4"/>
        <v>-5.7450776303235487E-2</v>
      </c>
      <c r="N20" t="s">
        <v>41</v>
      </c>
      <c r="O20">
        <v>300</v>
      </c>
      <c r="P20">
        <v>556.48267008985874</v>
      </c>
      <c r="Q20" s="9">
        <f t="shared" si="5"/>
        <v>-8.1944444444444611E-2</v>
      </c>
      <c r="S20" s="17" t="s">
        <v>41</v>
      </c>
      <c r="T20" s="18">
        <v>335</v>
      </c>
      <c r="U20">
        <v>621.40564826700893</v>
      </c>
      <c r="V20" s="9">
        <f t="shared" si="0"/>
        <v>-4.2726841980573527E-2</v>
      </c>
      <c r="W20" s="18">
        <v>409</v>
      </c>
      <c r="X20">
        <v>758.67137355584077</v>
      </c>
      <c r="Y20" s="9">
        <f t="shared" si="1"/>
        <v>-7.7489295093208562E-3</v>
      </c>
      <c r="Z20" s="18">
        <v>384</v>
      </c>
      <c r="AA20">
        <v>712.29781771501916</v>
      </c>
      <c r="AB20" s="9">
        <f t="shared" si="2"/>
        <v>-2.2373098544973841E-2</v>
      </c>
    </row>
    <row r="21" spans="1:28" x14ac:dyDescent="0.25">
      <c r="A21" s="6">
        <v>39600</v>
      </c>
      <c r="B21" s="7">
        <v>82.4</v>
      </c>
      <c r="D21" t="s">
        <v>42</v>
      </c>
      <c r="E21">
        <v>275</v>
      </c>
      <c r="F21">
        <v>482.25121359223294</v>
      </c>
      <c r="G21" s="9">
        <f t="shared" si="3"/>
        <v>-7.6998482903489346E-2</v>
      </c>
      <c r="I21" t="s">
        <v>42</v>
      </c>
      <c r="J21">
        <v>295</v>
      </c>
      <c r="K21">
        <v>517.32402912621353</v>
      </c>
      <c r="L21" s="9">
        <f t="shared" si="4"/>
        <v>-9.3622854158960947E-2</v>
      </c>
      <c r="N21" t="s">
        <v>42</v>
      </c>
      <c r="O21">
        <v>290</v>
      </c>
      <c r="P21">
        <v>508.55582524271841</v>
      </c>
      <c r="Q21" s="9">
        <f t="shared" si="5"/>
        <v>-9.4241069452436779E-2</v>
      </c>
      <c r="S21" s="17" t="s">
        <v>42</v>
      </c>
      <c r="T21" s="18">
        <v>320</v>
      </c>
      <c r="U21">
        <v>561.1650485436893</v>
      </c>
      <c r="V21" s="9">
        <f t="shared" si="0"/>
        <v>-0.10734916559691908</v>
      </c>
      <c r="W21" s="18">
        <v>390</v>
      </c>
      <c r="X21">
        <v>683.9199029126213</v>
      </c>
      <c r="Y21" s="9">
        <f t="shared" si="1"/>
        <v>-0.10929857476712422</v>
      </c>
      <c r="Z21" s="18">
        <v>365</v>
      </c>
      <c r="AA21">
        <v>640.07888349514553</v>
      </c>
      <c r="AB21" s="9">
        <f t="shared" si="2"/>
        <v>-0.11282817802943713</v>
      </c>
    </row>
    <row r="22" spans="1:28" x14ac:dyDescent="0.25">
      <c r="A22" s="6">
        <v>39965</v>
      </c>
      <c r="B22" s="7">
        <v>86.9</v>
      </c>
      <c r="D22" t="s">
        <v>43</v>
      </c>
      <c r="E22">
        <v>253</v>
      </c>
      <c r="F22">
        <v>420.69620253164555</v>
      </c>
      <c r="G22" s="9">
        <f t="shared" si="3"/>
        <v>-0.1463170113972139</v>
      </c>
      <c r="I22" t="s">
        <v>43</v>
      </c>
      <c r="J22">
        <v>310</v>
      </c>
      <c r="K22">
        <v>515.47756041426931</v>
      </c>
      <c r="L22" s="9">
        <f t="shared" si="4"/>
        <v>-3.5820544942058987E-3</v>
      </c>
      <c r="N22" t="s">
        <v>43</v>
      </c>
      <c r="O22">
        <v>297</v>
      </c>
      <c r="P22">
        <v>493.86075949367086</v>
      </c>
      <c r="Q22" s="9">
        <f t="shared" si="5"/>
        <v>-2.9755483638978782E-2</v>
      </c>
      <c r="S22" s="17" t="s">
        <v>43</v>
      </c>
      <c r="T22" s="18">
        <v>335</v>
      </c>
      <c r="U22">
        <v>557.04833141541997</v>
      </c>
      <c r="V22" s="9">
        <f t="shared" si="0"/>
        <v>-7.390233299521866E-3</v>
      </c>
      <c r="W22" s="18">
        <v>400</v>
      </c>
      <c r="X22">
        <v>665.13233601841193</v>
      </c>
      <c r="Y22" s="9">
        <f t="shared" si="1"/>
        <v>-2.8246359223300928E-2</v>
      </c>
      <c r="Z22" s="18">
        <v>375</v>
      </c>
      <c r="AA22">
        <v>623.56156501726116</v>
      </c>
      <c r="AB22" s="9">
        <f t="shared" si="2"/>
        <v>-2.6488673139158519E-2</v>
      </c>
    </row>
    <row r="23" spans="1:28" x14ac:dyDescent="0.25">
      <c r="A23" s="6">
        <v>40330</v>
      </c>
      <c r="B23" s="7">
        <v>92.1</v>
      </c>
      <c r="D23" t="s">
        <v>44</v>
      </c>
      <c r="E23">
        <v>286</v>
      </c>
      <c r="F23">
        <v>448.71878393051031</v>
      </c>
      <c r="G23" s="9">
        <f t="shared" si="3"/>
        <v>6.2450208019828306E-2</v>
      </c>
      <c r="I23" t="s">
        <v>44</v>
      </c>
      <c r="J23">
        <v>331</v>
      </c>
      <c r="K23">
        <v>519.32138979370245</v>
      </c>
      <c r="L23" s="9">
        <f t="shared" si="4"/>
        <v>7.4016388598206707E-3</v>
      </c>
      <c r="N23" t="s">
        <v>44</v>
      </c>
      <c r="O23">
        <v>325</v>
      </c>
      <c r="P23">
        <v>509.90770901194355</v>
      </c>
      <c r="Q23" s="9">
        <f t="shared" si="5"/>
        <v>3.1470301850048774E-2</v>
      </c>
      <c r="S23" s="17" t="s">
        <v>44</v>
      </c>
      <c r="T23" s="18">
        <v>375</v>
      </c>
      <c r="U23">
        <v>588.35504885993487</v>
      </c>
      <c r="V23" s="9">
        <f t="shared" si="0"/>
        <v>5.3210586881473079E-2</v>
      </c>
      <c r="W23" s="18">
        <v>462</v>
      </c>
      <c r="X23">
        <v>724.85342019543975</v>
      </c>
      <c r="Y23" s="9">
        <f t="shared" si="1"/>
        <v>8.2390566855469111E-2</v>
      </c>
      <c r="Z23" s="18">
        <v>430</v>
      </c>
      <c r="AA23">
        <v>674.64712269272536</v>
      </c>
      <c r="AB23" s="9">
        <f t="shared" si="2"/>
        <v>7.5721893649476985E-2</v>
      </c>
    </row>
    <row r="24" spans="1:28" x14ac:dyDescent="0.25">
      <c r="A24" s="6">
        <v>40695</v>
      </c>
      <c r="B24" s="7">
        <v>96.8</v>
      </c>
      <c r="D24" t="s">
        <v>45</v>
      </c>
      <c r="E24">
        <v>279</v>
      </c>
      <c r="F24">
        <v>416.48243801652893</v>
      </c>
      <c r="G24" s="9">
        <f t="shared" si="3"/>
        <v>-7.7401453150113417E-2</v>
      </c>
      <c r="I24" t="s">
        <v>45</v>
      </c>
      <c r="J24">
        <v>335</v>
      </c>
      <c r="K24">
        <v>500.07747933884298</v>
      </c>
      <c r="L24" s="9">
        <f t="shared" si="4"/>
        <v>-3.8481857811917514E-2</v>
      </c>
      <c r="N24" t="s">
        <v>45</v>
      </c>
      <c r="O24">
        <v>320</v>
      </c>
      <c r="P24">
        <v>477.68595041322317</v>
      </c>
      <c r="Q24" s="9">
        <f t="shared" si="5"/>
        <v>-6.745385450597173E-2</v>
      </c>
      <c r="S24" s="17" t="s">
        <v>45</v>
      </c>
      <c r="T24" s="18">
        <v>370</v>
      </c>
      <c r="U24">
        <v>552.3243801652892</v>
      </c>
      <c r="V24" s="9">
        <f t="shared" si="0"/>
        <v>-6.5234615723215206E-2</v>
      </c>
      <c r="W24" s="18">
        <v>470</v>
      </c>
      <c r="X24">
        <v>701.60123966942149</v>
      </c>
      <c r="Y24" s="9">
        <f t="shared" si="1"/>
        <v>-3.3141589853766737E-2</v>
      </c>
      <c r="Z24" s="18">
        <v>440</v>
      </c>
      <c r="AA24">
        <v>656.81818181818187</v>
      </c>
      <c r="AB24" s="9">
        <f t="shared" si="2"/>
        <v>-2.7144408251900124E-2</v>
      </c>
    </row>
    <row r="25" spans="1:28" x14ac:dyDescent="0.25">
      <c r="A25" s="6">
        <v>41061</v>
      </c>
      <c r="B25" s="7">
        <v>101</v>
      </c>
      <c r="D25" t="s">
        <v>46</v>
      </c>
      <c r="E25">
        <v>265</v>
      </c>
      <c r="F25">
        <v>379.13366336633663</v>
      </c>
      <c r="G25" s="9">
        <f t="shared" si="3"/>
        <v>-9.8510837361609246E-2</v>
      </c>
      <c r="I25" t="s">
        <v>46</v>
      </c>
      <c r="J25">
        <v>335</v>
      </c>
      <c r="K25">
        <v>479.28217821782175</v>
      </c>
      <c r="L25" s="9">
        <f t="shared" si="4"/>
        <v>-4.3388429752066186E-2</v>
      </c>
      <c r="N25" t="s">
        <v>46</v>
      </c>
      <c r="O25">
        <v>325</v>
      </c>
      <c r="P25">
        <v>464.97524752475243</v>
      </c>
      <c r="Q25" s="9">
        <f t="shared" si="5"/>
        <v>-2.7336300063572943E-2</v>
      </c>
      <c r="S25" s="17" t="s">
        <v>46</v>
      </c>
      <c r="T25" s="18">
        <v>403</v>
      </c>
      <c r="U25">
        <v>576.56930693069307</v>
      </c>
      <c r="V25" s="9">
        <f t="shared" si="0"/>
        <v>4.2050325041527496E-2</v>
      </c>
      <c r="W25" s="18">
        <v>480</v>
      </c>
      <c r="X25">
        <v>686.73267326732673</v>
      </c>
      <c r="Y25" s="9">
        <f t="shared" si="1"/>
        <v>-2.1651170798898074E-2</v>
      </c>
      <c r="Z25" s="18">
        <v>450</v>
      </c>
      <c r="AA25">
        <v>643.81188118811883</v>
      </c>
      <c r="AB25" s="9">
        <f t="shared" si="2"/>
        <v>-2.0202020202020249E-2</v>
      </c>
    </row>
    <row r="26" spans="1:28" x14ac:dyDescent="0.25">
      <c r="A26" s="6">
        <v>41426</v>
      </c>
      <c r="B26" s="7">
        <v>106.6</v>
      </c>
      <c r="D26" t="s">
        <v>47</v>
      </c>
      <c r="E26">
        <v>275</v>
      </c>
      <c r="F26">
        <v>372.77204502814266</v>
      </c>
      <c r="G26" s="9">
        <f t="shared" si="3"/>
        <v>-1.7065706570656883E-2</v>
      </c>
      <c r="I26" t="s">
        <v>47</v>
      </c>
      <c r="J26">
        <v>355</v>
      </c>
      <c r="K26">
        <v>481.21482176360229</v>
      </c>
      <c r="L26" s="9">
        <f t="shared" si="4"/>
        <v>4.0161762655140133E-3</v>
      </c>
      <c r="N26" t="s">
        <v>47</v>
      </c>
      <c r="O26">
        <v>345</v>
      </c>
      <c r="P26">
        <v>467.65947467166984</v>
      </c>
      <c r="Q26" s="9">
        <f t="shared" si="5"/>
        <v>5.7397044052233219E-3</v>
      </c>
      <c r="S26" s="17" t="s">
        <v>47</v>
      </c>
      <c r="T26" s="18">
        <v>410</v>
      </c>
      <c r="U26">
        <v>555.76923076923083</v>
      </c>
      <c r="V26" s="9">
        <f t="shared" si="0"/>
        <v>-3.742574257425732E-2</v>
      </c>
      <c r="W26" s="18">
        <v>500</v>
      </c>
      <c r="X26">
        <v>677.76735459662291</v>
      </c>
      <c r="Y26" s="9">
        <f t="shared" si="1"/>
        <v>-1.3227722772277198E-2</v>
      </c>
      <c r="Z26" s="18">
        <v>471</v>
      </c>
      <c r="AA26">
        <v>638.45684803001882</v>
      </c>
      <c r="AB26" s="9">
        <f t="shared" si="2"/>
        <v>-8.3874629501166104E-3</v>
      </c>
    </row>
    <row r="27" spans="1:28" x14ac:dyDescent="0.25">
      <c r="A27" s="6">
        <v>41791</v>
      </c>
      <c r="B27" s="7">
        <v>110.8</v>
      </c>
      <c r="D27" t="s">
        <v>48</v>
      </c>
      <c r="E27">
        <v>330</v>
      </c>
      <c r="F27">
        <v>430.37003610108309</v>
      </c>
      <c r="G27" s="9">
        <f t="shared" si="3"/>
        <v>0.13383364602876793</v>
      </c>
      <c r="I27" t="s">
        <v>48</v>
      </c>
      <c r="J27">
        <v>389</v>
      </c>
      <c r="K27">
        <v>507.31498194945851</v>
      </c>
      <c r="L27" s="9">
        <f t="shared" si="4"/>
        <v>5.1447643208882142E-2</v>
      </c>
      <c r="N27" t="s">
        <v>48</v>
      </c>
      <c r="O27">
        <v>380</v>
      </c>
      <c r="P27">
        <v>495.57761732851992</v>
      </c>
      <c r="Q27" s="9">
        <f t="shared" si="5"/>
        <v>5.6334551199763036E-2</v>
      </c>
      <c r="S27" s="17" t="s">
        <v>48</v>
      </c>
      <c r="T27" s="18">
        <v>450</v>
      </c>
      <c r="U27">
        <v>586.86823104693144</v>
      </c>
      <c r="V27" s="9">
        <f t="shared" si="0"/>
        <v>5.2991452991452942E-2</v>
      </c>
      <c r="W27" s="18">
        <v>580</v>
      </c>
      <c r="X27">
        <v>756.4079422382672</v>
      </c>
      <c r="Y27" s="9">
        <f t="shared" si="1"/>
        <v>0.10396584071941518</v>
      </c>
      <c r="Z27" s="18">
        <v>540</v>
      </c>
      <c r="AA27">
        <v>704.24187725631771</v>
      </c>
      <c r="AB27" s="9">
        <f t="shared" si="2"/>
        <v>9.3412549510110424E-2</v>
      </c>
    </row>
    <row r="28" spans="1:28" x14ac:dyDescent="0.25">
      <c r="A28" s="6">
        <v>42156</v>
      </c>
      <c r="B28" s="7">
        <v>114.9</v>
      </c>
      <c r="D28" t="s">
        <v>49</v>
      </c>
      <c r="E28">
        <v>335</v>
      </c>
      <c r="F28">
        <v>421.30113141862483</v>
      </c>
      <c r="G28" s="9">
        <f t="shared" si="3"/>
        <v>-2.1525944285791528E-2</v>
      </c>
      <c r="I28" t="s">
        <v>49</v>
      </c>
      <c r="J28">
        <v>455</v>
      </c>
      <c r="K28">
        <v>572.21496953872929</v>
      </c>
      <c r="L28" s="9">
        <f t="shared" si="4"/>
        <v>0.11341889157773623</v>
      </c>
      <c r="N28" t="s">
        <v>49</v>
      </c>
      <c r="O28">
        <v>440</v>
      </c>
      <c r="P28">
        <v>553.35073977371621</v>
      </c>
      <c r="Q28" s="9">
        <f t="shared" si="5"/>
        <v>0.10440597308828334</v>
      </c>
      <c r="S28" s="17" t="s">
        <v>49</v>
      </c>
      <c r="T28" s="18">
        <v>560</v>
      </c>
      <c r="U28">
        <v>704.26457789382061</v>
      </c>
      <c r="V28" s="9">
        <f t="shared" si="0"/>
        <v>0.16669352759154188</v>
      </c>
      <c r="W28" s="18">
        <v>694</v>
      </c>
      <c r="X28">
        <v>872.78503046127059</v>
      </c>
      <c r="Y28" s="9">
        <f t="shared" si="1"/>
        <v>0.13333992238787323</v>
      </c>
      <c r="Z28" s="18">
        <v>646</v>
      </c>
      <c r="AA28">
        <v>812.41949521322886</v>
      </c>
      <c r="AB28" s="9">
        <f t="shared" si="2"/>
        <v>0.1331548769992511</v>
      </c>
    </row>
    <row r="29" spans="1:28" x14ac:dyDescent="0.25">
      <c r="A29" s="6">
        <v>42522</v>
      </c>
      <c r="B29" s="7">
        <v>116.7</v>
      </c>
      <c r="D29" t="s">
        <v>50</v>
      </c>
      <c r="E29">
        <v>375</v>
      </c>
      <c r="F29">
        <v>464.33161953727506</v>
      </c>
      <c r="G29" s="9">
        <f t="shared" si="3"/>
        <v>9.2671888598781657E-2</v>
      </c>
      <c r="I29" t="s">
        <v>50</v>
      </c>
      <c r="J29">
        <v>494</v>
      </c>
      <c r="K29">
        <v>611.67952013710362</v>
      </c>
      <c r="L29" s="9">
        <f t="shared" si="4"/>
        <v>6.4518345472035152E-2</v>
      </c>
      <c r="N29" t="s">
        <v>49</v>
      </c>
      <c r="O29">
        <v>480</v>
      </c>
      <c r="P29">
        <v>594.34447300771205</v>
      </c>
      <c r="Q29" s="9">
        <f t="shared" si="5"/>
        <v>6.8973020017406503E-2</v>
      </c>
      <c r="S29" s="19" t="s">
        <v>50</v>
      </c>
      <c r="T29" s="18">
        <v>560</v>
      </c>
      <c r="U29">
        <v>693.40188517566412</v>
      </c>
      <c r="V29" s="9">
        <f t="shared" si="0"/>
        <v>-1.5665796344647341E-2</v>
      </c>
      <c r="W29" s="18">
        <v>730</v>
      </c>
      <c r="X29">
        <v>903.89888603256213</v>
      </c>
      <c r="Y29" s="9">
        <f t="shared" si="1"/>
        <v>3.4421831968239301E-2</v>
      </c>
      <c r="Z29" s="18">
        <v>680</v>
      </c>
      <c r="AA29">
        <v>841.98800342759216</v>
      </c>
      <c r="AB29" s="9">
        <f t="shared" si="2"/>
        <v>3.5117493472584957E-2</v>
      </c>
    </row>
    <row r="31" spans="1:28" x14ac:dyDescent="0.25">
      <c r="A31" s="6">
        <v>45078</v>
      </c>
      <c r="B31" s="7">
        <v>144.5</v>
      </c>
      <c r="F31" t="s">
        <v>60</v>
      </c>
      <c r="G31" s="9">
        <f>AVERAGE(G6:G29)</f>
        <v>1.2121276410822092E-2</v>
      </c>
      <c r="L31" s="9">
        <f>AVERAGE(L6:L29)</f>
        <v>2.3413132694329045E-2</v>
      </c>
      <c r="Q31" s="9">
        <f>AVERAGE(Q6:Q29)</f>
        <v>2.2961267953565664E-2</v>
      </c>
      <c r="V31" s="9">
        <f>AVERAGE(V6:V29)</f>
        <v>2.4279249127021525E-2</v>
      </c>
      <c r="Y31" s="9">
        <f>AVERAGE(Y6:Y29)</f>
        <v>3.0674209308217262E-2</v>
      </c>
      <c r="AB31" s="9">
        <f>AVERAGE(AB6:AB29)</f>
        <v>2.9210088731786543E-2</v>
      </c>
    </row>
    <row r="33" spans="2:33" x14ac:dyDescent="0.25">
      <c r="B33" s="6"/>
      <c r="C33" s="7"/>
    </row>
    <row r="34" spans="2:33" x14ac:dyDescent="0.25">
      <c r="B34" s="6">
        <v>44348</v>
      </c>
      <c r="C34" s="7">
        <v>123.7</v>
      </c>
      <c r="K34" s="25"/>
      <c r="P34" s="25"/>
    </row>
    <row r="35" spans="2:33" x14ac:dyDescent="0.25">
      <c r="B35" s="6"/>
      <c r="C35" s="7"/>
      <c r="K35" s="25"/>
      <c r="P35" s="25"/>
    </row>
    <row r="36" spans="2:33" x14ac:dyDescent="0.25">
      <c r="B36" s="6"/>
      <c r="C36" s="7"/>
      <c r="F36" t="s">
        <v>93</v>
      </c>
      <c r="K36" s="25"/>
      <c r="P36" s="25"/>
    </row>
    <row r="37" spans="2:33" ht="44.25" customHeight="1" x14ac:dyDescent="0.25">
      <c r="F37" s="1" t="s">
        <v>0</v>
      </c>
      <c r="G37" t="s">
        <v>59</v>
      </c>
      <c r="H37" t="s">
        <v>23</v>
      </c>
      <c r="J37" t="s">
        <v>59</v>
      </c>
      <c r="K37" t="s">
        <v>23</v>
      </c>
      <c r="M37" t="s">
        <v>59</v>
      </c>
      <c r="N37" t="s">
        <v>23</v>
      </c>
      <c r="P37" s="25" t="s">
        <v>90</v>
      </c>
      <c r="Q37" t="s">
        <v>92</v>
      </c>
      <c r="R37" t="s">
        <v>23</v>
      </c>
      <c r="T37" t="s">
        <v>92</v>
      </c>
      <c r="U37" t="s">
        <v>23</v>
      </c>
      <c r="W37" t="s">
        <v>92</v>
      </c>
      <c r="X37" t="s">
        <v>23</v>
      </c>
      <c r="Y37" s="25" t="s">
        <v>90</v>
      </c>
      <c r="Z37" t="s">
        <v>58</v>
      </c>
      <c r="AA37" t="s">
        <v>23</v>
      </c>
      <c r="AC37" t="s">
        <v>58</v>
      </c>
      <c r="AD37" t="s">
        <v>23</v>
      </c>
      <c r="AF37" t="s">
        <v>58</v>
      </c>
      <c r="AG37" t="s">
        <v>23</v>
      </c>
    </row>
    <row r="38" spans="2:33" x14ac:dyDescent="0.25">
      <c r="F38" s="1" t="s">
        <v>1</v>
      </c>
      <c r="G38" t="s">
        <v>11</v>
      </c>
      <c r="J38" t="s">
        <v>12</v>
      </c>
      <c r="M38" t="s">
        <v>13</v>
      </c>
      <c r="P38" s="25" t="s">
        <v>91</v>
      </c>
      <c r="Q38" t="s">
        <v>11</v>
      </c>
      <c r="T38" t="s">
        <v>12</v>
      </c>
      <c r="W38" t="s">
        <v>13</v>
      </c>
      <c r="Y38" s="25" t="s">
        <v>91</v>
      </c>
      <c r="Z38" t="s">
        <v>11</v>
      </c>
      <c r="AC38" t="s">
        <v>12</v>
      </c>
      <c r="AF38" t="s">
        <v>13</v>
      </c>
    </row>
    <row r="39" spans="2:33" ht="45" x14ac:dyDescent="0.25">
      <c r="F39" s="2" t="s">
        <v>2</v>
      </c>
      <c r="G39" s="4">
        <v>610</v>
      </c>
      <c r="J39" s="4">
        <v>630</v>
      </c>
      <c r="M39" s="4">
        <v>437</v>
      </c>
      <c r="P39" s="26" t="s">
        <v>2</v>
      </c>
      <c r="Q39" s="4">
        <v>650</v>
      </c>
      <c r="T39" s="4">
        <v>700</v>
      </c>
      <c r="W39" s="4">
        <v>495</v>
      </c>
      <c r="Y39" s="26" t="s">
        <v>2</v>
      </c>
      <c r="Z39" s="4">
        <v>695</v>
      </c>
      <c r="AC39" s="4">
        <v>775</v>
      </c>
      <c r="AF39" s="4">
        <v>535</v>
      </c>
    </row>
    <row r="40" spans="2:33" ht="45" x14ac:dyDescent="0.25">
      <c r="F40" s="2" t="s">
        <v>3</v>
      </c>
      <c r="G40" s="4">
        <v>710</v>
      </c>
      <c r="J40" s="4">
        <v>720</v>
      </c>
      <c r="M40" s="4">
        <v>495</v>
      </c>
      <c r="P40" s="26" t="s">
        <v>3</v>
      </c>
      <c r="Q40" s="4">
        <v>800</v>
      </c>
      <c r="T40" s="4">
        <v>855</v>
      </c>
      <c r="W40" s="4">
        <v>615</v>
      </c>
      <c r="Y40" s="26" t="s">
        <v>3</v>
      </c>
      <c r="Z40" s="4">
        <v>871</v>
      </c>
      <c r="AC40" s="4">
        <v>970</v>
      </c>
      <c r="AF40" s="4">
        <v>665</v>
      </c>
    </row>
    <row r="41" spans="2:33" ht="45" x14ac:dyDescent="0.25">
      <c r="F41" s="2" t="s">
        <v>4</v>
      </c>
      <c r="G41" s="4">
        <v>840</v>
      </c>
      <c r="J41" s="4">
        <v>850</v>
      </c>
      <c r="M41" s="4">
        <v>544</v>
      </c>
      <c r="P41" s="26" t="s">
        <v>4</v>
      </c>
      <c r="Q41" s="4">
        <v>1081</v>
      </c>
      <c r="T41" s="4">
        <v>1170</v>
      </c>
      <c r="W41" s="4">
        <v>767</v>
      </c>
      <c r="Y41" s="26" t="s">
        <v>4</v>
      </c>
      <c r="Z41" s="4">
        <v>1300</v>
      </c>
      <c r="AC41" s="4">
        <v>1465</v>
      </c>
      <c r="AF41" s="4">
        <v>876</v>
      </c>
    </row>
    <row r="42" spans="2:33" ht="45" x14ac:dyDescent="0.25">
      <c r="F42" s="2" t="s">
        <v>5</v>
      </c>
      <c r="G42" s="4">
        <v>742</v>
      </c>
      <c r="J42" s="4">
        <v>756</v>
      </c>
      <c r="M42" s="4">
        <v>488</v>
      </c>
      <c r="P42" s="26" t="s">
        <v>5</v>
      </c>
      <c r="Q42" s="4">
        <v>897</v>
      </c>
      <c r="T42" s="4">
        <v>959</v>
      </c>
      <c r="W42" s="4">
        <v>672</v>
      </c>
      <c r="Y42" s="26" t="s">
        <v>5</v>
      </c>
      <c r="Z42" s="4">
        <v>1104</v>
      </c>
      <c r="AC42" s="4">
        <v>1246</v>
      </c>
      <c r="AF42" s="4">
        <v>773</v>
      </c>
    </row>
    <row r="43" spans="2:33" ht="30" x14ac:dyDescent="0.25">
      <c r="F43" s="2" t="s">
        <v>6</v>
      </c>
      <c r="G43" s="4">
        <v>345</v>
      </c>
      <c r="J43" s="4">
        <v>327</v>
      </c>
      <c r="M43" s="4" t="s">
        <v>14</v>
      </c>
      <c r="P43" s="26" t="s">
        <v>6</v>
      </c>
      <c r="Q43" s="29">
        <v>2061</v>
      </c>
      <c r="T43" s="29">
        <v>1619</v>
      </c>
      <c r="W43" s="4">
        <v>442</v>
      </c>
      <c r="Y43" s="26" t="s">
        <v>6</v>
      </c>
      <c r="Z43" s="29">
        <v>12820</v>
      </c>
      <c r="AC43" s="29">
        <v>8967</v>
      </c>
      <c r="AF43" s="29">
        <v>3853</v>
      </c>
    </row>
    <row r="44" spans="2:33" ht="30" x14ac:dyDescent="0.25">
      <c r="F44" s="3" t="s">
        <v>7</v>
      </c>
      <c r="G44" s="5">
        <v>8.0699999999999994E-2</v>
      </c>
      <c r="J44" s="5">
        <v>5.8799999999999998E-2</v>
      </c>
      <c r="M44" s="5">
        <v>0.13789999999999999</v>
      </c>
      <c r="P44" s="27" t="s">
        <v>7</v>
      </c>
      <c r="Q44" s="5">
        <v>7.6700000000000004E-2</v>
      </c>
      <c r="T44" s="5">
        <v>6.88E-2</v>
      </c>
      <c r="W44" s="5">
        <v>8.8499999999999995E-2</v>
      </c>
      <c r="Y44" s="27" t="s">
        <v>7</v>
      </c>
      <c r="Z44" s="5">
        <v>5.2900000000000003E-2</v>
      </c>
      <c r="AC44" s="5">
        <v>7.7799999999999994E-2</v>
      </c>
      <c r="AF44" s="5">
        <v>1.5299999999999999E-2</v>
      </c>
    </row>
    <row r="45" spans="2:33" ht="45" x14ac:dyDescent="0.25">
      <c r="F45" s="3" t="s">
        <v>8</v>
      </c>
      <c r="G45" s="5">
        <v>0.22409999999999999</v>
      </c>
      <c r="J45" s="5">
        <v>0.2</v>
      </c>
      <c r="M45" s="5">
        <v>0.18210000000000001</v>
      </c>
      <c r="P45" s="28" t="s">
        <v>8</v>
      </c>
      <c r="Q45" s="5">
        <v>0.25</v>
      </c>
      <c r="T45" s="5">
        <v>0.28470000000000001</v>
      </c>
      <c r="W45" s="5">
        <v>0.24560000000000001</v>
      </c>
      <c r="Y45" s="28" t="s">
        <v>8</v>
      </c>
      <c r="Z45" s="5">
        <v>0.14580000000000001</v>
      </c>
      <c r="AC45" s="5">
        <v>0.20499999999999999</v>
      </c>
      <c r="AF45" s="5">
        <v>4.1500000000000002E-2</v>
      </c>
    </row>
    <row r="46" spans="2:33" ht="30" x14ac:dyDescent="0.25">
      <c r="F46" s="3" t="s">
        <v>9</v>
      </c>
      <c r="G46" s="5">
        <v>5.7999999999999996E-3</v>
      </c>
      <c r="J46" s="5">
        <v>9.2999999999999992E-3</v>
      </c>
      <c r="M46" s="5">
        <v>-5.2600000000000001E-2</v>
      </c>
      <c r="P46" s="28" t="s">
        <v>9</v>
      </c>
      <c r="Q46" s="5">
        <v>5.8999999999999999E-3</v>
      </c>
      <c r="T46" s="5">
        <v>4.8599999999999997E-2</v>
      </c>
      <c r="W46" s="5">
        <v>-0.12479999999999999</v>
      </c>
      <c r="Y46" s="28" t="s">
        <v>9</v>
      </c>
      <c r="Z46" s="5">
        <v>9.4700000000000006E-2</v>
      </c>
      <c r="AC46" s="5">
        <v>0.10050000000000001</v>
      </c>
      <c r="AF46" s="5">
        <v>8.14E-2</v>
      </c>
    </row>
    <row r="47" spans="2:33" ht="45" x14ac:dyDescent="0.25">
      <c r="F47" s="3" t="s">
        <v>10</v>
      </c>
      <c r="G47" s="5">
        <v>0.66669999999999996</v>
      </c>
      <c r="J47" s="5">
        <v>0.69430000000000003</v>
      </c>
      <c r="M47" s="5">
        <v>0.28570000000000001</v>
      </c>
      <c r="P47" s="28" t="s">
        <v>10</v>
      </c>
      <c r="Q47" s="5">
        <v>0.67969999999999997</v>
      </c>
      <c r="T47" s="5">
        <v>0.63039999999999996</v>
      </c>
      <c r="W47" s="5">
        <v>0.88890000000000002</v>
      </c>
      <c r="Y47" s="28" t="s">
        <v>10</v>
      </c>
      <c r="Z47" s="5">
        <v>0.79800000000000004</v>
      </c>
      <c r="AC47" s="5">
        <v>0.66800000000000004</v>
      </c>
      <c r="AF47" s="5">
        <v>1.1967000000000001</v>
      </c>
    </row>
  </sheetData>
  <conditionalFormatting sqref="G6:G29 G31">
    <cfRule type="colorScale" priority="11">
      <colorScale>
        <cfvo type="min"/>
        <cfvo type="percentile" val="50"/>
        <cfvo type="max"/>
        <color rgb="FFF8696B"/>
        <color rgb="FFFFEB84"/>
        <color rgb="FF63BE7B"/>
      </colorScale>
    </cfRule>
  </conditionalFormatting>
  <conditionalFormatting sqref="L5:L29">
    <cfRule type="colorScale" priority="10">
      <colorScale>
        <cfvo type="min"/>
        <cfvo type="percentile" val="50"/>
        <cfvo type="max"/>
        <color rgb="FFF8696B"/>
        <color rgb="FFFFEB84"/>
        <color rgb="FF63BE7B"/>
      </colorScale>
    </cfRule>
  </conditionalFormatting>
  <conditionalFormatting sqref="L31">
    <cfRule type="colorScale" priority="5">
      <colorScale>
        <cfvo type="min"/>
        <cfvo type="percentile" val="50"/>
        <cfvo type="max"/>
        <color rgb="FFF8696B"/>
        <color rgb="FFFFEB84"/>
        <color rgb="FF63BE7B"/>
      </colorScale>
    </cfRule>
  </conditionalFormatting>
  <conditionalFormatting sqref="Q5:Q29">
    <cfRule type="colorScale" priority="9">
      <colorScale>
        <cfvo type="min"/>
        <cfvo type="percentile" val="50"/>
        <cfvo type="max"/>
        <color rgb="FFF8696B"/>
        <color rgb="FFFFEB84"/>
        <color rgb="FF63BE7B"/>
      </colorScale>
    </cfRule>
  </conditionalFormatting>
  <conditionalFormatting sqref="Q31">
    <cfRule type="colorScale" priority="4">
      <colorScale>
        <cfvo type="min"/>
        <cfvo type="percentile" val="50"/>
        <cfvo type="max"/>
        <color rgb="FFF8696B"/>
        <color rgb="FFFFEB84"/>
        <color rgb="FF63BE7B"/>
      </colorScale>
    </cfRule>
  </conditionalFormatting>
  <conditionalFormatting sqref="V5:V29">
    <cfRule type="colorScale" priority="8">
      <colorScale>
        <cfvo type="min"/>
        <cfvo type="percentile" val="50"/>
        <cfvo type="max"/>
        <color rgb="FFF8696B"/>
        <color rgb="FFFFEB84"/>
        <color rgb="FF63BE7B"/>
      </colorScale>
    </cfRule>
  </conditionalFormatting>
  <conditionalFormatting sqref="V31">
    <cfRule type="colorScale" priority="3">
      <colorScale>
        <cfvo type="min"/>
        <cfvo type="percentile" val="50"/>
        <cfvo type="max"/>
        <color rgb="FFF8696B"/>
        <color rgb="FFFFEB84"/>
        <color rgb="FF63BE7B"/>
      </colorScale>
    </cfRule>
  </conditionalFormatting>
  <conditionalFormatting sqref="Y5:Y29">
    <cfRule type="colorScale" priority="7">
      <colorScale>
        <cfvo type="min"/>
        <cfvo type="percentile" val="50"/>
        <cfvo type="max"/>
        <color rgb="FFF8696B"/>
        <color rgb="FFFFEB84"/>
        <color rgb="FF63BE7B"/>
      </colorScale>
    </cfRule>
  </conditionalFormatting>
  <conditionalFormatting sqref="Y31">
    <cfRule type="colorScale" priority="2">
      <colorScale>
        <cfvo type="min"/>
        <cfvo type="percentile" val="50"/>
        <cfvo type="max"/>
        <color rgb="FFF8696B"/>
        <color rgb="FFFFEB84"/>
        <color rgb="FF63BE7B"/>
      </colorScale>
    </cfRule>
  </conditionalFormatting>
  <conditionalFormatting sqref="AB5:AB29">
    <cfRule type="colorScale" priority="6">
      <colorScale>
        <cfvo type="min"/>
        <cfvo type="percentile" val="50"/>
        <cfvo type="max"/>
        <color rgb="FFF8696B"/>
        <color rgb="FFFFEB84"/>
        <color rgb="FF63BE7B"/>
      </colorScale>
    </cfRule>
  </conditionalFormatting>
  <conditionalFormatting sqref="AB31">
    <cfRule type="colorScale" priority="1">
      <colorScale>
        <cfvo type="min"/>
        <cfvo type="percentile" val="50"/>
        <cfvo type="max"/>
        <color rgb="FFF8696B"/>
        <color rgb="FFFFEB84"/>
        <color rgb="FF63BE7B"/>
      </colorScale>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2C88F23377B324F8BD465B23A30FD29" ma:contentTypeVersion="9" ma:contentTypeDescription="Create a new document." ma:contentTypeScope="" ma:versionID="f75ecdbd4b0c2cd6f7450cec57a42cad">
  <xsd:schema xmlns:xsd="http://www.w3.org/2001/XMLSchema" xmlns:xs="http://www.w3.org/2001/XMLSchema" xmlns:p="http://schemas.microsoft.com/office/2006/metadata/properties" xmlns:ns3="8980a757-88a8-4630-a4ad-199b904cd633" targetNamespace="http://schemas.microsoft.com/office/2006/metadata/properties" ma:root="true" ma:fieldsID="04773c109ee3edbe00122a7485f6a4ae" ns3:_="">
    <xsd:import namespace="8980a757-88a8-4630-a4ad-199b904cd633"/>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80a757-88a8-4630-a4ad-199b904cd6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59FF3E4-C6CA-40D6-B4EA-459753A4A89C}">
  <ds:schemaRefs>
    <ds:schemaRef ds:uri="http://purl.org/dc/elements/1.1/"/>
    <ds:schemaRef ds:uri="8980a757-88a8-4630-a4ad-199b904cd633"/>
    <ds:schemaRef ds:uri="http://www.w3.org/XML/1998/namespace"/>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E293832A-BEFC-4AAF-B41A-183B539E7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980a757-88a8-4630-a4ad-199b904cd6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9B59DD2-8D84-45D2-8B7F-29722FE3D15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 Page</vt:lpstr>
      <vt:lpstr>Advantages</vt:lpstr>
      <vt:lpstr>Sheet1</vt:lpstr>
      <vt:lpstr>Disadvantages</vt:lpstr>
      <vt:lpstr>Recommendation</vt:lpstr>
      <vt:lpstr>Reflection</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2024-10-27T23:07:52Z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0x010100D2C88F23377B324F8BD465B23A30FD29</vt:lpwstr>
  </property>
</Properties>
</file>