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ALPHYS WORKSTATION\Data analytics\SALES ANALYSIS\RETAIL STORE SALES ANALYSIS CASE STUDY\DATASET\"/>
    </mc:Choice>
  </mc:AlternateContent>
  <xr:revisionPtr revIDLastSave="0" documentId="13_ncr:1_{21045098-6518-4159-8631-2E73CDA31BED}" xr6:coauthVersionLast="47" xr6:coauthVersionMax="47" xr10:uidLastSave="{00000000-0000-0000-0000-000000000000}"/>
  <bookViews>
    <workbookView xWindow="-120" yWindow="-120" windowWidth="20730" windowHeight="11040" activeTab="3" xr2:uid="{00000000-000D-0000-FFFF-FFFF00000000}"/>
  </bookViews>
  <sheets>
    <sheet name="Cover" sheetId="3" r:id="rId1"/>
    <sheet name="Raw Data" sheetId="1" r:id="rId2"/>
    <sheet name="Exploratory_analysis" sheetId="8" r:id="rId3"/>
    <sheet name="Dashboard" sheetId="5" r:id="rId4"/>
  </sheets>
  <definedNames>
    <definedName name="_xlnm._FilterDatabase" localSheetId="1" hidden="1">'Raw Data'!$A$1:$I$101</definedName>
    <definedName name="_xlcn.WorksheetConnection_excelcasestudy1pending.xlsxTable11" hidden="1">Table1[]</definedName>
    <definedName name="Slicer_Category">#N/A</definedName>
    <definedName name="Slicer_Region">#N/A</definedName>
  </definedNames>
  <calcPr calcId="191029"/>
  <pivotCaches>
    <pivotCache cacheId="189" r:id="rId5"/>
    <pivotCache cacheId="190" r:id="rId6"/>
    <pivotCache cacheId="191" r:id="rId7"/>
    <pivotCache cacheId="192" r:id="rId8"/>
    <pivotCache cacheId="193" r:id="rId9"/>
    <pivotCache cacheId="194" r:id="rId10"/>
    <pivotCache cacheId="195" r:id="rId11"/>
    <pivotCache cacheId="196" r:id="rId12"/>
  </pivotCaches>
  <extLst>
    <ext xmlns:x14="http://schemas.microsoft.com/office/spreadsheetml/2009/9/main" uri="{876F7934-8845-4945-9796-88D515C7AA90}">
      <x14:pivotCaches>
        <pivotCache cacheId="19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 case study (1) pending.xlsx!Table1"/>
        </x15:modelTables>
        <x15:extLst>
          <ext xmlns:x16="http://schemas.microsoft.com/office/spreadsheetml/2014/11/main" uri="{9835A34E-60A6-4A7C-AAB8-D5F71C897F49}">
            <x16:modelTimeGroupings>
              <x16:modelTimeGrouping tableName="Table1" columnName="Calculated Column 1" columnId="Calculated Column 1">
                <x16:calculatedTimeColumn columnName="Calculated Column 1 (Year)" columnId="Calculated Column 1 (Year)" contentType="yea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3" i="1" l="1"/>
  <c r="E103" i="1"/>
  <c r="G8" i="1"/>
  <c r="G3" i="1"/>
  <c r="G81" i="1"/>
  <c r="G97" i="1"/>
  <c r="G24" i="1"/>
  <c r="G34" i="1"/>
  <c r="G67" i="1"/>
  <c r="G29" i="1"/>
  <c r="G98" i="1"/>
  <c r="G41" i="1"/>
  <c r="G46" i="1"/>
  <c r="G27" i="1"/>
  <c r="G56" i="1"/>
  <c r="G74" i="1"/>
  <c r="G71" i="1"/>
  <c r="G28" i="1"/>
  <c r="G55" i="1"/>
  <c r="G89" i="1"/>
  <c r="G92" i="1"/>
  <c r="G7" i="1"/>
  <c r="G87" i="1"/>
  <c r="G23" i="1"/>
  <c r="G26" i="1"/>
  <c r="G21" i="1"/>
  <c r="G20" i="1"/>
  <c r="G40" i="1"/>
  <c r="G68" i="1"/>
  <c r="G53" i="1"/>
  <c r="G64" i="1"/>
  <c r="G79" i="1"/>
  <c r="G19" i="1"/>
  <c r="G99" i="1"/>
  <c r="G6" i="1"/>
  <c r="G62" i="1"/>
  <c r="G61" i="1"/>
  <c r="G35" i="1"/>
  <c r="G16" i="1"/>
  <c r="G17" i="1"/>
  <c r="G49" i="1"/>
  <c r="G47" i="1"/>
  <c r="G72" i="1"/>
  <c r="G75" i="1"/>
  <c r="G96" i="1"/>
  <c r="G82" i="1"/>
  <c r="G59" i="1"/>
  <c r="G52" i="1"/>
  <c r="G65" i="1"/>
  <c r="G91" i="1"/>
  <c r="G54" i="1"/>
  <c r="G73" i="1"/>
  <c r="G86" i="1"/>
  <c r="G88" i="1"/>
  <c r="G95" i="1"/>
  <c r="G2" i="1"/>
  <c r="G18" i="1"/>
  <c r="G44" i="1"/>
  <c r="G78" i="1"/>
  <c r="G4" i="1"/>
  <c r="G90" i="1"/>
  <c r="G33" i="1"/>
  <c r="G63" i="1"/>
  <c r="G38" i="1"/>
  <c r="G58" i="1"/>
  <c r="G13" i="1"/>
  <c r="G37" i="1"/>
  <c r="G57" i="1"/>
  <c r="G77" i="1"/>
  <c r="G10" i="1"/>
  <c r="G32" i="1"/>
  <c r="G69" i="1"/>
  <c r="G80" i="1"/>
  <c r="G39" i="1"/>
  <c r="G100" i="1"/>
  <c r="G76" i="1"/>
  <c r="G94" i="1"/>
  <c r="G70" i="1"/>
  <c r="G45" i="1"/>
  <c r="G14" i="1"/>
  <c r="G84" i="1"/>
  <c r="G51" i="1"/>
  <c r="G48" i="1"/>
  <c r="G30" i="1"/>
  <c r="G60" i="1"/>
  <c r="G101" i="1"/>
  <c r="G50" i="1"/>
  <c r="G11" i="1"/>
  <c r="G9" i="1"/>
  <c r="G36" i="1"/>
  <c r="G5" i="1"/>
  <c r="G85" i="1"/>
  <c r="G83" i="1"/>
  <c r="G66" i="1"/>
  <c r="G43" i="1"/>
  <c r="G93" i="1"/>
  <c r="G42" i="1"/>
  <c r="G25" i="1"/>
  <c r="G31" i="1"/>
  <c r="G15" i="1"/>
  <c r="G22" i="1"/>
  <c r="G12" i="1"/>
  <c r="G10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460E9-F144-4CBF-B732-BF32F3B363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131C1D-C93D-4E71-901C-F1656D63B02E}" name="WorksheetConnection_excel case study (1) pending.xlsx!Table1" type="102" refreshedVersion="8" minRefreshableVersion="5">
    <extLst>
      <ext xmlns:x15="http://schemas.microsoft.com/office/spreadsheetml/2010/11/main" uri="{DE250136-89BD-433C-8126-D09CA5730AF9}">
        <x15:connection id="Table1">
          <x15:rangePr sourceName="_xlcn.WorksheetConnection_excelcasestudy1pending.xlsxTable11"/>
        </x15:connection>
      </ext>
    </extLst>
  </connection>
</connections>
</file>

<file path=xl/sharedStrings.xml><?xml version="1.0" encoding="utf-8"?>
<sst xmlns="http://schemas.openxmlformats.org/spreadsheetml/2006/main" count="663" uniqueCount="76">
  <si>
    <t>Region</t>
  </si>
  <si>
    <t>Product</t>
  </si>
  <si>
    <t>Category</t>
  </si>
  <si>
    <t>Units Sold</t>
  </si>
  <si>
    <t>Unit Price</t>
  </si>
  <si>
    <t>Sales Rep</t>
  </si>
  <si>
    <t>Customer</t>
  </si>
  <si>
    <t>South</t>
  </si>
  <si>
    <t>Musa Enterprises</t>
  </si>
  <si>
    <t>Mobile</t>
  </si>
  <si>
    <t>West</t>
  </si>
  <si>
    <t>Alpha Retailers</t>
  </si>
  <si>
    <t>North</t>
  </si>
  <si>
    <t>Aisha Bello</t>
  </si>
  <si>
    <t>Omega Wholesale</t>
  </si>
  <si>
    <t>East</t>
  </si>
  <si>
    <t>Tablet T8</t>
  </si>
  <si>
    <t>Photography</t>
  </si>
  <si>
    <t>Chinedu Nwosu</t>
  </si>
  <si>
    <t>Laptop A15</t>
  </si>
  <si>
    <t>Computers</t>
  </si>
  <si>
    <t>Maryam Ltd</t>
  </si>
  <si>
    <t>Electronics</t>
  </si>
  <si>
    <t>Peter Obi</t>
  </si>
  <si>
    <t>Audio</t>
  </si>
  <si>
    <t>Femi Tech</t>
  </si>
  <si>
    <t>Fola Balogun</t>
  </si>
  <si>
    <t>Chika Mart</t>
  </si>
  <si>
    <t>Mary John</t>
  </si>
  <si>
    <t>Praise Odunayo</t>
  </si>
  <si>
    <t>Aba Joel</t>
  </si>
  <si>
    <t>Job Austin</t>
  </si>
  <si>
    <t>Excel project</t>
  </si>
  <si>
    <t>Camera C100</t>
  </si>
  <si>
    <t>Speaker S10</t>
  </si>
  <si>
    <t>Emeka Traders</t>
  </si>
  <si>
    <t>Tv 43Q</t>
  </si>
  <si>
    <t>Phone X12</t>
  </si>
  <si>
    <t>Monitor M24</t>
  </si>
  <si>
    <t>Unknown</t>
  </si>
  <si>
    <t>Peripherals</t>
  </si>
  <si>
    <t>Bright Solutions</t>
  </si>
  <si>
    <t>Zainab Global</t>
  </si>
  <si>
    <t>Kelvin Tech</t>
  </si>
  <si>
    <t>Tola Ventures</t>
  </si>
  <si>
    <t>Jide Superstores</t>
  </si>
  <si>
    <t>Tope &amp; Sons</t>
  </si>
  <si>
    <t>Adewale Stores</t>
  </si>
  <si>
    <t>Ifeanyi Okafor</t>
  </si>
  <si>
    <t>Grace Amos</t>
  </si>
  <si>
    <t>Count of Customer</t>
  </si>
  <si>
    <t>Row Labels</t>
  </si>
  <si>
    <t>Grand Total</t>
  </si>
  <si>
    <t>Sum of Units Sold</t>
  </si>
  <si>
    <t>May</t>
  </si>
  <si>
    <t>Jan</t>
  </si>
  <si>
    <t>Feb</t>
  </si>
  <si>
    <t>Mar</t>
  </si>
  <si>
    <t>Apr</t>
  </si>
  <si>
    <t>Jun</t>
  </si>
  <si>
    <t>Average of Units Sold</t>
  </si>
  <si>
    <t>Camera c100</t>
  </si>
  <si>
    <t>Total Revenue</t>
  </si>
  <si>
    <t>Sum of Total Revenue</t>
  </si>
  <si>
    <t>Sum of Unit Price</t>
  </si>
  <si>
    <t>Date</t>
  </si>
  <si>
    <t>Customer Count per Region</t>
  </si>
  <si>
    <t>Units Sold by Region</t>
  </si>
  <si>
    <t>Total Units of Product Sold by Region</t>
  </si>
  <si>
    <t>Total Units Sold by Product</t>
  </si>
  <si>
    <t>Total Units sold by Sales Rep</t>
  </si>
  <si>
    <t>Total Product Units sold by Category</t>
  </si>
  <si>
    <t>Total Revenue by Region</t>
  </si>
  <si>
    <t>Average Units Sold by Category</t>
  </si>
  <si>
    <t>TotalUnits Sold and Revenue Generated by Month</t>
  </si>
  <si>
    <t>Total Revenue Generated by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</si>
</sst>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70]#,##0.00"/>
    <numFmt numFmtId="165" formatCode="_-[$₦-470]* #,##0.00_-;\-[$₦-470]* #,##0.00_-;_-[$₦-470]* &quot;-&quot;??_-;_-@_-"/>
    <numFmt numFmtId="166" formatCode="[$₦-470]#,##0"/>
  </numFmts>
  <fonts count="7"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8"/>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6" fillId="4" borderId="0" applyNumberFormat="0" applyBorder="0" applyAlignment="0" applyProtection="0"/>
  </cellStyleXfs>
  <cellXfs count="26">
    <xf numFmtId="0" fontId="0" fillId="0" borderId="0" xfId="0"/>
    <xf numFmtId="0" fontId="0" fillId="0" borderId="1" xfId="0" applyBorder="1"/>
    <xf numFmtId="0" fontId="0" fillId="3" borderId="0" xfId="0" applyFill="1"/>
    <xf numFmtId="0" fontId="2" fillId="3" borderId="2" xfId="0" applyFont="1" applyFill="1" applyBorder="1"/>
    <xf numFmtId="0" fontId="3" fillId="3"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4" xfId="0" applyBorder="1"/>
    <xf numFmtId="0" fontId="1" fillId="2" borderId="6" xfId="0" applyFont="1" applyFill="1" applyBorder="1" applyAlignment="1">
      <alignment horizontal="center" vertical="top"/>
    </xf>
    <xf numFmtId="0" fontId="1" fillId="2" borderId="7" xfId="0" applyFont="1" applyFill="1" applyBorder="1" applyAlignment="1">
      <alignment horizontal="center" vertical="top"/>
    </xf>
    <xf numFmtId="0" fontId="0" fillId="0" borderId="9" xfId="0" applyBorder="1"/>
    <xf numFmtId="0" fontId="0" fillId="0" borderId="10" xfId="0" applyBorder="1"/>
    <xf numFmtId="164" fontId="0" fillId="0" borderId="1" xfId="0" applyNumberFormat="1" applyBorder="1"/>
    <xf numFmtId="164" fontId="0" fillId="0" borderId="9" xfId="0" applyNumberFormat="1" applyBorder="1"/>
    <xf numFmtId="164" fontId="0" fillId="0" borderId="0" xfId="0" applyNumberFormat="1"/>
    <xf numFmtId="165" fontId="0" fillId="0" borderId="0" xfId="0" applyNumberFormat="1"/>
    <xf numFmtId="166" fontId="0" fillId="0" borderId="0" xfId="0" applyNumberFormat="1"/>
    <xf numFmtId="0" fontId="1" fillId="2" borderId="5" xfId="0" applyFont="1" applyFill="1" applyBorder="1" applyAlignment="1">
      <alignment horizontal="right" vertical="top"/>
    </xf>
    <xf numFmtId="15" fontId="0" fillId="0" borderId="3" xfId="0" applyNumberFormat="1" applyBorder="1" applyAlignment="1">
      <alignment horizontal="right"/>
    </xf>
    <xf numFmtId="0" fontId="0" fillId="0" borderId="0" xfId="0" applyAlignment="1">
      <alignment horizontal="right"/>
    </xf>
    <xf numFmtId="15" fontId="0" fillId="0" borderId="8" xfId="0" applyNumberFormat="1" applyBorder="1" applyAlignment="1">
      <alignment horizontal="right"/>
    </xf>
    <xf numFmtId="0" fontId="5" fillId="4" borderId="0" xfId="1" applyFont="1"/>
    <xf numFmtId="0" fontId="5" fillId="4" borderId="0" xfId="1" applyFont="1" applyAlignment="1">
      <alignment horizontal="left"/>
    </xf>
    <xf numFmtId="0" fontId="6" fillId="4" borderId="0" xfId="1" applyAlignment="1">
      <alignment horizontal="center"/>
    </xf>
    <xf numFmtId="0" fontId="5" fillId="4" borderId="0" xfId="1" applyFont="1" applyAlignment="1">
      <alignment horizontal="center"/>
    </xf>
  </cellXfs>
  <cellStyles count="2">
    <cellStyle name="Accent1" xfId="1" builtinId="29"/>
    <cellStyle name="Normal" xfId="0" builtinId="0"/>
  </cellStyles>
  <dxfs count="18">
    <dxf>
      <numFmt numFmtId="164" formatCode="[$₦-470]#,##0.00"/>
    </dxf>
    <dxf>
      <numFmt numFmtId="165" formatCode="_-[$₦-470]* #,##0.00_-;\-[$₦-470]* #,##0.00_-;_-[$₦-470]* &quot;-&quot;??_-;_-@_-"/>
    </dxf>
    <dxf>
      <numFmt numFmtId="165" formatCode="_-[$₦-470]* #,##0.00_-;\-[$₦-470]* #,##0.00_-;_-[$₦-470]* &quot;-&quot;??_-;_-@_-"/>
    </dxf>
    <dxf>
      <numFmt numFmtId="165" formatCode="_-[$₦-470]* #,##0.00_-;\-[$₦-470]* #,##0.00_-;_-[$₦-470]* &quot;-&quot;??_-;_-@_-"/>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outline="0">
        <left style="thin">
          <color auto="1"/>
        </left>
        <right style="thin">
          <color auto="1"/>
        </right>
        <top style="thin">
          <color auto="1"/>
        </top>
        <bottom style="thin">
          <color auto="1"/>
        </bottom>
      </border>
    </dxf>
    <dxf>
      <numFmt numFmtId="164" formatCode="[$₦-470]#,##0.00"/>
      <border diagonalUp="0" diagonalDown="0">
        <left style="thin">
          <color auto="1"/>
        </left>
        <right style="thin">
          <color auto="1"/>
        </right>
        <top style="thin">
          <color auto="1"/>
        </top>
        <bottom style="thin">
          <color auto="1"/>
        </bottom>
      </border>
    </dxf>
    <dxf>
      <border diagonalUp="0" diagonalDown="0" outline="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righ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5.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Analysis.xlsx]Exploratory_analysis!PivotTable7</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chemeClr val="tx1">
                    <a:lumMod val="75000"/>
                    <a:lumOff val="25000"/>
                  </a:schemeClr>
                </a:solidFill>
              </a:rPr>
              <a:t>Total</a:t>
            </a:r>
            <a:r>
              <a:rPr lang="en-US" sz="1800" baseline="0">
                <a:solidFill>
                  <a:schemeClr val="tx1">
                    <a:lumMod val="75000"/>
                    <a:lumOff val="25000"/>
                  </a:schemeClr>
                </a:solidFill>
              </a:rPr>
              <a:t> Sales per Region</a:t>
            </a:r>
            <a:endParaRPr lang="en-US" sz="1800">
              <a:solidFill>
                <a:schemeClr val="tx1">
                  <a:lumMod val="75000"/>
                  <a:lumOff val="25000"/>
                </a:schemeClr>
              </a:solidFill>
            </a:endParaRPr>
          </a:p>
        </c:rich>
      </c:tx>
      <c:layout>
        <c:manualLayout>
          <c:xMode val="edge"/>
          <c:yMode val="edge"/>
          <c:x val="0.38422424013466833"/>
          <c:y val="1.627161272307791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tx1">
                <a:lumMod val="75000"/>
                <a:lumOff val="25000"/>
              </a:schemeClr>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8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Exploratory_analysis!$E$3</c:f>
              <c:strCache>
                <c:ptCount val="1"/>
                <c:pt idx="0">
                  <c:v>Total</c:v>
                </c:pt>
              </c:strCache>
            </c:strRef>
          </c:tx>
          <c:spPr>
            <a:solidFill>
              <a:schemeClr val="tx1">
                <a:lumMod val="65000"/>
                <a:lumOff val="35000"/>
              </a:schemeClr>
            </a:solidFill>
            <a:ln>
              <a:solidFill>
                <a:schemeClr val="tx1">
                  <a:lumMod val="75000"/>
                  <a:lumOff val="25000"/>
                </a:schemeClr>
              </a:solid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lumMod val="8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Exploratory_analysis!$D$4:$D$8</c:f>
              <c:strCache>
                <c:ptCount val="4"/>
                <c:pt idx="0">
                  <c:v>East</c:v>
                </c:pt>
                <c:pt idx="1">
                  <c:v>South</c:v>
                </c:pt>
                <c:pt idx="2">
                  <c:v>West</c:v>
                </c:pt>
                <c:pt idx="3">
                  <c:v>North</c:v>
                </c:pt>
              </c:strCache>
            </c:strRef>
          </c:cat>
          <c:val>
            <c:numRef>
              <c:f>Exploratory_analysis!$E$4:$E$8</c:f>
              <c:numCache>
                <c:formatCode>General</c:formatCode>
                <c:ptCount val="4"/>
                <c:pt idx="0">
                  <c:v>430</c:v>
                </c:pt>
                <c:pt idx="1">
                  <c:v>292</c:v>
                </c:pt>
                <c:pt idx="2">
                  <c:v>223</c:v>
                </c:pt>
                <c:pt idx="3">
                  <c:v>196</c:v>
                </c:pt>
              </c:numCache>
            </c:numRef>
          </c:val>
          <c:extLst>
            <c:ext xmlns:c16="http://schemas.microsoft.com/office/drawing/2014/chart" uri="{C3380CC4-5D6E-409C-BE32-E72D297353CC}">
              <c16:uniqueId val="{00000000-447B-49AD-BCFA-284661DFA9B9}"/>
            </c:ext>
          </c:extLst>
        </c:ser>
        <c:dLbls>
          <c:showLegendKey val="0"/>
          <c:showVal val="0"/>
          <c:showCatName val="0"/>
          <c:showSerName val="0"/>
          <c:showPercent val="0"/>
          <c:showBubbleSize val="0"/>
        </c:dLbls>
        <c:gapWidth val="100"/>
        <c:axId val="47972992"/>
        <c:axId val="47963872"/>
      </c:barChart>
      <c:valAx>
        <c:axId val="4796387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47972992"/>
        <c:crosses val="autoZero"/>
        <c:crossBetween val="between"/>
      </c:valAx>
      <c:catAx>
        <c:axId val="4797299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4796387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800" b="1"/>
              <a:t>Total </a:t>
            </a:r>
            <a:r>
              <a:rPr lang="en-US" sz="1800" b="1" baseline="0"/>
              <a:t>Sales by Category</a:t>
            </a:r>
          </a:p>
        </c:rich>
      </c:tx>
      <c:layout>
        <c:manualLayout>
          <c:xMode val="edge"/>
          <c:yMode val="edge"/>
          <c:x val="0.30169785657333148"/>
          <c:y val="2.475097980748804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tx1">
                <a:lumMod val="65000"/>
                <a:lumOff val="35000"/>
              </a:schemeClr>
            </a:solidFill>
            <a:ln>
              <a:noFill/>
            </a:ln>
            <a:effectLst/>
          </c:spPr>
          <c:invertIfNegative val="0"/>
          <c:cat>
            <c:strLit>
              <c:ptCount val="7"/>
              <c:pt idx="0">
                <c:v>Mobile</c:v>
              </c:pt>
              <c:pt idx="1">
                <c:v>Electronics</c:v>
              </c:pt>
              <c:pt idx="2">
                <c:v>Computers</c:v>
              </c:pt>
              <c:pt idx="3">
                <c:v>Peripherals</c:v>
              </c:pt>
              <c:pt idx="4">
                <c:v>Photography</c:v>
              </c:pt>
              <c:pt idx="5">
                <c:v>Audio</c:v>
              </c:pt>
              <c:pt idx="6">
                <c:v>Electronics	</c:v>
              </c:pt>
            </c:strLit>
          </c:cat>
          <c:val>
            <c:numLit>
              <c:formatCode>General</c:formatCode>
              <c:ptCount val="7"/>
              <c:pt idx="0">
                <c:v>308</c:v>
              </c:pt>
              <c:pt idx="1">
                <c:v>198</c:v>
              </c:pt>
              <c:pt idx="2">
                <c:v>191</c:v>
              </c:pt>
              <c:pt idx="3">
                <c:v>176</c:v>
              </c:pt>
              <c:pt idx="4">
                <c:v>146</c:v>
              </c:pt>
              <c:pt idx="5">
                <c:v>105</c:v>
              </c:pt>
              <c:pt idx="6">
                <c:v>17</c:v>
              </c:pt>
            </c:numLit>
          </c:val>
          <c:extLst>
            <c:ext xmlns:c16="http://schemas.microsoft.com/office/drawing/2014/chart" uri="{C3380CC4-5D6E-409C-BE32-E72D297353CC}">
              <c16:uniqueId val="{00000000-C58B-4625-809B-1885384106D4}"/>
            </c:ext>
          </c:extLst>
        </c:ser>
        <c:dLbls>
          <c:showLegendKey val="0"/>
          <c:showVal val="0"/>
          <c:showCatName val="0"/>
          <c:showSerName val="0"/>
          <c:showPercent val="0"/>
          <c:showBubbleSize val="0"/>
        </c:dLbls>
        <c:gapWidth val="219"/>
        <c:overlap val="-27"/>
        <c:axId val="1377265791"/>
        <c:axId val="1377266271"/>
      </c:barChart>
      <c:catAx>
        <c:axId val="13772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1377266271"/>
        <c:crosses val="autoZero"/>
        <c:auto val="1"/>
        <c:lblAlgn val="ctr"/>
        <c:lblOffset val="100"/>
        <c:noMultiLvlLbl val="0"/>
      </c:catAx>
      <c:valAx>
        <c:axId val="137726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137726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Analysis.xlsx]Exploratory_analysis!PivotTable17</c:name>
    <c:fmtId val="7"/>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sz="2000">
                <a:solidFill>
                  <a:schemeClr val="tx1">
                    <a:lumMod val="85000"/>
                    <a:lumOff val="15000"/>
                  </a:schemeClr>
                </a:solidFill>
              </a:rPr>
              <a:t>Profit</a:t>
            </a:r>
            <a:r>
              <a:rPr lang="en-US" sz="2000" baseline="0">
                <a:solidFill>
                  <a:schemeClr val="tx1">
                    <a:lumMod val="85000"/>
                    <a:lumOff val="15000"/>
                  </a:schemeClr>
                </a:solidFill>
              </a:rPr>
              <a:t> Distribution by Region</a:t>
            </a:r>
            <a:endParaRPr lang="en-US" sz="2000">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tx1">
              <a:lumMod val="85000"/>
              <a:lumOff val="15000"/>
            </a:schemeClr>
          </a:solidFill>
          <a:ln>
            <a:noFill/>
          </a:ln>
          <a:effectLst>
            <a:outerShdw blurRad="40000" dist="23000" dir="5400000" rotWithShape="0">
              <a:srgbClr val="000000">
                <a:alpha val="35000"/>
              </a:srgbClr>
            </a:outerShdw>
          </a:effectLst>
        </c:spPr>
      </c:pivotFmt>
      <c:pivotFmt>
        <c:idx val="8"/>
        <c:spPr>
          <a:solidFill>
            <a:schemeClr val="accent2">
              <a:lumMod val="75000"/>
            </a:schemeClr>
          </a:solidFill>
          <a:ln>
            <a:noFill/>
          </a:ln>
          <a:effectLst>
            <a:outerShdw blurRad="40000" dist="23000" dir="5400000" rotWithShape="0">
              <a:srgbClr val="000000">
                <a:alpha val="35000"/>
              </a:srgbClr>
            </a:outerShdw>
          </a:effectLst>
        </c:spPr>
      </c:pivotFmt>
      <c:pivotFmt>
        <c:idx val="9"/>
        <c:spPr>
          <a:solidFill>
            <a:schemeClr val="bg2">
              <a:lumMod val="50000"/>
            </a:schemeClr>
          </a:solidFill>
          <a:ln>
            <a:noFill/>
          </a:ln>
          <a:effectLst>
            <a:outerShdw blurRad="40000" dist="23000" dir="5400000" rotWithShape="0">
              <a:srgbClr val="000000">
                <a:alpha val="35000"/>
              </a:srgbClr>
            </a:outerShdw>
          </a:effectLst>
        </c:spPr>
      </c:pivotFmt>
      <c:pivotFmt>
        <c:idx val="10"/>
        <c:spPr>
          <a:solidFill>
            <a:schemeClr val="accent1">
              <a:lumMod val="75000"/>
            </a:schemeClr>
          </a:solidFill>
          <a:ln>
            <a:solidFill>
              <a:schemeClr val="accent1">
                <a:lumMod val="75000"/>
              </a:schemeClr>
            </a:solid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Exploratory_analysis!$N$3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796-42EB-9160-8E26E0AA8A8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796-42EB-9160-8E26E0AA8A8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796-42EB-9160-8E26E0AA8A8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7796-42EB-9160-8E26E0AA8A8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NG"/>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Exploratory_analysis!$M$4:$M$8</c:f>
              <c:strCache>
                <c:ptCount val="4"/>
                <c:pt idx="0">
                  <c:v>West</c:v>
                </c:pt>
                <c:pt idx="1">
                  <c:v>East</c:v>
                </c:pt>
                <c:pt idx="2">
                  <c:v>South</c:v>
                </c:pt>
                <c:pt idx="3">
                  <c:v>North</c:v>
                </c:pt>
              </c:strCache>
            </c:strRef>
          </c:cat>
          <c:val>
            <c:numRef>
              <c:f>Exploratory_analysis!$N$4:$N$8</c:f>
              <c:numCache>
                <c:formatCode>_-[$₦-470]* #,##0.00_-;\-[$₦-470]* #,##0.00_-;_-[$₦-470]* "-"??_-;_-@_-</c:formatCode>
                <c:ptCount val="4"/>
                <c:pt idx="0">
                  <c:v>115542487</c:v>
                </c:pt>
                <c:pt idx="1">
                  <c:v>79518498</c:v>
                </c:pt>
                <c:pt idx="2">
                  <c:v>68129460</c:v>
                </c:pt>
                <c:pt idx="3">
                  <c:v>39490000</c:v>
                </c:pt>
              </c:numCache>
            </c:numRef>
          </c:val>
          <c:extLst>
            <c:ext xmlns:c16="http://schemas.microsoft.com/office/drawing/2014/chart" uri="{C3380CC4-5D6E-409C-BE32-E72D297353CC}">
              <c16:uniqueId val="{00000008-7A31-4355-A8BA-3CDBE212B57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Analysis.xlsx]Exploratory_analysis!PivotTable5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Rep Ranking by Profit Generated</a:t>
            </a:r>
            <a:endParaRPr lang="en-US" sz="1800" b="1"/>
          </a:p>
        </c:rich>
      </c:tx>
      <c:layout>
        <c:manualLayout>
          <c:xMode val="edge"/>
          <c:yMode val="edge"/>
          <c:x val="0.362719776554638"/>
          <c:y val="2.37122214311591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Exploratory_analysis!$B$23</c:f>
              <c:strCache>
                <c:ptCount val="1"/>
                <c:pt idx="0">
                  <c:v>Total</c:v>
                </c:pt>
              </c:strCache>
            </c:strRef>
          </c:tx>
          <c:spPr>
            <a:solidFill>
              <a:schemeClr val="tx1">
                <a:lumMod val="75000"/>
                <a:lumOff val="25000"/>
              </a:schemeClr>
            </a:solidFill>
            <a:ln>
              <a:noFill/>
            </a:ln>
            <a:effectLst/>
          </c:spPr>
          <c:invertIfNegative val="0"/>
          <c:cat>
            <c:strRef>
              <c:f>Exploratory_analysis!$A$24:$A$34</c:f>
              <c:strCache>
                <c:ptCount val="10"/>
                <c:pt idx="0">
                  <c:v>Peter Obi</c:v>
                </c:pt>
                <c:pt idx="1">
                  <c:v>Fola Balogun</c:v>
                </c:pt>
                <c:pt idx="2">
                  <c:v>Grace Amos</c:v>
                </c:pt>
                <c:pt idx="3">
                  <c:v>Chinedu Nwosu</c:v>
                </c:pt>
                <c:pt idx="4">
                  <c:v>Ifeanyi Okafor</c:v>
                </c:pt>
                <c:pt idx="5">
                  <c:v>Mary John</c:v>
                </c:pt>
                <c:pt idx="6">
                  <c:v>Aisha Bello</c:v>
                </c:pt>
                <c:pt idx="7">
                  <c:v>Job Austin</c:v>
                </c:pt>
                <c:pt idx="8">
                  <c:v>Praise Odunayo</c:v>
                </c:pt>
                <c:pt idx="9">
                  <c:v>Aba Joel</c:v>
                </c:pt>
              </c:strCache>
            </c:strRef>
          </c:cat>
          <c:val>
            <c:numRef>
              <c:f>Exploratory_analysis!$B$24:$B$34</c:f>
              <c:numCache>
                <c:formatCode>_-[$₦-470]* #,##0.00_-;\-[$₦-470]* #,##0.00_-;_-[$₦-470]* "-"??_-;_-@_-</c:formatCode>
                <c:ptCount val="10"/>
                <c:pt idx="0">
                  <c:v>87790000</c:v>
                </c:pt>
                <c:pt idx="1">
                  <c:v>58707487</c:v>
                </c:pt>
                <c:pt idx="2">
                  <c:v>42610000</c:v>
                </c:pt>
                <c:pt idx="3">
                  <c:v>36226885</c:v>
                </c:pt>
                <c:pt idx="4">
                  <c:v>28986113</c:v>
                </c:pt>
                <c:pt idx="5">
                  <c:v>20919960</c:v>
                </c:pt>
                <c:pt idx="6">
                  <c:v>18690000</c:v>
                </c:pt>
                <c:pt idx="7">
                  <c:v>5250000</c:v>
                </c:pt>
                <c:pt idx="8">
                  <c:v>2850000</c:v>
                </c:pt>
                <c:pt idx="9">
                  <c:v>650000</c:v>
                </c:pt>
              </c:numCache>
            </c:numRef>
          </c:val>
          <c:extLst>
            <c:ext xmlns:c16="http://schemas.microsoft.com/office/drawing/2014/chart" uri="{C3380CC4-5D6E-409C-BE32-E72D297353CC}">
              <c16:uniqueId val="{00000000-9E78-4BAE-9866-12CA457D3DD0}"/>
            </c:ext>
          </c:extLst>
        </c:ser>
        <c:dLbls>
          <c:showLegendKey val="0"/>
          <c:showVal val="0"/>
          <c:showCatName val="0"/>
          <c:showSerName val="0"/>
          <c:showPercent val="0"/>
          <c:showBubbleSize val="0"/>
        </c:dLbls>
        <c:gapWidth val="219"/>
        <c:overlap val="-27"/>
        <c:axId val="885805855"/>
        <c:axId val="885810655"/>
      </c:barChart>
      <c:catAx>
        <c:axId val="88580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885810655"/>
        <c:crosses val="autoZero"/>
        <c:auto val="1"/>
        <c:lblAlgn val="ctr"/>
        <c:lblOffset val="100"/>
        <c:noMultiLvlLbl val="0"/>
      </c:catAx>
      <c:valAx>
        <c:axId val="885810655"/>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8858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Store Sales Analysis.xlsx]Exploratory_analysis!PivotTable16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lumMod val="85000"/>
                    <a:lumOff val="15000"/>
                  </a:schemeClr>
                </a:solidFill>
              </a:rPr>
              <a:t>Total Products</a:t>
            </a:r>
            <a:r>
              <a:rPr lang="en-US" sz="1800" b="1" baseline="0">
                <a:solidFill>
                  <a:schemeClr val="tx1">
                    <a:lumMod val="85000"/>
                    <a:lumOff val="15000"/>
                  </a:schemeClr>
                </a:solidFill>
              </a:rPr>
              <a:t> Sold</a:t>
            </a:r>
            <a:endParaRPr lang="en-US" sz="1800"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Exploratory_analysis!$K$3</c:f>
              <c:strCache>
                <c:ptCount val="1"/>
                <c:pt idx="0">
                  <c:v>Total</c:v>
                </c:pt>
              </c:strCache>
            </c:strRef>
          </c:tx>
          <c:spPr>
            <a:solidFill>
              <a:schemeClr val="tx1">
                <a:lumMod val="75000"/>
                <a:lumOff val="25000"/>
              </a:schemeClr>
            </a:solidFill>
            <a:ln>
              <a:noFill/>
            </a:ln>
            <a:effectLst/>
          </c:spPr>
          <c:invertIfNegative val="0"/>
          <c:cat>
            <c:strRef>
              <c:f>Exploratory_analysis!$J$4:$J$12</c:f>
              <c:strCache>
                <c:ptCount val="8"/>
                <c:pt idx="0">
                  <c:v>Tablet T8</c:v>
                </c:pt>
                <c:pt idx="1">
                  <c:v>Tv 43Q</c:v>
                </c:pt>
                <c:pt idx="2">
                  <c:v>Laptop A15</c:v>
                </c:pt>
                <c:pt idx="3">
                  <c:v>Monitor M24</c:v>
                </c:pt>
                <c:pt idx="4">
                  <c:v>Camera C100</c:v>
                </c:pt>
                <c:pt idx="5">
                  <c:v>Speaker S10</c:v>
                </c:pt>
                <c:pt idx="6">
                  <c:v>Phone X12</c:v>
                </c:pt>
                <c:pt idx="7">
                  <c:v>Unknown</c:v>
                </c:pt>
              </c:strCache>
            </c:strRef>
          </c:cat>
          <c:val>
            <c:numRef>
              <c:f>Exploratory_analysis!$K$4:$K$12</c:f>
              <c:numCache>
                <c:formatCode>General</c:formatCode>
                <c:ptCount val="8"/>
                <c:pt idx="0">
                  <c:v>226</c:v>
                </c:pt>
                <c:pt idx="1">
                  <c:v>215</c:v>
                </c:pt>
                <c:pt idx="2">
                  <c:v>191</c:v>
                </c:pt>
                <c:pt idx="3">
                  <c:v>166</c:v>
                </c:pt>
                <c:pt idx="4">
                  <c:v>146</c:v>
                </c:pt>
                <c:pt idx="5">
                  <c:v>105</c:v>
                </c:pt>
                <c:pt idx="6">
                  <c:v>82</c:v>
                </c:pt>
                <c:pt idx="7">
                  <c:v>10</c:v>
                </c:pt>
              </c:numCache>
            </c:numRef>
          </c:val>
          <c:extLst>
            <c:ext xmlns:c16="http://schemas.microsoft.com/office/drawing/2014/chart" uri="{C3380CC4-5D6E-409C-BE32-E72D297353CC}">
              <c16:uniqueId val="{00000000-79AD-4806-9FF6-F9A3B9A35D5C}"/>
            </c:ext>
          </c:extLst>
        </c:ser>
        <c:dLbls>
          <c:showLegendKey val="0"/>
          <c:showVal val="0"/>
          <c:showCatName val="0"/>
          <c:showSerName val="0"/>
          <c:showPercent val="0"/>
          <c:showBubbleSize val="0"/>
        </c:dLbls>
        <c:gapWidth val="150"/>
        <c:axId val="1248555712"/>
        <c:axId val="1248557152"/>
      </c:barChart>
      <c:catAx>
        <c:axId val="124855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1248557152"/>
        <c:crosses val="autoZero"/>
        <c:auto val="1"/>
        <c:lblAlgn val="ctr"/>
        <c:lblOffset val="100"/>
        <c:noMultiLvlLbl val="0"/>
      </c:catAx>
      <c:valAx>
        <c:axId val="124855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crossAx val="124855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[Retail Store Sales Analysis.xlsx]Exploratory_analysis!PivotTable6</c:name>
    <c:fmtId val="19"/>
  </c:pivotSource>
  <c:chart>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a:outerShdw blurRad="40000" dist="23000" dir="5400000" rotWithShape="0">
              <a:srgbClr val="000000">
                <a:alpha val="35000"/>
              </a:srgbClr>
            </a:outerShdw>
          </a:effectLst>
        </c:spPr>
        <c:marker>
          <c:symbol val="circle"/>
          <c:size val="6"/>
          <c:spPr>
            <a:gradFill rotWithShape="1">
              <a:gsLst>
                <a:gs pos="0">
                  <a:schemeClr val="dk1">
                    <a:tint val="55000"/>
                    <a:shade val="51000"/>
                    <a:satMod val="130000"/>
                  </a:schemeClr>
                </a:gs>
                <a:gs pos="80000">
                  <a:schemeClr val="dk1">
                    <a:tint val="55000"/>
                    <a:shade val="93000"/>
                    <a:satMod val="130000"/>
                  </a:schemeClr>
                </a:gs>
                <a:gs pos="100000">
                  <a:schemeClr val="dk1">
                    <a:tint val="55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31750"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Exploratory_analysis!$F$28</c:f>
              <c:strCache>
                <c:ptCount val="1"/>
                <c:pt idx="0">
                  <c:v>Sum of Total Revenue</c:v>
                </c:pt>
              </c:strCache>
            </c:strRef>
          </c:tx>
          <c:spPr>
            <a:solidFill>
              <a:schemeClr val="tx1">
                <a:lumMod val="75000"/>
                <a:lumOff val="25000"/>
              </a:schemeClr>
            </a:solidFill>
            <a:ln>
              <a:noFill/>
            </a:ln>
            <a:effectLst>
              <a:outerShdw blurRad="40000" dist="23000" dir="5400000" rotWithShape="0">
                <a:srgbClr val="000000">
                  <a:alpha val="35000"/>
                </a:srgbClr>
              </a:outerShdw>
            </a:effectLst>
          </c:spPr>
          <c:invertIfNegative val="0"/>
          <c:cat>
            <c:strRef>
              <c:f>Exploratory_analysis!$D$29:$D$35</c:f>
              <c:strCache>
                <c:ptCount val="6"/>
                <c:pt idx="0">
                  <c:v>Jan</c:v>
                </c:pt>
                <c:pt idx="1">
                  <c:v>Feb</c:v>
                </c:pt>
                <c:pt idx="2">
                  <c:v>Mar</c:v>
                </c:pt>
                <c:pt idx="3">
                  <c:v>Apr</c:v>
                </c:pt>
                <c:pt idx="4">
                  <c:v>May</c:v>
                </c:pt>
                <c:pt idx="5">
                  <c:v>Jun</c:v>
                </c:pt>
              </c:strCache>
            </c:strRef>
          </c:cat>
          <c:val>
            <c:numRef>
              <c:f>Exploratory_analysis!$F$29:$F$35</c:f>
              <c:numCache>
                <c:formatCode>General</c:formatCode>
                <c:ptCount val="6"/>
                <c:pt idx="0">
                  <c:v>57202856</c:v>
                </c:pt>
                <c:pt idx="1">
                  <c:v>124284591</c:v>
                </c:pt>
                <c:pt idx="2">
                  <c:v>18870000</c:v>
                </c:pt>
                <c:pt idx="3">
                  <c:v>24295000</c:v>
                </c:pt>
                <c:pt idx="4">
                  <c:v>31856113</c:v>
                </c:pt>
                <c:pt idx="5">
                  <c:v>46171885</c:v>
                </c:pt>
              </c:numCache>
            </c:numRef>
          </c:val>
          <c:extLst>
            <c:ext xmlns:c16="http://schemas.microsoft.com/office/drawing/2014/chart" uri="{C3380CC4-5D6E-409C-BE32-E72D297353CC}">
              <c16:uniqueId val="{00000000-8203-4461-A971-43040C210766}"/>
            </c:ext>
          </c:extLst>
        </c:ser>
        <c:dLbls>
          <c:showLegendKey val="0"/>
          <c:showVal val="0"/>
          <c:showCatName val="0"/>
          <c:showSerName val="0"/>
          <c:showPercent val="0"/>
          <c:showBubbleSize val="0"/>
        </c:dLbls>
        <c:gapWidth val="269"/>
        <c:axId val="1684998784"/>
        <c:axId val="1685000704"/>
      </c:barChart>
      <c:lineChart>
        <c:grouping val="standard"/>
        <c:varyColors val="0"/>
        <c:ser>
          <c:idx val="0"/>
          <c:order val="0"/>
          <c:tx>
            <c:strRef>
              <c:f>Exploratory_analysis!$E$28</c:f>
              <c:strCache>
                <c:ptCount val="1"/>
                <c:pt idx="0">
                  <c:v>Sum of Units Sold</c:v>
                </c:pt>
              </c:strCache>
            </c:strRef>
          </c:tx>
          <c:spPr>
            <a:ln w="31750" cap="rnd">
              <a:solidFill>
                <a:schemeClr val="bg2">
                  <a:lumMod val="50000"/>
                </a:schemeClr>
              </a:solidFill>
              <a:round/>
            </a:ln>
            <a:effectLst>
              <a:outerShdw blurRad="40000" dist="23000" dir="5400000" rotWithShape="0">
                <a:srgbClr val="000000">
                  <a:alpha val="35000"/>
                </a:srgbClr>
              </a:outerShdw>
            </a:effectLst>
          </c:spPr>
          <c:marker>
            <c:symbol val="circle"/>
            <c:size val="6"/>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Exploratory_analysis!$D$29:$D$35</c:f>
              <c:strCache>
                <c:ptCount val="6"/>
                <c:pt idx="0">
                  <c:v>Jan</c:v>
                </c:pt>
                <c:pt idx="1">
                  <c:v>Feb</c:v>
                </c:pt>
                <c:pt idx="2">
                  <c:v>Mar</c:v>
                </c:pt>
                <c:pt idx="3">
                  <c:v>Apr</c:v>
                </c:pt>
                <c:pt idx="4">
                  <c:v>May</c:v>
                </c:pt>
                <c:pt idx="5">
                  <c:v>Jun</c:v>
                </c:pt>
              </c:strCache>
            </c:strRef>
          </c:cat>
          <c:val>
            <c:numRef>
              <c:f>Exploratory_analysis!$E$29:$E$35</c:f>
              <c:numCache>
                <c:formatCode>General</c:formatCode>
                <c:ptCount val="6"/>
                <c:pt idx="0">
                  <c:v>284</c:v>
                </c:pt>
                <c:pt idx="1">
                  <c:v>269</c:v>
                </c:pt>
                <c:pt idx="2">
                  <c:v>111</c:v>
                </c:pt>
                <c:pt idx="3">
                  <c:v>132</c:v>
                </c:pt>
                <c:pt idx="4">
                  <c:v>183</c:v>
                </c:pt>
                <c:pt idx="5">
                  <c:v>162</c:v>
                </c:pt>
              </c:numCache>
            </c:numRef>
          </c:val>
          <c:smooth val="0"/>
          <c:extLst>
            <c:ext xmlns:c16="http://schemas.microsoft.com/office/drawing/2014/chart" uri="{C3380CC4-5D6E-409C-BE32-E72D297353CC}">
              <c16:uniqueId val="{00000001-8203-4461-A971-43040C210766}"/>
            </c:ext>
          </c:extLst>
        </c:ser>
        <c:dLbls>
          <c:showLegendKey val="0"/>
          <c:showVal val="0"/>
          <c:showCatName val="0"/>
          <c:showSerName val="0"/>
          <c:showPercent val="0"/>
          <c:showBubbleSize val="0"/>
        </c:dLbls>
        <c:marker val="1"/>
        <c:smooth val="0"/>
        <c:axId val="457131024"/>
        <c:axId val="457136784"/>
      </c:lineChart>
      <c:catAx>
        <c:axId val="16849987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NG"/>
          </a:p>
        </c:txPr>
        <c:crossAx val="1685000704"/>
        <c:crosses val="autoZero"/>
        <c:auto val="1"/>
        <c:lblAlgn val="ctr"/>
        <c:lblOffset val="100"/>
        <c:noMultiLvlLbl val="0"/>
      </c:catAx>
      <c:valAx>
        <c:axId val="1685000704"/>
        <c:scaling>
          <c:orientation val="minMax"/>
        </c:scaling>
        <c:delete val="0"/>
        <c:axPos val="l"/>
        <c:majorGridlines>
          <c:spPr>
            <a:ln w="9525" cap="flat" cmpd="sng" algn="ctr">
              <a:solidFill>
                <a:schemeClr val="tx2">
                  <a:lumMod val="15000"/>
                  <a:lumOff val="85000"/>
                </a:schemeClr>
              </a:solidFill>
              <a:round/>
            </a:ln>
            <a:effectLst/>
          </c:spPr>
        </c:majorGridlines>
        <c:numFmt formatCode="[$₦-470]#,##0.0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NG"/>
          </a:p>
        </c:txPr>
        <c:crossAx val="1684998784"/>
        <c:crosses val="autoZero"/>
        <c:crossBetween val="between"/>
      </c:valAx>
      <c:valAx>
        <c:axId val="45713678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NG"/>
          </a:p>
        </c:txPr>
        <c:crossAx val="457131024"/>
        <c:crosses val="max"/>
        <c:crossBetween val="between"/>
      </c:valAx>
      <c:catAx>
        <c:axId val="457131024"/>
        <c:scaling>
          <c:orientation val="minMax"/>
        </c:scaling>
        <c:delete val="1"/>
        <c:axPos val="b"/>
        <c:numFmt formatCode="General" sourceLinked="1"/>
        <c:majorTickMark val="none"/>
        <c:minorTickMark val="none"/>
        <c:tickLblPos val="nextTo"/>
        <c:crossAx val="4571367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a:t>
          </a:r>
          <a:r>
            <a:rPr lang="en-US" sz="1600" baseline="0">
              <a:solidFill>
                <a:schemeClr val="dk1"/>
              </a:solidFill>
              <a:effectLst/>
              <a:latin typeface="+mn-lt"/>
              <a:ea typeface="+mn-ea"/>
              <a:cs typeface="+mn-cs"/>
            </a:rPr>
            <a:t> GENERATE INSIGHITS THAT AIDS BUSINESS DECISIONS.</a:t>
          </a:r>
          <a:endParaRPr lang="en-US" sz="1600">
            <a:solidFill>
              <a:schemeClr val="dk1"/>
            </a:solidFill>
            <a:effectLst/>
            <a:latin typeface="+mn-lt"/>
            <a:ea typeface="+mn-ea"/>
            <a:cs typeface="+mn-cs"/>
          </a:endParaRP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437827</xdr:colOff>
      <xdr:row>0</xdr:row>
      <xdr:rowOff>54952</xdr:rowOff>
    </xdr:from>
    <xdr:to>
      <xdr:col>39</xdr:col>
      <xdr:colOff>54952</xdr:colOff>
      <xdr:row>65</xdr:row>
      <xdr:rowOff>128221</xdr:rowOff>
    </xdr:to>
    <xdr:sp macro="" textlink="">
      <xdr:nvSpPr>
        <xdr:cNvPr id="3" name="Rectangle 2">
          <a:extLst>
            <a:ext uri="{FF2B5EF4-FFF2-40B4-BE49-F238E27FC236}">
              <a16:creationId xmlns:a16="http://schemas.microsoft.com/office/drawing/2014/main" id="{11A7E168-96C5-8E0B-8761-2E31D68004A5}"/>
            </a:ext>
          </a:extLst>
        </xdr:cNvPr>
        <xdr:cNvSpPr/>
      </xdr:nvSpPr>
      <xdr:spPr>
        <a:xfrm>
          <a:off x="1670474" y="54952"/>
          <a:ext cx="22421096" cy="12212975"/>
        </a:xfrm>
        <a:prstGeom prst="rect">
          <a:avLst/>
        </a:prstGeom>
        <a:solidFill>
          <a:schemeClr val="bg1">
            <a:lumMod val="7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209935</xdr:colOff>
      <xdr:row>1</xdr:row>
      <xdr:rowOff>142161</xdr:rowOff>
    </xdr:from>
    <xdr:to>
      <xdr:col>16</xdr:col>
      <xdr:colOff>360277</xdr:colOff>
      <xdr:row>7</xdr:row>
      <xdr:rowOff>175348</xdr:rowOff>
    </xdr:to>
    <xdr:sp macro="" textlink="">
      <xdr:nvSpPr>
        <xdr:cNvPr id="2" name="Rectangle: Rounded Corners 1">
          <a:extLst>
            <a:ext uri="{FF2B5EF4-FFF2-40B4-BE49-F238E27FC236}">
              <a16:creationId xmlns:a16="http://schemas.microsoft.com/office/drawing/2014/main" id="{EA64BF18-E5F9-35C6-8E69-57AE7753FB70}"/>
            </a:ext>
          </a:extLst>
        </xdr:cNvPr>
        <xdr:cNvSpPr/>
      </xdr:nvSpPr>
      <xdr:spPr>
        <a:xfrm>
          <a:off x="3232291" y="325334"/>
          <a:ext cx="6799524" cy="1132226"/>
        </a:xfrm>
        <a:prstGeom prst="roundRect">
          <a:avLst>
            <a:gd name="adj" fmla="val 5000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233013</xdr:colOff>
      <xdr:row>5</xdr:row>
      <xdr:rowOff>111216</xdr:rowOff>
    </xdr:from>
    <xdr:to>
      <xdr:col>38</xdr:col>
      <xdr:colOff>560093</xdr:colOff>
      <xdr:row>63</xdr:row>
      <xdr:rowOff>160972</xdr:rowOff>
    </xdr:to>
    <xdr:sp macro="" textlink="">
      <xdr:nvSpPr>
        <xdr:cNvPr id="4" name="Rectangle 3">
          <a:extLst>
            <a:ext uri="{FF2B5EF4-FFF2-40B4-BE49-F238E27FC236}">
              <a16:creationId xmlns:a16="http://schemas.microsoft.com/office/drawing/2014/main" id="{C7D2C1B7-0D8C-8D6A-45AE-37FCB073659B}"/>
            </a:ext>
          </a:extLst>
        </xdr:cNvPr>
        <xdr:cNvSpPr/>
      </xdr:nvSpPr>
      <xdr:spPr>
        <a:xfrm>
          <a:off x="3255369" y="1027081"/>
          <a:ext cx="20274628" cy="10673795"/>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33</xdr:col>
      <xdr:colOff>219767</xdr:colOff>
      <xdr:row>1</xdr:row>
      <xdr:rowOff>33911</xdr:rowOff>
    </xdr:from>
    <xdr:to>
      <xdr:col>38</xdr:col>
      <xdr:colOff>379684</xdr:colOff>
      <xdr:row>4</xdr:row>
      <xdr:rowOff>174121</xdr:rowOff>
    </xdr:to>
    <xdr:sp macro="" textlink="">
      <xdr:nvSpPr>
        <xdr:cNvPr id="6" name="Rectangle 5">
          <a:extLst>
            <a:ext uri="{FF2B5EF4-FFF2-40B4-BE49-F238E27FC236}">
              <a16:creationId xmlns:a16="http://schemas.microsoft.com/office/drawing/2014/main" id="{A9085D51-A48A-2EB9-BFD2-A17CCE2CA587}"/>
            </a:ext>
          </a:extLst>
        </xdr:cNvPr>
        <xdr:cNvSpPr/>
      </xdr:nvSpPr>
      <xdr:spPr>
        <a:xfrm>
          <a:off x="20167315" y="217084"/>
          <a:ext cx="3182273" cy="689729"/>
        </a:xfrm>
        <a:prstGeom prst="rect">
          <a:avLst/>
        </a:prstGeom>
        <a:solidFill>
          <a:schemeClr val="tx1">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1100">
            <a:solidFill>
              <a:sysClr val="windowText" lastClr="000000"/>
            </a:solidFill>
          </a:endParaRPr>
        </a:p>
      </xdr:txBody>
    </xdr:sp>
    <xdr:clientData/>
  </xdr:twoCellAnchor>
  <xdr:twoCellAnchor>
    <xdr:from>
      <xdr:col>33</xdr:col>
      <xdr:colOff>237268</xdr:colOff>
      <xdr:row>1</xdr:row>
      <xdr:rowOff>56733</xdr:rowOff>
    </xdr:from>
    <xdr:to>
      <xdr:col>34</xdr:col>
      <xdr:colOff>234081</xdr:colOff>
      <xdr:row>4</xdr:row>
      <xdr:rowOff>119413</xdr:rowOff>
    </xdr:to>
    <xdr:sp macro="" textlink="">
      <xdr:nvSpPr>
        <xdr:cNvPr id="5" name="Oval 4">
          <a:extLst>
            <a:ext uri="{FF2B5EF4-FFF2-40B4-BE49-F238E27FC236}">
              <a16:creationId xmlns:a16="http://schemas.microsoft.com/office/drawing/2014/main" id="{8BE46A8B-5530-17E5-68A7-54A99C500CFE}"/>
            </a:ext>
          </a:extLst>
        </xdr:cNvPr>
        <xdr:cNvSpPr/>
      </xdr:nvSpPr>
      <xdr:spPr>
        <a:xfrm>
          <a:off x="20184816" y="239906"/>
          <a:ext cx="601284" cy="612199"/>
        </a:xfrm>
        <a:prstGeom prst="ellipse">
          <a:avLst/>
        </a:prstGeom>
        <a:blipFill dpi="0" rotWithShape="1">
          <a:blip xmlns:r="http://schemas.openxmlformats.org/officeDocument/2006/relationships" r:embed="rId1"/>
          <a:srcRect/>
          <a:stretch>
            <a:fillRect l="-6000" t="-37000" r="-7000" b="1000"/>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603289</xdr:colOff>
      <xdr:row>36</xdr:row>
      <xdr:rowOff>30248</xdr:rowOff>
    </xdr:from>
    <xdr:to>
      <xdr:col>15</xdr:col>
      <xdr:colOff>532959</xdr:colOff>
      <xdr:row>63</xdr:row>
      <xdr:rowOff>76889</xdr:rowOff>
    </xdr:to>
    <xdr:graphicFrame macro="">
      <xdr:nvGraphicFramePr>
        <xdr:cNvPr id="8" name="Chart 7">
          <a:extLst>
            <a:ext uri="{FF2B5EF4-FFF2-40B4-BE49-F238E27FC236}">
              <a16:creationId xmlns:a16="http://schemas.microsoft.com/office/drawing/2014/main" id="{0066A061-5F5E-411B-900C-2E0194102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366346</xdr:colOff>
      <xdr:row>4</xdr:row>
      <xdr:rowOff>211</xdr:rowOff>
    </xdr:from>
    <xdr:to>
      <xdr:col>5</xdr:col>
      <xdr:colOff>520149</xdr:colOff>
      <xdr:row>10</xdr:row>
      <xdr:rowOff>102695</xdr:rowOff>
    </xdr:to>
    <xdr:sp macro="" textlink="">
      <xdr:nvSpPr>
        <xdr:cNvPr id="12" name="Rectangle: Rounded Corners 11">
          <a:extLst>
            <a:ext uri="{FF2B5EF4-FFF2-40B4-BE49-F238E27FC236}">
              <a16:creationId xmlns:a16="http://schemas.microsoft.com/office/drawing/2014/main" id="{D860F3A9-F7E7-0179-8901-E9179FD4A25B}"/>
            </a:ext>
          </a:extLst>
        </xdr:cNvPr>
        <xdr:cNvSpPr/>
      </xdr:nvSpPr>
      <xdr:spPr>
        <a:xfrm>
          <a:off x="1575288" y="732903"/>
          <a:ext cx="1967217" cy="1201523"/>
        </a:xfrm>
        <a:prstGeom prst="roundRect">
          <a:avLst/>
        </a:prstGeom>
        <a:solidFill>
          <a:schemeClr val="bg1">
            <a:lumMod val="65000"/>
          </a:schemeClr>
        </a:solidFill>
        <a:ln>
          <a:gradFill flip="none" rotWithShape="1">
            <a:gsLst>
              <a:gs pos="0">
                <a:schemeClr val="accent1">
                  <a:lumMod val="5000"/>
                  <a:lumOff val="95000"/>
                </a:schemeClr>
              </a:gs>
              <a:gs pos="74000">
                <a:schemeClr val="tx1">
                  <a:lumMod val="65000"/>
                  <a:lumOff val="35000"/>
                </a:schemeClr>
              </a:gs>
              <a:gs pos="83000">
                <a:schemeClr val="tx1">
                  <a:lumMod val="50000"/>
                  <a:lumOff val="50000"/>
                </a:schemeClr>
              </a:gs>
              <a:gs pos="100000">
                <a:schemeClr val="tx1">
                  <a:lumMod val="65000"/>
                  <a:lumOff val="35000"/>
                </a:schemeClr>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baseline="0">
              <a:solidFill>
                <a:sysClr val="windowText" lastClr="000000"/>
              </a:solidFill>
            </a:rPr>
            <a:t>Revenue</a:t>
          </a:r>
          <a:endParaRPr lang="en-NG" sz="2400" b="1">
            <a:solidFill>
              <a:sysClr val="windowText" lastClr="000000"/>
            </a:solidFill>
          </a:endParaRPr>
        </a:p>
      </xdr:txBody>
    </xdr:sp>
    <xdr:clientData/>
  </xdr:twoCellAnchor>
  <xdr:twoCellAnchor>
    <xdr:from>
      <xdr:col>2</xdr:col>
      <xdr:colOff>388056</xdr:colOff>
      <xdr:row>11</xdr:row>
      <xdr:rowOff>140504</xdr:rowOff>
    </xdr:from>
    <xdr:to>
      <xdr:col>5</xdr:col>
      <xdr:colOff>520149</xdr:colOff>
      <xdr:row>18</xdr:row>
      <xdr:rowOff>128689</xdr:rowOff>
    </xdr:to>
    <xdr:sp macro="" textlink="">
      <xdr:nvSpPr>
        <xdr:cNvPr id="16" name="Rectangle: Rounded Corners 15">
          <a:extLst>
            <a:ext uri="{FF2B5EF4-FFF2-40B4-BE49-F238E27FC236}">
              <a16:creationId xmlns:a16="http://schemas.microsoft.com/office/drawing/2014/main" id="{507D5D75-6292-FDD5-EA14-FF7991C95342}"/>
            </a:ext>
          </a:extLst>
        </xdr:cNvPr>
        <xdr:cNvSpPr/>
      </xdr:nvSpPr>
      <xdr:spPr>
        <a:xfrm>
          <a:off x="1596998" y="2155408"/>
          <a:ext cx="1945507" cy="1270396"/>
        </a:xfrm>
        <a:prstGeom prst="roundRect">
          <a:avLst/>
        </a:prstGeom>
        <a:solidFill>
          <a:schemeClr val="bg1">
            <a:lumMod val="65000"/>
          </a:schemeClr>
        </a:solidFill>
        <a:ln>
          <a:gradFill flip="none" rotWithShape="1">
            <a:gsLst>
              <a:gs pos="0">
                <a:schemeClr val="accent1">
                  <a:lumMod val="5000"/>
                  <a:lumOff val="95000"/>
                </a:schemeClr>
              </a:gs>
              <a:gs pos="74000">
                <a:schemeClr val="tx1">
                  <a:lumMod val="65000"/>
                  <a:lumOff val="35000"/>
                </a:schemeClr>
              </a:gs>
              <a:gs pos="83000">
                <a:schemeClr val="tx1">
                  <a:lumMod val="50000"/>
                  <a:lumOff val="50000"/>
                </a:schemeClr>
              </a:gs>
              <a:gs pos="100000">
                <a:schemeClr val="tx1">
                  <a:lumMod val="65000"/>
                  <a:lumOff val="35000"/>
                </a:schemeClr>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Units</a:t>
          </a:r>
          <a:r>
            <a:rPr lang="en-US" sz="2400" b="1" baseline="0">
              <a:solidFill>
                <a:sysClr val="windowText" lastClr="000000"/>
              </a:solidFill>
            </a:rPr>
            <a:t> Sold</a:t>
          </a:r>
          <a:endParaRPr lang="en-NG" sz="2400" b="1">
            <a:solidFill>
              <a:sysClr val="windowText" lastClr="000000"/>
            </a:solidFill>
          </a:endParaRPr>
        </a:p>
      </xdr:txBody>
    </xdr:sp>
    <xdr:clientData/>
  </xdr:twoCellAnchor>
  <xdr:twoCellAnchor>
    <xdr:from>
      <xdr:col>2</xdr:col>
      <xdr:colOff>412214</xdr:colOff>
      <xdr:row>19</xdr:row>
      <xdr:rowOff>149048</xdr:rowOff>
    </xdr:from>
    <xdr:to>
      <xdr:col>5</xdr:col>
      <xdr:colOff>491518</xdr:colOff>
      <xdr:row>26</xdr:row>
      <xdr:rowOff>103047</xdr:rowOff>
    </xdr:to>
    <xdr:sp macro="" textlink="">
      <xdr:nvSpPr>
        <xdr:cNvPr id="17" name="Rectangle: Rounded Corners 16">
          <a:extLst>
            <a:ext uri="{FF2B5EF4-FFF2-40B4-BE49-F238E27FC236}">
              <a16:creationId xmlns:a16="http://schemas.microsoft.com/office/drawing/2014/main" id="{01B64A03-EF05-1CA9-049C-0589C8C8D3F8}"/>
            </a:ext>
          </a:extLst>
        </xdr:cNvPr>
        <xdr:cNvSpPr/>
      </xdr:nvSpPr>
      <xdr:spPr>
        <a:xfrm>
          <a:off x="1621156" y="3629336"/>
          <a:ext cx="1892718" cy="1236211"/>
        </a:xfrm>
        <a:prstGeom prst="roundRect">
          <a:avLst/>
        </a:prstGeom>
        <a:solidFill>
          <a:schemeClr val="bg1">
            <a:lumMod val="65000"/>
          </a:schemeClr>
        </a:solidFill>
        <a:ln>
          <a:gradFill flip="none" rotWithShape="1">
            <a:gsLst>
              <a:gs pos="0">
                <a:schemeClr val="accent1">
                  <a:lumMod val="5000"/>
                  <a:lumOff val="95000"/>
                </a:schemeClr>
              </a:gs>
              <a:gs pos="74000">
                <a:schemeClr val="tx1">
                  <a:lumMod val="65000"/>
                  <a:lumOff val="35000"/>
                </a:schemeClr>
              </a:gs>
              <a:gs pos="83000">
                <a:schemeClr val="tx1">
                  <a:lumMod val="50000"/>
                  <a:lumOff val="50000"/>
                </a:schemeClr>
              </a:gs>
              <a:gs pos="100000">
                <a:schemeClr val="tx1">
                  <a:lumMod val="65000"/>
                  <a:lumOff val="35000"/>
                </a:schemeClr>
              </a:gs>
            </a:gsLst>
            <a:path path="circle">
              <a:fillToRect l="100000" t="100000"/>
            </a:path>
            <a:tileRect r="-100000" b="-10000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rPr>
            <a:t>Customers</a:t>
          </a:r>
          <a:endParaRPr lang="en-NG" sz="2400" b="1">
            <a:solidFill>
              <a:sysClr val="windowText" lastClr="000000"/>
            </a:solidFill>
          </a:endParaRPr>
        </a:p>
      </xdr:txBody>
    </xdr:sp>
    <xdr:clientData/>
  </xdr:twoCellAnchor>
  <xdr:twoCellAnchor>
    <xdr:from>
      <xdr:col>3</xdr:col>
      <xdr:colOff>372680</xdr:colOff>
      <xdr:row>22</xdr:row>
      <xdr:rowOff>47311</xdr:rowOff>
    </xdr:from>
    <xdr:to>
      <xdr:col>4</xdr:col>
      <xdr:colOff>551244</xdr:colOff>
      <xdr:row>25</xdr:row>
      <xdr:rowOff>50099</xdr:rowOff>
    </xdr:to>
    <xdr:sp macro="" textlink="'Raw Data'!J103">
      <xdr:nvSpPr>
        <xdr:cNvPr id="19" name="TextBox 18">
          <a:extLst>
            <a:ext uri="{FF2B5EF4-FFF2-40B4-BE49-F238E27FC236}">
              <a16:creationId xmlns:a16="http://schemas.microsoft.com/office/drawing/2014/main" id="{C05D0375-A527-F819-DE2D-DF763F6D6C87}"/>
            </a:ext>
          </a:extLst>
        </xdr:cNvPr>
        <xdr:cNvSpPr txBox="1"/>
      </xdr:nvSpPr>
      <xdr:spPr>
        <a:xfrm>
          <a:off x="2186093" y="4077119"/>
          <a:ext cx="783036" cy="552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9DAFE24-C9BC-4F3D-A095-42162697C48F}" type="TxLink">
            <a:rPr lang="en-US" sz="1400" b="1" i="0" u="none" strike="noStrike">
              <a:solidFill>
                <a:srgbClr val="000000"/>
              </a:solidFill>
              <a:latin typeface="Calibri"/>
              <a:ea typeface="Calibri"/>
              <a:cs typeface="Calibri"/>
            </a:rPr>
            <a:pPr/>
            <a:t> </a:t>
          </a:fld>
          <a:endParaRPr lang="en-NG" sz="1400" b="1"/>
        </a:p>
      </xdr:txBody>
    </xdr:sp>
    <xdr:clientData/>
  </xdr:twoCellAnchor>
  <xdr:twoCellAnchor>
    <xdr:from>
      <xdr:col>3</xdr:col>
      <xdr:colOff>338756</xdr:colOff>
      <xdr:row>14</xdr:row>
      <xdr:rowOff>143935</xdr:rowOff>
    </xdr:from>
    <xdr:to>
      <xdr:col>4</xdr:col>
      <xdr:colOff>585064</xdr:colOff>
      <xdr:row>17</xdr:row>
      <xdr:rowOff>73365</xdr:rowOff>
    </xdr:to>
    <xdr:sp macro="" textlink="'Raw Data'!F103">
      <xdr:nvSpPr>
        <xdr:cNvPr id="20" name="TextBox 19">
          <a:extLst>
            <a:ext uri="{FF2B5EF4-FFF2-40B4-BE49-F238E27FC236}">
              <a16:creationId xmlns:a16="http://schemas.microsoft.com/office/drawing/2014/main" id="{D2725C76-81F9-8812-C9F1-A649063E53A3}"/>
            </a:ext>
          </a:extLst>
        </xdr:cNvPr>
        <xdr:cNvSpPr txBox="1"/>
      </xdr:nvSpPr>
      <xdr:spPr>
        <a:xfrm>
          <a:off x="2152169" y="2708358"/>
          <a:ext cx="850780" cy="478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6FA0B42-2CD5-4031-982C-D5D5CD718B6E}" type="TxLink">
            <a:rPr lang="en-US" sz="1200" b="1" i="0" u="none" strike="noStrike">
              <a:solidFill>
                <a:srgbClr val="000000"/>
              </a:solidFill>
              <a:latin typeface="Calibri"/>
              <a:ea typeface="Calibri"/>
              <a:cs typeface="Calibri"/>
            </a:rPr>
            <a:pPr/>
            <a:t> </a:t>
          </a:fld>
          <a:endParaRPr lang="en-NG" sz="1200" b="1"/>
        </a:p>
      </xdr:txBody>
    </xdr:sp>
    <xdr:clientData/>
  </xdr:twoCellAnchor>
  <xdr:twoCellAnchor>
    <xdr:from>
      <xdr:col>2</xdr:col>
      <xdr:colOff>456611</xdr:colOff>
      <xdr:row>7</xdr:row>
      <xdr:rowOff>31546</xdr:rowOff>
    </xdr:from>
    <xdr:to>
      <xdr:col>5</xdr:col>
      <xdr:colOff>481809</xdr:colOff>
      <xdr:row>9</xdr:row>
      <xdr:rowOff>161354</xdr:rowOff>
    </xdr:to>
    <xdr:sp macro="" textlink="'Raw Data'!H103">
      <xdr:nvSpPr>
        <xdr:cNvPr id="22" name="TextBox 21">
          <a:extLst>
            <a:ext uri="{FF2B5EF4-FFF2-40B4-BE49-F238E27FC236}">
              <a16:creationId xmlns:a16="http://schemas.microsoft.com/office/drawing/2014/main" id="{B912068F-1A81-A295-AF84-DF4C7900E199}"/>
            </a:ext>
          </a:extLst>
        </xdr:cNvPr>
        <xdr:cNvSpPr txBox="1"/>
      </xdr:nvSpPr>
      <xdr:spPr>
        <a:xfrm>
          <a:off x="1665553" y="1313758"/>
          <a:ext cx="1838612" cy="4961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A3502AA-0155-4C72-BBC1-695C6FFED27B}" type="TxLink">
            <a:rPr lang="en-US" sz="1200" b="1" i="0" u="none" strike="noStrike">
              <a:solidFill>
                <a:srgbClr val="000000"/>
              </a:solidFill>
              <a:latin typeface="Calibri"/>
              <a:ea typeface="Calibri"/>
              <a:cs typeface="Calibri"/>
            </a:rPr>
            <a:pPr/>
            <a:t> </a:t>
          </a:fld>
          <a:endParaRPr lang="en-NG" sz="1200" b="1"/>
        </a:p>
      </xdr:txBody>
    </xdr:sp>
    <xdr:clientData/>
  </xdr:twoCellAnchor>
  <xdr:twoCellAnchor>
    <xdr:from>
      <xdr:col>23</xdr:col>
      <xdr:colOff>162034</xdr:colOff>
      <xdr:row>6</xdr:row>
      <xdr:rowOff>88383</xdr:rowOff>
    </xdr:from>
    <xdr:to>
      <xdr:col>32</xdr:col>
      <xdr:colOff>137328</xdr:colOff>
      <xdr:row>34</xdr:row>
      <xdr:rowOff>90646</xdr:rowOff>
    </xdr:to>
    <xdr:graphicFrame macro="">
      <xdr:nvGraphicFramePr>
        <xdr:cNvPr id="23" name="Chart 22">
          <a:extLst>
            <a:ext uri="{FF2B5EF4-FFF2-40B4-BE49-F238E27FC236}">
              <a16:creationId xmlns:a16="http://schemas.microsoft.com/office/drawing/2014/main" id="{8BFD51A4-3384-4F89-901C-D0DC386D8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274101</xdr:colOff>
      <xdr:row>2</xdr:row>
      <xdr:rowOff>135709</xdr:rowOff>
    </xdr:from>
    <xdr:to>
      <xdr:col>32</xdr:col>
      <xdr:colOff>546568</xdr:colOff>
      <xdr:row>6</xdr:row>
      <xdr:rowOff>11472</xdr:rowOff>
    </xdr:to>
    <xdr:sp macro="" textlink="">
      <xdr:nvSpPr>
        <xdr:cNvPr id="24" name="TextBox 23">
          <a:extLst>
            <a:ext uri="{FF2B5EF4-FFF2-40B4-BE49-F238E27FC236}">
              <a16:creationId xmlns:a16="http://schemas.microsoft.com/office/drawing/2014/main" id="{76A34B51-59EC-8ABE-D78C-21C9C1FA0383}"/>
            </a:ext>
          </a:extLst>
        </xdr:cNvPr>
        <xdr:cNvSpPr txBox="1"/>
      </xdr:nvSpPr>
      <xdr:spPr>
        <a:xfrm>
          <a:off x="12363524" y="502055"/>
          <a:ext cx="7526121" cy="608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ysClr val="windowText" lastClr="000000"/>
              </a:solidFill>
            </a:rPr>
            <a:t>RETAIL</a:t>
          </a:r>
          <a:r>
            <a:rPr lang="en-US" sz="2400" b="1" baseline="0">
              <a:solidFill>
                <a:sysClr val="windowText" lastClr="000000"/>
              </a:solidFill>
            </a:rPr>
            <a:t> STORE PRODUCT SALES REVIEW ANALYSIS</a:t>
          </a:r>
          <a:endParaRPr lang="en-NG" sz="2400" b="1">
            <a:solidFill>
              <a:sysClr val="windowText" lastClr="000000"/>
            </a:solidFill>
          </a:endParaRPr>
        </a:p>
      </xdr:txBody>
    </xdr:sp>
    <xdr:clientData/>
  </xdr:twoCellAnchor>
  <xdr:twoCellAnchor>
    <xdr:from>
      <xdr:col>32</xdr:col>
      <xdr:colOff>360865</xdr:colOff>
      <xdr:row>6</xdr:row>
      <xdr:rowOff>86160</xdr:rowOff>
    </xdr:from>
    <xdr:to>
      <xdr:col>38</xdr:col>
      <xdr:colOff>415260</xdr:colOff>
      <xdr:row>34</xdr:row>
      <xdr:rowOff>90646</xdr:rowOff>
    </xdr:to>
    <xdr:graphicFrame macro="">
      <xdr:nvGraphicFramePr>
        <xdr:cNvPr id="26" name="Chart 25">
          <a:extLst>
            <a:ext uri="{FF2B5EF4-FFF2-40B4-BE49-F238E27FC236}">
              <a16:creationId xmlns:a16="http://schemas.microsoft.com/office/drawing/2014/main" id="{D9E8C3F4-3124-4533-9BDB-FBB0300B2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294475</xdr:colOff>
      <xdr:row>1</xdr:row>
      <xdr:rowOff>164709</xdr:rowOff>
    </xdr:from>
    <xdr:to>
      <xdr:col>39</xdr:col>
      <xdr:colOff>143441</xdr:colOff>
      <xdr:row>5</xdr:row>
      <xdr:rowOff>132230</xdr:rowOff>
    </xdr:to>
    <xdr:sp macro="" textlink="">
      <xdr:nvSpPr>
        <xdr:cNvPr id="32" name="TextBox 31">
          <a:extLst>
            <a:ext uri="{FF2B5EF4-FFF2-40B4-BE49-F238E27FC236}">
              <a16:creationId xmlns:a16="http://schemas.microsoft.com/office/drawing/2014/main" id="{06070595-279A-E97B-9863-3F8E0A36FF24}"/>
            </a:ext>
          </a:extLst>
        </xdr:cNvPr>
        <xdr:cNvSpPr txBox="1"/>
      </xdr:nvSpPr>
      <xdr:spPr>
        <a:xfrm>
          <a:off x="20846494" y="347882"/>
          <a:ext cx="2871322" cy="7002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t>Gbenovie Obhoo</a:t>
          </a:r>
        </a:p>
        <a:p>
          <a:r>
            <a:rPr lang="en-US" sz="1400"/>
            <a:t>Gbenovieobhoo@gmail.com</a:t>
          </a:r>
          <a:endParaRPr lang="en-NG" sz="1400"/>
        </a:p>
      </xdr:txBody>
    </xdr:sp>
    <xdr:clientData/>
  </xdr:twoCellAnchor>
  <xdr:twoCellAnchor>
    <xdr:from>
      <xdr:col>25</xdr:col>
      <xdr:colOff>118291</xdr:colOff>
      <xdr:row>36</xdr:row>
      <xdr:rowOff>30247</xdr:rowOff>
    </xdr:from>
    <xdr:to>
      <xdr:col>38</xdr:col>
      <xdr:colOff>430396</xdr:colOff>
      <xdr:row>63</xdr:row>
      <xdr:rowOff>83473</xdr:rowOff>
    </xdr:to>
    <xdr:graphicFrame macro="">
      <xdr:nvGraphicFramePr>
        <xdr:cNvPr id="7" name="Chart 6">
          <a:extLst>
            <a:ext uri="{FF2B5EF4-FFF2-40B4-BE49-F238E27FC236}">
              <a16:creationId xmlns:a16="http://schemas.microsoft.com/office/drawing/2014/main" id="{33CA879B-8C41-43D1-9787-074F8DB94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77513</xdr:colOff>
      <xdr:row>36</xdr:row>
      <xdr:rowOff>49453</xdr:rowOff>
    </xdr:from>
    <xdr:to>
      <xdr:col>24</xdr:col>
      <xdr:colOff>555109</xdr:colOff>
      <xdr:row>63</xdr:row>
      <xdr:rowOff>102676</xdr:rowOff>
    </xdr:to>
    <xdr:graphicFrame macro="">
      <xdr:nvGraphicFramePr>
        <xdr:cNvPr id="14" name="Chart 13">
          <a:extLst>
            <a:ext uri="{FF2B5EF4-FFF2-40B4-BE49-F238E27FC236}">
              <a16:creationId xmlns:a16="http://schemas.microsoft.com/office/drawing/2014/main" id="{E42F930F-39AB-4FFC-B043-481446117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448285</xdr:colOff>
      <xdr:row>22</xdr:row>
      <xdr:rowOff>66413</xdr:rowOff>
    </xdr:from>
    <xdr:to>
      <xdr:col>5</xdr:col>
      <xdr:colOff>22378</xdr:colOff>
      <xdr:row>25</xdr:row>
      <xdr:rowOff>69201</xdr:rowOff>
    </xdr:to>
    <xdr:sp macro="" textlink="'Raw Data'!I103">
      <xdr:nvSpPr>
        <xdr:cNvPr id="18" name="TextBox 17">
          <a:extLst>
            <a:ext uri="{FF2B5EF4-FFF2-40B4-BE49-F238E27FC236}">
              <a16:creationId xmlns:a16="http://schemas.microsoft.com/office/drawing/2014/main" id="{26777025-C047-87DA-9630-74D0518A0BFB}"/>
            </a:ext>
          </a:extLst>
        </xdr:cNvPr>
        <xdr:cNvSpPr txBox="1"/>
      </xdr:nvSpPr>
      <xdr:spPr>
        <a:xfrm>
          <a:off x="2261698" y="4096221"/>
          <a:ext cx="783036" cy="552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616F55C8-9227-4556-A194-C00242C7EC04}" type="TxLink">
            <a:rPr lang="en-US" sz="2400" b="1" i="0" u="none" strike="noStrike">
              <a:solidFill>
                <a:srgbClr val="000000"/>
              </a:solidFill>
              <a:latin typeface="Calibri"/>
              <a:ea typeface="Calibri"/>
              <a:cs typeface="Calibri"/>
            </a:rPr>
            <a:pPr/>
            <a:t>100</a:t>
          </a:fld>
          <a:endParaRPr lang="en-NG" sz="2400" b="1"/>
        </a:p>
      </xdr:txBody>
    </xdr:sp>
    <xdr:clientData/>
  </xdr:twoCellAnchor>
  <xdr:twoCellAnchor>
    <xdr:from>
      <xdr:col>2</xdr:col>
      <xdr:colOff>389387</xdr:colOff>
      <xdr:row>6</xdr:row>
      <xdr:rowOff>165206</xdr:rowOff>
    </xdr:from>
    <xdr:to>
      <xdr:col>6</xdr:col>
      <xdr:colOff>119491</xdr:colOff>
      <xdr:row>9</xdr:row>
      <xdr:rowOff>111840</xdr:rowOff>
    </xdr:to>
    <xdr:sp macro="" textlink="'Raw Data'!G103">
      <xdr:nvSpPr>
        <xdr:cNvPr id="21" name="TextBox 20">
          <a:extLst>
            <a:ext uri="{FF2B5EF4-FFF2-40B4-BE49-F238E27FC236}">
              <a16:creationId xmlns:a16="http://schemas.microsoft.com/office/drawing/2014/main" id="{F968282A-ECB4-EE85-7FCB-C37B063FDE56}"/>
            </a:ext>
          </a:extLst>
        </xdr:cNvPr>
        <xdr:cNvSpPr txBox="1"/>
      </xdr:nvSpPr>
      <xdr:spPr>
        <a:xfrm>
          <a:off x="1598329" y="1264244"/>
          <a:ext cx="2147989" cy="4961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9CDD41B-619F-4018-9E05-390D48A8E651}" type="TxLink">
            <a:rPr lang="en-US" sz="2000" b="1" i="0" u="none" strike="noStrike">
              <a:solidFill>
                <a:srgbClr val="000000"/>
              </a:solidFill>
              <a:latin typeface="Calibri"/>
              <a:ea typeface="Calibri"/>
              <a:cs typeface="Calibri"/>
            </a:rPr>
            <a:pPr/>
            <a:t>₦302,680,445.00</a:t>
          </a:fld>
          <a:endParaRPr lang="en-NG" sz="2000" b="1"/>
        </a:p>
      </xdr:txBody>
    </xdr:sp>
    <xdr:clientData/>
  </xdr:twoCellAnchor>
  <xdr:twoCellAnchor>
    <xdr:from>
      <xdr:col>3</xdr:col>
      <xdr:colOff>393042</xdr:colOff>
      <xdr:row>14</xdr:row>
      <xdr:rowOff>103196</xdr:rowOff>
    </xdr:from>
    <xdr:to>
      <xdr:col>5</xdr:col>
      <xdr:colOff>127011</xdr:colOff>
      <xdr:row>17</xdr:row>
      <xdr:rowOff>88779</xdr:rowOff>
    </xdr:to>
    <xdr:sp macro="" textlink="'Raw Data'!E103">
      <xdr:nvSpPr>
        <xdr:cNvPr id="28" name="TextBox 27">
          <a:extLst>
            <a:ext uri="{FF2B5EF4-FFF2-40B4-BE49-F238E27FC236}">
              <a16:creationId xmlns:a16="http://schemas.microsoft.com/office/drawing/2014/main" id="{4CE7167F-BBFC-6C4E-15CC-EA74FC37B3A9}"/>
            </a:ext>
          </a:extLst>
        </xdr:cNvPr>
        <xdr:cNvSpPr txBox="1"/>
      </xdr:nvSpPr>
      <xdr:spPr>
        <a:xfrm>
          <a:off x="2206455" y="2667619"/>
          <a:ext cx="942912" cy="535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8D123FF-0547-4A42-85E2-722675A6E637}" type="TxLink">
            <a:rPr lang="en-US" sz="2400" b="1" i="0" u="none" strike="noStrike">
              <a:solidFill>
                <a:srgbClr val="000000"/>
              </a:solidFill>
              <a:latin typeface="Calibri"/>
              <a:ea typeface="Calibri"/>
              <a:cs typeface="Calibri"/>
            </a:rPr>
            <a:pPr/>
            <a:t>1141</a:t>
          </a:fld>
          <a:endParaRPr lang="en-NG" sz="2400" b="1"/>
        </a:p>
      </xdr:txBody>
    </xdr:sp>
    <xdr:clientData/>
  </xdr:twoCellAnchor>
  <xdr:twoCellAnchor>
    <xdr:from>
      <xdr:col>6</xdr:col>
      <xdr:colOff>120109</xdr:colOff>
      <xdr:row>6</xdr:row>
      <xdr:rowOff>68488</xdr:rowOff>
    </xdr:from>
    <xdr:to>
      <xdr:col>23</xdr:col>
      <xdr:colOff>5472</xdr:colOff>
      <xdr:row>34</xdr:row>
      <xdr:rowOff>115634</xdr:rowOff>
    </xdr:to>
    <xdr:graphicFrame macro="">
      <xdr:nvGraphicFramePr>
        <xdr:cNvPr id="9" name="Chart 8">
          <a:extLst>
            <a:ext uri="{FF2B5EF4-FFF2-40B4-BE49-F238E27FC236}">
              <a16:creationId xmlns:a16="http://schemas.microsoft.com/office/drawing/2014/main" id="{E8458E83-6D57-46D7-8CC1-1605F3AB6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164855</xdr:colOff>
      <xdr:row>7</xdr:row>
      <xdr:rowOff>161457</xdr:rowOff>
    </xdr:from>
    <xdr:to>
      <xdr:col>21</xdr:col>
      <xdr:colOff>551924</xdr:colOff>
      <xdr:row>12</xdr:row>
      <xdr:rowOff>38344</xdr:rowOff>
    </xdr:to>
    <xdr:sp macro="" textlink="">
      <xdr:nvSpPr>
        <xdr:cNvPr id="33" name="TextBox 32">
          <a:extLst>
            <a:ext uri="{FF2B5EF4-FFF2-40B4-BE49-F238E27FC236}">
              <a16:creationId xmlns:a16="http://schemas.microsoft.com/office/drawing/2014/main" id="{DDBFFBB7-71B9-5797-AE7C-E12CB8A781DE}"/>
            </a:ext>
          </a:extLst>
        </xdr:cNvPr>
        <xdr:cNvSpPr txBox="1"/>
      </xdr:nvSpPr>
      <xdr:spPr>
        <a:xfrm>
          <a:off x="10440865" y="1443669"/>
          <a:ext cx="2804953" cy="7927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b="1">
              <a:solidFill>
                <a:schemeClr val="tx1">
                  <a:lumMod val="85000"/>
                  <a:lumOff val="15000"/>
                </a:schemeClr>
              </a:solidFill>
            </a:rPr>
            <a:t>Monthly</a:t>
          </a:r>
          <a:r>
            <a:rPr lang="en-US" sz="1800" b="1" baseline="0">
              <a:solidFill>
                <a:schemeClr val="tx1">
                  <a:lumMod val="85000"/>
                  <a:lumOff val="15000"/>
                </a:schemeClr>
              </a:solidFill>
            </a:rPr>
            <a:t> Profit and Units Sold</a:t>
          </a:r>
          <a:endParaRPr lang="en-NG" sz="1800" b="1">
            <a:solidFill>
              <a:schemeClr val="tx1">
                <a:lumMod val="85000"/>
                <a:lumOff val="15000"/>
              </a:schemeClr>
            </a:solidFill>
          </a:endParaRPr>
        </a:p>
      </xdr:txBody>
    </xdr:sp>
    <xdr:clientData/>
  </xdr:twoCellAnchor>
  <xdr:twoCellAnchor editAs="oneCell">
    <xdr:from>
      <xdr:col>2</xdr:col>
      <xdr:colOff>466911</xdr:colOff>
      <xdr:row>28</xdr:row>
      <xdr:rowOff>130735</xdr:rowOff>
    </xdr:from>
    <xdr:to>
      <xdr:col>5</xdr:col>
      <xdr:colOff>222623</xdr:colOff>
      <xdr:row>48</xdr:row>
      <xdr:rowOff>93382</xdr:rowOff>
    </xdr:to>
    <mc:AlternateContent xmlns:mc="http://schemas.openxmlformats.org/markup-compatibility/2006" xmlns:a14="http://schemas.microsoft.com/office/drawing/2010/main">
      <mc:Choice Requires="a14">
        <xdr:graphicFrame macro="">
          <xdr:nvGraphicFramePr>
            <xdr:cNvPr id="43" name="Category 1">
              <a:extLst>
                <a:ext uri="{FF2B5EF4-FFF2-40B4-BE49-F238E27FC236}">
                  <a16:creationId xmlns:a16="http://schemas.microsoft.com/office/drawing/2014/main" id="{0A41D286-E716-4D5A-9D6A-95CD252B080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99558" y="5360147"/>
              <a:ext cx="1604683" cy="369794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429559</xdr:colOff>
      <xdr:row>50</xdr:row>
      <xdr:rowOff>37353</xdr:rowOff>
    </xdr:from>
    <xdr:to>
      <xdr:col>5</xdr:col>
      <xdr:colOff>241300</xdr:colOff>
      <xdr:row>63</xdr:row>
      <xdr:rowOff>133537</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F93B6861-D173-478E-9CE7-ECFE93A4F33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62206" y="9375588"/>
              <a:ext cx="1660712"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2.346665046294" createdVersion="8" refreshedVersion="8" minRefreshableVersion="3" recordCount="100" xr:uid="{0DD84D85-4A9A-4463-A447-84D7B0D910F7}">
  <cacheSource type="worksheet">
    <worksheetSource name="Table1"/>
  </cacheSource>
  <cacheFields count="9">
    <cacheField name="Date2" numFmtId="15">
      <sharedItems containsSemiMixedTypes="0" containsNonDate="0" containsDate="1" containsString="0" minDate="2025-01-04T00:00:00" maxDate="2025-07-01T00:00:00"/>
    </cacheField>
    <cacheField name="Region" numFmtId="0">
      <sharedItems/>
    </cacheField>
    <cacheField name="Product" numFmtId="0">
      <sharedItems count="14">
        <s v="Tv 43Q"/>
        <s v="Phone X12"/>
        <s v="Laptop A15"/>
        <s v="Tablet T8"/>
        <s v="Speaker S10"/>
        <s v="Camera C100"/>
        <s v="Monitor M24"/>
        <s v="Unknown"/>
        <s v="Tablet T8 _x0009_" u="1"/>
        <s v="Camera C010" u="1"/>
        <s v="Laptop A15 _x0009_" u="1"/>
        <s v="Tablet T8_x0009_" u="1"/>
        <s v="Speaker S10_x0009_" u="1"/>
        <s v="Camer Ac100" u="1"/>
      </sharedItems>
    </cacheField>
    <cacheField name="Category" numFmtId="0">
      <sharedItems/>
    </cacheField>
    <cacheField name="Units Sold" numFmtId="0">
      <sharedItems containsSemiMixedTypes="0" containsString="0" containsNumber="1" containsInteger="1" minValue="1" maxValue="20"/>
    </cacheField>
    <cacheField name="Unit Price" numFmtId="164">
      <sharedItems containsSemiMixedTypes="0" containsString="0" containsNumber="1" containsInteger="1" minValue="3500" maxValue="2500000"/>
    </cacheField>
    <cacheField name="Total Revenue" numFmtId="164">
      <sharedItems containsSemiMixedTypes="0" containsString="0" containsNumber="1" containsInteger="1" minValue="59500" maxValue="50000000"/>
    </cacheField>
    <cacheField name="Sales Rep" numFmtId="0">
      <sharedItems/>
    </cacheField>
    <cacheField name="Custom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2.34666516204" createdVersion="8" refreshedVersion="8" minRefreshableVersion="3" recordCount="100" xr:uid="{D4CA175F-0B75-4B9F-B550-CD8F256F9868}">
  <cacheSource type="worksheet">
    <worksheetSource name="Table1"/>
  </cacheSource>
  <cacheFields count="9">
    <cacheField name="Date2" numFmtId="15">
      <sharedItems containsSemiMixedTypes="0" containsNonDate="0" containsDate="1" containsString="0" minDate="2025-01-04T00:00:00" maxDate="2025-07-01T00:00:00"/>
    </cacheField>
    <cacheField name="Region" numFmtId="0">
      <sharedItems count="4">
        <s v="West"/>
        <s v="North"/>
        <s v="South"/>
        <s v="East"/>
      </sharedItems>
    </cacheField>
    <cacheField name="Product" numFmtId="0">
      <sharedItems count="14">
        <s v="Tv 43Q"/>
        <s v="Phone X12"/>
        <s v="Laptop A15"/>
        <s v="Tablet T8"/>
        <s v="Speaker S10"/>
        <s v="Camera C100"/>
        <s v="Monitor M24"/>
        <s v="Unknown"/>
        <s v="Tablet T8 _x0009_" u="1"/>
        <s v="Camera C010" u="1"/>
        <s v="Laptop A15 _x0009_" u="1"/>
        <s v="Tablet T8_x0009_" u="1"/>
        <s v="Speaker S10_x0009_" u="1"/>
        <s v="Camer Ac100" u="1"/>
      </sharedItems>
    </cacheField>
    <cacheField name="Category" numFmtId="0">
      <sharedItems count="7">
        <s v="Electronics"/>
        <s v="Mobile"/>
        <s v="Computers"/>
        <s v="Audio"/>
        <s v="Photography"/>
        <s v="Peripherals"/>
        <s v="Electronics_x0009_" u="1"/>
      </sharedItems>
    </cacheField>
    <cacheField name="Units Sold" numFmtId="0">
      <sharedItems containsSemiMixedTypes="0" containsString="0" containsNumber="1" containsInteger="1" minValue="1" maxValue="20"/>
    </cacheField>
    <cacheField name="Unit Price" numFmtId="164">
      <sharedItems containsSemiMixedTypes="0" containsString="0" containsNumber="1" containsInteger="1" minValue="3500" maxValue="2500000"/>
    </cacheField>
    <cacheField name="Total Revenue" numFmtId="164">
      <sharedItems containsSemiMixedTypes="0" containsString="0" containsNumber="1" containsInteger="1" minValue="59500" maxValue="50000000"/>
    </cacheField>
    <cacheField name="Sales Rep" numFmtId="0">
      <sharedItems count="10">
        <s v="Ifeanyi Okafor"/>
        <s v="Fola Balogun"/>
        <s v="Aisha Bello"/>
        <s v="Peter Obi"/>
        <s v="Grace Amos"/>
        <s v="Chinedu Nwosu"/>
        <s v="Mary John"/>
        <s v="Aba Joel"/>
        <s v="Job Austin"/>
        <s v="Praise Odunayo"/>
      </sharedItems>
    </cacheField>
    <cacheField name="Customer" numFmtId="0">
      <sharedItems/>
    </cacheField>
  </cacheFields>
  <extLst>
    <ext xmlns:x14="http://schemas.microsoft.com/office/spreadsheetml/2009/9/main" uri="{725AE2AE-9491-48be-B2B4-4EB974FC3084}">
      <x14:pivotCacheDefinition pivotCacheId="18713920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2.346665509256" createdVersion="8" refreshedVersion="8" minRefreshableVersion="3" recordCount="100" xr:uid="{8AFF154C-442C-4C68-A8BA-5D0C7EC5AD21}">
  <cacheSource type="worksheet">
    <worksheetSource name="Table1"/>
  </cacheSource>
  <cacheFields count="9">
    <cacheField name="Date2" numFmtId="15">
      <sharedItems containsSemiMixedTypes="0" containsNonDate="0" containsDate="1" containsString="0" minDate="2025-01-04T00:00:00" maxDate="2025-07-01T00:00:00"/>
    </cacheField>
    <cacheField name="Region" numFmtId="0">
      <sharedItems count="4">
        <s v="West"/>
        <s v="North"/>
        <s v="South"/>
        <s v="East"/>
      </sharedItems>
    </cacheField>
    <cacheField name="Product" numFmtId="0">
      <sharedItems/>
    </cacheField>
    <cacheField name="Category" numFmtId="0">
      <sharedItems/>
    </cacheField>
    <cacheField name="Units Sold" numFmtId="0">
      <sharedItems containsSemiMixedTypes="0" containsString="0" containsNumber="1" containsInteger="1" minValue="1" maxValue="20"/>
    </cacheField>
    <cacheField name="Unit Price" numFmtId="164">
      <sharedItems containsSemiMixedTypes="0" containsString="0" containsNumber="1" containsInteger="1" minValue="3500" maxValue="2500000"/>
    </cacheField>
    <cacheField name="Total Revenue" numFmtId="164">
      <sharedItems containsSemiMixedTypes="0" containsString="0" containsNumber="1" containsInteger="1" minValue="59500" maxValue="50000000"/>
    </cacheField>
    <cacheField name="Sales Rep" numFmtId="0">
      <sharedItems/>
    </cacheField>
    <cacheField name="Customer" numFmtId="0">
      <sharedItems/>
    </cacheField>
  </cacheFields>
  <extLst>
    <ext xmlns:x14="http://schemas.microsoft.com/office/spreadsheetml/2009/9/main" uri="{725AE2AE-9491-48be-B2B4-4EB974FC3084}">
      <x14:pivotCacheDefinition pivotCacheId="138845539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30099189814" backgroundQuery="1" createdVersion="8" refreshedVersion="8" minRefreshableVersion="3" recordCount="0" supportSubquery="1" supportAdvancedDrill="1" xr:uid="{704CB494-5CB9-4E9F-A5EC-887602F5430C}">
  <cacheSource type="external" connectionId="1"/>
  <cacheFields count="4">
    <cacheField name="[Table1].[Calculated Column 1 (Month)].[Calculated Column 1 (Month)]" caption="Calculated Column 1 (Month)" numFmtId="0" hierarchy="11" level="1">
      <sharedItems count="6">
        <s v="Apr"/>
        <s v="Feb"/>
        <s v="Jan"/>
        <s v="Jun"/>
        <s v="Mar"/>
        <s v="May"/>
      </sharedItems>
    </cacheField>
    <cacheField name="[Measures].[Sum of Units Sold]" caption="Sum of Units Sold" numFmtId="0" hierarchy="16" level="32767"/>
    <cacheField name="[Measures].[Sum of Total Revenue]" caption="Sum of Total Revenue" numFmtId="0" hierarchy="18" level="32767"/>
    <cacheField name="[Table1].[Region].[Region]" caption="Region" numFmtId="0" hierarchy="1" level="1">
      <sharedItems containsSemiMixedTypes="0" containsNonDate="0" containsString="0"/>
    </cacheField>
  </cacheFields>
  <cacheHierarchies count="23">
    <cacheHierarchy uniqueName="[Table1].[Date2]" caption="Date2" attribute="1" time="1" defaultMemberUniqueName="[Table1].[Date2].[All]" allUniqueName="[Table1].[Date2].[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Total Revenue]" caption="Total Revenue" attribute="1" defaultMemberUniqueName="[Table1].[Total Revenue].[All]" allUniqueName="[Table1].[Total Revenue].[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Calculated Column 1]" caption="Calculated Column 1" attribute="1" time="1" defaultMemberUniqueName="[Table1].[Calculated Column 1].[All]" allUniqueName="[Table1].[Calculated Column 1].[All]" dimensionUniqueName="[Table1]" displayFolder="" count="2" memberValueDatatype="7" unbalanced="0"/>
    <cacheHierarchy uniqueName="[Table1].[Calculated Column 1 (Year)]" caption="Calculated Column 1 (Year)" attribute="1" defaultMemberUniqueName="[Table1].[Calculated Column 1 (Year)].[All]" allUniqueName="[Table1].[Calculated Column 1 (Year)].[All]" dimensionUniqueName="[Table1]" displayFolder="" count="2" memberValueDatatype="130" unbalanced="0"/>
    <cacheHierarchy uniqueName="[Table1].[Calculated Column 1 (Month)]" caption="Calculated Column 1 (Month)" attribute="1" defaultMemberUniqueName="[Table1].[Calculated Column 1 (Month)].[All]" allUniqueName="[Table1].[Calculated Column 1 (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nits Sold]" caption="Average of Units Sold" measure="1" displayFolder="" measureGroup="Table1"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8"/>
        </ext>
      </extLst>
    </cacheHierarchy>
    <cacheHierarchy uniqueName="[Measures].[Sum of Calculated Column 1 (Month)]" caption="Sum of Calculated Column 1 (Month)" measure="1" displayFolder="" measureGroup="Table1" count="0" hidden="1">
      <extLst>
        <ext xmlns:x15="http://schemas.microsoft.com/office/spreadsheetml/2010/11/main" uri="{B97F6D7D-B522-45F9-BDA1-12C45D357490}">
          <x15:cacheHierarchy aggregatedColumn="11"/>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30099652776" backgroundQuery="1" createdVersion="8" refreshedVersion="8" minRefreshableVersion="3" recordCount="0" supportSubquery="1" supportAdvancedDrill="1" xr:uid="{AD71044E-F91D-412B-8F32-950D247EF579}">
  <cacheSource type="external" connectionId="1"/>
  <cacheFields count="3">
    <cacheField name="[Table1].[Region].[Region]" caption="Region" numFmtId="0" hierarchy="1" level="1">
      <sharedItems count="4">
        <s v="East"/>
        <s v="North"/>
        <s v="South"/>
        <s v="West"/>
      </sharedItems>
    </cacheField>
    <cacheField name="[Measures].[Sum of Total Revenue]" caption="Sum of Total Revenue" numFmtId="0" hierarchy="18" level="32767"/>
    <cacheField name="[Table1].[Sales Rep].[Sales Rep]" caption="Sales Rep" numFmtId="0" hierarchy="7" level="1">
      <sharedItems containsSemiMixedTypes="0" containsNonDate="0" containsString="0"/>
    </cacheField>
  </cacheFields>
  <cacheHierarchies count="23">
    <cacheHierarchy uniqueName="[Table1].[Date2]" caption="Date2" attribute="1" time="1" defaultMemberUniqueName="[Table1].[Date2].[All]" allUniqueName="[Table1].[Date2].[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Total Revenue]" caption="Total Revenue" attribute="1" defaultMemberUniqueName="[Table1].[Total Revenue].[All]" allUniqueName="[Table1].[Total Revenue].[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2"/>
      </fieldsUsage>
    </cacheHierarchy>
    <cacheHierarchy uniqueName="[Table1].[Customer]" caption="Customer" attribute="1" defaultMemberUniqueName="[Table1].[Customer].[All]" allUniqueName="[Table1].[Customer].[All]" dimensionUniqueName="[Table1]" displayFolder="" count="2" memberValueDatatype="130" unbalanced="0"/>
    <cacheHierarchy uniqueName="[Table1].[Calculated Column 1]" caption="Calculated Column 1" attribute="1" time="1" defaultMemberUniqueName="[Table1].[Calculated Column 1].[All]" allUniqueName="[Table1].[Calculated Column 1].[All]" dimensionUniqueName="[Table1]" displayFolder="" count="2" memberValueDatatype="7" unbalanced="0"/>
    <cacheHierarchy uniqueName="[Table1].[Calculated Column 1 (Year)]" caption="Calculated Column 1 (Year)" attribute="1" defaultMemberUniqueName="[Table1].[Calculated Column 1 (Year)].[All]" allUniqueName="[Table1].[Calculated Column 1 (Year)].[All]" dimensionUniqueName="[Table1]" displayFolder="" count="2" memberValueDatatype="130" unbalanced="0"/>
    <cacheHierarchy uniqueName="[Table1].[Calculated Column 1 (Month)]" caption="Calculated Column 1 (Month)" attribute="1" defaultMemberUniqueName="[Table1].[Calculated Column 1 (Month)].[All]" allUniqueName="[Table1].[Calculated Column 1 (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y uniqueName="[Measures].[Average of Units Sold]" caption="Average of Units Sold" measure="1" displayFolder="" measureGroup="Table1"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8"/>
        </ext>
      </extLst>
    </cacheHierarchy>
    <cacheHierarchy uniqueName="[Measures].[Sum of Calculated Column 1 (Month)]" caption="Sum of Calculated Column 1 (Month)" measure="1" displayFolder="" measureGroup="Table1" count="0" hidden="1">
      <extLst>
        <ext xmlns:x15="http://schemas.microsoft.com/office/spreadsheetml/2010/11/main" uri="{B97F6D7D-B522-45F9-BDA1-12C45D357490}">
          <x15:cacheHierarchy aggregatedColumn="11"/>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30100231484" backgroundQuery="1" createdVersion="8" refreshedVersion="8" minRefreshableVersion="3" recordCount="0" supportSubquery="1" supportAdvancedDrill="1" xr:uid="{EAF2C9E0-EE2C-4DB4-8772-E0536421806F}">
  <cacheSource type="external" connectionId="1"/>
  <cacheFields count="3">
    <cacheField name="[Table1].[Category].[Category]" caption="Category" numFmtId="0" hierarchy="3" level="1">
      <sharedItems count="6">
        <s v="Audio"/>
        <s v="Computers"/>
        <s v="Electronics"/>
        <s v="Mobile"/>
        <s v="Peripherals"/>
        <s v="Photography"/>
      </sharedItems>
    </cacheField>
    <cacheField name="[Measures].[Average of Units Sold]" caption="Average of Units Sold" numFmtId="0" hierarchy="17" level="32767"/>
    <cacheField name="[Table1].[Region].[Region]" caption="Region" numFmtId="0" hierarchy="1" level="1">
      <sharedItems containsSemiMixedTypes="0" containsNonDate="0" containsString="0"/>
    </cacheField>
  </cacheFields>
  <cacheHierarchies count="23">
    <cacheHierarchy uniqueName="[Table1].[Date2]" caption="Date2" attribute="1" time="1" defaultMemberUniqueName="[Table1].[Date2].[All]" allUniqueName="[Table1].[Date2].[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Units Sold]" caption="Units Sold" attribute="1" defaultMemberUniqueName="[Table1].[Units Sold].[All]" allUniqueName="[Table1].[Units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Total Revenue]" caption="Total Revenue" attribute="1" defaultMemberUniqueName="[Table1].[Total Revenue].[All]" allUniqueName="[Table1].[Total Revenue].[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cacheHierarchy uniqueName="[Table1].[Customer]" caption="Customer" attribute="1" defaultMemberUniqueName="[Table1].[Customer].[All]" allUniqueName="[Table1].[Customer].[All]" dimensionUniqueName="[Table1]" displayFolder="" count="2" memberValueDatatype="130" unbalanced="0"/>
    <cacheHierarchy uniqueName="[Table1].[Calculated Column 1]" caption="Calculated Column 1" attribute="1" time="1" defaultMemberUniqueName="[Table1].[Calculated Column 1].[All]" allUniqueName="[Table1].[Calculated Column 1].[All]" dimensionUniqueName="[Table1]" displayFolder="" count="2" memberValueDatatype="7" unbalanced="0"/>
    <cacheHierarchy uniqueName="[Table1].[Calculated Column 1 (Year)]" caption="Calculated Column 1 (Year)" attribute="1" defaultMemberUniqueName="[Table1].[Calculated Column 1 (Year)].[All]" allUniqueName="[Table1].[Calculated Column 1 (Year)].[All]" dimensionUniqueName="[Table1]" displayFolder="" count="2" memberValueDatatype="130" unbalanced="0"/>
    <cacheHierarchy uniqueName="[Table1].[Calculated Column 1 (Month)]" caption="Calculated Column 1 (Month)" attribute="1" defaultMemberUniqueName="[Table1].[Calculated Column 1 (Month)].[All]" allUniqueName="[Table1].[Calculated Column 1 (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y uniqueName="[Measures].[Average of Units Sold]" caption="Average of Units Sold"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8"/>
        </ext>
      </extLst>
    </cacheHierarchy>
    <cacheHierarchy uniqueName="[Measures].[Sum of Calculated Column 1 (Month)]" caption="Sum of Calculated Column 1 (Month)" measure="1" displayFolder="" measureGroup="Table1" count="0" hidden="1">
      <extLst>
        <ext xmlns:x15="http://schemas.microsoft.com/office/spreadsheetml/2010/11/main" uri="{B97F6D7D-B522-45F9-BDA1-12C45D357490}">
          <x15:cacheHierarchy aggregatedColumn="11"/>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30100578707" backgroundQuery="1" createdVersion="8" refreshedVersion="8" minRefreshableVersion="3" recordCount="0" supportSubquery="1" supportAdvancedDrill="1" xr:uid="{EC9C42A9-16D0-40D3-88F7-BE6E3A79CF6B}">
  <cacheSource type="external" connectionId="1"/>
  <cacheFields count="5">
    <cacheField name="[Table1].[Product].[Product]" caption="Product" numFmtId="0" hierarchy="2" level="1">
      <sharedItems count="8">
        <s v="Camera C100"/>
        <s v="Laptop A15"/>
        <s v="Monitor M24"/>
        <s v="Phone X12"/>
        <s v="Speaker S10"/>
        <s v="Tablet T8"/>
        <s v="Tv 43Q"/>
        <s v="Unknown"/>
      </sharedItems>
    </cacheField>
    <cacheField name="[Measures].[Sum of Units Sold]" caption="Sum of Units Sold" numFmtId="0" hierarchy="16" level="32767"/>
    <cacheField name="[Measures].[Sum of Unit Price]" caption="Sum of Unit Price" numFmtId="0" hierarchy="19" level="32767"/>
    <cacheField name="[Measures].[Count of Customer]" caption="Count of Customer" numFmtId="0" hierarchy="20" level="32767"/>
    <cacheField name="[Table1].[Region].[Region]" caption="Region" numFmtId="0" hierarchy="1" level="1">
      <sharedItems containsSemiMixedTypes="0" containsNonDate="0" containsString="0"/>
    </cacheField>
  </cacheFields>
  <cacheHierarchies count="23">
    <cacheHierarchy uniqueName="[Table1].[Date2]" caption="Date2" attribute="1" time="1" defaultMemberUniqueName="[Table1].[Date2].[All]" allUniqueName="[Table1].[Date2].[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4"/>
      </fieldsUsage>
    </cacheHierarchy>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Total Revenue]" caption="Total Revenue" attribute="1" defaultMemberUniqueName="[Table1].[Total Revenue].[All]" allUniqueName="[Table1].[Total Revenue].[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Calculated Column 1]" caption="Calculated Column 1" attribute="1" time="1" defaultMemberUniqueName="[Table1].[Calculated Column 1].[All]" allUniqueName="[Table1].[Calculated Column 1].[All]" dimensionUniqueName="[Table1]" displayFolder="" count="0" memberValueDatatype="7" unbalanced="0"/>
    <cacheHierarchy uniqueName="[Table1].[Calculated Column 1 (Year)]" caption="Calculated Column 1 (Year)" attribute="1" defaultMemberUniqueName="[Table1].[Calculated Column 1 (Year)].[All]" allUniqueName="[Table1].[Calculated Column 1 (Year)].[All]" dimensionUniqueName="[Table1]" displayFolder="" count="0" memberValueDatatype="130" unbalanced="0"/>
    <cacheHierarchy uniqueName="[Table1].[Calculated Column 1 (Month)]" caption="Calculated Column 1 (Month)" attribute="1" defaultMemberUniqueName="[Table1].[Calculated Column 1 (Month)].[All]" allUniqueName="[Table1].[Calculated Column 1 (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Units Sold]" caption="Average of Units Sold" measure="1" displayFolder="" measureGroup="Table1"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Customer]" caption="Count of Customer"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Calculated Column 1 (Month)]" caption="Sum of Calculated Column 1 (Month)" measure="1" displayFolder="" measureGroup="Table1" count="0" hidden="1">
      <extLst>
        <ext xmlns:x15="http://schemas.microsoft.com/office/spreadsheetml/2010/11/main" uri="{B97F6D7D-B522-45F9-BDA1-12C45D357490}">
          <x15:cacheHierarchy aggregatedColumn="11"/>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6.330101041669" backgroundQuery="1" createdVersion="8" refreshedVersion="8" minRefreshableVersion="3" recordCount="0" supportSubquery="1" supportAdvancedDrill="1" xr:uid="{7C89DCF5-256F-4941-B312-0F258B66F7F4}">
  <cacheSource type="external" connectionId="1"/>
  <cacheFields count="3">
    <cacheField name="[Table1].[Sales Rep].[Sales Rep]" caption="Sales Rep" numFmtId="0" hierarchy="7" level="1">
      <sharedItems count="10">
        <s v="Aba Joel"/>
        <s v="Aisha Bello"/>
        <s v="Chinedu Nwosu"/>
        <s v="Fola Balogun"/>
        <s v="Grace Amos"/>
        <s v="Ifeanyi Okafor"/>
        <s v="Job Austin"/>
        <s v="Mary John"/>
        <s v="Peter Obi"/>
        <s v="Praise Odunayo"/>
      </sharedItems>
    </cacheField>
    <cacheField name="[Measures].[Sum of Total Revenue]" caption="Sum of Total Revenue" numFmtId="0" hierarchy="18" level="32767"/>
    <cacheField name="[Table1].[Region].[Region]" caption="Region" numFmtId="0" hierarchy="1" level="1">
      <sharedItems containsSemiMixedTypes="0" containsNonDate="0" containsString="0"/>
    </cacheField>
  </cacheFields>
  <cacheHierarchies count="23">
    <cacheHierarchy uniqueName="[Table1].[Date2]" caption="Date2" attribute="1" time="1" defaultMemberUniqueName="[Table1].[Date2].[All]" allUniqueName="[Table1].[Date2].[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Total Revenue]" caption="Total Revenue" attribute="1" defaultMemberUniqueName="[Table1].[Total Revenue].[All]" allUniqueName="[Table1].[Total Revenue].[All]" dimensionUniqueName="[Table1]" displayFolder="" count="2" memberValueDatatype="20" unbalanced="0"/>
    <cacheHierarchy uniqueName="[Table1].[Sales Rep]" caption="Sales Rep" attribute="1" defaultMemberUniqueName="[Table1].[Sales Rep].[All]" allUniqueName="[Table1].[Sales Rep].[All]" dimensionUniqueName="[Table1]" displayFolder="" count="2" memberValueDatatype="130" unbalanced="0">
      <fieldsUsage count="2">
        <fieldUsage x="-1"/>
        <fieldUsage x="0"/>
      </fieldsUsage>
    </cacheHierarchy>
    <cacheHierarchy uniqueName="[Table1].[Customer]" caption="Customer" attribute="1" defaultMemberUniqueName="[Table1].[Customer].[All]" allUniqueName="[Table1].[Customer].[All]" dimensionUniqueName="[Table1]" displayFolder="" count="2" memberValueDatatype="130" unbalanced="0"/>
    <cacheHierarchy uniqueName="[Table1].[Calculated Column 1]" caption="Calculated Column 1" attribute="1" time="1" defaultMemberUniqueName="[Table1].[Calculated Column 1].[All]" allUniqueName="[Table1].[Calculated Column 1].[All]" dimensionUniqueName="[Table1]" displayFolder="" count="2" memberValueDatatype="7" unbalanced="0"/>
    <cacheHierarchy uniqueName="[Table1].[Calculated Column 1 (Year)]" caption="Calculated Column 1 (Year)" attribute="1" defaultMemberUniqueName="[Table1].[Calculated Column 1 (Year)].[All]" allUniqueName="[Table1].[Calculated Column 1 (Year)].[All]" dimensionUniqueName="[Table1]" displayFolder="" count="2" memberValueDatatype="130" unbalanced="0"/>
    <cacheHierarchy uniqueName="[Table1].[Calculated Column 1 (Month)]" caption="Calculated Column 1 (Month)" attribute="1" defaultMemberUniqueName="[Table1].[Calculated Column 1 (Month)].[All]" allUniqueName="[Table1].[Calculated Column 1 (Month)].[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y uniqueName="[Measures].[Average of Units Sold]" caption="Average of Units Sold" measure="1" displayFolder="" measureGroup="Table1"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8"/>
        </ext>
      </extLst>
    </cacheHierarchy>
    <cacheHierarchy uniqueName="[Measures].[Sum of Calculated Column 1 (Month)]" caption="Sum of Calculated Column 1 (Month)" measure="1" displayFolder="" measureGroup="Table1" count="0" hidden="1">
      <extLst>
        <ext xmlns:x15="http://schemas.microsoft.com/office/spreadsheetml/2010/11/main" uri="{B97F6D7D-B522-45F9-BDA1-12C45D357490}">
          <x15:cacheHierarchy aggregatedColumn="11"/>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3.461878009257" backgroundQuery="1" createdVersion="3" refreshedVersion="8" minRefreshableVersion="3" recordCount="0" supportSubquery="1" supportAdvancedDrill="1" xr:uid="{5898B340-02DB-4AFC-800C-D405436F2A98}">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Date2]" caption="Date2" attribute="1" time="1" defaultMemberUniqueName="[Table1].[Date2].[All]" allUniqueName="[Table1].[Date2].[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Total Revenue]" caption="Total Revenue" attribute="1" defaultMemberUniqueName="[Table1].[Total Revenue].[All]" allUniqueName="[Table1].[Total Revenue].[All]" dimensionUniqueName="[Table1]" displayFolder="" count="0" memberValueDatatype="20" unbalanced="0"/>
    <cacheHierarchy uniqueName="[Table1].[Sales Rep]" caption="Sales Rep" attribute="1" defaultMemberUniqueName="[Table1].[Sales Rep].[All]" allUniqueName="[Table1].[Sales Rep].[All]" dimensionUniqueName="[Table1]" displayFolder="" count="0" memberValueDatatype="130" unbalanced="0"/>
    <cacheHierarchy uniqueName="[Table1].[Customer]" caption="Customer" attribute="1" defaultMemberUniqueName="[Table1].[Customer].[All]" allUniqueName="[Table1].[Customer].[All]" dimensionUniqueName="[Table1]" displayFolder="" count="0" memberValueDatatype="130" unbalanced="0"/>
    <cacheHierarchy uniqueName="[Table1].[Calculated Column 1]" caption="Calculated Column 1" attribute="1" time="1" defaultMemberUniqueName="[Table1].[Calculated Column 1].[All]" allUniqueName="[Table1].[Calculated Column 1].[All]" dimensionUniqueName="[Table1]" displayFolder="" count="0" memberValueDatatype="7" unbalanced="0"/>
    <cacheHierarchy uniqueName="[Table1].[Calculated Column 1 (Year)]" caption="Calculated Column 1 (Year)" attribute="1" defaultMemberUniqueName="[Table1].[Calculated Column 1 (Year)].[All]" allUniqueName="[Table1].[Calculated Column 1 (Year)].[All]" dimensionUniqueName="[Table1]" displayFolder="" count="0" memberValueDatatype="130" unbalanced="0"/>
    <cacheHierarchy uniqueName="[Table1].[Calculated Column 1 (Month)]" caption="Calculated Column 1 (Month)" attribute="1" defaultMemberUniqueName="[Table1].[Calculated Column 1 (Month)].[All]" allUniqueName="[Table1].[Calculated Column 1 (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ategory]" caption="Count of Category" measure="1" displayFolder="" measureGroup="Table1" count="0" hidden="1">
      <extLst>
        <ext xmlns:x15="http://schemas.microsoft.com/office/spreadsheetml/2010/11/main" uri="{B97F6D7D-B522-45F9-BDA1-12C45D357490}">
          <x15:cacheHierarchy aggregatedColumn="3"/>
        </ext>
      </extLst>
    </cacheHierarchy>
    <cacheHierarchy uniqueName="[Measures].[Distinct Count of Category]" caption="Distinct Count of Category" measure="1" displayFolder="" measureGroup="Table1" count="0" hidden="1">
      <extLst>
        <ext xmlns:x15="http://schemas.microsoft.com/office/spreadsheetml/2010/11/main" uri="{B97F6D7D-B522-45F9-BDA1-12C45D357490}">
          <x15:cacheHierarchy aggregatedColumn="3"/>
        </ext>
      </extLst>
    </cacheHierarchy>
    <cacheHierarchy uniqueName="[Measures].[Sum of Units Sold]" caption="Sum of Units Sold" measure="1" displayFolder="" measureGroup="Table1" count="0" hidden="1">
      <extLst>
        <ext xmlns:x15="http://schemas.microsoft.com/office/spreadsheetml/2010/11/main" uri="{B97F6D7D-B522-45F9-BDA1-12C45D357490}">
          <x15:cacheHierarchy aggregatedColumn="4"/>
        </ext>
      </extLst>
    </cacheHierarchy>
    <cacheHierarchy uniqueName="[Measures].[Average of Units Sold]" caption="Average of Units Sold" measure="1" displayFolder="" measureGroup="Table1" count="0" hidden="1">
      <extLst>
        <ext xmlns:x15="http://schemas.microsoft.com/office/spreadsheetml/2010/11/main" uri="{B97F6D7D-B522-45F9-BDA1-12C45D357490}">
          <x15:cacheHierarchy aggregatedColumn="4"/>
        </ext>
      </extLst>
    </cacheHierarchy>
    <cacheHierarchy uniqueName="[Measures].[Sum of Total Revenue]" caption="Sum of Total Revenue"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5"/>
        </ext>
      </extLst>
    </cacheHierarchy>
    <cacheHierarchy uniqueName="[Measures].[Count of Customer]" caption="Count of Customer" measure="1" displayFolder="" measureGroup="Table1" count="0" hidden="1">
      <extLst>
        <ext xmlns:x15="http://schemas.microsoft.com/office/spreadsheetml/2010/11/main" uri="{B97F6D7D-B522-45F9-BDA1-12C45D357490}">
          <x15:cacheHierarchy aggregatedColumn="8"/>
        </ext>
      </extLst>
    </cacheHierarchy>
    <cacheHierarchy uniqueName="[Measures].[Sum of Calculated Column 1 (Month)]" caption="Sum of Calculated Column 1 (Month)" measure="1" displayFolder="" measureGroup="Table1" count="0" hidden="1">
      <extLst>
        <ext xmlns:x15="http://schemas.microsoft.com/office/spreadsheetml/2010/11/main" uri="{B97F6D7D-B522-45F9-BDA1-12C45D357490}">
          <x15:cacheHierarchy aggregatedColumn="11"/>
        </ext>
      </extLst>
    </cacheHierarchy>
    <cacheHierarchy uniqueName="[Measures].[Count of Product]" caption="Count of Product"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3853281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1-04T00:00:00"/>
    <s v="West"/>
    <x v="0"/>
    <s v="Electronics"/>
    <n v="19"/>
    <n v="350000"/>
    <n v="6650000"/>
    <s v="Ifeanyi Okafor"/>
    <s v="Jide Superstores"/>
  </r>
  <r>
    <d v="2025-01-29T00:00:00"/>
    <s v="North"/>
    <x v="1"/>
    <s v="Mobile"/>
    <n v="14"/>
    <n v="180000"/>
    <n v="2520000"/>
    <s v="Fola Balogun"/>
    <s v="Zainab Global"/>
  </r>
  <r>
    <d v="2025-02-05T00:00:00"/>
    <s v="South"/>
    <x v="2"/>
    <s v="Computers"/>
    <n v="5"/>
    <n v="25000"/>
    <n v="125000"/>
    <s v="Aisha Bello"/>
    <s v="Zainab Global"/>
  </r>
  <r>
    <d v="2025-03-09T00:00:00"/>
    <s v="East"/>
    <x v="2"/>
    <s v="Computers"/>
    <n v="20"/>
    <n v="250000"/>
    <n v="5000000"/>
    <s v="Ifeanyi Okafor"/>
    <s v="Femi Tech"/>
  </r>
  <r>
    <d v="2025-03-19T00:00:00"/>
    <s v="South"/>
    <x v="3"/>
    <s v="Mobile"/>
    <n v="6"/>
    <n v="150000"/>
    <n v="900000"/>
    <s v="Peter Obi"/>
    <s v="Femi Tech"/>
  </r>
  <r>
    <d v="2025-04-06T00:00:00"/>
    <s v="East"/>
    <x v="2"/>
    <s v="Computers"/>
    <n v="20"/>
    <n v="250000"/>
    <n v="5000000"/>
    <s v="Grace Amos"/>
    <s v="Musa Enterprises"/>
  </r>
  <r>
    <d v="2025-04-08T00:00:00"/>
    <s v="East"/>
    <x v="0"/>
    <s v="Electronics"/>
    <n v="6"/>
    <n v="350000"/>
    <n v="2100000"/>
    <s v="Ifeanyi Okafor"/>
    <s v="Musa Enterprises"/>
  </r>
  <r>
    <d v="2025-04-08T00:00:00"/>
    <s v="South"/>
    <x v="3"/>
    <s v="Mobile"/>
    <n v="5"/>
    <n v="150000"/>
    <n v="750000"/>
    <s v="Chinedu Nwosu"/>
    <s v="Alpha Retailers"/>
  </r>
  <r>
    <d v="2025-04-14T00:00:00"/>
    <s v="South"/>
    <x v="4"/>
    <s v="Audio"/>
    <n v="2"/>
    <n v="85000"/>
    <n v="170000"/>
    <s v="Chinedu Nwosu"/>
    <s v="Kelvin Tech"/>
  </r>
  <r>
    <d v="2025-05-27T00:00:00"/>
    <s v="East"/>
    <x v="1"/>
    <s v="Mobile"/>
    <n v="4"/>
    <n v="180000"/>
    <n v="720000"/>
    <s v="Aisha Bello"/>
    <s v="Musa Enterprises"/>
  </r>
  <r>
    <d v="2025-06-13T00:00:00"/>
    <s v="South"/>
    <x v="2"/>
    <s v="Computers"/>
    <n v="8"/>
    <n v="2500000"/>
    <n v="20000000"/>
    <s v="Peter Obi"/>
    <s v="Bright Solutions"/>
  </r>
  <r>
    <d v="2025-06-17T00:00:00"/>
    <s v="East"/>
    <x v="4"/>
    <s v="Audio"/>
    <n v="6"/>
    <n v="85000"/>
    <n v="510000"/>
    <s v="Fola Balogun"/>
    <s v="Emeka Traders"/>
  </r>
  <r>
    <d v="2025-05-05T00:00:00"/>
    <s v="North"/>
    <x v="0"/>
    <s v="Electronics"/>
    <n v="8"/>
    <n v="350000"/>
    <n v="2800000"/>
    <s v="Ifeanyi Okafor"/>
    <s v="Maryam Ltd"/>
  </r>
  <r>
    <d v="2025-06-07T00:00:00"/>
    <s v="South"/>
    <x v="0"/>
    <s v="Electronics"/>
    <n v="20"/>
    <n v="350000"/>
    <n v="7000000"/>
    <s v="Peter Obi"/>
    <s v="Femi Tech"/>
  </r>
  <r>
    <d v="2025-03-07T00:00:00"/>
    <s v="East"/>
    <x v="5"/>
    <s v="Photography"/>
    <n v="18"/>
    <n v="175000"/>
    <n v="3150000"/>
    <s v="Grace Amos"/>
    <s v="Bright Solutions"/>
  </r>
  <r>
    <d v="2025-05-07T00:00:00"/>
    <s v="North"/>
    <x v="1"/>
    <s v="Mobile"/>
    <n v="10"/>
    <n v="180000"/>
    <n v="1800000"/>
    <s v="Mary John"/>
    <s v="Chika Mart"/>
  </r>
  <r>
    <d v="2025-03-08T00:00:00"/>
    <s v="North"/>
    <x v="1"/>
    <s v="Mobile"/>
    <n v="9"/>
    <n v="180000"/>
    <n v="1620000"/>
    <s v="Aisha Bello"/>
    <s v="Adewale Stores"/>
  </r>
  <r>
    <d v="2025-01-09T00:00:00"/>
    <s v="East"/>
    <x v="3"/>
    <s v="Mobile"/>
    <n v="12"/>
    <n v="150000"/>
    <n v="1800000"/>
    <s v="Fola Balogun"/>
    <s v="Alpha Retailers"/>
  </r>
  <r>
    <d v="2025-05-11T00:00:00"/>
    <s v="East"/>
    <x v="5"/>
    <s v="Photography"/>
    <n v="12"/>
    <n v="175000"/>
    <n v="2100000"/>
    <s v="Chinedu Nwosu"/>
    <s v="Omega Wholesale"/>
  </r>
  <r>
    <d v="2025-05-12T00:00:00"/>
    <s v="West"/>
    <x v="2"/>
    <s v="Computers"/>
    <n v="19"/>
    <n v="250000"/>
    <n v="4750000"/>
    <s v="Grace Amos"/>
    <s v="Femi Tech"/>
  </r>
  <r>
    <d v="2025-05-13T00:00:00"/>
    <s v="West"/>
    <x v="3"/>
    <s v="Mobile"/>
    <n v="18"/>
    <n v="150000"/>
    <n v="2700000"/>
    <s v="Grace Amos"/>
    <s v="Alpha Retailers"/>
  </r>
  <r>
    <d v="2025-03-24T00:00:00"/>
    <s v="East"/>
    <x v="3"/>
    <s v="Mobile"/>
    <n v="20"/>
    <n v="150000"/>
    <n v="3000000"/>
    <s v="Fola Balogun"/>
    <s v="Maryam Ltd"/>
  </r>
  <r>
    <d v="2025-05-26T00:00:00"/>
    <s v="East"/>
    <x v="1"/>
    <s v="Mobile"/>
    <n v="19"/>
    <n v="157427"/>
    <n v="2991113"/>
    <s v="Ifeanyi Okafor"/>
    <s v="Musa Enterprises"/>
  </r>
  <r>
    <d v="2025-06-27T00:00:00"/>
    <s v="North"/>
    <x v="5"/>
    <s v="Photography"/>
    <n v="17"/>
    <n v="175000"/>
    <n v="2975000"/>
    <s v="Ifeanyi Okafor"/>
    <s v="Emeka Traders"/>
  </r>
  <r>
    <d v="2025-05-28T00:00:00"/>
    <s v="North"/>
    <x v="3"/>
    <s v="Mobile"/>
    <n v="8"/>
    <n v="150000"/>
    <n v="1200000"/>
    <s v="Ifeanyi Okafor"/>
    <s v="Omega Wholesale"/>
  </r>
  <r>
    <d v="2025-04-29T00:00:00"/>
    <s v="West"/>
    <x v="3"/>
    <s v="Mobile"/>
    <n v="1"/>
    <n v="150000"/>
    <n v="150000"/>
    <s v="Aisha Bello"/>
    <s v="Kelvin Tech"/>
  </r>
  <r>
    <d v="2025-01-31T00:00:00"/>
    <s v="East"/>
    <x v="5"/>
    <s v="Photography"/>
    <n v="10"/>
    <n v="175000"/>
    <n v="1750000"/>
    <s v="Fola Balogun"/>
    <s v="Omega Wholesale"/>
  </r>
  <r>
    <d v="2025-02-01T00:00:00"/>
    <s v="East"/>
    <x v="5"/>
    <s v="Photography"/>
    <n v="14"/>
    <n v="175000"/>
    <n v="2450000"/>
    <s v="Fola Balogun"/>
    <s v="Bright Solutions"/>
  </r>
  <r>
    <d v="2025-06-03T00:00:00"/>
    <s v="North"/>
    <x v="3"/>
    <s v="Mobile"/>
    <n v="1"/>
    <n v="150000"/>
    <n v="150000"/>
    <s v="Grace Amos"/>
    <s v="Adewale Stores"/>
  </r>
  <r>
    <d v="2025-02-05T00:00:00"/>
    <s v="South"/>
    <x v="2"/>
    <s v="Computers"/>
    <n v="20"/>
    <n v="250000"/>
    <n v="5000000"/>
    <s v="Fola Balogun"/>
    <s v="Musa Enterprises"/>
  </r>
  <r>
    <d v="2025-01-06T00:00:00"/>
    <s v="North"/>
    <x v="2"/>
    <s v="Computers"/>
    <n v="13"/>
    <n v="250000"/>
    <n v="3250000"/>
    <s v="Grace Amos"/>
    <s v="Chika Mart"/>
  </r>
  <r>
    <d v="2025-01-06T00:00:00"/>
    <s v="South"/>
    <x v="3"/>
    <s v="Mobile"/>
    <n v="20"/>
    <n v="150000"/>
    <n v="3000000"/>
    <s v="Aisha Bello"/>
    <s v="Emeka Traders"/>
  </r>
  <r>
    <d v="2025-05-06T00:00:00"/>
    <s v="West"/>
    <x v="0"/>
    <s v="Electronics"/>
    <n v="3"/>
    <n v="350000"/>
    <n v="1050000"/>
    <s v="Aisha Bello"/>
    <s v="Chika Mart"/>
  </r>
  <r>
    <d v="2025-02-07T00:00:00"/>
    <s v="South"/>
    <x v="6"/>
    <s v="Peripherals"/>
    <n v="4"/>
    <n v="73740"/>
    <n v="294960"/>
    <s v="Mary John"/>
    <s v="Tope &amp; Sons"/>
  </r>
  <r>
    <d v="2025-02-13T00:00:00"/>
    <s v="West"/>
    <x v="2"/>
    <s v="Computers"/>
    <n v="11"/>
    <n v="2500000"/>
    <n v="27500000"/>
    <s v="Fola Balogun"/>
    <s v="Omega Wholesale"/>
  </r>
  <r>
    <d v="2025-01-13T00:00:00"/>
    <s v="West"/>
    <x v="0"/>
    <s v="Electronics"/>
    <n v="15"/>
    <n v="350000"/>
    <n v="5250000"/>
    <s v="Chinedu Nwosu"/>
    <s v="Tola Ventures"/>
  </r>
  <r>
    <d v="2025-01-14T00:00:00"/>
    <s v="East"/>
    <x v="2"/>
    <s v="Computers"/>
    <n v="14"/>
    <n v="250000"/>
    <n v="3500000"/>
    <s v="Chinedu Nwosu"/>
    <s v="Chika Mart"/>
  </r>
  <r>
    <d v="2025-01-14T00:00:00"/>
    <s v="West"/>
    <x v="6"/>
    <s v="Peripherals"/>
    <n v="18"/>
    <n v="65000"/>
    <n v="1170000"/>
    <s v="Chinedu Nwosu"/>
    <s v="Femi Tech"/>
  </r>
  <r>
    <d v="2025-01-16T00:00:00"/>
    <s v="North"/>
    <x v="4"/>
    <s v="Audio"/>
    <n v="11"/>
    <n v="85000"/>
    <n v="935000"/>
    <s v="Grace Amos"/>
    <s v="Femi Tech"/>
  </r>
  <r>
    <d v="2025-04-18T00:00:00"/>
    <s v="South"/>
    <x v="3"/>
    <s v="Mobile"/>
    <n v="20"/>
    <n v="150000"/>
    <n v="3000000"/>
    <s v="Fola Balogun"/>
    <s v="Musa Enterprises"/>
  </r>
  <r>
    <d v="2025-02-20T00:00:00"/>
    <s v="South"/>
    <x v="4"/>
    <s v="Audio"/>
    <n v="18"/>
    <n v="85000"/>
    <n v="1530000"/>
    <s v="Peter Obi"/>
    <s v="Tola Ventures"/>
  </r>
  <r>
    <d v="2025-05-21T00:00:00"/>
    <s v="East"/>
    <x v="0"/>
    <s v="Electronics"/>
    <n v="14"/>
    <n v="350000"/>
    <n v="4900000"/>
    <s v="Grace Amos"/>
    <s v="Musa Enterprises"/>
  </r>
  <r>
    <d v="2025-01-23T00:00:00"/>
    <s v="East"/>
    <x v="3"/>
    <s v="Mobile"/>
    <n v="10"/>
    <n v="150000"/>
    <n v="1500000"/>
    <s v="Chinedu Nwosu"/>
    <s v="Maryam Ltd"/>
  </r>
  <r>
    <d v="2025-01-23T00:00:00"/>
    <s v="North"/>
    <x v="0"/>
    <s v="Electronics"/>
    <n v="13"/>
    <n v="350000"/>
    <n v="4550000"/>
    <s v="Fola Balogun"/>
    <s v="Emeka Traders"/>
  </r>
  <r>
    <d v="2025-02-25T00:00:00"/>
    <s v="North"/>
    <x v="4"/>
    <s v="Audio"/>
    <n v="6"/>
    <n v="85000"/>
    <n v="510000"/>
    <s v="Aisha Bello"/>
    <s v="Omega Wholesale"/>
  </r>
  <r>
    <d v="2025-02-25T00:00:00"/>
    <s v="North"/>
    <x v="3"/>
    <s v="Mobile"/>
    <n v="3"/>
    <n v="150000"/>
    <n v="450000"/>
    <s v="Mary John"/>
    <s v="Tope &amp; Sons"/>
  </r>
  <r>
    <d v="2025-02-26T00:00:00"/>
    <s v="South"/>
    <x v="6"/>
    <s v="Peripherals"/>
    <n v="19"/>
    <n v="65000"/>
    <n v="1235000"/>
    <s v="Grace Amos"/>
    <s v="Femi Tech"/>
  </r>
  <r>
    <d v="2025-06-30T00:00:00"/>
    <s v="East"/>
    <x v="7"/>
    <s v="Peripherals"/>
    <n v="10"/>
    <n v="65000"/>
    <n v="650000"/>
    <s v="Aba Joel"/>
    <s v="Musa Enterprises"/>
  </r>
  <r>
    <d v="2025-01-31T00:00:00"/>
    <s v="North"/>
    <x v="2"/>
    <s v="Computers"/>
    <n v="20"/>
    <n v="250000"/>
    <n v="5000000"/>
    <s v="Aisha Bello"/>
    <s v="Omega Wholesale"/>
  </r>
  <r>
    <d v="2025-04-04T00:00:00"/>
    <s v="East"/>
    <x v="3"/>
    <s v="Mobile"/>
    <n v="17"/>
    <n v="150000"/>
    <n v="2550000"/>
    <s v="Fola Balogun"/>
    <s v="Musa Enterprises"/>
  </r>
  <r>
    <d v="2025-04-01T00:00:00"/>
    <s v="West"/>
    <x v="3"/>
    <s v="Mobile"/>
    <n v="11"/>
    <n v="150000"/>
    <n v="1650000"/>
    <s v="Mary John"/>
    <s v="Chika Mart"/>
  </r>
  <r>
    <d v="2025-02-01T00:00:00"/>
    <s v="South"/>
    <x v="0"/>
    <s v="Electronics"/>
    <n v="15"/>
    <n v="350000"/>
    <n v="5250000"/>
    <s v="Job Austin"/>
    <s v="Zainab Global"/>
  </r>
  <r>
    <d v="2025-06-01T00:00:00"/>
    <s v="East"/>
    <x v="4"/>
    <s v="Audio"/>
    <n v="7"/>
    <n v="85000"/>
    <n v="595000"/>
    <s v="Aisha Bello"/>
    <s v="Bright Solutions"/>
  </r>
  <r>
    <d v="2025-02-02T00:00:00"/>
    <s v="West"/>
    <x v="3"/>
    <s v="Mobile"/>
    <n v="4"/>
    <n v="150000"/>
    <n v="600000"/>
    <s v="Mary John"/>
    <s v="Jide Superstores"/>
  </r>
  <r>
    <d v="2025-02-02T00:00:00"/>
    <s v="East"/>
    <x v="0"/>
    <s v="Electronics"/>
    <n v="18"/>
    <n v="35000"/>
    <n v="630000"/>
    <s v="Chinedu Nwosu"/>
    <s v="Emeka Traders"/>
  </r>
  <r>
    <d v="2025-06-02T00:00:00"/>
    <s v="North"/>
    <x v="3"/>
    <s v="Mobile"/>
    <n v="16"/>
    <n v="150000"/>
    <n v="2400000"/>
    <s v="Ifeanyi Okafor"/>
    <s v="Chika Mart"/>
  </r>
  <r>
    <d v="2025-05-02T00:00:00"/>
    <s v="West"/>
    <x v="3"/>
    <s v="Mobile"/>
    <n v="3"/>
    <n v="150000"/>
    <n v="450000"/>
    <s v="Aisha Bello"/>
    <s v="Bright Solutions"/>
  </r>
  <r>
    <d v="2025-03-03T00:00:00"/>
    <s v="East"/>
    <x v="3"/>
    <s v="Mobile"/>
    <n v="18"/>
    <n v="150000"/>
    <n v="2700000"/>
    <s v="Fola Balogun"/>
    <s v="Alpha Retailers"/>
  </r>
  <r>
    <d v="2025-04-05T00:00:00"/>
    <s v="East"/>
    <x v="2"/>
    <s v="Computers"/>
    <n v="13"/>
    <n v="250000"/>
    <n v="3250000"/>
    <s v="Chinedu Nwosu"/>
    <s v="Maryam Ltd"/>
  </r>
  <r>
    <d v="2025-04-06T00:00:00"/>
    <s v="South"/>
    <x v="6"/>
    <s v="Peripherals"/>
    <n v="12"/>
    <n v="65000"/>
    <n v="780000"/>
    <s v="Peter Obi"/>
    <s v="Maryam Ltd"/>
  </r>
  <r>
    <d v="2025-02-06T00:00:00"/>
    <s v="West"/>
    <x v="2"/>
    <s v="Computers"/>
    <n v="20"/>
    <n v="2500000"/>
    <n v="50000000"/>
    <s v="Peter Obi"/>
    <s v="Omega Wholesale"/>
  </r>
  <r>
    <d v="2025-02-06T00:00:00"/>
    <s v="South"/>
    <x v="0"/>
    <s v="Electronics"/>
    <n v="11"/>
    <n v="350000"/>
    <n v="3850000"/>
    <s v="Chinedu Nwosu"/>
    <s v="Tola Ventures"/>
  </r>
  <r>
    <d v="2025-02-06T00:00:00"/>
    <s v="West"/>
    <x v="0"/>
    <s v="Electronics"/>
    <n v="8"/>
    <n v="350000"/>
    <n v="2800000"/>
    <s v="Peter Obi"/>
    <s v="Femi Tech"/>
  </r>
  <r>
    <d v="2025-04-07T00:00:00"/>
    <s v="South"/>
    <x v="0"/>
    <s v="Electronics"/>
    <n v="4"/>
    <n v="350000"/>
    <n v="1400000"/>
    <s v="Grace Amos"/>
    <s v="Jide Superstores"/>
  </r>
  <r>
    <d v="2025-04-10T00:00:00"/>
    <s v="East"/>
    <x v="5"/>
    <s v="Photography"/>
    <n v="19"/>
    <n v="175000"/>
    <n v="3325000"/>
    <s v="Mary John"/>
    <s v="Kelvin Tech"/>
  </r>
  <r>
    <d v="2025-02-10T00:00:00"/>
    <s v="West"/>
    <x v="6"/>
    <s v="Peripherals"/>
    <n v="2"/>
    <n v="65000"/>
    <n v="130000"/>
    <s v="Peter Obi"/>
    <s v="Musa Enterprises"/>
  </r>
  <r>
    <d v="2025-05-10T00:00:00"/>
    <s v="North"/>
    <x v="6"/>
    <s v="Peripherals"/>
    <n v="17"/>
    <n v="65000"/>
    <n v="1105000"/>
    <s v="Chinedu Nwosu"/>
    <s v="Kelvin Tech"/>
  </r>
  <r>
    <d v="2025-01-11T00:00:00"/>
    <s v="West"/>
    <x v="6"/>
    <s v="Peripherals"/>
    <n v="11"/>
    <n v="65000"/>
    <n v="715000"/>
    <s v="Chinedu Nwosu"/>
    <s v="Tola Ventures"/>
  </r>
  <r>
    <d v="2025-01-12T00:00:00"/>
    <s v="North"/>
    <x v="0"/>
    <s v="Electronics"/>
    <n v="17"/>
    <n v="350000"/>
    <n v="5950000"/>
    <s v="Mary John"/>
    <s v="Emeka Traders"/>
  </r>
  <r>
    <d v="2025-06-12T00:00:00"/>
    <s v="East"/>
    <x v="6"/>
    <s v="Peripherals"/>
    <n v="11"/>
    <n v="62035"/>
    <n v="682385"/>
    <s v="Chinedu Nwosu"/>
    <s v="Tola Ventures"/>
  </r>
  <r>
    <d v="2025-01-13T00:00:00"/>
    <s v="South"/>
    <x v="1"/>
    <s v="Mobile"/>
    <n v="8"/>
    <n v="180000"/>
    <n v="1440000"/>
    <s v="Aisha Bello"/>
    <s v="Omega Wholesale"/>
  </r>
  <r>
    <d v="2025-01-14T00:00:00"/>
    <s v="West"/>
    <x v="6"/>
    <s v="Peripherals"/>
    <n v="13"/>
    <n v="57912"/>
    <n v="752856"/>
    <s v="Fola Balogun"/>
    <s v="Femi Tech"/>
  </r>
  <r>
    <d v="2025-04-15T00:00:00"/>
    <s v="South"/>
    <x v="4"/>
    <s v="Audio"/>
    <n v="2"/>
    <n v="85000"/>
    <n v="170000"/>
    <s v="Ifeanyi Okafor"/>
    <s v="Bright Solutions"/>
  </r>
  <r>
    <d v="2025-06-15T00:00:00"/>
    <s v="South"/>
    <x v="2"/>
    <s v="Computers"/>
    <n v="3"/>
    <n v="250000"/>
    <n v="750000"/>
    <s v="Mary John"/>
    <s v="Chika Mart"/>
  </r>
  <r>
    <d v="2025-03-15T00:00:00"/>
    <s v="South"/>
    <x v="5"/>
    <s v="Photography"/>
    <n v="10"/>
    <n v="175000"/>
    <n v="1750000"/>
    <s v="Aisha Bello"/>
    <s v="Jide Superstores"/>
  </r>
  <r>
    <d v="2025-02-16T00:00:00"/>
    <s v="East"/>
    <x v="5"/>
    <s v="Photography"/>
    <n v="8"/>
    <n v="175000"/>
    <n v="1400000"/>
    <s v="Peter Obi"/>
    <s v="Bright Solutions"/>
  </r>
  <r>
    <d v="2025-01-16T00:00:00"/>
    <s v="East"/>
    <x v="4"/>
    <s v="Audio"/>
    <n v="10"/>
    <n v="85000"/>
    <n v="850000"/>
    <s v="Aisha Bello"/>
    <s v="Kelvin Tech"/>
  </r>
  <r>
    <d v="2025-06-17T00:00:00"/>
    <s v="West"/>
    <x v="0"/>
    <s v="Electronics"/>
    <n v="14"/>
    <n v="350000"/>
    <n v="4900000"/>
    <s v="Chinedu Nwosu"/>
    <s v="Tope &amp; Sons"/>
  </r>
  <r>
    <d v="2025-06-17T00:00:00"/>
    <s v="South"/>
    <x v="0"/>
    <s v="Electronics"/>
    <n v="17"/>
    <n v="3500"/>
    <n v="59500"/>
    <s v="Chinedu Nwosu"/>
    <s v="Omega Wholesale"/>
  </r>
  <r>
    <d v="2025-05-17T00:00:00"/>
    <s v="South"/>
    <x v="6"/>
    <s v="Peripherals"/>
    <n v="18"/>
    <n v="65000"/>
    <n v="1170000"/>
    <s v="Ifeanyi Okafor"/>
    <s v="Jide Superstores"/>
  </r>
  <r>
    <d v="2025-02-19T00:00:00"/>
    <s v="West"/>
    <x v="3"/>
    <s v="Mobile"/>
    <n v="9"/>
    <n v="150000"/>
    <n v="1350000"/>
    <s v="Mary John"/>
    <s v="Kelvin Tech"/>
  </r>
  <r>
    <d v="2025-02-19T00:00:00"/>
    <s v="East"/>
    <x v="2"/>
    <s v="Computers"/>
    <n v="5"/>
    <n v="250000"/>
    <n v="1250000"/>
    <s v="Mary John"/>
    <s v="Tope &amp; Sons"/>
  </r>
  <r>
    <d v="2025-05-19T00:00:00"/>
    <s v="South"/>
    <x v="4"/>
    <s v="Audio"/>
    <n v="13"/>
    <n v="85000"/>
    <n v="1105000"/>
    <s v="Aisha Bello"/>
    <s v="Maryam Ltd"/>
  </r>
  <r>
    <d v="2025-02-20T00:00:00"/>
    <s v="West"/>
    <x v="4"/>
    <s v="Audio"/>
    <n v="7"/>
    <n v="89233"/>
    <n v="624631"/>
    <s v="Fola Balogun"/>
    <s v="Femi Tech"/>
  </r>
  <r>
    <d v="2025-02-22T00:00:00"/>
    <s v="East"/>
    <x v="6"/>
    <s v="Peripherals"/>
    <n v="18"/>
    <n v="650000"/>
    <n v="11700000"/>
    <s v="Grace Amos"/>
    <s v="Jide Superstores"/>
  </r>
  <r>
    <d v="2025-02-24T00:00:00"/>
    <s v="East"/>
    <x v="5"/>
    <s v="Photography"/>
    <n v="2"/>
    <n v="175000"/>
    <n v="350000"/>
    <s v="Peter Obi"/>
    <s v="Emeka Traders"/>
  </r>
  <r>
    <d v="2025-03-24T00:00:00"/>
    <s v="West"/>
    <x v="6"/>
    <s v="Peripherals"/>
    <n v="5"/>
    <n v="65000"/>
    <n v="325000"/>
    <s v="Aisha Bello"/>
    <s v="Kelvin Tech"/>
  </r>
  <r>
    <d v="2025-05-25T00:00:00"/>
    <s v="West"/>
    <x v="5"/>
    <s v="Photography"/>
    <n v="3"/>
    <n v="175000"/>
    <n v="525000"/>
    <s v="Grace Amos"/>
    <s v="Femi Tech"/>
  </r>
  <r>
    <d v="2025-05-25T00:00:00"/>
    <s v="East"/>
    <x v="3"/>
    <s v="Mobile"/>
    <n v="1"/>
    <n v="150000"/>
    <n v="150000"/>
    <s v="Grace Amos"/>
    <s v="Musa Enterprises"/>
  </r>
  <r>
    <d v="2025-02-26T00:00:00"/>
    <s v="South"/>
    <x v="3"/>
    <s v="Mobile"/>
    <n v="19"/>
    <n v="150000"/>
    <n v="2850000"/>
    <s v="Praise Odunayo"/>
    <s v="Kelvin Tech"/>
  </r>
  <r>
    <d v="2025-02-26T00:00:00"/>
    <s v="North"/>
    <x v="5"/>
    <s v="Photography"/>
    <n v="5"/>
    <n v="175000"/>
    <n v="875000"/>
    <s v="Chinedu Nwosu"/>
    <s v="Femi Tech"/>
  </r>
  <r>
    <d v="2025-06-26T00:00:00"/>
    <s v="East"/>
    <x v="5"/>
    <s v="Photography"/>
    <n v="20"/>
    <n v="175000"/>
    <n v="3500000"/>
    <s v="Mary John"/>
    <s v="Bright Solutions"/>
  </r>
  <r>
    <d v="2025-03-26T00:00:00"/>
    <s v="East"/>
    <x v="4"/>
    <s v="Audio"/>
    <n v="5"/>
    <n v="85000"/>
    <n v="425000"/>
    <s v="Grace Amos"/>
    <s v="Adewale Stores"/>
  </r>
  <r>
    <d v="2025-01-27T00:00:00"/>
    <s v="South"/>
    <x v="0"/>
    <s v="Electronics"/>
    <n v="13"/>
    <n v="350000"/>
    <n v="4550000"/>
    <s v="Chinedu Nwosu"/>
    <s v="Femi Tech"/>
  </r>
  <r>
    <d v="2025-02-28T00:00:00"/>
    <s v="East"/>
    <x v="4"/>
    <s v="Audio"/>
    <n v="18"/>
    <n v="85000"/>
    <n v="1530000"/>
    <s v="Ifeanyi Okafor"/>
    <s v="Alpha Retailers"/>
  </r>
  <r>
    <d v="2025-01-28T00:00:00"/>
    <s v="West"/>
    <x v="1"/>
    <s v="Mobile"/>
    <n v="5"/>
    <n v="180000"/>
    <n v="900000"/>
    <s v="Peter Obi"/>
    <s v="Chika Mart"/>
  </r>
  <r>
    <d v="2025-06-28T00:00:00"/>
    <s v="West"/>
    <x v="3"/>
    <s v="Mobile"/>
    <n v="4"/>
    <n v="150000"/>
    <n v="600000"/>
    <s v="Peter Obi"/>
    <s v="Alpha Retailers"/>
  </r>
  <r>
    <d v="2025-06-29T00:00:00"/>
    <s v="North"/>
    <x v="5"/>
    <s v="Photography"/>
    <n v="8"/>
    <n v="175000"/>
    <n v="1400000"/>
    <s v="Peter Obi"/>
    <s v="Alpha Retailers"/>
  </r>
  <r>
    <d v="2025-05-29T00:00:00"/>
    <s v="East"/>
    <x v="1"/>
    <s v="Mobile"/>
    <n v="13"/>
    <n v="180000"/>
    <n v="2340000"/>
    <s v="Grace Amos"/>
    <s v="Zainab Global"/>
  </r>
  <r>
    <d v="2025-01-30T00:00:00"/>
    <s v="East"/>
    <x v="6"/>
    <s v="Peripherals"/>
    <n v="18"/>
    <n v="65000"/>
    <n v="1170000"/>
    <s v="Chinedu Nwosu"/>
    <s v="Tope &amp; Son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1-04T00:00:00"/>
    <x v="0"/>
    <x v="0"/>
    <x v="0"/>
    <n v="19"/>
    <n v="350000"/>
    <n v="6650000"/>
    <x v="0"/>
    <s v="Jide Superstores"/>
  </r>
  <r>
    <d v="2025-01-29T00:00:00"/>
    <x v="1"/>
    <x v="1"/>
    <x v="1"/>
    <n v="14"/>
    <n v="180000"/>
    <n v="2520000"/>
    <x v="1"/>
    <s v="Zainab Global"/>
  </r>
  <r>
    <d v="2025-02-05T00:00:00"/>
    <x v="2"/>
    <x v="2"/>
    <x v="2"/>
    <n v="5"/>
    <n v="25000"/>
    <n v="125000"/>
    <x v="2"/>
    <s v="Zainab Global"/>
  </r>
  <r>
    <d v="2025-03-09T00:00:00"/>
    <x v="3"/>
    <x v="2"/>
    <x v="2"/>
    <n v="20"/>
    <n v="250000"/>
    <n v="5000000"/>
    <x v="0"/>
    <s v="Femi Tech"/>
  </r>
  <r>
    <d v="2025-03-19T00:00:00"/>
    <x v="2"/>
    <x v="3"/>
    <x v="1"/>
    <n v="6"/>
    <n v="150000"/>
    <n v="900000"/>
    <x v="3"/>
    <s v="Femi Tech"/>
  </r>
  <r>
    <d v="2025-04-06T00:00:00"/>
    <x v="3"/>
    <x v="2"/>
    <x v="2"/>
    <n v="20"/>
    <n v="250000"/>
    <n v="5000000"/>
    <x v="4"/>
    <s v="Musa Enterprises"/>
  </r>
  <r>
    <d v="2025-04-08T00:00:00"/>
    <x v="3"/>
    <x v="0"/>
    <x v="0"/>
    <n v="6"/>
    <n v="350000"/>
    <n v="2100000"/>
    <x v="0"/>
    <s v="Musa Enterprises"/>
  </r>
  <r>
    <d v="2025-04-08T00:00:00"/>
    <x v="2"/>
    <x v="3"/>
    <x v="1"/>
    <n v="5"/>
    <n v="150000"/>
    <n v="750000"/>
    <x v="5"/>
    <s v="Alpha Retailers"/>
  </r>
  <r>
    <d v="2025-04-14T00:00:00"/>
    <x v="2"/>
    <x v="4"/>
    <x v="3"/>
    <n v="2"/>
    <n v="85000"/>
    <n v="170000"/>
    <x v="5"/>
    <s v="Kelvin Tech"/>
  </r>
  <r>
    <d v="2025-05-27T00:00:00"/>
    <x v="3"/>
    <x v="1"/>
    <x v="1"/>
    <n v="4"/>
    <n v="180000"/>
    <n v="720000"/>
    <x v="2"/>
    <s v="Musa Enterprises"/>
  </r>
  <r>
    <d v="2025-06-13T00:00:00"/>
    <x v="2"/>
    <x v="2"/>
    <x v="2"/>
    <n v="8"/>
    <n v="2500000"/>
    <n v="20000000"/>
    <x v="3"/>
    <s v="Bright Solutions"/>
  </r>
  <r>
    <d v="2025-06-17T00:00:00"/>
    <x v="3"/>
    <x v="4"/>
    <x v="3"/>
    <n v="6"/>
    <n v="85000"/>
    <n v="510000"/>
    <x v="1"/>
    <s v="Emeka Traders"/>
  </r>
  <r>
    <d v="2025-05-05T00:00:00"/>
    <x v="1"/>
    <x v="0"/>
    <x v="0"/>
    <n v="8"/>
    <n v="350000"/>
    <n v="2800000"/>
    <x v="0"/>
    <s v="Maryam Ltd"/>
  </r>
  <r>
    <d v="2025-06-07T00:00:00"/>
    <x v="2"/>
    <x v="0"/>
    <x v="0"/>
    <n v="20"/>
    <n v="350000"/>
    <n v="7000000"/>
    <x v="3"/>
    <s v="Femi Tech"/>
  </r>
  <r>
    <d v="2025-03-07T00:00:00"/>
    <x v="3"/>
    <x v="5"/>
    <x v="4"/>
    <n v="18"/>
    <n v="175000"/>
    <n v="3150000"/>
    <x v="4"/>
    <s v="Bright Solutions"/>
  </r>
  <r>
    <d v="2025-05-07T00:00:00"/>
    <x v="1"/>
    <x v="1"/>
    <x v="1"/>
    <n v="10"/>
    <n v="180000"/>
    <n v="1800000"/>
    <x v="6"/>
    <s v="Chika Mart"/>
  </r>
  <r>
    <d v="2025-03-08T00:00:00"/>
    <x v="1"/>
    <x v="1"/>
    <x v="1"/>
    <n v="9"/>
    <n v="180000"/>
    <n v="1620000"/>
    <x v="2"/>
    <s v="Adewale Stores"/>
  </r>
  <r>
    <d v="2025-01-09T00:00:00"/>
    <x v="3"/>
    <x v="3"/>
    <x v="1"/>
    <n v="12"/>
    <n v="150000"/>
    <n v="1800000"/>
    <x v="1"/>
    <s v="Alpha Retailers"/>
  </r>
  <r>
    <d v="2025-05-11T00:00:00"/>
    <x v="3"/>
    <x v="5"/>
    <x v="4"/>
    <n v="12"/>
    <n v="175000"/>
    <n v="2100000"/>
    <x v="5"/>
    <s v="Omega Wholesale"/>
  </r>
  <r>
    <d v="2025-05-12T00:00:00"/>
    <x v="0"/>
    <x v="2"/>
    <x v="2"/>
    <n v="19"/>
    <n v="250000"/>
    <n v="4750000"/>
    <x v="4"/>
    <s v="Femi Tech"/>
  </r>
  <r>
    <d v="2025-05-13T00:00:00"/>
    <x v="0"/>
    <x v="3"/>
    <x v="1"/>
    <n v="18"/>
    <n v="150000"/>
    <n v="2700000"/>
    <x v="4"/>
    <s v="Alpha Retailers"/>
  </r>
  <r>
    <d v="2025-03-24T00:00:00"/>
    <x v="3"/>
    <x v="3"/>
    <x v="1"/>
    <n v="20"/>
    <n v="150000"/>
    <n v="3000000"/>
    <x v="1"/>
    <s v="Maryam Ltd"/>
  </r>
  <r>
    <d v="2025-05-26T00:00:00"/>
    <x v="3"/>
    <x v="1"/>
    <x v="1"/>
    <n v="19"/>
    <n v="157427"/>
    <n v="2991113"/>
    <x v="0"/>
    <s v="Musa Enterprises"/>
  </r>
  <r>
    <d v="2025-06-27T00:00:00"/>
    <x v="1"/>
    <x v="5"/>
    <x v="4"/>
    <n v="17"/>
    <n v="175000"/>
    <n v="2975000"/>
    <x v="0"/>
    <s v="Emeka Traders"/>
  </r>
  <r>
    <d v="2025-05-28T00:00:00"/>
    <x v="1"/>
    <x v="3"/>
    <x v="1"/>
    <n v="8"/>
    <n v="150000"/>
    <n v="1200000"/>
    <x v="0"/>
    <s v="Omega Wholesale"/>
  </r>
  <r>
    <d v="2025-04-29T00:00:00"/>
    <x v="0"/>
    <x v="3"/>
    <x v="1"/>
    <n v="1"/>
    <n v="150000"/>
    <n v="150000"/>
    <x v="2"/>
    <s v="Kelvin Tech"/>
  </r>
  <r>
    <d v="2025-01-31T00:00:00"/>
    <x v="3"/>
    <x v="5"/>
    <x v="4"/>
    <n v="10"/>
    <n v="175000"/>
    <n v="1750000"/>
    <x v="1"/>
    <s v="Omega Wholesale"/>
  </r>
  <r>
    <d v="2025-02-01T00:00:00"/>
    <x v="3"/>
    <x v="5"/>
    <x v="4"/>
    <n v="14"/>
    <n v="175000"/>
    <n v="2450000"/>
    <x v="1"/>
    <s v="Bright Solutions"/>
  </r>
  <r>
    <d v="2025-06-03T00:00:00"/>
    <x v="1"/>
    <x v="3"/>
    <x v="1"/>
    <n v="1"/>
    <n v="150000"/>
    <n v="150000"/>
    <x v="4"/>
    <s v="Adewale Stores"/>
  </r>
  <r>
    <d v="2025-02-05T00:00:00"/>
    <x v="2"/>
    <x v="2"/>
    <x v="2"/>
    <n v="20"/>
    <n v="250000"/>
    <n v="5000000"/>
    <x v="1"/>
    <s v="Musa Enterprises"/>
  </r>
  <r>
    <d v="2025-01-06T00:00:00"/>
    <x v="1"/>
    <x v="2"/>
    <x v="2"/>
    <n v="13"/>
    <n v="250000"/>
    <n v="3250000"/>
    <x v="4"/>
    <s v="Chika Mart"/>
  </r>
  <r>
    <d v="2025-01-06T00:00:00"/>
    <x v="2"/>
    <x v="3"/>
    <x v="1"/>
    <n v="20"/>
    <n v="150000"/>
    <n v="3000000"/>
    <x v="2"/>
    <s v="Emeka Traders"/>
  </r>
  <r>
    <d v="2025-05-06T00:00:00"/>
    <x v="0"/>
    <x v="0"/>
    <x v="0"/>
    <n v="3"/>
    <n v="350000"/>
    <n v="1050000"/>
    <x v="2"/>
    <s v="Chika Mart"/>
  </r>
  <r>
    <d v="2025-02-07T00:00:00"/>
    <x v="2"/>
    <x v="6"/>
    <x v="5"/>
    <n v="4"/>
    <n v="73740"/>
    <n v="294960"/>
    <x v="6"/>
    <s v="Tope &amp; Sons"/>
  </r>
  <r>
    <d v="2025-02-13T00:00:00"/>
    <x v="0"/>
    <x v="2"/>
    <x v="2"/>
    <n v="11"/>
    <n v="2500000"/>
    <n v="27500000"/>
    <x v="1"/>
    <s v="Omega Wholesale"/>
  </r>
  <r>
    <d v="2025-01-13T00:00:00"/>
    <x v="0"/>
    <x v="0"/>
    <x v="0"/>
    <n v="15"/>
    <n v="350000"/>
    <n v="5250000"/>
    <x v="5"/>
    <s v="Tola Ventures"/>
  </r>
  <r>
    <d v="2025-01-14T00:00:00"/>
    <x v="3"/>
    <x v="2"/>
    <x v="2"/>
    <n v="14"/>
    <n v="250000"/>
    <n v="3500000"/>
    <x v="5"/>
    <s v="Chika Mart"/>
  </r>
  <r>
    <d v="2025-01-14T00:00:00"/>
    <x v="0"/>
    <x v="6"/>
    <x v="5"/>
    <n v="18"/>
    <n v="65000"/>
    <n v="1170000"/>
    <x v="5"/>
    <s v="Femi Tech"/>
  </r>
  <r>
    <d v="2025-01-16T00:00:00"/>
    <x v="1"/>
    <x v="4"/>
    <x v="3"/>
    <n v="11"/>
    <n v="85000"/>
    <n v="935000"/>
    <x v="4"/>
    <s v="Femi Tech"/>
  </r>
  <r>
    <d v="2025-04-18T00:00:00"/>
    <x v="2"/>
    <x v="3"/>
    <x v="1"/>
    <n v="20"/>
    <n v="150000"/>
    <n v="3000000"/>
    <x v="1"/>
    <s v="Musa Enterprises"/>
  </r>
  <r>
    <d v="2025-02-20T00:00:00"/>
    <x v="2"/>
    <x v="4"/>
    <x v="3"/>
    <n v="18"/>
    <n v="85000"/>
    <n v="1530000"/>
    <x v="3"/>
    <s v="Tola Ventures"/>
  </r>
  <r>
    <d v="2025-05-21T00:00:00"/>
    <x v="3"/>
    <x v="0"/>
    <x v="0"/>
    <n v="14"/>
    <n v="350000"/>
    <n v="4900000"/>
    <x v="4"/>
    <s v="Musa Enterprises"/>
  </r>
  <r>
    <d v="2025-01-23T00:00:00"/>
    <x v="3"/>
    <x v="3"/>
    <x v="1"/>
    <n v="10"/>
    <n v="150000"/>
    <n v="1500000"/>
    <x v="5"/>
    <s v="Maryam Ltd"/>
  </r>
  <r>
    <d v="2025-01-23T00:00:00"/>
    <x v="1"/>
    <x v="0"/>
    <x v="0"/>
    <n v="13"/>
    <n v="350000"/>
    <n v="4550000"/>
    <x v="1"/>
    <s v="Emeka Traders"/>
  </r>
  <r>
    <d v="2025-02-25T00:00:00"/>
    <x v="1"/>
    <x v="4"/>
    <x v="3"/>
    <n v="6"/>
    <n v="85000"/>
    <n v="510000"/>
    <x v="2"/>
    <s v="Omega Wholesale"/>
  </r>
  <r>
    <d v="2025-02-25T00:00:00"/>
    <x v="1"/>
    <x v="3"/>
    <x v="1"/>
    <n v="3"/>
    <n v="150000"/>
    <n v="450000"/>
    <x v="6"/>
    <s v="Tope &amp; Sons"/>
  </r>
  <r>
    <d v="2025-02-26T00:00:00"/>
    <x v="2"/>
    <x v="6"/>
    <x v="5"/>
    <n v="19"/>
    <n v="65000"/>
    <n v="1235000"/>
    <x v="4"/>
    <s v="Femi Tech"/>
  </r>
  <r>
    <d v="2025-06-30T00:00:00"/>
    <x v="3"/>
    <x v="7"/>
    <x v="5"/>
    <n v="10"/>
    <n v="65000"/>
    <n v="650000"/>
    <x v="7"/>
    <s v="Musa Enterprises"/>
  </r>
  <r>
    <d v="2025-01-31T00:00:00"/>
    <x v="1"/>
    <x v="2"/>
    <x v="2"/>
    <n v="20"/>
    <n v="250000"/>
    <n v="5000000"/>
    <x v="2"/>
    <s v="Omega Wholesale"/>
  </r>
  <r>
    <d v="2025-04-04T00:00:00"/>
    <x v="3"/>
    <x v="3"/>
    <x v="1"/>
    <n v="17"/>
    <n v="150000"/>
    <n v="2550000"/>
    <x v="1"/>
    <s v="Musa Enterprises"/>
  </r>
  <r>
    <d v="2025-04-01T00:00:00"/>
    <x v="0"/>
    <x v="3"/>
    <x v="1"/>
    <n v="11"/>
    <n v="150000"/>
    <n v="1650000"/>
    <x v="6"/>
    <s v="Chika Mart"/>
  </r>
  <r>
    <d v="2025-02-01T00:00:00"/>
    <x v="2"/>
    <x v="0"/>
    <x v="0"/>
    <n v="15"/>
    <n v="350000"/>
    <n v="5250000"/>
    <x v="8"/>
    <s v="Zainab Global"/>
  </r>
  <r>
    <d v="2025-06-01T00:00:00"/>
    <x v="3"/>
    <x v="4"/>
    <x v="3"/>
    <n v="7"/>
    <n v="85000"/>
    <n v="595000"/>
    <x v="2"/>
    <s v="Bright Solutions"/>
  </r>
  <r>
    <d v="2025-02-02T00:00:00"/>
    <x v="0"/>
    <x v="3"/>
    <x v="1"/>
    <n v="4"/>
    <n v="150000"/>
    <n v="600000"/>
    <x v="6"/>
    <s v="Jide Superstores"/>
  </r>
  <r>
    <d v="2025-02-02T00:00:00"/>
    <x v="3"/>
    <x v="0"/>
    <x v="0"/>
    <n v="18"/>
    <n v="35000"/>
    <n v="630000"/>
    <x v="5"/>
    <s v="Emeka Traders"/>
  </r>
  <r>
    <d v="2025-06-02T00:00:00"/>
    <x v="1"/>
    <x v="3"/>
    <x v="1"/>
    <n v="16"/>
    <n v="150000"/>
    <n v="2400000"/>
    <x v="0"/>
    <s v="Chika Mart"/>
  </r>
  <r>
    <d v="2025-05-02T00:00:00"/>
    <x v="0"/>
    <x v="3"/>
    <x v="1"/>
    <n v="3"/>
    <n v="150000"/>
    <n v="450000"/>
    <x v="2"/>
    <s v="Bright Solutions"/>
  </r>
  <r>
    <d v="2025-03-03T00:00:00"/>
    <x v="3"/>
    <x v="3"/>
    <x v="1"/>
    <n v="18"/>
    <n v="150000"/>
    <n v="2700000"/>
    <x v="1"/>
    <s v="Alpha Retailers"/>
  </r>
  <r>
    <d v="2025-04-05T00:00:00"/>
    <x v="3"/>
    <x v="2"/>
    <x v="2"/>
    <n v="13"/>
    <n v="250000"/>
    <n v="3250000"/>
    <x v="5"/>
    <s v="Maryam Ltd"/>
  </r>
  <r>
    <d v="2025-04-06T00:00:00"/>
    <x v="2"/>
    <x v="6"/>
    <x v="5"/>
    <n v="12"/>
    <n v="65000"/>
    <n v="780000"/>
    <x v="3"/>
    <s v="Maryam Ltd"/>
  </r>
  <r>
    <d v="2025-02-06T00:00:00"/>
    <x v="0"/>
    <x v="2"/>
    <x v="2"/>
    <n v="20"/>
    <n v="2500000"/>
    <n v="50000000"/>
    <x v="3"/>
    <s v="Omega Wholesale"/>
  </r>
  <r>
    <d v="2025-02-06T00:00:00"/>
    <x v="2"/>
    <x v="0"/>
    <x v="0"/>
    <n v="11"/>
    <n v="350000"/>
    <n v="3850000"/>
    <x v="5"/>
    <s v="Tola Ventures"/>
  </r>
  <r>
    <d v="2025-02-06T00:00:00"/>
    <x v="0"/>
    <x v="0"/>
    <x v="0"/>
    <n v="8"/>
    <n v="350000"/>
    <n v="2800000"/>
    <x v="3"/>
    <s v="Femi Tech"/>
  </r>
  <r>
    <d v="2025-04-07T00:00:00"/>
    <x v="2"/>
    <x v="0"/>
    <x v="0"/>
    <n v="4"/>
    <n v="350000"/>
    <n v="1400000"/>
    <x v="4"/>
    <s v="Jide Superstores"/>
  </r>
  <r>
    <d v="2025-04-10T00:00:00"/>
    <x v="3"/>
    <x v="5"/>
    <x v="4"/>
    <n v="19"/>
    <n v="175000"/>
    <n v="3325000"/>
    <x v="6"/>
    <s v="Kelvin Tech"/>
  </r>
  <r>
    <d v="2025-02-10T00:00:00"/>
    <x v="0"/>
    <x v="6"/>
    <x v="5"/>
    <n v="2"/>
    <n v="65000"/>
    <n v="130000"/>
    <x v="3"/>
    <s v="Musa Enterprises"/>
  </r>
  <r>
    <d v="2025-05-10T00:00:00"/>
    <x v="1"/>
    <x v="6"/>
    <x v="5"/>
    <n v="17"/>
    <n v="65000"/>
    <n v="1105000"/>
    <x v="5"/>
    <s v="Kelvin Tech"/>
  </r>
  <r>
    <d v="2025-01-11T00:00:00"/>
    <x v="0"/>
    <x v="6"/>
    <x v="5"/>
    <n v="11"/>
    <n v="65000"/>
    <n v="715000"/>
    <x v="5"/>
    <s v="Tola Ventures"/>
  </r>
  <r>
    <d v="2025-01-12T00:00:00"/>
    <x v="1"/>
    <x v="0"/>
    <x v="0"/>
    <n v="17"/>
    <n v="350000"/>
    <n v="5950000"/>
    <x v="6"/>
    <s v="Emeka Traders"/>
  </r>
  <r>
    <d v="2025-06-12T00:00:00"/>
    <x v="3"/>
    <x v="6"/>
    <x v="5"/>
    <n v="11"/>
    <n v="62035"/>
    <n v="682385"/>
    <x v="5"/>
    <s v="Tola Ventures"/>
  </r>
  <r>
    <d v="2025-01-13T00:00:00"/>
    <x v="2"/>
    <x v="1"/>
    <x v="1"/>
    <n v="8"/>
    <n v="180000"/>
    <n v="1440000"/>
    <x v="2"/>
    <s v="Omega Wholesale"/>
  </r>
  <r>
    <d v="2025-01-14T00:00:00"/>
    <x v="0"/>
    <x v="6"/>
    <x v="5"/>
    <n v="13"/>
    <n v="57912"/>
    <n v="752856"/>
    <x v="1"/>
    <s v="Femi Tech"/>
  </r>
  <r>
    <d v="2025-04-15T00:00:00"/>
    <x v="2"/>
    <x v="4"/>
    <x v="3"/>
    <n v="2"/>
    <n v="85000"/>
    <n v="170000"/>
    <x v="0"/>
    <s v="Bright Solutions"/>
  </r>
  <r>
    <d v="2025-06-15T00:00:00"/>
    <x v="2"/>
    <x v="2"/>
    <x v="2"/>
    <n v="3"/>
    <n v="250000"/>
    <n v="750000"/>
    <x v="6"/>
    <s v="Chika Mart"/>
  </r>
  <r>
    <d v="2025-03-15T00:00:00"/>
    <x v="2"/>
    <x v="5"/>
    <x v="4"/>
    <n v="10"/>
    <n v="175000"/>
    <n v="1750000"/>
    <x v="2"/>
    <s v="Jide Superstores"/>
  </r>
  <r>
    <d v="2025-02-16T00:00:00"/>
    <x v="3"/>
    <x v="5"/>
    <x v="4"/>
    <n v="8"/>
    <n v="175000"/>
    <n v="1400000"/>
    <x v="3"/>
    <s v="Bright Solutions"/>
  </r>
  <r>
    <d v="2025-01-16T00:00:00"/>
    <x v="3"/>
    <x v="4"/>
    <x v="3"/>
    <n v="10"/>
    <n v="85000"/>
    <n v="850000"/>
    <x v="2"/>
    <s v="Kelvin Tech"/>
  </r>
  <r>
    <d v="2025-06-17T00:00:00"/>
    <x v="0"/>
    <x v="0"/>
    <x v="0"/>
    <n v="14"/>
    <n v="350000"/>
    <n v="4900000"/>
    <x v="5"/>
    <s v="Tope &amp; Sons"/>
  </r>
  <r>
    <d v="2025-06-17T00:00:00"/>
    <x v="2"/>
    <x v="0"/>
    <x v="0"/>
    <n v="17"/>
    <n v="3500"/>
    <n v="59500"/>
    <x v="5"/>
    <s v="Omega Wholesale"/>
  </r>
  <r>
    <d v="2025-05-17T00:00:00"/>
    <x v="2"/>
    <x v="6"/>
    <x v="5"/>
    <n v="18"/>
    <n v="65000"/>
    <n v="1170000"/>
    <x v="0"/>
    <s v="Jide Superstores"/>
  </r>
  <r>
    <d v="2025-02-19T00:00:00"/>
    <x v="0"/>
    <x v="3"/>
    <x v="1"/>
    <n v="9"/>
    <n v="150000"/>
    <n v="1350000"/>
    <x v="6"/>
    <s v="Kelvin Tech"/>
  </r>
  <r>
    <d v="2025-02-19T00:00:00"/>
    <x v="3"/>
    <x v="2"/>
    <x v="2"/>
    <n v="5"/>
    <n v="250000"/>
    <n v="1250000"/>
    <x v="6"/>
    <s v="Tope &amp; Sons"/>
  </r>
  <r>
    <d v="2025-05-19T00:00:00"/>
    <x v="2"/>
    <x v="4"/>
    <x v="3"/>
    <n v="13"/>
    <n v="85000"/>
    <n v="1105000"/>
    <x v="2"/>
    <s v="Maryam Ltd"/>
  </r>
  <r>
    <d v="2025-02-20T00:00:00"/>
    <x v="0"/>
    <x v="4"/>
    <x v="3"/>
    <n v="7"/>
    <n v="89233"/>
    <n v="624631"/>
    <x v="1"/>
    <s v="Femi Tech"/>
  </r>
  <r>
    <d v="2025-02-22T00:00:00"/>
    <x v="3"/>
    <x v="6"/>
    <x v="5"/>
    <n v="18"/>
    <n v="650000"/>
    <n v="11700000"/>
    <x v="4"/>
    <s v="Jide Superstores"/>
  </r>
  <r>
    <d v="2025-02-24T00:00:00"/>
    <x v="3"/>
    <x v="5"/>
    <x v="4"/>
    <n v="2"/>
    <n v="175000"/>
    <n v="350000"/>
    <x v="3"/>
    <s v="Emeka Traders"/>
  </r>
  <r>
    <d v="2025-03-24T00:00:00"/>
    <x v="0"/>
    <x v="6"/>
    <x v="5"/>
    <n v="5"/>
    <n v="65000"/>
    <n v="325000"/>
    <x v="2"/>
    <s v="Kelvin Tech"/>
  </r>
  <r>
    <d v="2025-05-25T00:00:00"/>
    <x v="0"/>
    <x v="5"/>
    <x v="4"/>
    <n v="3"/>
    <n v="175000"/>
    <n v="525000"/>
    <x v="4"/>
    <s v="Femi Tech"/>
  </r>
  <r>
    <d v="2025-05-25T00:00:00"/>
    <x v="3"/>
    <x v="3"/>
    <x v="1"/>
    <n v="1"/>
    <n v="150000"/>
    <n v="150000"/>
    <x v="4"/>
    <s v="Musa Enterprises"/>
  </r>
  <r>
    <d v="2025-02-26T00:00:00"/>
    <x v="2"/>
    <x v="3"/>
    <x v="1"/>
    <n v="19"/>
    <n v="150000"/>
    <n v="2850000"/>
    <x v="9"/>
    <s v="Kelvin Tech"/>
  </r>
  <r>
    <d v="2025-02-26T00:00:00"/>
    <x v="1"/>
    <x v="5"/>
    <x v="4"/>
    <n v="5"/>
    <n v="175000"/>
    <n v="875000"/>
    <x v="5"/>
    <s v="Femi Tech"/>
  </r>
  <r>
    <d v="2025-06-26T00:00:00"/>
    <x v="3"/>
    <x v="5"/>
    <x v="4"/>
    <n v="20"/>
    <n v="175000"/>
    <n v="3500000"/>
    <x v="6"/>
    <s v="Bright Solutions"/>
  </r>
  <r>
    <d v="2025-03-26T00:00:00"/>
    <x v="3"/>
    <x v="4"/>
    <x v="3"/>
    <n v="5"/>
    <n v="85000"/>
    <n v="425000"/>
    <x v="4"/>
    <s v="Adewale Stores"/>
  </r>
  <r>
    <d v="2025-01-27T00:00:00"/>
    <x v="2"/>
    <x v="0"/>
    <x v="0"/>
    <n v="13"/>
    <n v="350000"/>
    <n v="4550000"/>
    <x v="5"/>
    <s v="Femi Tech"/>
  </r>
  <r>
    <d v="2025-02-28T00:00:00"/>
    <x v="3"/>
    <x v="4"/>
    <x v="3"/>
    <n v="18"/>
    <n v="85000"/>
    <n v="1530000"/>
    <x v="0"/>
    <s v="Alpha Retailers"/>
  </r>
  <r>
    <d v="2025-01-28T00:00:00"/>
    <x v="0"/>
    <x v="1"/>
    <x v="1"/>
    <n v="5"/>
    <n v="180000"/>
    <n v="900000"/>
    <x v="3"/>
    <s v="Chika Mart"/>
  </r>
  <r>
    <d v="2025-06-28T00:00:00"/>
    <x v="0"/>
    <x v="3"/>
    <x v="1"/>
    <n v="4"/>
    <n v="150000"/>
    <n v="600000"/>
    <x v="3"/>
    <s v="Alpha Retailers"/>
  </r>
  <r>
    <d v="2025-06-29T00:00:00"/>
    <x v="1"/>
    <x v="5"/>
    <x v="4"/>
    <n v="8"/>
    <n v="175000"/>
    <n v="1400000"/>
    <x v="3"/>
    <s v="Alpha Retailers"/>
  </r>
  <r>
    <d v="2025-05-29T00:00:00"/>
    <x v="3"/>
    <x v="1"/>
    <x v="1"/>
    <n v="13"/>
    <n v="180000"/>
    <n v="2340000"/>
    <x v="4"/>
    <s v="Zainab Global"/>
  </r>
  <r>
    <d v="2025-01-30T00:00:00"/>
    <x v="3"/>
    <x v="6"/>
    <x v="5"/>
    <n v="18"/>
    <n v="65000"/>
    <n v="1170000"/>
    <x v="5"/>
    <s v="Tope &amp; Son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1-04T00:00:00"/>
    <x v="0"/>
    <s v="Tv 43Q"/>
    <s v="Electronics"/>
    <n v="19"/>
    <n v="350000"/>
    <n v="6650000"/>
    <s v="Ifeanyi Okafor"/>
    <s v="Jide Superstores"/>
  </r>
  <r>
    <d v="2025-01-29T00:00:00"/>
    <x v="1"/>
    <s v="Phone X12"/>
    <s v="Mobile"/>
    <n v="14"/>
    <n v="180000"/>
    <n v="2520000"/>
    <s v="Fola Balogun"/>
    <s v="Zainab Global"/>
  </r>
  <r>
    <d v="2025-02-05T00:00:00"/>
    <x v="2"/>
    <s v="Laptop A15"/>
    <s v="Computers"/>
    <n v="5"/>
    <n v="25000"/>
    <n v="125000"/>
    <s v="Aisha Bello"/>
    <s v="Zainab Global"/>
  </r>
  <r>
    <d v="2025-03-09T00:00:00"/>
    <x v="3"/>
    <s v="Laptop A15"/>
    <s v="Computers"/>
    <n v="20"/>
    <n v="250000"/>
    <n v="5000000"/>
    <s v="Ifeanyi Okafor"/>
    <s v="Femi Tech"/>
  </r>
  <r>
    <d v="2025-03-19T00:00:00"/>
    <x v="2"/>
    <s v="Tablet T8"/>
    <s v="Mobile"/>
    <n v="6"/>
    <n v="150000"/>
    <n v="900000"/>
    <s v="Peter Obi"/>
    <s v="Femi Tech"/>
  </r>
  <r>
    <d v="2025-04-06T00:00:00"/>
    <x v="3"/>
    <s v="Laptop A15"/>
    <s v="Computers"/>
    <n v="20"/>
    <n v="250000"/>
    <n v="5000000"/>
    <s v="Grace Amos"/>
    <s v="Musa Enterprises"/>
  </r>
  <r>
    <d v="2025-04-08T00:00:00"/>
    <x v="3"/>
    <s v="Tv 43Q"/>
    <s v="Electronics"/>
    <n v="6"/>
    <n v="350000"/>
    <n v="2100000"/>
    <s v="Ifeanyi Okafor"/>
    <s v="Musa Enterprises"/>
  </r>
  <r>
    <d v="2025-04-08T00:00:00"/>
    <x v="2"/>
    <s v="Tablet T8"/>
    <s v="Mobile"/>
    <n v="5"/>
    <n v="150000"/>
    <n v="750000"/>
    <s v="Chinedu Nwosu"/>
    <s v="Alpha Retailers"/>
  </r>
  <r>
    <d v="2025-04-14T00:00:00"/>
    <x v="2"/>
    <s v="Speaker S10"/>
    <s v="Audio"/>
    <n v="2"/>
    <n v="85000"/>
    <n v="170000"/>
    <s v="Chinedu Nwosu"/>
    <s v="Kelvin Tech"/>
  </r>
  <r>
    <d v="2025-05-27T00:00:00"/>
    <x v="3"/>
    <s v="Phone X12"/>
    <s v="Mobile"/>
    <n v="4"/>
    <n v="180000"/>
    <n v="720000"/>
    <s v="Aisha Bello"/>
    <s v="Musa Enterprises"/>
  </r>
  <r>
    <d v="2025-06-13T00:00:00"/>
    <x v="2"/>
    <s v="Laptop A15"/>
    <s v="Computers"/>
    <n v="8"/>
    <n v="2500000"/>
    <n v="20000000"/>
    <s v="Peter Obi"/>
    <s v="Bright Solutions"/>
  </r>
  <r>
    <d v="2025-06-17T00:00:00"/>
    <x v="3"/>
    <s v="Speaker S10"/>
    <s v="Audio"/>
    <n v="6"/>
    <n v="85000"/>
    <n v="510000"/>
    <s v="Fola Balogun"/>
    <s v="Emeka Traders"/>
  </r>
  <r>
    <d v="2025-05-05T00:00:00"/>
    <x v="1"/>
    <s v="Tv 43Q"/>
    <s v="Electronics"/>
    <n v="8"/>
    <n v="350000"/>
    <n v="2800000"/>
    <s v="Ifeanyi Okafor"/>
    <s v="Maryam Ltd"/>
  </r>
  <r>
    <d v="2025-06-07T00:00:00"/>
    <x v="2"/>
    <s v="Tv 43Q"/>
    <s v="Electronics"/>
    <n v="20"/>
    <n v="350000"/>
    <n v="7000000"/>
    <s v="Peter Obi"/>
    <s v="Femi Tech"/>
  </r>
  <r>
    <d v="2025-03-07T00:00:00"/>
    <x v="3"/>
    <s v="Camera C100"/>
    <s v="Photography"/>
    <n v="18"/>
    <n v="175000"/>
    <n v="3150000"/>
    <s v="Grace Amos"/>
    <s v="Bright Solutions"/>
  </r>
  <r>
    <d v="2025-05-07T00:00:00"/>
    <x v="1"/>
    <s v="Phone X12"/>
    <s v="Mobile"/>
    <n v="10"/>
    <n v="180000"/>
    <n v="1800000"/>
    <s v="Mary John"/>
    <s v="Chika Mart"/>
  </r>
  <r>
    <d v="2025-03-08T00:00:00"/>
    <x v="1"/>
    <s v="Phone X12"/>
    <s v="Mobile"/>
    <n v="9"/>
    <n v="180000"/>
    <n v="1620000"/>
    <s v="Aisha Bello"/>
    <s v="Adewale Stores"/>
  </r>
  <r>
    <d v="2025-01-09T00:00:00"/>
    <x v="3"/>
    <s v="Tablet T8"/>
    <s v="Mobile"/>
    <n v="12"/>
    <n v="150000"/>
    <n v="1800000"/>
    <s v="Fola Balogun"/>
    <s v="Alpha Retailers"/>
  </r>
  <r>
    <d v="2025-05-11T00:00:00"/>
    <x v="3"/>
    <s v="Camera C100"/>
    <s v="Photography"/>
    <n v="12"/>
    <n v="175000"/>
    <n v="2100000"/>
    <s v="Chinedu Nwosu"/>
    <s v="Omega Wholesale"/>
  </r>
  <r>
    <d v="2025-05-12T00:00:00"/>
    <x v="0"/>
    <s v="Laptop A15"/>
    <s v="Computers"/>
    <n v="19"/>
    <n v="250000"/>
    <n v="4750000"/>
    <s v="Grace Amos"/>
    <s v="Femi Tech"/>
  </r>
  <r>
    <d v="2025-05-13T00:00:00"/>
    <x v="0"/>
    <s v="Tablet T8"/>
    <s v="Mobile"/>
    <n v="18"/>
    <n v="150000"/>
    <n v="2700000"/>
    <s v="Grace Amos"/>
    <s v="Alpha Retailers"/>
  </r>
  <r>
    <d v="2025-03-24T00:00:00"/>
    <x v="3"/>
    <s v="Tablet T8"/>
    <s v="Mobile"/>
    <n v="20"/>
    <n v="150000"/>
    <n v="3000000"/>
    <s v="Fola Balogun"/>
    <s v="Maryam Ltd"/>
  </r>
  <r>
    <d v="2025-05-26T00:00:00"/>
    <x v="3"/>
    <s v="Phone X12"/>
    <s v="Mobile"/>
    <n v="19"/>
    <n v="157427"/>
    <n v="2991113"/>
    <s v="Ifeanyi Okafor"/>
    <s v="Musa Enterprises"/>
  </r>
  <r>
    <d v="2025-06-27T00:00:00"/>
    <x v="1"/>
    <s v="Camera C100"/>
    <s v="Photography"/>
    <n v="17"/>
    <n v="175000"/>
    <n v="2975000"/>
    <s v="Ifeanyi Okafor"/>
    <s v="Emeka Traders"/>
  </r>
  <r>
    <d v="2025-05-28T00:00:00"/>
    <x v="1"/>
    <s v="Tablet T8"/>
    <s v="Mobile"/>
    <n v="8"/>
    <n v="150000"/>
    <n v="1200000"/>
    <s v="Ifeanyi Okafor"/>
    <s v="Omega Wholesale"/>
  </r>
  <r>
    <d v="2025-04-29T00:00:00"/>
    <x v="0"/>
    <s v="Tablet T8"/>
    <s v="Mobile"/>
    <n v="1"/>
    <n v="150000"/>
    <n v="150000"/>
    <s v="Aisha Bello"/>
    <s v="Kelvin Tech"/>
  </r>
  <r>
    <d v="2025-01-31T00:00:00"/>
    <x v="3"/>
    <s v="Camera C100"/>
    <s v="Photography"/>
    <n v="10"/>
    <n v="175000"/>
    <n v="1750000"/>
    <s v="Fola Balogun"/>
    <s v="Omega Wholesale"/>
  </r>
  <r>
    <d v="2025-02-01T00:00:00"/>
    <x v="3"/>
    <s v="Camera C100"/>
    <s v="Photography"/>
    <n v="14"/>
    <n v="175000"/>
    <n v="2450000"/>
    <s v="Fola Balogun"/>
    <s v="Bright Solutions"/>
  </r>
  <r>
    <d v="2025-06-03T00:00:00"/>
    <x v="1"/>
    <s v="Tablet T8"/>
    <s v="Mobile"/>
    <n v="1"/>
    <n v="150000"/>
    <n v="150000"/>
    <s v="Grace Amos"/>
    <s v="Adewale Stores"/>
  </r>
  <r>
    <d v="2025-02-05T00:00:00"/>
    <x v="2"/>
    <s v="Laptop A15"/>
    <s v="Computers"/>
    <n v="20"/>
    <n v="250000"/>
    <n v="5000000"/>
    <s v="Fola Balogun"/>
    <s v="Musa Enterprises"/>
  </r>
  <r>
    <d v="2025-01-06T00:00:00"/>
    <x v="1"/>
    <s v="Laptop A15"/>
    <s v="Computers"/>
    <n v="13"/>
    <n v="250000"/>
    <n v="3250000"/>
    <s v="Grace Amos"/>
    <s v="Chika Mart"/>
  </r>
  <r>
    <d v="2025-01-06T00:00:00"/>
    <x v="2"/>
    <s v="Tablet T8"/>
    <s v="Mobile"/>
    <n v="20"/>
    <n v="150000"/>
    <n v="3000000"/>
    <s v="Aisha Bello"/>
    <s v="Emeka Traders"/>
  </r>
  <r>
    <d v="2025-05-06T00:00:00"/>
    <x v="0"/>
    <s v="Tv 43Q"/>
    <s v="Electronics"/>
    <n v="3"/>
    <n v="350000"/>
    <n v="1050000"/>
    <s v="Aisha Bello"/>
    <s v="Chika Mart"/>
  </r>
  <r>
    <d v="2025-02-07T00:00:00"/>
    <x v="2"/>
    <s v="Monitor M24"/>
    <s v="Peripherals"/>
    <n v="4"/>
    <n v="73740"/>
    <n v="294960"/>
    <s v="Mary John"/>
    <s v="Tope &amp; Sons"/>
  </r>
  <r>
    <d v="2025-02-13T00:00:00"/>
    <x v="0"/>
    <s v="Laptop A15"/>
    <s v="Computers"/>
    <n v="11"/>
    <n v="2500000"/>
    <n v="27500000"/>
    <s v="Fola Balogun"/>
    <s v="Omega Wholesale"/>
  </r>
  <r>
    <d v="2025-01-13T00:00:00"/>
    <x v="0"/>
    <s v="Tv 43Q"/>
    <s v="Electronics"/>
    <n v="15"/>
    <n v="350000"/>
    <n v="5250000"/>
    <s v="Chinedu Nwosu"/>
    <s v="Tola Ventures"/>
  </r>
  <r>
    <d v="2025-01-14T00:00:00"/>
    <x v="3"/>
    <s v="Laptop A15"/>
    <s v="Computers"/>
    <n v="14"/>
    <n v="250000"/>
    <n v="3500000"/>
    <s v="Chinedu Nwosu"/>
    <s v="Chika Mart"/>
  </r>
  <r>
    <d v="2025-01-14T00:00:00"/>
    <x v="0"/>
    <s v="Monitor M24"/>
    <s v="Peripherals"/>
    <n v="18"/>
    <n v="65000"/>
    <n v="1170000"/>
    <s v="Chinedu Nwosu"/>
    <s v="Femi Tech"/>
  </r>
  <r>
    <d v="2025-01-16T00:00:00"/>
    <x v="1"/>
    <s v="Speaker S10"/>
    <s v="Audio"/>
    <n v="11"/>
    <n v="85000"/>
    <n v="935000"/>
    <s v="Grace Amos"/>
    <s v="Femi Tech"/>
  </r>
  <r>
    <d v="2025-04-18T00:00:00"/>
    <x v="2"/>
    <s v="Tablet T8"/>
    <s v="Mobile"/>
    <n v="20"/>
    <n v="150000"/>
    <n v="3000000"/>
    <s v="Fola Balogun"/>
    <s v="Musa Enterprises"/>
  </r>
  <r>
    <d v="2025-02-20T00:00:00"/>
    <x v="2"/>
    <s v="Speaker S10"/>
    <s v="Audio"/>
    <n v="18"/>
    <n v="85000"/>
    <n v="1530000"/>
    <s v="Peter Obi"/>
    <s v="Tola Ventures"/>
  </r>
  <r>
    <d v="2025-05-21T00:00:00"/>
    <x v="3"/>
    <s v="Tv 43Q"/>
    <s v="Electronics"/>
    <n v="14"/>
    <n v="350000"/>
    <n v="4900000"/>
    <s v="Grace Amos"/>
    <s v="Musa Enterprises"/>
  </r>
  <r>
    <d v="2025-01-23T00:00:00"/>
    <x v="3"/>
    <s v="Tablet T8"/>
    <s v="Mobile"/>
    <n v="10"/>
    <n v="150000"/>
    <n v="1500000"/>
    <s v="Chinedu Nwosu"/>
    <s v="Maryam Ltd"/>
  </r>
  <r>
    <d v="2025-01-23T00:00:00"/>
    <x v="1"/>
    <s v="Tv 43Q"/>
    <s v="Electronics"/>
    <n v="13"/>
    <n v="350000"/>
    <n v="4550000"/>
    <s v="Fola Balogun"/>
    <s v="Emeka Traders"/>
  </r>
  <r>
    <d v="2025-02-25T00:00:00"/>
    <x v="1"/>
    <s v="Speaker S10"/>
    <s v="Audio"/>
    <n v="6"/>
    <n v="85000"/>
    <n v="510000"/>
    <s v="Aisha Bello"/>
    <s v="Omega Wholesale"/>
  </r>
  <r>
    <d v="2025-02-25T00:00:00"/>
    <x v="1"/>
    <s v="Tablet T8"/>
    <s v="Mobile"/>
    <n v="3"/>
    <n v="150000"/>
    <n v="450000"/>
    <s v="Mary John"/>
    <s v="Tope &amp; Sons"/>
  </r>
  <r>
    <d v="2025-02-26T00:00:00"/>
    <x v="2"/>
    <s v="Monitor M24"/>
    <s v="Peripherals"/>
    <n v="19"/>
    <n v="65000"/>
    <n v="1235000"/>
    <s v="Grace Amos"/>
    <s v="Femi Tech"/>
  </r>
  <r>
    <d v="2025-06-30T00:00:00"/>
    <x v="3"/>
    <s v="Unknown"/>
    <s v="Peripherals"/>
    <n v="10"/>
    <n v="65000"/>
    <n v="650000"/>
    <s v="Aba Joel"/>
    <s v="Musa Enterprises"/>
  </r>
  <r>
    <d v="2025-01-31T00:00:00"/>
    <x v="1"/>
    <s v="Laptop A15"/>
    <s v="Computers"/>
    <n v="20"/>
    <n v="250000"/>
    <n v="5000000"/>
    <s v="Aisha Bello"/>
    <s v="Omega Wholesale"/>
  </r>
  <r>
    <d v="2025-04-04T00:00:00"/>
    <x v="3"/>
    <s v="Tablet T8"/>
    <s v="Mobile"/>
    <n v="17"/>
    <n v="150000"/>
    <n v="2550000"/>
    <s v="Fola Balogun"/>
    <s v="Musa Enterprises"/>
  </r>
  <r>
    <d v="2025-04-01T00:00:00"/>
    <x v="0"/>
    <s v="Tablet T8"/>
    <s v="Mobile"/>
    <n v="11"/>
    <n v="150000"/>
    <n v="1650000"/>
    <s v="Mary John"/>
    <s v="Chika Mart"/>
  </r>
  <r>
    <d v="2025-02-01T00:00:00"/>
    <x v="2"/>
    <s v="Tv 43Q"/>
    <s v="Electronics"/>
    <n v="15"/>
    <n v="350000"/>
    <n v="5250000"/>
    <s v="Job Austin"/>
    <s v="Zainab Global"/>
  </r>
  <r>
    <d v="2025-06-01T00:00:00"/>
    <x v="3"/>
    <s v="Speaker S10"/>
    <s v="Audio"/>
    <n v="7"/>
    <n v="85000"/>
    <n v="595000"/>
    <s v="Aisha Bello"/>
    <s v="Bright Solutions"/>
  </r>
  <r>
    <d v="2025-02-02T00:00:00"/>
    <x v="0"/>
    <s v="Tablet T8"/>
    <s v="Mobile"/>
    <n v="4"/>
    <n v="150000"/>
    <n v="600000"/>
    <s v="Mary John"/>
    <s v="Jide Superstores"/>
  </r>
  <r>
    <d v="2025-02-02T00:00:00"/>
    <x v="3"/>
    <s v="Tv 43Q"/>
    <s v="Electronics"/>
    <n v="18"/>
    <n v="35000"/>
    <n v="630000"/>
    <s v="Chinedu Nwosu"/>
    <s v="Emeka Traders"/>
  </r>
  <r>
    <d v="2025-06-02T00:00:00"/>
    <x v="1"/>
    <s v="Tablet T8"/>
    <s v="Mobile"/>
    <n v="16"/>
    <n v="150000"/>
    <n v="2400000"/>
    <s v="Ifeanyi Okafor"/>
    <s v="Chika Mart"/>
  </r>
  <r>
    <d v="2025-05-02T00:00:00"/>
    <x v="0"/>
    <s v="Tablet T8"/>
    <s v="Mobile"/>
    <n v="3"/>
    <n v="150000"/>
    <n v="450000"/>
    <s v="Aisha Bello"/>
    <s v="Bright Solutions"/>
  </r>
  <r>
    <d v="2025-03-03T00:00:00"/>
    <x v="3"/>
    <s v="Tablet T8"/>
    <s v="Mobile"/>
    <n v="18"/>
    <n v="150000"/>
    <n v="2700000"/>
    <s v="Fola Balogun"/>
    <s v="Alpha Retailers"/>
  </r>
  <r>
    <d v="2025-04-05T00:00:00"/>
    <x v="3"/>
    <s v="Laptop A15"/>
    <s v="Computers"/>
    <n v="13"/>
    <n v="250000"/>
    <n v="3250000"/>
    <s v="Chinedu Nwosu"/>
    <s v="Maryam Ltd"/>
  </r>
  <r>
    <d v="2025-04-06T00:00:00"/>
    <x v="2"/>
    <s v="Monitor M24"/>
    <s v="Peripherals"/>
    <n v="12"/>
    <n v="65000"/>
    <n v="780000"/>
    <s v="Peter Obi"/>
    <s v="Maryam Ltd"/>
  </r>
  <r>
    <d v="2025-02-06T00:00:00"/>
    <x v="0"/>
    <s v="Laptop A15"/>
    <s v="Computers"/>
    <n v="20"/>
    <n v="2500000"/>
    <n v="50000000"/>
    <s v="Peter Obi"/>
    <s v="Omega Wholesale"/>
  </r>
  <r>
    <d v="2025-02-06T00:00:00"/>
    <x v="2"/>
    <s v="Tv 43Q"/>
    <s v="Electronics"/>
    <n v="11"/>
    <n v="350000"/>
    <n v="3850000"/>
    <s v="Chinedu Nwosu"/>
    <s v="Tola Ventures"/>
  </r>
  <r>
    <d v="2025-02-06T00:00:00"/>
    <x v="0"/>
    <s v="Tv 43Q"/>
    <s v="Electronics"/>
    <n v="8"/>
    <n v="350000"/>
    <n v="2800000"/>
    <s v="Peter Obi"/>
    <s v="Femi Tech"/>
  </r>
  <r>
    <d v="2025-04-07T00:00:00"/>
    <x v="2"/>
    <s v="Tv 43Q"/>
    <s v="Electronics"/>
    <n v="4"/>
    <n v="350000"/>
    <n v="1400000"/>
    <s v="Grace Amos"/>
    <s v="Jide Superstores"/>
  </r>
  <r>
    <d v="2025-04-10T00:00:00"/>
    <x v="3"/>
    <s v="Camera C100"/>
    <s v="Photography"/>
    <n v="19"/>
    <n v="175000"/>
    <n v="3325000"/>
    <s v="Mary John"/>
    <s v="Kelvin Tech"/>
  </r>
  <r>
    <d v="2025-02-10T00:00:00"/>
    <x v="0"/>
    <s v="Monitor M24"/>
    <s v="Peripherals"/>
    <n v="2"/>
    <n v="65000"/>
    <n v="130000"/>
    <s v="Peter Obi"/>
    <s v="Musa Enterprises"/>
  </r>
  <r>
    <d v="2025-05-10T00:00:00"/>
    <x v="1"/>
    <s v="Monitor M24"/>
    <s v="Peripherals"/>
    <n v="17"/>
    <n v="65000"/>
    <n v="1105000"/>
    <s v="Chinedu Nwosu"/>
    <s v="Kelvin Tech"/>
  </r>
  <r>
    <d v="2025-01-11T00:00:00"/>
    <x v="0"/>
    <s v="Monitor M24"/>
    <s v="Peripherals"/>
    <n v="11"/>
    <n v="65000"/>
    <n v="715000"/>
    <s v="Chinedu Nwosu"/>
    <s v="Tola Ventures"/>
  </r>
  <r>
    <d v="2025-01-12T00:00:00"/>
    <x v="1"/>
    <s v="Tv 43Q"/>
    <s v="Electronics"/>
    <n v="17"/>
    <n v="350000"/>
    <n v="5950000"/>
    <s v="Mary John"/>
    <s v="Emeka Traders"/>
  </r>
  <r>
    <d v="2025-06-12T00:00:00"/>
    <x v="3"/>
    <s v="Monitor M24"/>
    <s v="Peripherals"/>
    <n v="11"/>
    <n v="62035"/>
    <n v="682385"/>
    <s v="Chinedu Nwosu"/>
    <s v="Tola Ventures"/>
  </r>
  <r>
    <d v="2025-01-13T00:00:00"/>
    <x v="2"/>
    <s v="Phone X12"/>
    <s v="Mobile"/>
    <n v="8"/>
    <n v="180000"/>
    <n v="1440000"/>
    <s v="Aisha Bello"/>
    <s v="Omega Wholesale"/>
  </r>
  <r>
    <d v="2025-01-14T00:00:00"/>
    <x v="0"/>
    <s v="Monitor M24"/>
    <s v="Peripherals"/>
    <n v="13"/>
    <n v="57912"/>
    <n v="752856"/>
    <s v="Fola Balogun"/>
    <s v="Femi Tech"/>
  </r>
  <r>
    <d v="2025-04-15T00:00:00"/>
    <x v="2"/>
    <s v="Speaker S10"/>
    <s v="Audio"/>
    <n v="2"/>
    <n v="85000"/>
    <n v="170000"/>
    <s v="Ifeanyi Okafor"/>
    <s v="Bright Solutions"/>
  </r>
  <r>
    <d v="2025-06-15T00:00:00"/>
    <x v="2"/>
    <s v="Laptop A15"/>
    <s v="Computers"/>
    <n v="3"/>
    <n v="250000"/>
    <n v="750000"/>
    <s v="Mary John"/>
    <s v="Chika Mart"/>
  </r>
  <r>
    <d v="2025-03-15T00:00:00"/>
    <x v="2"/>
    <s v="Camera C100"/>
    <s v="Photography"/>
    <n v="10"/>
    <n v="175000"/>
    <n v="1750000"/>
    <s v="Aisha Bello"/>
    <s v="Jide Superstores"/>
  </r>
  <r>
    <d v="2025-02-16T00:00:00"/>
    <x v="3"/>
    <s v="Camera C100"/>
    <s v="Photography"/>
    <n v="8"/>
    <n v="175000"/>
    <n v="1400000"/>
    <s v="Peter Obi"/>
    <s v="Bright Solutions"/>
  </r>
  <r>
    <d v="2025-01-16T00:00:00"/>
    <x v="3"/>
    <s v="Speaker S10"/>
    <s v="Audio"/>
    <n v="10"/>
    <n v="85000"/>
    <n v="850000"/>
    <s v="Aisha Bello"/>
    <s v="Kelvin Tech"/>
  </r>
  <r>
    <d v="2025-06-17T00:00:00"/>
    <x v="0"/>
    <s v="Tv 43Q"/>
    <s v="Electronics"/>
    <n v="14"/>
    <n v="350000"/>
    <n v="4900000"/>
    <s v="Chinedu Nwosu"/>
    <s v="Tope &amp; Sons"/>
  </r>
  <r>
    <d v="2025-06-17T00:00:00"/>
    <x v="2"/>
    <s v="Tv 43Q"/>
    <s v="Electronics"/>
    <n v="17"/>
    <n v="3500"/>
    <n v="59500"/>
    <s v="Chinedu Nwosu"/>
    <s v="Omega Wholesale"/>
  </r>
  <r>
    <d v="2025-05-17T00:00:00"/>
    <x v="2"/>
    <s v="Monitor M24"/>
    <s v="Peripherals"/>
    <n v="18"/>
    <n v="65000"/>
    <n v="1170000"/>
    <s v="Ifeanyi Okafor"/>
    <s v="Jide Superstores"/>
  </r>
  <r>
    <d v="2025-02-19T00:00:00"/>
    <x v="0"/>
    <s v="Tablet T8"/>
    <s v="Mobile"/>
    <n v="9"/>
    <n v="150000"/>
    <n v="1350000"/>
    <s v="Mary John"/>
    <s v="Kelvin Tech"/>
  </r>
  <r>
    <d v="2025-02-19T00:00:00"/>
    <x v="3"/>
    <s v="Laptop A15"/>
    <s v="Computers"/>
    <n v="5"/>
    <n v="250000"/>
    <n v="1250000"/>
    <s v="Mary John"/>
    <s v="Tope &amp; Sons"/>
  </r>
  <r>
    <d v="2025-05-19T00:00:00"/>
    <x v="2"/>
    <s v="Speaker S10"/>
    <s v="Audio"/>
    <n v="13"/>
    <n v="85000"/>
    <n v="1105000"/>
    <s v="Aisha Bello"/>
    <s v="Maryam Ltd"/>
  </r>
  <r>
    <d v="2025-02-20T00:00:00"/>
    <x v="0"/>
    <s v="Speaker S10"/>
    <s v="Audio"/>
    <n v="7"/>
    <n v="89233"/>
    <n v="624631"/>
    <s v="Fola Balogun"/>
    <s v="Femi Tech"/>
  </r>
  <r>
    <d v="2025-02-22T00:00:00"/>
    <x v="3"/>
    <s v="Monitor M24"/>
    <s v="Peripherals"/>
    <n v="18"/>
    <n v="650000"/>
    <n v="11700000"/>
    <s v="Grace Amos"/>
    <s v="Jide Superstores"/>
  </r>
  <r>
    <d v="2025-02-24T00:00:00"/>
    <x v="3"/>
    <s v="Camera C100"/>
    <s v="Photography"/>
    <n v="2"/>
    <n v="175000"/>
    <n v="350000"/>
    <s v="Peter Obi"/>
    <s v="Emeka Traders"/>
  </r>
  <r>
    <d v="2025-03-24T00:00:00"/>
    <x v="0"/>
    <s v="Monitor M24"/>
    <s v="Peripherals"/>
    <n v="5"/>
    <n v="65000"/>
    <n v="325000"/>
    <s v="Aisha Bello"/>
    <s v="Kelvin Tech"/>
  </r>
  <r>
    <d v="2025-05-25T00:00:00"/>
    <x v="0"/>
    <s v="Camera C100"/>
    <s v="Photography"/>
    <n v="3"/>
    <n v="175000"/>
    <n v="525000"/>
    <s v="Grace Amos"/>
    <s v="Femi Tech"/>
  </r>
  <r>
    <d v="2025-05-25T00:00:00"/>
    <x v="3"/>
    <s v="Tablet T8"/>
    <s v="Mobile"/>
    <n v="1"/>
    <n v="150000"/>
    <n v="150000"/>
    <s v="Grace Amos"/>
    <s v="Musa Enterprises"/>
  </r>
  <r>
    <d v="2025-02-26T00:00:00"/>
    <x v="2"/>
    <s v="Tablet T8"/>
    <s v="Mobile"/>
    <n v="19"/>
    <n v="150000"/>
    <n v="2850000"/>
    <s v="Praise Odunayo"/>
    <s v="Kelvin Tech"/>
  </r>
  <r>
    <d v="2025-02-26T00:00:00"/>
    <x v="1"/>
    <s v="Camera C100"/>
    <s v="Photography"/>
    <n v="5"/>
    <n v="175000"/>
    <n v="875000"/>
    <s v="Chinedu Nwosu"/>
    <s v="Femi Tech"/>
  </r>
  <r>
    <d v="2025-06-26T00:00:00"/>
    <x v="3"/>
    <s v="Camera C100"/>
    <s v="Photography"/>
    <n v="20"/>
    <n v="175000"/>
    <n v="3500000"/>
    <s v="Mary John"/>
    <s v="Bright Solutions"/>
  </r>
  <r>
    <d v="2025-03-26T00:00:00"/>
    <x v="3"/>
    <s v="Speaker S10"/>
    <s v="Audio"/>
    <n v="5"/>
    <n v="85000"/>
    <n v="425000"/>
    <s v="Grace Amos"/>
    <s v="Adewale Stores"/>
  </r>
  <r>
    <d v="2025-01-27T00:00:00"/>
    <x v="2"/>
    <s v="Tv 43Q"/>
    <s v="Electronics"/>
    <n v="13"/>
    <n v="350000"/>
    <n v="4550000"/>
    <s v="Chinedu Nwosu"/>
    <s v="Femi Tech"/>
  </r>
  <r>
    <d v="2025-02-28T00:00:00"/>
    <x v="3"/>
    <s v="Speaker S10"/>
    <s v="Audio"/>
    <n v="18"/>
    <n v="85000"/>
    <n v="1530000"/>
    <s v="Ifeanyi Okafor"/>
    <s v="Alpha Retailers"/>
  </r>
  <r>
    <d v="2025-01-28T00:00:00"/>
    <x v="0"/>
    <s v="Phone X12"/>
    <s v="Mobile"/>
    <n v="5"/>
    <n v="180000"/>
    <n v="900000"/>
    <s v="Peter Obi"/>
    <s v="Chika Mart"/>
  </r>
  <r>
    <d v="2025-06-28T00:00:00"/>
    <x v="0"/>
    <s v="Tablet T8"/>
    <s v="Mobile"/>
    <n v="4"/>
    <n v="150000"/>
    <n v="600000"/>
    <s v="Peter Obi"/>
    <s v="Alpha Retailers"/>
  </r>
  <r>
    <d v="2025-06-29T00:00:00"/>
    <x v="1"/>
    <s v="Camera C100"/>
    <s v="Photography"/>
    <n v="8"/>
    <n v="175000"/>
    <n v="1400000"/>
    <s v="Peter Obi"/>
    <s v="Alpha Retailers"/>
  </r>
  <r>
    <d v="2025-05-29T00:00:00"/>
    <x v="3"/>
    <s v="Phone X12"/>
    <s v="Mobile"/>
    <n v="13"/>
    <n v="180000"/>
    <n v="2340000"/>
    <s v="Grace Amos"/>
    <s v="Zainab Global"/>
  </r>
  <r>
    <d v="2025-01-30T00:00:00"/>
    <x v="3"/>
    <s v="Monitor M24"/>
    <s v="Peripherals"/>
    <n v="18"/>
    <n v="65000"/>
    <n v="1170000"/>
    <s v="Chinedu Nwosu"/>
    <s v="Tope &amp; So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A075D-DD50-4FB5-8304-C384E8A8A0C2}" name="PivotTable4" cacheId="195" applyNumberFormats="0" applyBorderFormats="0" applyFontFormats="0" applyPatternFormats="0" applyAlignmentFormats="0" applyWidthHeightFormats="1" dataCaption="Values" tag="f3bddd49-9a35-4f01-b18c-044206e9e4c3" updatedVersion="8" minRefreshableVersion="3" useAutoFormatting="1" subtotalHiddenItems="1" itemPrintTitles="1" createdVersion="8" indent="0" outline="1" outlineData="1" multipleFieldFilters="0" chartFormat="3">
  <location ref="J29:M38"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5"/>
    </i>
    <i>
      <x v="6"/>
    </i>
    <i>
      <x v="1"/>
    </i>
    <i>
      <x v="2"/>
    </i>
    <i>
      <x/>
    </i>
    <i>
      <x v="4"/>
    </i>
    <i>
      <x v="3"/>
    </i>
    <i>
      <x v="7"/>
    </i>
    <i t="grand">
      <x/>
    </i>
  </rowItems>
  <colFields count="1">
    <field x="-2"/>
  </colFields>
  <colItems count="3">
    <i>
      <x/>
    </i>
    <i i="1">
      <x v="1"/>
    </i>
    <i i="2">
      <x v="2"/>
    </i>
  </colItems>
  <dataFields count="3">
    <dataField name="Sum of Units Sold" fld="1" baseField="0" baseItem="0"/>
    <dataField name="Sum of Unit Price" fld="2" baseField="0" baseItem="0" numFmtId="164"/>
    <dataField name="Count of Customer" fld="3" subtotal="count" baseField="0" baseItem="0"/>
  </dataFields>
  <formats count="1">
    <format dxfId="0">
      <pivotArea outline="0" collapsedLevelsAreSubtotals="1" fieldPosition="0">
        <references count="1">
          <reference field="4294967294" count="1" selected="0">
            <x v="1"/>
          </reference>
        </references>
      </pivotArea>
    </format>
  </formats>
  <pivotHierarchies count="2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se study (1) pending.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D5D466-FB8A-44C8-82DB-214914C744FD}" name="PivotTable9"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21" firstHeaderRow="1" firstDataRow="1" firstDataCol="1"/>
  <pivotFields count="9">
    <pivotField numFmtId="15" showAll="0"/>
    <pivotField showAll="0"/>
    <pivotField showAll="0"/>
    <pivotField showAll="0"/>
    <pivotField dataField="1" showAll="0"/>
    <pivotField showAll="0"/>
    <pivotField numFmtId="164" showAll="0"/>
    <pivotField axis="axisRow" showAll="0" sortType="descending">
      <items count="11">
        <item x="7"/>
        <item x="2"/>
        <item x="5"/>
        <item x="1"/>
        <item x="4"/>
        <item x="0"/>
        <item x="8"/>
        <item x="6"/>
        <item x="3"/>
        <item x="9"/>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11">
    <i>
      <x v="2"/>
    </i>
    <i>
      <x v="3"/>
    </i>
    <i>
      <x v="4"/>
    </i>
    <i>
      <x v="5"/>
    </i>
    <i>
      <x v="1"/>
    </i>
    <i>
      <x v="8"/>
    </i>
    <i>
      <x v="7"/>
    </i>
    <i>
      <x v="9"/>
    </i>
    <i>
      <x v="6"/>
    </i>
    <i>
      <x/>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387A0-99E5-46E1-9420-05C586D371EC}" name="PivotTable8"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37" firstHeaderRow="1" firstDataRow="1" firstDataCol="1"/>
  <pivotFields count="9">
    <pivotField numFmtId="15"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axis="axisRow" showAll="0" sortType="descending">
      <items count="15">
        <item m="1" x="13"/>
        <item m="1" x="9"/>
        <item x="5"/>
        <item x="2"/>
        <item m="1" x="10"/>
        <item x="6"/>
        <item x="1"/>
        <item x="4"/>
        <item m="1" x="12"/>
        <item x="3"/>
        <item m="1" x="8"/>
        <item m="1" x="11"/>
        <item x="0"/>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pivotField showAll="0"/>
    <pivotField showAll="0"/>
  </pivotFields>
  <rowFields count="2">
    <field x="1"/>
    <field x="2"/>
  </rowFields>
  <rowItems count="34">
    <i>
      <x/>
    </i>
    <i r="1">
      <x v="2"/>
    </i>
    <i r="1">
      <x v="9"/>
    </i>
    <i r="1">
      <x v="3"/>
    </i>
    <i r="1">
      <x v="5"/>
    </i>
    <i r="1">
      <x v="7"/>
    </i>
    <i r="1">
      <x v="12"/>
    </i>
    <i r="1">
      <x v="6"/>
    </i>
    <i r="1">
      <x v="13"/>
    </i>
    <i>
      <x v="2"/>
    </i>
    <i r="1">
      <x v="12"/>
    </i>
    <i r="1">
      <x v="9"/>
    </i>
    <i r="1">
      <x v="5"/>
    </i>
    <i r="1">
      <x v="3"/>
    </i>
    <i r="1">
      <x v="7"/>
    </i>
    <i r="1">
      <x v="2"/>
    </i>
    <i r="1">
      <x v="6"/>
    </i>
    <i>
      <x v="3"/>
    </i>
    <i r="1">
      <x v="12"/>
    </i>
    <i r="1">
      <x v="9"/>
    </i>
    <i r="1">
      <x v="3"/>
    </i>
    <i r="1">
      <x v="5"/>
    </i>
    <i r="1">
      <x v="7"/>
    </i>
    <i r="1">
      <x v="6"/>
    </i>
    <i r="1">
      <x v="2"/>
    </i>
    <i>
      <x v="1"/>
    </i>
    <i r="1">
      <x v="12"/>
    </i>
    <i r="1">
      <x v="3"/>
    </i>
    <i r="1">
      <x v="6"/>
    </i>
    <i r="1">
      <x v="2"/>
    </i>
    <i r="1">
      <x v="9"/>
    </i>
    <i r="1">
      <x v="5"/>
    </i>
    <i r="1">
      <x v="7"/>
    </i>
    <i t="grand">
      <x/>
    </i>
  </rowItems>
  <colItems count="1">
    <i/>
  </colItems>
  <dataFields count="1">
    <dataField name="Sum of Units Sold" fld="4"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F488B6-112E-45ED-BC12-92F12E436391}" name="PivotTable17" cacheId="193" applyNumberFormats="0" applyBorderFormats="0" applyFontFormats="0" applyPatternFormats="0" applyAlignmentFormats="0" applyWidthHeightFormats="1" dataCaption="Values" tag="93e4a644-2959-4091-bcb0-d4100c3d3ff2" updatedVersion="8" minRefreshableVersion="3" useAutoFormatting="1" subtotalHiddenItems="1" itemPrintTitles="1" createdVersion="8" indent="0" outline="1" outlineData="1" multipleFieldFilters="0" chartFormat="20">
  <location ref="M3:N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1"/>
    </i>
    <i t="grand">
      <x/>
    </i>
  </rowItems>
  <colItems count="1">
    <i/>
  </colItems>
  <dataFields count="1">
    <dataField name="Sum of Total Revenue" fld="1" baseField="0" baseItem="0"/>
  </dataFields>
  <formats count="2">
    <format dxfId="2">
      <pivotArea collapsedLevelsAreSubtotals="1" fieldPosition="0">
        <references count="1">
          <reference field="0" count="1">
            <x v="0"/>
          </reference>
        </references>
      </pivotArea>
    </format>
    <format dxfId="1">
      <pivotArea outline="0" collapsedLevelsAreSubtotals="1" fieldPosition="0"/>
    </format>
  </formats>
  <chartFormats count="5">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2"/>
          </reference>
        </references>
      </pivotArea>
    </chartFormat>
    <chartFormat chart="7" format="15">
      <pivotArea type="data" outline="0" fieldPosition="0">
        <references count="2">
          <reference field="4294967294" count="1" selected="0">
            <x v="0"/>
          </reference>
          <reference field="0" count="1" selected="0">
            <x v="1"/>
          </reference>
        </references>
      </pivotArea>
    </chartFormat>
  </chartFormats>
  <pivotHierarchies count="23">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Table1].[Sales Rep].&amp;[Fola Balogun]"/>
      </members>
    </pivotHierarchy>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se study (1) pending.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F8D7-3AEB-439F-AE87-7E1F07F3E07F}" name="PivotTable5" cacheId="196" applyNumberFormats="0" applyBorderFormats="0" applyFontFormats="0" applyPatternFormats="0" applyAlignmentFormats="0" applyWidthHeightFormats="1" dataCaption="Values" tag="c5728ffd-55ef-4a75-a7c5-d521d2abe29e" updatedVersion="8" minRefreshableVersion="3" useAutoFormatting="1" subtotalHiddenItems="1" itemPrintTitles="1" createdVersion="8" indent="0" outline="1" outlineData="1" multipleFieldFilters="0" chartFormat="20">
  <location ref="A23:B3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4"/>
    </i>
    <i>
      <x v="2"/>
    </i>
    <i>
      <x v="5"/>
    </i>
    <i>
      <x v="7"/>
    </i>
    <i>
      <x v="1"/>
    </i>
    <i>
      <x v="6"/>
    </i>
    <i>
      <x v="9"/>
    </i>
    <i>
      <x/>
    </i>
    <i t="grand">
      <x/>
    </i>
  </rowItems>
  <colItems count="1">
    <i/>
  </colItems>
  <dataFields count="1">
    <dataField name="Sum of Total Revenue" fld="1" baseField="0" baseItem="0"/>
  </dataFields>
  <formats count="1">
    <format dxfId="3">
      <pivotArea outline="0" collapsedLevelsAreSubtotals="1" fieldPosition="0"/>
    </format>
  </formats>
  <chartFormats count="1">
    <chartFormat chart="6" format="3"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se study (1) pending.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643C79-AC4E-46B7-A4E2-C7BC5C6D8310}" name="PivotTable3"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25" firstHeaderRow="1" firstDataRow="1" firstDataCol="1"/>
  <pivotFields count="9">
    <pivotField numFmtId="15" showAll="0"/>
    <pivotField showAll="0"/>
    <pivotField axis="axisRow" showAll="0" sortType="descending">
      <items count="15">
        <item m="1" x="13"/>
        <item m="1" x="9"/>
        <item x="5"/>
        <item x="2"/>
        <item m="1" x="10"/>
        <item x="6"/>
        <item x="1"/>
        <item x="4"/>
        <item m="1" x="12"/>
        <item x="3"/>
        <item m="1" x="8"/>
        <item m="1" x="11"/>
        <item x="0"/>
        <item x="7"/>
        <item t="default"/>
      </items>
      <autoSortScope>
        <pivotArea dataOnly="0" outline="0" fieldPosition="0">
          <references count="1">
            <reference field="4294967294" count="1" selected="0">
              <x v="0"/>
            </reference>
          </references>
        </pivotArea>
      </autoSortScope>
    </pivotField>
    <pivotField axis="axisRow" showAll="0" sortType="descending">
      <items count="8">
        <item x="3"/>
        <item x="2"/>
        <item x="0"/>
        <item m="1" x="6"/>
        <item x="1"/>
        <item x="5"/>
        <item x="4"/>
        <item t="default"/>
      </items>
      <autoSortScope>
        <pivotArea dataOnly="0" outline="0" fieldPosition="0">
          <references count="1">
            <reference field="4294967294" count="1" selected="0">
              <x v="0"/>
            </reference>
          </references>
        </pivotArea>
      </autoSortScope>
    </pivotField>
    <pivotField dataField="1" showAll="0"/>
    <pivotField showAll="0"/>
    <pivotField numFmtId="164" showAll="0"/>
    <pivotField showAll="0"/>
    <pivotField showAll="0"/>
  </pivotFields>
  <rowFields count="2">
    <field x="3"/>
    <field x="2"/>
  </rowFields>
  <rowItems count="15">
    <i>
      <x v="4"/>
    </i>
    <i r="1">
      <x v="9"/>
    </i>
    <i r="1">
      <x v="6"/>
    </i>
    <i>
      <x v="2"/>
    </i>
    <i r="1">
      <x v="12"/>
    </i>
    <i>
      <x v="1"/>
    </i>
    <i r="1">
      <x v="3"/>
    </i>
    <i>
      <x v="5"/>
    </i>
    <i r="1">
      <x v="5"/>
    </i>
    <i r="1">
      <x v="13"/>
    </i>
    <i>
      <x v="6"/>
    </i>
    <i r="1">
      <x v="2"/>
    </i>
    <i>
      <x/>
    </i>
    <i r="1">
      <x v="7"/>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D5D1CB-850A-430B-B538-2E99638697DA}" name="PivotTable16" cacheId="1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2" firstHeaderRow="1" firstDataRow="1" firstDataCol="1"/>
  <pivotFields count="9">
    <pivotField numFmtId="15" showAll="0"/>
    <pivotField showAll="0"/>
    <pivotField axis="axisRow" showAll="0" sortType="descending">
      <items count="15">
        <item m="1" x="13"/>
        <item m="1" x="9"/>
        <item x="5"/>
        <item x="2"/>
        <item m="1" x="10"/>
        <item x="6"/>
        <item x="1"/>
        <item x="4"/>
        <item m="1" x="12"/>
        <item x="3"/>
        <item m="1" x="8"/>
        <item m="1" x="11"/>
        <item x="0"/>
        <item x="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4" showAll="0"/>
    <pivotField showAll="0"/>
    <pivotField showAll="0"/>
  </pivotFields>
  <rowFields count="1">
    <field x="2"/>
  </rowFields>
  <rowItems count="9">
    <i>
      <x v="9"/>
    </i>
    <i>
      <x v="12"/>
    </i>
    <i>
      <x v="3"/>
    </i>
    <i>
      <x v="5"/>
    </i>
    <i>
      <x v="2"/>
    </i>
    <i>
      <x v="7"/>
    </i>
    <i>
      <x v="6"/>
    </i>
    <i>
      <x v="13"/>
    </i>
    <i t="grand">
      <x/>
    </i>
  </rowItems>
  <colItems count="1">
    <i/>
  </colItems>
  <dataFields count="1">
    <dataField name="Sum of Units Sold" fld="4" baseField="0" baseItem="0"/>
  </dataFields>
  <formats count="1">
    <format dxfId="4">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F6BEB9-A116-494B-BFEC-0A5EE809F57E}" name="PivotTable1" cacheId="1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9">
    <pivotField numFmtId="15"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dataField="1" showAll="0"/>
  </pivotFields>
  <rowFields count="1">
    <field x="1"/>
  </rowFields>
  <rowItems count="5">
    <i>
      <x/>
    </i>
    <i>
      <x v="2"/>
    </i>
    <i>
      <x v="3"/>
    </i>
    <i>
      <x v="1"/>
    </i>
    <i t="grand">
      <x/>
    </i>
  </rowItems>
  <colItems count="1">
    <i/>
  </colItems>
  <dataFields count="1">
    <dataField name="Count of Custom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80D6F1-B8EA-424C-8625-01BE400CD049}" name="PivotTable7" cacheId="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D3:E8" firstHeaderRow="1" firstDataRow="1" firstDataCol="1"/>
  <pivotFields count="9">
    <pivotField numFmtId="15"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64" showAll="0"/>
    <pivotField showAll="0"/>
    <pivotField showAll="0"/>
  </pivotFields>
  <rowFields count="1">
    <field x="1"/>
  </rowFields>
  <rowItems count="5">
    <i>
      <x/>
    </i>
    <i>
      <x v="2"/>
    </i>
    <i>
      <x v="3"/>
    </i>
    <i>
      <x v="1"/>
    </i>
    <i t="grand">
      <x/>
    </i>
  </rowItems>
  <colItems count="1">
    <i/>
  </colItems>
  <dataFields count="1">
    <dataField name="Sum of Units Sold" fld="4" baseField="1" baseItem="2"/>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FD3DBA-6347-4B82-8DA7-DC66F30C5CC5}" name="PivotTable18" cacheId="194" applyNumberFormats="0" applyBorderFormats="0" applyFontFormats="0" applyPatternFormats="0" applyAlignmentFormats="0" applyWidthHeightFormats="1" dataCaption="Values" tag="d32bd624-6ef9-43ee-bfaa-b82dfc00e467" updatedVersion="8" minRefreshableVersion="3" useAutoFormatting="1" subtotalHiddenItems="1" itemPrintTitles="1" createdVersion="8" indent="0" outline="1" outlineData="1" multipleFieldFilters="0" chartFormat="21">
  <location ref="M10:N17"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v="2"/>
    </i>
    <i>
      <x v="4"/>
    </i>
    <i>
      <x v="5"/>
    </i>
    <i>
      <x v="3"/>
    </i>
    <i>
      <x/>
    </i>
    <i t="grand">
      <x/>
    </i>
  </rowItems>
  <colItems count="1">
    <i/>
  </colItems>
  <dataFields count="1">
    <dataField name="Average of Units Sold" fld="1" subtotal="average" baseField="0" baseItem="0"/>
  </dataFields>
  <chartFormats count="22">
    <chartFormat chart="0" format="0"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pivotArea type="data" outline="0" fieldPosition="0">
        <references count="2">
          <reference field="4294967294" count="1" selected="0">
            <x v="0"/>
          </reference>
          <reference field="0" count="1" selected="0">
            <x v="2"/>
          </reference>
        </references>
      </pivotArea>
    </chartFormat>
    <chartFormat chart="10" format="18">
      <pivotArea type="data" outline="0" fieldPosition="0">
        <references count="2">
          <reference field="4294967294" count="1" selected="0">
            <x v="0"/>
          </reference>
          <reference field="0" count="1" selected="0">
            <x v="4"/>
          </reference>
        </references>
      </pivotArea>
    </chartFormat>
    <chartFormat chart="10" format="19">
      <pivotArea type="data" outline="0" fieldPosition="0">
        <references count="2">
          <reference field="4294967294" count="1" selected="0">
            <x v="0"/>
          </reference>
          <reference field="0" count="1" selected="0">
            <x v="5"/>
          </reference>
        </references>
      </pivotArea>
    </chartFormat>
    <chartFormat chart="10" format="20">
      <pivotArea type="data" outline="0" fieldPosition="0">
        <references count="2">
          <reference field="4294967294" count="1" selected="0">
            <x v="0"/>
          </reference>
          <reference field="0" count="1" selected="0">
            <x v="3"/>
          </reference>
        </references>
      </pivotArea>
    </chartFormat>
    <chartFormat chart="10" format="21">
      <pivotArea type="data" outline="0" fieldPosition="0">
        <references count="2">
          <reference field="4294967294" count="1" selected="0">
            <x v="0"/>
          </reference>
          <reference field="0" count="1" selected="0">
            <x v="0"/>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0" count="1" selected="0">
            <x v="1"/>
          </reference>
        </references>
      </pivotArea>
    </chartFormat>
    <chartFormat chart="11" format="24">
      <pivotArea type="data" outline="0" fieldPosition="0">
        <references count="2">
          <reference field="4294967294" count="1" selected="0">
            <x v="0"/>
          </reference>
          <reference field="0" count="1" selected="0">
            <x v="2"/>
          </reference>
        </references>
      </pivotArea>
    </chartFormat>
    <chartFormat chart="11" format="25">
      <pivotArea type="data" outline="0" fieldPosition="0">
        <references count="2">
          <reference field="4294967294" count="1" selected="0">
            <x v="0"/>
          </reference>
          <reference field="0" count="1" selected="0">
            <x v="4"/>
          </reference>
        </references>
      </pivotArea>
    </chartFormat>
    <chartFormat chart="11" format="26">
      <pivotArea type="data" outline="0" fieldPosition="0">
        <references count="2">
          <reference field="4294967294" count="1" selected="0">
            <x v="0"/>
          </reference>
          <reference field="0" count="1" selected="0">
            <x v="5"/>
          </reference>
        </references>
      </pivotArea>
    </chartFormat>
    <chartFormat chart="11" format="27">
      <pivotArea type="data" outline="0" fieldPosition="0">
        <references count="2">
          <reference field="4294967294" count="1" selected="0">
            <x v="0"/>
          </reference>
          <reference field="0" count="1" selected="0">
            <x v="3"/>
          </reference>
        </references>
      </pivotArea>
    </chartFormat>
    <chartFormat chart="11" format="28">
      <pivotArea type="data" outline="0" fieldPosition="0">
        <references count="2">
          <reference field="4294967294" count="1" selected="0">
            <x v="0"/>
          </reference>
          <reference field="0" count="1" selected="0">
            <x v="0"/>
          </reference>
        </references>
      </pivotArea>
    </chartFormat>
    <chartFormat chart="13" format="36" series="1">
      <pivotArea type="data" outline="0" fieldPosition="0">
        <references count="1">
          <reference field="4294967294" count="1" selected="0">
            <x v="0"/>
          </reference>
        </references>
      </pivotArea>
    </chartFormat>
    <chartFormat chart="13" format="37">
      <pivotArea type="data" outline="0" fieldPosition="0">
        <references count="2">
          <reference field="4294967294" count="1" selected="0">
            <x v="0"/>
          </reference>
          <reference field="0" count="1" selected="0">
            <x v="1"/>
          </reference>
        </references>
      </pivotArea>
    </chartFormat>
    <chartFormat chart="13" format="38">
      <pivotArea type="data" outline="0" fieldPosition="0">
        <references count="2">
          <reference field="4294967294" count="1" selected="0">
            <x v="0"/>
          </reference>
          <reference field="0" count="1" selected="0">
            <x v="2"/>
          </reference>
        </references>
      </pivotArea>
    </chartFormat>
    <chartFormat chart="13" format="39">
      <pivotArea type="data" outline="0" fieldPosition="0">
        <references count="2">
          <reference field="4294967294" count="1" selected="0">
            <x v="0"/>
          </reference>
          <reference field="0" count="1" selected="0">
            <x v="4"/>
          </reference>
        </references>
      </pivotArea>
    </chartFormat>
    <chartFormat chart="13" format="40">
      <pivotArea type="data" outline="0" fieldPosition="0">
        <references count="2">
          <reference field="4294967294" count="1" selected="0">
            <x v="0"/>
          </reference>
          <reference field="0" count="1" selected="0">
            <x v="5"/>
          </reference>
        </references>
      </pivotArea>
    </chartFormat>
    <chartFormat chart="13" format="41">
      <pivotArea type="data" outline="0" fieldPosition="0">
        <references count="2">
          <reference field="4294967294" count="1" selected="0">
            <x v="0"/>
          </reference>
          <reference field="0" count="1" selected="0">
            <x v="3"/>
          </reference>
        </references>
      </pivotArea>
    </chartFormat>
    <chartFormat chart="13" format="42">
      <pivotArea type="data" outline="0" fieldPosition="0">
        <references count="2">
          <reference field="4294967294" count="1" selected="0">
            <x v="0"/>
          </reference>
          <reference field="0" count="1" selected="0">
            <x v="0"/>
          </reference>
        </references>
      </pivotArea>
    </chartFormat>
  </chartFormats>
  <pivotHierarchies count="2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Units Sold"/>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se study (1) pending.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706D25-E151-45D0-8654-4A3DE5931389}" name="PivotTable6" cacheId="192" applyNumberFormats="0" applyBorderFormats="0" applyFontFormats="0" applyPatternFormats="0" applyAlignmentFormats="0" applyWidthHeightFormats="1" dataCaption="Values" tag="067197bf-d2e7-41c5-b45a-777797da85b4" updatedVersion="8" minRefreshableVersion="3" useAutoFormatting="1" subtotalHiddenItems="1" itemPrintTitles="1" createdVersion="8" indent="0" outline="1" outlineData="1" multipleFieldFilters="0" chartFormat="23">
  <location ref="D28:F35" firstHeaderRow="0" firstDataRow="1" firstDataCol="1"/>
  <pivotFields count="4">
    <pivotField axis="axisRow" allDrilled="1" subtotalTop="0" showAll="0" sortType="ascending" defaultSubtotal="0" defaultAttributeDrillState="1">
      <items count="6">
        <item x="2"/>
        <item x="1"/>
        <item x="4"/>
        <item x="0"/>
        <item x="5"/>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Units Sold" fld="1" baseField="0" baseItem="0"/>
    <dataField name="Sum of Total Revenue"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Hierarchies count="2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se study (1) pending.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6D42355-8F0E-44ED-8F65-9FD470380568}" sourceName="[Table1].[Category]">
  <pivotTables>
    <pivotTable tabId="8" name="PivotTable6"/>
    <pivotTable tabId="8" name="PivotTable17"/>
    <pivotTable tabId="8" name="PivotTable18"/>
    <pivotTable tabId="8" name="PivotTable4"/>
    <pivotTable tabId="8" name="PivotTable5"/>
  </pivotTables>
  <data>
    <olap pivotCacheId="1385328174">
      <levels count="2">
        <level uniqueName="[Table1].[Category].[(All)]" sourceCaption="(All)" count="0"/>
        <level uniqueName="[Table1].[Category].[Category]" sourceCaption="Category" count="6">
          <ranges>
            <range startItem="0">
              <i n="[Table1].[Category].&amp;[Audio]" c="Audio"/>
              <i n="[Table1].[Category].&amp;[Computers]" c="Computers"/>
              <i n="[Table1].[Category].&amp;[Electronics]" c="Electronics"/>
              <i n="[Table1].[Category].&amp;[Mobile]" c="Mobile"/>
              <i n="[Table1].[Category].&amp;[Peripherals]" c="Peripherals"/>
              <i n="[Table1].[Category].&amp;[Photography]" c="Photography"/>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EE9A7D-5C10-409B-9769-AB20917DC68D}" sourceName="[Table1].[Region]">
  <pivotTables>
    <pivotTable tabId="8" name="PivotTable6"/>
    <pivotTable tabId="8" name="PivotTable17"/>
    <pivotTable tabId="8" name="PivotTable18"/>
    <pivotTable tabId="8" name="PivotTable4"/>
    <pivotTable tabId="8" name="PivotTable5"/>
  </pivotTables>
  <data>
    <olap pivotCacheId="1385328174">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3FE199F-C607-4AC7-AF2B-76E69492FB63}" cache="Slicer_Category" caption="Category" showCaption="0" level="1" rowHeight="241300"/>
  <slicer name="Category 2" xr10:uid="{7EB77C67-6F36-4F6E-8D4F-2C5EFF7BA18A}" cache="Slicer_Category" caption="Category" showCaption="0" level="1" rowHeight="241300"/>
  <slicer name="Region 1" xr10:uid="{546251B2-2E75-4D1E-A60A-C1D9FBD96819}" cache="Slicer_Region" caption="Region" showCaption="0" level="1" rowHeight="241300"/>
  <slicer name="Region 2" xr10:uid="{E6095771-17F4-4F7A-8CF0-01581619BE1A}" cache="Slicer_Region" caption="Region" showCaption="0"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474BE8-61DC-4970-B3AF-3C4CD5257EFD}" name="Table1" displayName="Table1" ref="A1:I101" totalsRowShown="0" headerRowDxfId="17" headerRowBorderDxfId="16" tableBorderDxfId="15" totalsRowBorderDxfId="14">
  <autoFilter ref="A1:I101" xr:uid="{00000000-0001-0000-0000-000000000000}"/>
  <tableColumns count="9">
    <tableColumn id="13" xr3:uid="{084E66A8-AF9C-49F2-BA3F-9FC95351409C}" name="Date" dataDxfId="13"/>
    <tableColumn id="2" xr3:uid="{7EE304AD-5C26-4AC5-AD99-9AFB5DF03F53}" name="Region" dataDxfId="12"/>
    <tableColumn id="3" xr3:uid="{B7FF89AA-4F93-4A76-987C-2C55335D7B7A}" name="Product" dataDxfId="11"/>
    <tableColumn id="4" xr3:uid="{A17EA084-F136-462C-BEEE-FCE4C6F7AEC1}" name="Category" dataDxfId="10"/>
    <tableColumn id="5" xr3:uid="{DA323C8B-E72C-4407-9654-806F05755526}" name="Units Sold" dataDxfId="9"/>
    <tableColumn id="6" xr3:uid="{9143AA11-BEA3-486D-BA66-28DB2A027DAC}" name="Unit Price" dataDxfId="8"/>
    <tableColumn id="9" xr3:uid="{B914D258-FE4D-4DFB-A541-3E8A2307D2EA}" name="Total Revenue" dataDxfId="7">
      <calculatedColumnFormula>PRODUCT(Table1[[#This Row],[Units Sold]],Table1[[#This Row],[Unit Price]])</calculatedColumnFormula>
    </tableColumn>
    <tableColumn id="7" xr3:uid="{07DC11BA-B284-4786-AFDE-3162FC23CBB8}" name="Sales Rep" dataDxfId="6"/>
    <tableColumn id="8" xr3:uid="{AA63F41C-536B-411D-AF35-089BC055E0A3}" name="Customer"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15"/>
  <sheetViews>
    <sheetView workbookViewId="0">
      <selection activeCell="B2" sqref="B2"/>
    </sheetView>
  </sheetViews>
  <sheetFormatPr defaultColWidth="0" defaultRowHeight="15" zeroHeight="1" x14ac:dyDescent="0.25"/>
  <cols>
    <col min="1" max="1" width="3.42578125" style="2" customWidth="1"/>
    <col min="2" max="15" width="8.7109375" style="2" customWidth="1"/>
    <col min="16" max="16384" width="8.7109375" style="2" hidden="1"/>
  </cols>
  <sheetData>
    <row r="1" spans="2:14" x14ac:dyDescent="0.25"/>
    <row r="2" spans="2:14" ht="34.5" thickBot="1" x14ac:dyDescent="0.55000000000000004">
      <c r="B2" s="3" t="s">
        <v>32</v>
      </c>
      <c r="C2" s="4"/>
      <c r="D2" s="4"/>
      <c r="E2" s="4"/>
      <c r="F2" s="4"/>
      <c r="G2" s="4"/>
      <c r="H2" s="4"/>
      <c r="I2" s="4"/>
      <c r="J2" s="4"/>
      <c r="K2" s="4"/>
      <c r="L2" s="4"/>
      <c r="M2" s="4"/>
      <c r="N2" s="4"/>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3"/>
  <sheetViews>
    <sheetView zoomScale="85" zoomScaleNormal="85" workbookViewId="0">
      <pane ySplit="1" topLeftCell="A2" activePane="bottomLeft" state="frozen"/>
      <selection pane="bottomLeft"/>
    </sheetView>
  </sheetViews>
  <sheetFormatPr defaultRowHeight="15" x14ac:dyDescent="0.25"/>
  <cols>
    <col min="1" max="1" width="14.140625" style="20" bestFit="1" customWidth="1"/>
    <col min="2" max="2" width="14.140625" style="20" customWidth="1"/>
    <col min="3" max="11" width="18.85546875" customWidth="1"/>
    <col min="12" max="12" width="18.42578125" bestFit="1" customWidth="1"/>
  </cols>
  <sheetData>
    <row r="1" spans="1:9" x14ac:dyDescent="0.25">
      <c r="A1" s="18" t="s">
        <v>65</v>
      </c>
      <c r="B1" s="9" t="s">
        <v>0</v>
      </c>
      <c r="C1" s="9" t="s">
        <v>1</v>
      </c>
      <c r="D1" s="9" t="s">
        <v>2</v>
      </c>
      <c r="E1" s="9" t="s">
        <v>3</v>
      </c>
      <c r="F1" s="9" t="s">
        <v>4</v>
      </c>
      <c r="G1" s="9" t="s">
        <v>62</v>
      </c>
      <c r="H1" s="9" t="s">
        <v>5</v>
      </c>
      <c r="I1" s="10" t="s">
        <v>6</v>
      </c>
    </row>
    <row r="2" spans="1:9" x14ac:dyDescent="0.25">
      <c r="A2" s="19">
        <v>45661</v>
      </c>
      <c r="B2" s="1" t="s">
        <v>10</v>
      </c>
      <c r="C2" s="1" t="s">
        <v>36</v>
      </c>
      <c r="D2" s="1" t="s">
        <v>22</v>
      </c>
      <c r="E2" s="1">
        <v>19</v>
      </c>
      <c r="F2" s="13">
        <v>350000</v>
      </c>
      <c r="G2" s="13">
        <f>PRODUCT(Table1[[#This Row],[Units Sold]],Table1[[#This Row],[Unit Price]])</f>
        <v>6650000</v>
      </c>
      <c r="H2" s="1" t="s">
        <v>48</v>
      </c>
      <c r="I2" s="8" t="s">
        <v>45</v>
      </c>
    </row>
    <row r="3" spans="1:9" x14ac:dyDescent="0.25">
      <c r="A3" s="19">
        <v>45686</v>
      </c>
      <c r="B3" s="1" t="s">
        <v>12</v>
      </c>
      <c r="C3" s="1" t="s">
        <v>37</v>
      </c>
      <c r="D3" s="1" t="s">
        <v>9</v>
      </c>
      <c r="E3" s="1">
        <v>14</v>
      </c>
      <c r="F3" s="13">
        <v>180000</v>
      </c>
      <c r="G3" s="13">
        <f>PRODUCT(Table1[[#This Row],[Units Sold]],Table1[[#This Row],[Unit Price]])</f>
        <v>2520000</v>
      </c>
      <c r="H3" s="1" t="s">
        <v>26</v>
      </c>
      <c r="I3" s="8" t="s">
        <v>42</v>
      </c>
    </row>
    <row r="4" spans="1:9" x14ac:dyDescent="0.25">
      <c r="A4" s="19">
        <v>45693</v>
      </c>
      <c r="B4" s="1" t="s">
        <v>7</v>
      </c>
      <c r="C4" s="1" t="s">
        <v>19</v>
      </c>
      <c r="D4" s="1" t="s">
        <v>20</v>
      </c>
      <c r="E4" s="1">
        <v>5</v>
      </c>
      <c r="F4" s="13">
        <v>25000</v>
      </c>
      <c r="G4" s="13">
        <f>PRODUCT(Table1[[#This Row],[Units Sold]],Table1[[#This Row],[Unit Price]])</f>
        <v>125000</v>
      </c>
      <c r="H4" s="1" t="s">
        <v>13</v>
      </c>
      <c r="I4" s="8" t="s">
        <v>42</v>
      </c>
    </row>
    <row r="5" spans="1:9" x14ac:dyDescent="0.25">
      <c r="A5" s="19">
        <v>45725</v>
      </c>
      <c r="B5" s="1" t="s">
        <v>15</v>
      </c>
      <c r="C5" s="1" t="s">
        <v>19</v>
      </c>
      <c r="D5" s="1" t="s">
        <v>20</v>
      </c>
      <c r="E5" s="1">
        <v>20</v>
      </c>
      <c r="F5" s="13">
        <v>250000</v>
      </c>
      <c r="G5" s="13">
        <f>PRODUCT(Table1[[#This Row],[Units Sold]],Table1[[#This Row],[Unit Price]])</f>
        <v>5000000</v>
      </c>
      <c r="H5" s="1" t="s">
        <v>48</v>
      </c>
      <c r="I5" s="8" t="s">
        <v>25</v>
      </c>
    </row>
    <row r="6" spans="1:9" x14ac:dyDescent="0.25">
      <c r="A6" s="19">
        <v>45735</v>
      </c>
      <c r="B6" s="1" t="s">
        <v>7</v>
      </c>
      <c r="C6" s="1" t="s">
        <v>16</v>
      </c>
      <c r="D6" s="1" t="s">
        <v>9</v>
      </c>
      <c r="E6" s="1">
        <v>6</v>
      </c>
      <c r="F6" s="13">
        <v>150000</v>
      </c>
      <c r="G6" s="13">
        <f>PRODUCT(Table1[[#This Row],[Units Sold]],Table1[[#This Row],[Unit Price]])</f>
        <v>900000</v>
      </c>
      <c r="H6" s="1" t="s">
        <v>23</v>
      </c>
      <c r="I6" s="8" t="s">
        <v>25</v>
      </c>
    </row>
    <row r="7" spans="1:9" x14ac:dyDescent="0.25">
      <c r="A7" s="19">
        <v>45753</v>
      </c>
      <c r="B7" s="1" t="s">
        <v>15</v>
      </c>
      <c r="C7" s="1" t="s">
        <v>19</v>
      </c>
      <c r="D7" s="1" t="s">
        <v>20</v>
      </c>
      <c r="E7" s="1">
        <v>20</v>
      </c>
      <c r="F7" s="13">
        <v>250000</v>
      </c>
      <c r="G7" s="13">
        <f>PRODUCT(Table1[[#This Row],[Units Sold]],Table1[[#This Row],[Unit Price]])</f>
        <v>5000000</v>
      </c>
      <c r="H7" s="1" t="s">
        <v>49</v>
      </c>
      <c r="I7" s="8" t="s">
        <v>8</v>
      </c>
    </row>
    <row r="8" spans="1:9" x14ac:dyDescent="0.25">
      <c r="A8" s="19">
        <v>45755</v>
      </c>
      <c r="B8" s="1" t="s">
        <v>15</v>
      </c>
      <c r="C8" s="1" t="s">
        <v>36</v>
      </c>
      <c r="D8" s="1" t="s">
        <v>22</v>
      </c>
      <c r="E8" s="1">
        <v>6</v>
      </c>
      <c r="F8" s="13">
        <v>350000</v>
      </c>
      <c r="G8" s="13">
        <f>PRODUCT(Table1[[#This Row],[Units Sold]],Table1[[#This Row],[Unit Price]])</f>
        <v>2100000</v>
      </c>
      <c r="H8" s="1" t="s">
        <v>48</v>
      </c>
      <c r="I8" s="8" t="s">
        <v>8</v>
      </c>
    </row>
    <row r="9" spans="1:9" x14ac:dyDescent="0.25">
      <c r="A9" s="19">
        <v>45755</v>
      </c>
      <c r="B9" s="1" t="s">
        <v>7</v>
      </c>
      <c r="C9" s="1" t="s">
        <v>16</v>
      </c>
      <c r="D9" s="1" t="s">
        <v>9</v>
      </c>
      <c r="E9" s="1">
        <v>5</v>
      </c>
      <c r="F9" s="13">
        <v>150000</v>
      </c>
      <c r="G9" s="13">
        <f>PRODUCT(Table1[[#This Row],[Units Sold]],Table1[[#This Row],[Unit Price]])</f>
        <v>750000</v>
      </c>
      <c r="H9" s="1" t="s">
        <v>18</v>
      </c>
      <c r="I9" s="8" t="s">
        <v>11</v>
      </c>
    </row>
    <row r="10" spans="1:9" x14ac:dyDescent="0.25">
      <c r="A10" s="19">
        <v>45761</v>
      </c>
      <c r="B10" s="1" t="s">
        <v>7</v>
      </c>
      <c r="C10" s="1" t="s">
        <v>34</v>
      </c>
      <c r="D10" s="1" t="s">
        <v>24</v>
      </c>
      <c r="E10" s="1">
        <v>2</v>
      </c>
      <c r="F10" s="13">
        <v>85000</v>
      </c>
      <c r="G10" s="13">
        <f>PRODUCT(Table1[[#This Row],[Units Sold]],Table1[[#This Row],[Unit Price]])</f>
        <v>170000</v>
      </c>
      <c r="H10" s="1" t="s">
        <v>18</v>
      </c>
      <c r="I10" s="8" t="s">
        <v>43</v>
      </c>
    </row>
    <row r="11" spans="1:9" x14ac:dyDescent="0.25">
      <c r="A11" s="19">
        <v>45804</v>
      </c>
      <c r="B11" s="1" t="s">
        <v>15</v>
      </c>
      <c r="C11" s="1" t="s">
        <v>37</v>
      </c>
      <c r="D11" s="1" t="s">
        <v>9</v>
      </c>
      <c r="E11" s="1">
        <v>4</v>
      </c>
      <c r="F11" s="13">
        <v>180000</v>
      </c>
      <c r="G11" s="13">
        <f>PRODUCT(Table1[[#This Row],[Units Sold]],Table1[[#This Row],[Unit Price]])</f>
        <v>720000</v>
      </c>
      <c r="H11" s="1" t="s">
        <v>13</v>
      </c>
      <c r="I11" s="8" t="s">
        <v>8</v>
      </c>
    </row>
    <row r="12" spans="1:9" x14ac:dyDescent="0.25">
      <c r="A12" s="19">
        <v>45821</v>
      </c>
      <c r="B12" s="1" t="s">
        <v>7</v>
      </c>
      <c r="C12" s="1" t="s">
        <v>19</v>
      </c>
      <c r="D12" s="1" t="s">
        <v>20</v>
      </c>
      <c r="E12" s="1">
        <v>8</v>
      </c>
      <c r="F12" s="13">
        <v>2500000</v>
      </c>
      <c r="G12" s="13">
        <f>PRODUCT(Table1[[#This Row],[Units Sold]],Table1[[#This Row],[Unit Price]])</f>
        <v>20000000</v>
      </c>
      <c r="H12" s="1" t="s">
        <v>23</v>
      </c>
      <c r="I12" s="8" t="s">
        <v>41</v>
      </c>
    </row>
    <row r="13" spans="1:9" x14ac:dyDescent="0.25">
      <c r="A13" s="19">
        <v>45825</v>
      </c>
      <c r="B13" s="1" t="s">
        <v>15</v>
      </c>
      <c r="C13" s="1" t="s">
        <v>34</v>
      </c>
      <c r="D13" s="1" t="s">
        <v>24</v>
      </c>
      <c r="E13" s="1">
        <v>6</v>
      </c>
      <c r="F13" s="13">
        <v>85000</v>
      </c>
      <c r="G13" s="13">
        <f>PRODUCT(Table1[[#This Row],[Units Sold]],Table1[[#This Row],[Unit Price]])</f>
        <v>510000</v>
      </c>
      <c r="H13" s="1" t="s">
        <v>26</v>
      </c>
      <c r="I13" s="8" t="s">
        <v>35</v>
      </c>
    </row>
    <row r="14" spans="1:9" x14ac:dyDescent="0.25">
      <c r="A14" s="19">
        <v>45782</v>
      </c>
      <c r="B14" s="1" t="s">
        <v>12</v>
      </c>
      <c r="C14" s="1" t="s">
        <v>36</v>
      </c>
      <c r="D14" s="1" t="s">
        <v>22</v>
      </c>
      <c r="E14" s="1">
        <v>8</v>
      </c>
      <c r="F14" s="13">
        <v>350000</v>
      </c>
      <c r="G14" s="13">
        <f>PRODUCT(Table1[[#This Row],[Units Sold]],Table1[[#This Row],[Unit Price]])</f>
        <v>2800000</v>
      </c>
      <c r="H14" s="1" t="s">
        <v>48</v>
      </c>
      <c r="I14" s="8" t="s">
        <v>21</v>
      </c>
    </row>
    <row r="15" spans="1:9" x14ac:dyDescent="0.25">
      <c r="A15" s="19">
        <v>45815</v>
      </c>
      <c r="B15" s="1" t="s">
        <v>7</v>
      </c>
      <c r="C15" s="1" t="s">
        <v>36</v>
      </c>
      <c r="D15" s="1" t="s">
        <v>22</v>
      </c>
      <c r="E15" s="1">
        <v>20</v>
      </c>
      <c r="F15" s="13">
        <v>350000</v>
      </c>
      <c r="G15" s="13">
        <f>PRODUCT(Table1[[#This Row],[Units Sold]],Table1[[#This Row],[Unit Price]])</f>
        <v>7000000</v>
      </c>
      <c r="H15" s="1" t="s">
        <v>23</v>
      </c>
      <c r="I15" s="8" t="s">
        <v>25</v>
      </c>
    </row>
    <row r="16" spans="1:9" x14ac:dyDescent="0.25">
      <c r="A16" s="19">
        <v>45723</v>
      </c>
      <c r="B16" s="1" t="s">
        <v>15</v>
      </c>
      <c r="C16" s="1" t="s">
        <v>33</v>
      </c>
      <c r="D16" s="1" t="s">
        <v>17</v>
      </c>
      <c r="E16" s="1">
        <v>18</v>
      </c>
      <c r="F16" s="13">
        <v>175000</v>
      </c>
      <c r="G16" s="13">
        <f>PRODUCT(Table1[[#This Row],[Units Sold]],Table1[[#This Row],[Unit Price]])</f>
        <v>3150000</v>
      </c>
      <c r="H16" s="1" t="s">
        <v>49</v>
      </c>
      <c r="I16" s="8" t="s">
        <v>41</v>
      </c>
    </row>
    <row r="17" spans="1:9" x14ac:dyDescent="0.25">
      <c r="A17" s="19">
        <v>45784</v>
      </c>
      <c r="B17" s="1" t="s">
        <v>12</v>
      </c>
      <c r="C17" s="1" t="s">
        <v>37</v>
      </c>
      <c r="D17" s="1" t="s">
        <v>9</v>
      </c>
      <c r="E17" s="1">
        <v>10</v>
      </c>
      <c r="F17" s="13">
        <v>180000</v>
      </c>
      <c r="G17" s="13">
        <f>PRODUCT(Table1[[#This Row],[Units Sold]],Table1[[#This Row],[Unit Price]])</f>
        <v>1800000</v>
      </c>
      <c r="H17" s="1" t="s">
        <v>28</v>
      </c>
      <c r="I17" s="8" t="s">
        <v>27</v>
      </c>
    </row>
    <row r="18" spans="1:9" x14ac:dyDescent="0.25">
      <c r="A18" s="19">
        <v>45724</v>
      </c>
      <c r="B18" s="1" t="s">
        <v>12</v>
      </c>
      <c r="C18" s="1" t="s">
        <v>37</v>
      </c>
      <c r="D18" s="1" t="s">
        <v>9</v>
      </c>
      <c r="E18" s="1">
        <v>9</v>
      </c>
      <c r="F18" s="13">
        <v>180000</v>
      </c>
      <c r="G18" s="13">
        <f>PRODUCT(Table1[[#This Row],[Units Sold]],Table1[[#This Row],[Unit Price]])</f>
        <v>1620000</v>
      </c>
      <c r="H18" s="1" t="s">
        <v>13</v>
      </c>
      <c r="I18" s="8" t="s">
        <v>47</v>
      </c>
    </row>
    <row r="19" spans="1:9" x14ac:dyDescent="0.25">
      <c r="A19" s="19">
        <v>45666</v>
      </c>
      <c r="B19" s="1" t="s">
        <v>15</v>
      </c>
      <c r="C19" s="1" t="s">
        <v>16</v>
      </c>
      <c r="D19" s="1" t="s">
        <v>9</v>
      </c>
      <c r="E19" s="1">
        <v>12</v>
      </c>
      <c r="F19" s="13">
        <v>150000</v>
      </c>
      <c r="G19" s="13">
        <f>PRODUCT(Table1[[#This Row],[Units Sold]],Table1[[#This Row],[Unit Price]])</f>
        <v>1800000</v>
      </c>
      <c r="H19" s="1" t="s">
        <v>26</v>
      </c>
      <c r="I19" s="8" t="s">
        <v>11</v>
      </c>
    </row>
    <row r="20" spans="1:9" x14ac:dyDescent="0.25">
      <c r="A20" s="19">
        <v>45788</v>
      </c>
      <c r="B20" s="1" t="s">
        <v>15</v>
      </c>
      <c r="C20" s="1" t="s">
        <v>33</v>
      </c>
      <c r="D20" s="1" t="s">
        <v>17</v>
      </c>
      <c r="E20" s="1">
        <v>12</v>
      </c>
      <c r="F20" s="13">
        <v>175000</v>
      </c>
      <c r="G20" s="13">
        <f>PRODUCT(Table1[[#This Row],[Units Sold]],Table1[[#This Row],[Unit Price]])</f>
        <v>2100000</v>
      </c>
      <c r="H20" s="1" t="s">
        <v>18</v>
      </c>
      <c r="I20" s="8" t="s">
        <v>14</v>
      </c>
    </row>
    <row r="21" spans="1:9" x14ac:dyDescent="0.25">
      <c r="A21" s="19">
        <v>45789</v>
      </c>
      <c r="B21" s="1" t="s">
        <v>10</v>
      </c>
      <c r="C21" s="1" t="s">
        <v>19</v>
      </c>
      <c r="D21" s="1" t="s">
        <v>20</v>
      </c>
      <c r="E21" s="1">
        <v>19</v>
      </c>
      <c r="F21" s="13">
        <v>250000</v>
      </c>
      <c r="G21" s="13">
        <f>PRODUCT(Table1[[#This Row],[Units Sold]],Table1[[#This Row],[Unit Price]])</f>
        <v>4750000</v>
      </c>
      <c r="H21" s="1" t="s">
        <v>49</v>
      </c>
      <c r="I21" s="8" t="s">
        <v>25</v>
      </c>
    </row>
    <row r="22" spans="1:9" x14ac:dyDescent="0.25">
      <c r="A22" s="19">
        <v>45790</v>
      </c>
      <c r="B22" s="1" t="s">
        <v>10</v>
      </c>
      <c r="C22" s="1" t="s">
        <v>16</v>
      </c>
      <c r="D22" s="1" t="s">
        <v>9</v>
      </c>
      <c r="E22" s="1">
        <v>18</v>
      </c>
      <c r="F22" s="13">
        <v>150000</v>
      </c>
      <c r="G22" s="13">
        <f>PRODUCT(Table1[[#This Row],[Units Sold]],Table1[[#This Row],[Unit Price]])</f>
        <v>2700000</v>
      </c>
      <c r="H22" s="1" t="s">
        <v>49</v>
      </c>
      <c r="I22" s="8" t="s">
        <v>11</v>
      </c>
    </row>
    <row r="23" spans="1:9" x14ac:dyDescent="0.25">
      <c r="A23" s="19">
        <v>45740</v>
      </c>
      <c r="B23" s="1" t="s">
        <v>15</v>
      </c>
      <c r="C23" s="1" t="s">
        <v>16</v>
      </c>
      <c r="D23" s="1" t="s">
        <v>9</v>
      </c>
      <c r="E23" s="1">
        <v>20</v>
      </c>
      <c r="F23" s="13">
        <v>150000</v>
      </c>
      <c r="G23" s="13">
        <f>PRODUCT(Table1[[#This Row],[Units Sold]],Table1[[#This Row],[Unit Price]])</f>
        <v>3000000</v>
      </c>
      <c r="H23" s="1" t="s">
        <v>26</v>
      </c>
      <c r="I23" s="8" t="s">
        <v>21</v>
      </c>
    </row>
    <row r="24" spans="1:9" x14ac:dyDescent="0.25">
      <c r="A24" s="19">
        <v>45803</v>
      </c>
      <c r="B24" s="1" t="s">
        <v>15</v>
      </c>
      <c r="C24" s="1" t="s">
        <v>37</v>
      </c>
      <c r="D24" s="1" t="s">
        <v>9</v>
      </c>
      <c r="E24" s="1">
        <v>19</v>
      </c>
      <c r="F24" s="13">
        <v>157427</v>
      </c>
      <c r="G24" s="13">
        <f>PRODUCT(Table1[[#This Row],[Units Sold]],Table1[[#This Row],[Unit Price]])</f>
        <v>2991113</v>
      </c>
      <c r="H24" s="1" t="s">
        <v>48</v>
      </c>
      <c r="I24" s="8" t="s">
        <v>8</v>
      </c>
    </row>
    <row r="25" spans="1:9" x14ac:dyDescent="0.25">
      <c r="A25" s="19">
        <v>45835</v>
      </c>
      <c r="B25" s="1" t="s">
        <v>12</v>
      </c>
      <c r="C25" s="1" t="s">
        <v>33</v>
      </c>
      <c r="D25" s="1" t="s">
        <v>17</v>
      </c>
      <c r="E25" s="1">
        <v>17</v>
      </c>
      <c r="F25" s="13">
        <v>175000</v>
      </c>
      <c r="G25" s="13">
        <f>PRODUCT(Table1[[#This Row],[Units Sold]],Table1[[#This Row],[Unit Price]])</f>
        <v>2975000</v>
      </c>
      <c r="H25" s="1" t="s">
        <v>48</v>
      </c>
      <c r="I25" s="8" t="s">
        <v>35</v>
      </c>
    </row>
    <row r="26" spans="1:9" x14ac:dyDescent="0.25">
      <c r="A26" s="19">
        <v>45805</v>
      </c>
      <c r="B26" s="1" t="s">
        <v>12</v>
      </c>
      <c r="C26" s="1" t="s">
        <v>16</v>
      </c>
      <c r="D26" s="1" t="s">
        <v>9</v>
      </c>
      <c r="E26" s="1">
        <v>8</v>
      </c>
      <c r="F26" s="13">
        <v>150000</v>
      </c>
      <c r="G26" s="13">
        <f>PRODUCT(Table1[[#This Row],[Units Sold]],Table1[[#This Row],[Unit Price]])</f>
        <v>1200000</v>
      </c>
      <c r="H26" s="1" t="s">
        <v>48</v>
      </c>
      <c r="I26" s="8" t="s">
        <v>14</v>
      </c>
    </row>
    <row r="27" spans="1:9" x14ac:dyDescent="0.25">
      <c r="A27" s="19">
        <v>45776</v>
      </c>
      <c r="B27" s="1" t="s">
        <v>10</v>
      </c>
      <c r="C27" s="1" t="s">
        <v>16</v>
      </c>
      <c r="D27" s="1" t="s">
        <v>9</v>
      </c>
      <c r="E27" s="1">
        <v>1</v>
      </c>
      <c r="F27" s="13">
        <v>150000</v>
      </c>
      <c r="G27" s="13">
        <f>PRODUCT(Table1[[#This Row],[Units Sold]],Table1[[#This Row],[Unit Price]])</f>
        <v>150000</v>
      </c>
      <c r="H27" s="1" t="s">
        <v>13</v>
      </c>
      <c r="I27" s="8" t="s">
        <v>43</v>
      </c>
    </row>
    <row r="28" spans="1:9" x14ac:dyDescent="0.25">
      <c r="A28" s="19">
        <v>45688</v>
      </c>
      <c r="B28" s="1" t="s">
        <v>15</v>
      </c>
      <c r="C28" s="1" t="s">
        <v>33</v>
      </c>
      <c r="D28" s="1" t="s">
        <v>17</v>
      </c>
      <c r="E28" s="1">
        <v>10</v>
      </c>
      <c r="F28" s="13">
        <v>175000</v>
      </c>
      <c r="G28" s="13">
        <f>PRODUCT(Table1[[#This Row],[Units Sold]],Table1[[#This Row],[Unit Price]])</f>
        <v>1750000</v>
      </c>
      <c r="H28" s="1" t="s">
        <v>26</v>
      </c>
      <c r="I28" s="8" t="s">
        <v>14</v>
      </c>
    </row>
    <row r="29" spans="1:9" x14ac:dyDescent="0.25">
      <c r="A29" s="19">
        <v>45689</v>
      </c>
      <c r="B29" s="1" t="s">
        <v>15</v>
      </c>
      <c r="C29" s="1" t="s">
        <v>33</v>
      </c>
      <c r="D29" s="1" t="s">
        <v>17</v>
      </c>
      <c r="E29" s="1">
        <v>14</v>
      </c>
      <c r="F29" s="13">
        <v>175000</v>
      </c>
      <c r="G29" s="13">
        <f>PRODUCT(Table1[[#This Row],[Units Sold]],Table1[[#This Row],[Unit Price]])</f>
        <v>2450000</v>
      </c>
      <c r="H29" s="1" t="s">
        <v>26</v>
      </c>
      <c r="I29" s="8" t="s">
        <v>41</v>
      </c>
    </row>
    <row r="30" spans="1:9" x14ac:dyDescent="0.25">
      <c r="A30" s="19">
        <v>45811</v>
      </c>
      <c r="B30" s="1" t="s">
        <v>12</v>
      </c>
      <c r="C30" s="1" t="s">
        <v>16</v>
      </c>
      <c r="D30" s="1" t="s">
        <v>9</v>
      </c>
      <c r="E30" s="1">
        <v>1</v>
      </c>
      <c r="F30" s="13">
        <v>150000</v>
      </c>
      <c r="G30" s="13">
        <f>PRODUCT(Table1[[#This Row],[Units Sold]],Table1[[#This Row],[Unit Price]])</f>
        <v>150000</v>
      </c>
      <c r="H30" s="1" t="s">
        <v>49</v>
      </c>
      <c r="I30" s="8" t="s">
        <v>47</v>
      </c>
    </row>
    <row r="31" spans="1:9" x14ac:dyDescent="0.25">
      <c r="A31" s="19">
        <v>45693</v>
      </c>
      <c r="B31" s="1" t="s">
        <v>7</v>
      </c>
      <c r="C31" s="1" t="s">
        <v>19</v>
      </c>
      <c r="D31" s="1" t="s">
        <v>20</v>
      </c>
      <c r="E31" s="1">
        <v>20</v>
      </c>
      <c r="F31" s="13">
        <v>250000</v>
      </c>
      <c r="G31" s="13">
        <f>PRODUCT(Table1[[#This Row],[Units Sold]],Table1[[#This Row],[Unit Price]])</f>
        <v>5000000</v>
      </c>
      <c r="H31" s="1" t="s">
        <v>26</v>
      </c>
      <c r="I31" s="8" t="s">
        <v>8</v>
      </c>
    </row>
    <row r="32" spans="1:9" x14ac:dyDescent="0.25">
      <c r="A32" s="19">
        <v>45663</v>
      </c>
      <c r="B32" s="1" t="s">
        <v>12</v>
      </c>
      <c r="C32" s="1" t="s">
        <v>19</v>
      </c>
      <c r="D32" s="1" t="s">
        <v>20</v>
      </c>
      <c r="E32" s="1">
        <v>13</v>
      </c>
      <c r="F32" s="13">
        <v>250000</v>
      </c>
      <c r="G32" s="13">
        <f>PRODUCT(Table1[[#This Row],[Units Sold]],Table1[[#This Row],[Unit Price]])</f>
        <v>3250000</v>
      </c>
      <c r="H32" s="1" t="s">
        <v>49</v>
      </c>
      <c r="I32" s="8" t="s">
        <v>27</v>
      </c>
    </row>
    <row r="33" spans="1:9" x14ac:dyDescent="0.25">
      <c r="A33" s="19">
        <v>45663</v>
      </c>
      <c r="B33" s="1" t="s">
        <v>7</v>
      </c>
      <c r="C33" s="1" t="s">
        <v>16</v>
      </c>
      <c r="D33" s="1" t="s">
        <v>9</v>
      </c>
      <c r="E33" s="1">
        <v>20</v>
      </c>
      <c r="F33" s="13">
        <v>150000</v>
      </c>
      <c r="G33" s="13">
        <f>PRODUCT(Table1[[#This Row],[Units Sold]],Table1[[#This Row],[Unit Price]])</f>
        <v>3000000</v>
      </c>
      <c r="H33" s="1" t="s">
        <v>13</v>
      </c>
      <c r="I33" s="8" t="s">
        <v>35</v>
      </c>
    </row>
    <row r="34" spans="1:9" x14ac:dyDescent="0.25">
      <c r="A34" s="19">
        <v>45783</v>
      </c>
      <c r="B34" s="1" t="s">
        <v>10</v>
      </c>
      <c r="C34" s="1" t="s">
        <v>36</v>
      </c>
      <c r="D34" s="1" t="s">
        <v>22</v>
      </c>
      <c r="E34" s="1">
        <v>3</v>
      </c>
      <c r="F34" s="13">
        <v>350000</v>
      </c>
      <c r="G34" s="13">
        <f>PRODUCT(Table1[[#This Row],[Units Sold]],Table1[[#This Row],[Unit Price]])</f>
        <v>1050000</v>
      </c>
      <c r="H34" s="1" t="s">
        <v>13</v>
      </c>
      <c r="I34" s="8" t="s">
        <v>27</v>
      </c>
    </row>
    <row r="35" spans="1:9" x14ac:dyDescent="0.25">
      <c r="A35" s="19">
        <v>45695</v>
      </c>
      <c r="B35" s="1" t="s">
        <v>7</v>
      </c>
      <c r="C35" s="1" t="s">
        <v>38</v>
      </c>
      <c r="D35" s="1" t="s">
        <v>40</v>
      </c>
      <c r="E35" s="1">
        <v>4</v>
      </c>
      <c r="F35" s="13">
        <v>73740</v>
      </c>
      <c r="G35" s="13">
        <f>PRODUCT(Table1[[#This Row],[Units Sold]],Table1[[#This Row],[Unit Price]])</f>
        <v>294960</v>
      </c>
      <c r="H35" s="1" t="s">
        <v>28</v>
      </c>
      <c r="I35" s="8" t="s">
        <v>46</v>
      </c>
    </row>
    <row r="36" spans="1:9" x14ac:dyDescent="0.25">
      <c r="A36" s="19">
        <v>45701</v>
      </c>
      <c r="B36" s="1" t="s">
        <v>10</v>
      </c>
      <c r="C36" s="1" t="s">
        <v>19</v>
      </c>
      <c r="D36" s="1" t="s">
        <v>20</v>
      </c>
      <c r="E36" s="1">
        <v>11</v>
      </c>
      <c r="F36" s="13">
        <v>2500000</v>
      </c>
      <c r="G36" s="13">
        <f>PRODUCT(Table1[[#This Row],[Units Sold]],Table1[[#This Row],[Unit Price]])</f>
        <v>27500000</v>
      </c>
      <c r="H36" s="1" t="s">
        <v>26</v>
      </c>
      <c r="I36" s="8" t="s">
        <v>14</v>
      </c>
    </row>
    <row r="37" spans="1:9" x14ac:dyDescent="0.25">
      <c r="A37" s="19">
        <v>45670</v>
      </c>
      <c r="B37" s="1" t="s">
        <v>10</v>
      </c>
      <c r="C37" s="1" t="s">
        <v>36</v>
      </c>
      <c r="D37" s="1" t="s">
        <v>22</v>
      </c>
      <c r="E37" s="1">
        <v>15</v>
      </c>
      <c r="F37" s="13">
        <v>350000</v>
      </c>
      <c r="G37" s="13">
        <f>PRODUCT(Table1[[#This Row],[Units Sold]],Table1[[#This Row],[Unit Price]])</f>
        <v>5250000</v>
      </c>
      <c r="H37" s="1" t="s">
        <v>18</v>
      </c>
      <c r="I37" s="8" t="s">
        <v>44</v>
      </c>
    </row>
    <row r="38" spans="1:9" x14ac:dyDescent="0.25">
      <c r="A38" s="19">
        <v>45671</v>
      </c>
      <c r="B38" s="1" t="s">
        <v>15</v>
      </c>
      <c r="C38" s="1" t="s">
        <v>19</v>
      </c>
      <c r="D38" s="1" t="s">
        <v>20</v>
      </c>
      <c r="E38" s="1">
        <v>14</v>
      </c>
      <c r="F38" s="13">
        <v>250000</v>
      </c>
      <c r="G38" s="13">
        <f>PRODUCT(Table1[[#This Row],[Units Sold]],Table1[[#This Row],[Unit Price]])</f>
        <v>3500000</v>
      </c>
      <c r="H38" s="1" t="s">
        <v>18</v>
      </c>
      <c r="I38" s="8" t="s">
        <v>27</v>
      </c>
    </row>
    <row r="39" spans="1:9" x14ac:dyDescent="0.25">
      <c r="A39" s="19">
        <v>45671</v>
      </c>
      <c r="B39" s="1" t="s">
        <v>10</v>
      </c>
      <c r="C39" s="1" t="s">
        <v>38</v>
      </c>
      <c r="D39" s="1" t="s">
        <v>40</v>
      </c>
      <c r="E39" s="1">
        <v>18</v>
      </c>
      <c r="F39" s="13">
        <v>65000</v>
      </c>
      <c r="G39" s="13">
        <f>PRODUCT(Table1[[#This Row],[Units Sold]],Table1[[#This Row],[Unit Price]])</f>
        <v>1170000</v>
      </c>
      <c r="H39" s="1" t="s">
        <v>18</v>
      </c>
      <c r="I39" s="8" t="s">
        <v>25</v>
      </c>
    </row>
    <row r="40" spans="1:9" x14ac:dyDescent="0.25">
      <c r="A40" s="19">
        <v>45673</v>
      </c>
      <c r="B40" s="1" t="s">
        <v>12</v>
      </c>
      <c r="C40" s="1" t="s">
        <v>34</v>
      </c>
      <c r="D40" s="1" t="s">
        <v>24</v>
      </c>
      <c r="E40" s="1">
        <v>11</v>
      </c>
      <c r="F40" s="13">
        <v>85000</v>
      </c>
      <c r="G40" s="13">
        <f>PRODUCT(Table1[[#This Row],[Units Sold]],Table1[[#This Row],[Unit Price]])</f>
        <v>935000</v>
      </c>
      <c r="H40" s="1" t="s">
        <v>49</v>
      </c>
      <c r="I40" s="8" t="s">
        <v>25</v>
      </c>
    </row>
    <row r="41" spans="1:9" x14ac:dyDescent="0.25">
      <c r="A41" s="19">
        <v>45765</v>
      </c>
      <c r="B41" s="1" t="s">
        <v>7</v>
      </c>
      <c r="C41" s="1" t="s">
        <v>16</v>
      </c>
      <c r="D41" s="1" t="s">
        <v>9</v>
      </c>
      <c r="E41" s="1">
        <v>20</v>
      </c>
      <c r="F41" s="13">
        <v>150000</v>
      </c>
      <c r="G41" s="13">
        <f>PRODUCT(Table1[[#This Row],[Units Sold]],Table1[[#This Row],[Unit Price]])</f>
        <v>3000000</v>
      </c>
      <c r="H41" s="1" t="s">
        <v>26</v>
      </c>
      <c r="I41" s="8" t="s">
        <v>8</v>
      </c>
    </row>
    <row r="42" spans="1:9" x14ac:dyDescent="0.25">
      <c r="A42" s="19">
        <v>45708</v>
      </c>
      <c r="B42" s="1" t="s">
        <v>7</v>
      </c>
      <c r="C42" s="1" t="s">
        <v>34</v>
      </c>
      <c r="D42" s="1" t="s">
        <v>24</v>
      </c>
      <c r="E42" s="1">
        <v>18</v>
      </c>
      <c r="F42" s="13">
        <v>85000</v>
      </c>
      <c r="G42" s="13">
        <f>PRODUCT(Table1[[#This Row],[Units Sold]],Table1[[#This Row],[Unit Price]])</f>
        <v>1530000</v>
      </c>
      <c r="H42" s="1" t="s">
        <v>23</v>
      </c>
      <c r="I42" s="8" t="s">
        <v>44</v>
      </c>
    </row>
    <row r="43" spans="1:9" x14ac:dyDescent="0.25">
      <c r="A43" s="19">
        <v>45798</v>
      </c>
      <c r="B43" s="1" t="s">
        <v>15</v>
      </c>
      <c r="C43" s="1" t="s">
        <v>36</v>
      </c>
      <c r="D43" s="1" t="s">
        <v>22</v>
      </c>
      <c r="E43" s="1">
        <v>14</v>
      </c>
      <c r="F43" s="13">
        <v>350000</v>
      </c>
      <c r="G43" s="13">
        <f>PRODUCT(Table1[[#This Row],[Units Sold]],Table1[[#This Row],[Unit Price]])</f>
        <v>4900000</v>
      </c>
      <c r="H43" s="1" t="s">
        <v>49</v>
      </c>
      <c r="I43" s="8" t="s">
        <v>8</v>
      </c>
    </row>
    <row r="44" spans="1:9" x14ac:dyDescent="0.25">
      <c r="A44" s="19">
        <v>45680</v>
      </c>
      <c r="B44" s="1" t="s">
        <v>15</v>
      </c>
      <c r="C44" s="1" t="s">
        <v>16</v>
      </c>
      <c r="D44" s="1" t="s">
        <v>9</v>
      </c>
      <c r="E44" s="1">
        <v>10</v>
      </c>
      <c r="F44" s="13">
        <v>150000</v>
      </c>
      <c r="G44" s="13">
        <f>PRODUCT(Table1[[#This Row],[Units Sold]],Table1[[#This Row],[Unit Price]])</f>
        <v>1500000</v>
      </c>
      <c r="H44" s="1" t="s">
        <v>18</v>
      </c>
      <c r="I44" s="8" t="s">
        <v>21</v>
      </c>
    </row>
    <row r="45" spans="1:9" x14ac:dyDescent="0.25">
      <c r="A45" s="19">
        <v>45680</v>
      </c>
      <c r="B45" s="1" t="s">
        <v>12</v>
      </c>
      <c r="C45" s="1" t="s">
        <v>36</v>
      </c>
      <c r="D45" s="1" t="s">
        <v>22</v>
      </c>
      <c r="E45" s="1">
        <v>13</v>
      </c>
      <c r="F45" s="13">
        <v>350000</v>
      </c>
      <c r="G45" s="13">
        <f>PRODUCT(Table1[[#This Row],[Units Sold]],Table1[[#This Row],[Unit Price]])</f>
        <v>4550000</v>
      </c>
      <c r="H45" s="1" t="s">
        <v>26</v>
      </c>
      <c r="I45" s="8" t="s">
        <v>35</v>
      </c>
    </row>
    <row r="46" spans="1:9" x14ac:dyDescent="0.25">
      <c r="A46" s="19">
        <v>45713</v>
      </c>
      <c r="B46" s="1" t="s">
        <v>12</v>
      </c>
      <c r="C46" s="1" t="s">
        <v>34</v>
      </c>
      <c r="D46" s="1" t="s">
        <v>24</v>
      </c>
      <c r="E46" s="1">
        <v>6</v>
      </c>
      <c r="F46" s="13">
        <v>85000</v>
      </c>
      <c r="G46" s="13">
        <f>PRODUCT(Table1[[#This Row],[Units Sold]],Table1[[#This Row],[Unit Price]])</f>
        <v>510000</v>
      </c>
      <c r="H46" s="1" t="s">
        <v>13</v>
      </c>
      <c r="I46" s="8" t="s">
        <v>14</v>
      </c>
    </row>
    <row r="47" spans="1:9" x14ac:dyDescent="0.25">
      <c r="A47" s="19">
        <v>45713</v>
      </c>
      <c r="B47" s="1" t="s">
        <v>12</v>
      </c>
      <c r="C47" s="1" t="s">
        <v>16</v>
      </c>
      <c r="D47" s="1" t="s">
        <v>9</v>
      </c>
      <c r="E47" s="1">
        <v>3</v>
      </c>
      <c r="F47" s="13">
        <v>150000</v>
      </c>
      <c r="G47" s="13">
        <f>PRODUCT(Table1[[#This Row],[Units Sold]],Table1[[#This Row],[Unit Price]])</f>
        <v>450000</v>
      </c>
      <c r="H47" s="1" t="s">
        <v>28</v>
      </c>
      <c r="I47" s="8" t="s">
        <v>46</v>
      </c>
    </row>
    <row r="48" spans="1:9" x14ac:dyDescent="0.25">
      <c r="A48" s="19">
        <v>45714</v>
      </c>
      <c r="B48" s="1" t="s">
        <v>7</v>
      </c>
      <c r="C48" s="1" t="s">
        <v>38</v>
      </c>
      <c r="D48" s="1" t="s">
        <v>40</v>
      </c>
      <c r="E48" s="1">
        <v>19</v>
      </c>
      <c r="F48" s="13">
        <v>65000</v>
      </c>
      <c r="G48" s="13">
        <f>PRODUCT(Table1[[#This Row],[Units Sold]],Table1[[#This Row],[Unit Price]])</f>
        <v>1235000</v>
      </c>
      <c r="H48" s="1" t="s">
        <v>49</v>
      </c>
      <c r="I48" s="8" t="s">
        <v>25</v>
      </c>
    </row>
    <row r="49" spans="1:9" x14ac:dyDescent="0.25">
      <c r="A49" s="19">
        <v>45838</v>
      </c>
      <c r="B49" s="1" t="s">
        <v>15</v>
      </c>
      <c r="C49" s="1" t="s">
        <v>39</v>
      </c>
      <c r="D49" s="1" t="s">
        <v>40</v>
      </c>
      <c r="E49" s="1">
        <v>10</v>
      </c>
      <c r="F49" s="13">
        <v>65000</v>
      </c>
      <c r="G49" s="13">
        <f>PRODUCT(Table1[[#This Row],[Units Sold]],Table1[[#This Row],[Unit Price]])</f>
        <v>650000</v>
      </c>
      <c r="H49" s="1" t="s">
        <v>30</v>
      </c>
      <c r="I49" s="8" t="s">
        <v>8</v>
      </c>
    </row>
    <row r="50" spans="1:9" x14ac:dyDescent="0.25">
      <c r="A50" s="19">
        <v>45688</v>
      </c>
      <c r="B50" s="1" t="s">
        <v>12</v>
      </c>
      <c r="C50" s="1" t="s">
        <v>19</v>
      </c>
      <c r="D50" s="1" t="s">
        <v>20</v>
      </c>
      <c r="E50" s="1">
        <v>20</v>
      </c>
      <c r="F50" s="13">
        <v>250000</v>
      </c>
      <c r="G50" s="13">
        <f>PRODUCT(Table1[[#This Row],[Units Sold]],Table1[[#This Row],[Unit Price]])</f>
        <v>5000000</v>
      </c>
      <c r="H50" s="1" t="s">
        <v>13</v>
      </c>
      <c r="I50" s="8" t="s">
        <v>14</v>
      </c>
    </row>
    <row r="51" spans="1:9" x14ac:dyDescent="0.25">
      <c r="A51" s="19">
        <v>45751</v>
      </c>
      <c r="B51" s="1" t="s">
        <v>15</v>
      </c>
      <c r="C51" s="1" t="s">
        <v>16</v>
      </c>
      <c r="D51" s="1" t="s">
        <v>9</v>
      </c>
      <c r="E51" s="1">
        <v>17</v>
      </c>
      <c r="F51" s="13">
        <v>150000</v>
      </c>
      <c r="G51" s="13">
        <f>PRODUCT(Table1[[#This Row],[Units Sold]],Table1[[#This Row],[Unit Price]])</f>
        <v>2550000</v>
      </c>
      <c r="H51" s="1" t="s">
        <v>26</v>
      </c>
      <c r="I51" s="8" t="s">
        <v>8</v>
      </c>
    </row>
    <row r="52" spans="1:9" x14ac:dyDescent="0.25">
      <c r="A52" s="19">
        <v>45748</v>
      </c>
      <c r="B52" s="1" t="s">
        <v>10</v>
      </c>
      <c r="C52" s="1" t="s">
        <v>16</v>
      </c>
      <c r="D52" s="1" t="s">
        <v>9</v>
      </c>
      <c r="E52" s="1">
        <v>11</v>
      </c>
      <c r="F52" s="13">
        <v>150000</v>
      </c>
      <c r="G52" s="13">
        <f>PRODUCT(Table1[[#This Row],[Units Sold]],Table1[[#This Row],[Unit Price]])</f>
        <v>1650000</v>
      </c>
      <c r="H52" s="1" t="s">
        <v>28</v>
      </c>
      <c r="I52" s="8" t="s">
        <v>27</v>
      </c>
    </row>
    <row r="53" spans="1:9" x14ac:dyDescent="0.25">
      <c r="A53" s="19">
        <v>45689</v>
      </c>
      <c r="B53" s="1" t="s">
        <v>7</v>
      </c>
      <c r="C53" s="1" t="s">
        <v>36</v>
      </c>
      <c r="D53" s="1" t="s">
        <v>22</v>
      </c>
      <c r="E53" s="1">
        <v>15</v>
      </c>
      <c r="F53" s="13">
        <v>350000</v>
      </c>
      <c r="G53" s="13">
        <f>PRODUCT(Table1[[#This Row],[Units Sold]],Table1[[#This Row],[Unit Price]])</f>
        <v>5250000</v>
      </c>
      <c r="H53" s="1" t="s">
        <v>31</v>
      </c>
      <c r="I53" s="8" t="s">
        <v>42</v>
      </c>
    </row>
    <row r="54" spans="1:9" x14ac:dyDescent="0.25">
      <c r="A54" s="19">
        <v>45809</v>
      </c>
      <c r="B54" s="1" t="s">
        <v>15</v>
      </c>
      <c r="C54" s="1" t="s">
        <v>34</v>
      </c>
      <c r="D54" s="1" t="s">
        <v>24</v>
      </c>
      <c r="E54" s="1">
        <v>7</v>
      </c>
      <c r="F54" s="13">
        <v>85000</v>
      </c>
      <c r="G54" s="13">
        <f>PRODUCT(Table1[[#This Row],[Units Sold]],Table1[[#This Row],[Unit Price]])</f>
        <v>595000</v>
      </c>
      <c r="H54" s="1" t="s">
        <v>13</v>
      </c>
      <c r="I54" s="8" t="s">
        <v>41</v>
      </c>
    </row>
    <row r="55" spans="1:9" x14ac:dyDescent="0.25">
      <c r="A55" s="19">
        <v>45690</v>
      </c>
      <c r="B55" s="1" t="s">
        <v>10</v>
      </c>
      <c r="C55" s="1" t="s">
        <v>16</v>
      </c>
      <c r="D55" s="1" t="s">
        <v>9</v>
      </c>
      <c r="E55" s="1">
        <v>4</v>
      </c>
      <c r="F55" s="13">
        <v>150000</v>
      </c>
      <c r="G55" s="13">
        <f>PRODUCT(Table1[[#This Row],[Units Sold]],Table1[[#This Row],[Unit Price]])</f>
        <v>600000</v>
      </c>
      <c r="H55" s="1" t="s">
        <v>28</v>
      </c>
      <c r="I55" s="8" t="s">
        <v>45</v>
      </c>
    </row>
    <row r="56" spans="1:9" x14ac:dyDescent="0.25">
      <c r="A56" s="19">
        <v>45690</v>
      </c>
      <c r="B56" s="1" t="s">
        <v>15</v>
      </c>
      <c r="C56" s="1" t="s">
        <v>36</v>
      </c>
      <c r="D56" s="1" t="s">
        <v>22</v>
      </c>
      <c r="E56" s="1">
        <v>18</v>
      </c>
      <c r="F56" s="13">
        <v>35000</v>
      </c>
      <c r="G56" s="13">
        <f>PRODUCT(Table1[[#This Row],[Units Sold]],Table1[[#This Row],[Unit Price]])</f>
        <v>630000</v>
      </c>
      <c r="H56" s="1" t="s">
        <v>18</v>
      </c>
      <c r="I56" s="8" t="s">
        <v>35</v>
      </c>
    </row>
    <row r="57" spans="1:9" x14ac:dyDescent="0.25">
      <c r="A57" s="19">
        <v>45810</v>
      </c>
      <c r="B57" s="1" t="s">
        <v>12</v>
      </c>
      <c r="C57" s="1" t="s">
        <v>16</v>
      </c>
      <c r="D57" s="1" t="s">
        <v>9</v>
      </c>
      <c r="E57" s="1">
        <v>16</v>
      </c>
      <c r="F57" s="13">
        <v>150000</v>
      </c>
      <c r="G57" s="13">
        <f>PRODUCT(Table1[[#This Row],[Units Sold]],Table1[[#This Row],[Unit Price]])</f>
        <v>2400000</v>
      </c>
      <c r="H57" s="1" t="s">
        <v>48</v>
      </c>
      <c r="I57" s="8" t="s">
        <v>27</v>
      </c>
    </row>
    <row r="58" spans="1:9" x14ac:dyDescent="0.25">
      <c r="A58" s="19">
        <v>45779</v>
      </c>
      <c r="B58" s="1" t="s">
        <v>10</v>
      </c>
      <c r="C58" s="1" t="s">
        <v>16</v>
      </c>
      <c r="D58" s="1" t="s">
        <v>9</v>
      </c>
      <c r="E58" s="1">
        <v>3</v>
      </c>
      <c r="F58" s="13">
        <v>150000</v>
      </c>
      <c r="G58" s="13">
        <f>PRODUCT(Table1[[#This Row],[Units Sold]],Table1[[#This Row],[Unit Price]])</f>
        <v>450000</v>
      </c>
      <c r="H58" s="1" t="s">
        <v>13</v>
      </c>
      <c r="I58" s="8" t="s">
        <v>41</v>
      </c>
    </row>
    <row r="59" spans="1:9" x14ac:dyDescent="0.25">
      <c r="A59" s="19">
        <v>45719</v>
      </c>
      <c r="B59" s="1" t="s">
        <v>15</v>
      </c>
      <c r="C59" s="1" t="s">
        <v>16</v>
      </c>
      <c r="D59" s="1" t="s">
        <v>9</v>
      </c>
      <c r="E59" s="1">
        <v>18</v>
      </c>
      <c r="F59" s="13">
        <v>150000</v>
      </c>
      <c r="G59" s="13">
        <f>PRODUCT(Table1[[#This Row],[Units Sold]],Table1[[#This Row],[Unit Price]])</f>
        <v>2700000</v>
      </c>
      <c r="H59" s="1" t="s">
        <v>26</v>
      </c>
      <c r="I59" s="8" t="s">
        <v>11</v>
      </c>
    </row>
    <row r="60" spans="1:9" x14ac:dyDescent="0.25">
      <c r="A60" s="19">
        <v>45752</v>
      </c>
      <c r="B60" s="1" t="s">
        <v>15</v>
      </c>
      <c r="C60" s="1" t="s">
        <v>19</v>
      </c>
      <c r="D60" s="1" t="s">
        <v>20</v>
      </c>
      <c r="E60" s="1">
        <v>13</v>
      </c>
      <c r="F60" s="13">
        <v>250000</v>
      </c>
      <c r="G60" s="13">
        <f>PRODUCT(Table1[[#This Row],[Units Sold]],Table1[[#This Row],[Unit Price]])</f>
        <v>3250000</v>
      </c>
      <c r="H60" s="1" t="s">
        <v>18</v>
      </c>
      <c r="I60" s="8" t="s">
        <v>21</v>
      </c>
    </row>
    <row r="61" spans="1:9" x14ac:dyDescent="0.25">
      <c r="A61" s="19">
        <v>45753</v>
      </c>
      <c r="B61" s="1" t="s">
        <v>7</v>
      </c>
      <c r="C61" s="1" t="s">
        <v>38</v>
      </c>
      <c r="D61" s="1" t="s">
        <v>40</v>
      </c>
      <c r="E61" s="1">
        <v>12</v>
      </c>
      <c r="F61" s="13">
        <v>65000</v>
      </c>
      <c r="G61" s="13">
        <f>PRODUCT(Table1[[#This Row],[Units Sold]],Table1[[#This Row],[Unit Price]])</f>
        <v>780000</v>
      </c>
      <c r="H61" s="1" t="s">
        <v>23</v>
      </c>
      <c r="I61" s="8" t="s">
        <v>21</v>
      </c>
    </row>
    <row r="62" spans="1:9" x14ac:dyDescent="0.25">
      <c r="A62" s="19">
        <v>45694</v>
      </c>
      <c r="B62" s="1" t="s">
        <v>10</v>
      </c>
      <c r="C62" s="1" t="s">
        <v>19</v>
      </c>
      <c r="D62" s="1" t="s">
        <v>20</v>
      </c>
      <c r="E62" s="1">
        <v>20</v>
      </c>
      <c r="F62" s="13">
        <v>2500000</v>
      </c>
      <c r="G62" s="13">
        <f>PRODUCT(Table1[[#This Row],[Units Sold]],Table1[[#This Row],[Unit Price]])</f>
        <v>50000000</v>
      </c>
      <c r="H62" s="1" t="s">
        <v>23</v>
      </c>
      <c r="I62" s="8" t="s">
        <v>14</v>
      </c>
    </row>
    <row r="63" spans="1:9" x14ac:dyDescent="0.25">
      <c r="A63" s="19">
        <v>45694</v>
      </c>
      <c r="B63" s="1" t="s">
        <v>7</v>
      </c>
      <c r="C63" s="1" t="s">
        <v>36</v>
      </c>
      <c r="D63" s="1" t="s">
        <v>22</v>
      </c>
      <c r="E63" s="1">
        <v>11</v>
      </c>
      <c r="F63" s="13">
        <v>350000</v>
      </c>
      <c r="G63" s="13">
        <f>PRODUCT(Table1[[#This Row],[Units Sold]],Table1[[#This Row],[Unit Price]])</f>
        <v>3850000</v>
      </c>
      <c r="H63" s="1" t="s">
        <v>18</v>
      </c>
      <c r="I63" s="8" t="s">
        <v>44</v>
      </c>
    </row>
    <row r="64" spans="1:9" x14ac:dyDescent="0.25">
      <c r="A64" s="19">
        <v>45694</v>
      </c>
      <c r="B64" s="1" t="s">
        <v>10</v>
      </c>
      <c r="C64" s="1" t="s">
        <v>36</v>
      </c>
      <c r="D64" s="1" t="s">
        <v>22</v>
      </c>
      <c r="E64" s="1">
        <v>8</v>
      </c>
      <c r="F64" s="13">
        <v>350000</v>
      </c>
      <c r="G64" s="13">
        <f>PRODUCT(Table1[[#This Row],[Units Sold]],Table1[[#This Row],[Unit Price]])</f>
        <v>2800000</v>
      </c>
      <c r="H64" s="1" t="s">
        <v>23</v>
      </c>
      <c r="I64" s="8" t="s">
        <v>25</v>
      </c>
    </row>
    <row r="65" spans="1:9" x14ac:dyDescent="0.25">
      <c r="A65" s="19">
        <v>45754</v>
      </c>
      <c r="B65" s="1" t="s">
        <v>7</v>
      </c>
      <c r="C65" s="1" t="s">
        <v>36</v>
      </c>
      <c r="D65" s="1" t="s">
        <v>22</v>
      </c>
      <c r="E65" s="1">
        <v>4</v>
      </c>
      <c r="F65" s="13">
        <v>350000</v>
      </c>
      <c r="G65" s="13">
        <f>PRODUCT(Table1[[#This Row],[Units Sold]],Table1[[#This Row],[Unit Price]])</f>
        <v>1400000</v>
      </c>
      <c r="H65" s="1" t="s">
        <v>49</v>
      </c>
      <c r="I65" s="8" t="s">
        <v>45</v>
      </c>
    </row>
    <row r="66" spans="1:9" x14ac:dyDescent="0.25">
      <c r="A66" s="19">
        <v>45757</v>
      </c>
      <c r="B66" s="1" t="s">
        <v>15</v>
      </c>
      <c r="C66" s="1" t="s">
        <v>33</v>
      </c>
      <c r="D66" s="1" t="s">
        <v>17</v>
      </c>
      <c r="E66" s="1">
        <v>19</v>
      </c>
      <c r="F66" s="13">
        <v>175000</v>
      </c>
      <c r="G66" s="13">
        <f>PRODUCT(Table1[[#This Row],[Units Sold]],Table1[[#This Row],[Unit Price]])</f>
        <v>3325000</v>
      </c>
      <c r="H66" s="1" t="s">
        <v>28</v>
      </c>
      <c r="I66" s="8" t="s">
        <v>43</v>
      </c>
    </row>
    <row r="67" spans="1:9" x14ac:dyDescent="0.25">
      <c r="A67" s="19">
        <v>45698</v>
      </c>
      <c r="B67" s="1" t="s">
        <v>10</v>
      </c>
      <c r="C67" s="1" t="s">
        <v>38</v>
      </c>
      <c r="D67" s="1" t="s">
        <v>40</v>
      </c>
      <c r="E67" s="1">
        <v>2</v>
      </c>
      <c r="F67" s="13">
        <v>65000</v>
      </c>
      <c r="G67" s="13">
        <f>PRODUCT(Table1[[#This Row],[Units Sold]],Table1[[#This Row],[Unit Price]])</f>
        <v>130000</v>
      </c>
      <c r="H67" s="1" t="s">
        <v>23</v>
      </c>
      <c r="I67" s="8" t="s">
        <v>8</v>
      </c>
    </row>
    <row r="68" spans="1:9" x14ac:dyDescent="0.25">
      <c r="A68" s="19">
        <v>45787</v>
      </c>
      <c r="B68" s="1" t="s">
        <v>12</v>
      </c>
      <c r="C68" s="1" t="s">
        <v>38</v>
      </c>
      <c r="D68" s="1" t="s">
        <v>40</v>
      </c>
      <c r="E68" s="1">
        <v>17</v>
      </c>
      <c r="F68" s="13">
        <v>65000</v>
      </c>
      <c r="G68" s="13">
        <f>PRODUCT(Table1[[#This Row],[Units Sold]],Table1[[#This Row],[Unit Price]])</f>
        <v>1105000</v>
      </c>
      <c r="H68" s="1" t="s">
        <v>18</v>
      </c>
      <c r="I68" s="8" t="s">
        <v>43</v>
      </c>
    </row>
    <row r="69" spans="1:9" x14ac:dyDescent="0.25">
      <c r="A69" s="19">
        <v>45668</v>
      </c>
      <c r="B69" s="1" t="s">
        <v>10</v>
      </c>
      <c r="C69" s="1" t="s">
        <v>38</v>
      </c>
      <c r="D69" s="1" t="s">
        <v>40</v>
      </c>
      <c r="E69" s="1">
        <v>11</v>
      </c>
      <c r="F69" s="13">
        <v>65000</v>
      </c>
      <c r="G69" s="13">
        <f>PRODUCT(Table1[[#This Row],[Units Sold]],Table1[[#This Row],[Unit Price]])</f>
        <v>715000</v>
      </c>
      <c r="H69" s="1" t="s">
        <v>18</v>
      </c>
      <c r="I69" s="8" t="s">
        <v>44</v>
      </c>
    </row>
    <row r="70" spans="1:9" x14ac:dyDescent="0.25">
      <c r="A70" s="19">
        <v>45669</v>
      </c>
      <c r="B70" s="1" t="s">
        <v>12</v>
      </c>
      <c r="C70" s="1" t="s">
        <v>36</v>
      </c>
      <c r="D70" s="1" t="s">
        <v>22</v>
      </c>
      <c r="E70" s="1">
        <v>17</v>
      </c>
      <c r="F70" s="13">
        <v>350000</v>
      </c>
      <c r="G70" s="13">
        <f>PRODUCT(Table1[[#This Row],[Units Sold]],Table1[[#This Row],[Unit Price]])</f>
        <v>5950000</v>
      </c>
      <c r="H70" s="1" t="s">
        <v>28</v>
      </c>
      <c r="I70" s="8" t="s">
        <v>35</v>
      </c>
    </row>
    <row r="71" spans="1:9" x14ac:dyDescent="0.25">
      <c r="A71" s="19">
        <v>45820</v>
      </c>
      <c r="B71" s="1" t="s">
        <v>15</v>
      </c>
      <c r="C71" s="1" t="s">
        <v>38</v>
      </c>
      <c r="D71" s="1" t="s">
        <v>40</v>
      </c>
      <c r="E71" s="1">
        <v>11</v>
      </c>
      <c r="F71" s="13">
        <v>62035</v>
      </c>
      <c r="G71" s="13">
        <f>PRODUCT(Table1[[#This Row],[Units Sold]],Table1[[#This Row],[Unit Price]])</f>
        <v>682385</v>
      </c>
      <c r="H71" s="1" t="s">
        <v>18</v>
      </c>
      <c r="I71" s="8" t="s">
        <v>44</v>
      </c>
    </row>
    <row r="72" spans="1:9" x14ac:dyDescent="0.25">
      <c r="A72" s="19">
        <v>45670</v>
      </c>
      <c r="B72" s="1" t="s">
        <v>7</v>
      </c>
      <c r="C72" s="1" t="s">
        <v>37</v>
      </c>
      <c r="D72" s="1" t="s">
        <v>9</v>
      </c>
      <c r="E72" s="1">
        <v>8</v>
      </c>
      <c r="F72" s="13">
        <v>180000</v>
      </c>
      <c r="G72" s="13">
        <f>PRODUCT(Table1[[#This Row],[Units Sold]],Table1[[#This Row],[Unit Price]])</f>
        <v>1440000</v>
      </c>
      <c r="H72" s="1" t="s">
        <v>13</v>
      </c>
      <c r="I72" s="8" t="s">
        <v>14</v>
      </c>
    </row>
    <row r="73" spans="1:9" x14ac:dyDescent="0.25">
      <c r="A73" s="19">
        <v>45671</v>
      </c>
      <c r="B73" s="1" t="s">
        <v>10</v>
      </c>
      <c r="C73" s="1" t="s">
        <v>38</v>
      </c>
      <c r="D73" s="1" t="s">
        <v>40</v>
      </c>
      <c r="E73" s="1">
        <v>13</v>
      </c>
      <c r="F73" s="13">
        <v>57912</v>
      </c>
      <c r="G73" s="13">
        <f>PRODUCT(Table1[[#This Row],[Units Sold]],Table1[[#This Row],[Unit Price]])</f>
        <v>752856</v>
      </c>
      <c r="H73" s="1" t="s">
        <v>26</v>
      </c>
      <c r="I73" s="8" t="s">
        <v>25</v>
      </c>
    </row>
    <row r="74" spans="1:9" x14ac:dyDescent="0.25">
      <c r="A74" s="19">
        <v>45762</v>
      </c>
      <c r="B74" s="1" t="s">
        <v>7</v>
      </c>
      <c r="C74" s="1" t="s">
        <v>34</v>
      </c>
      <c r="D74" s="1" t="s">
        <v>24</v>
      </c>
      <c r="E74" s="1">
        <v>2</v>
      </c>
      <c r="F74" s="13">
        <v>85000</v>
      </c>
      <c r="G74" s="13">
        <f>PRODUCT(Table1[[#This Row],[Units Sold]],Table1[[#This Row],[Unit Price]])</f>
        <v>170000</v>
      </c>
      <c r="H74" s="1" t="s">
        <v>48</v>
      </c>
      <c r="I74" s="8" t="s">
        <v>41</v>
      </c>
    </row>
    <row r="75" spans="1:9" x14ac:dyDescent="0.25">
      <c r="A75" s="19">
        <v>45823</v>
      </c>
      <c r="B75" s="1" t="s">
        <v>7</v>
      </c>
      <c r="C75" s="1" t="s">
        <v>19</v>
      </c>
      <c r="D75" s="1" t="s">
        <v>20</v>
      </c>
      <c r="E75" s="1">
        <v>3</v>
      </c>
      <c r="F75" s="13">
        <v>250000</v>
      </c>
      <c r="G75" s="13">
        <f>PRODUCT(Table1[[#This Row],[Units Sold]],Table1[[#This Row],[Unit Price]])</f>
        <v>750000</v>
      </c>
      <c r="H75" s="1" t="s">
        <v>28</v>
      </c>
      <c r="I75" s="8" t="s">
        <v>27</v>
      </c>
    </row>
    <row r="76" spans="1:9" x14ac:dyDescent="0.25">
      <c r="A76" s="19">
        <v>45731</v>
      </c>
      <c r="B76" s="1" t="s">
        <v>7</v>
      </c>
      <c r="C76" s="1" t="s">
        <v>61</v>
      </c>
      <c r="D76" s="1" t="s">
        <v>17</v>
      </c>
      <c r="E76" s="1">
        <v>10</v>
      </c>
      <c r="F76" s="13">
        <v>175000</v>
      </c>
      <c r="G76" s="13">
        <f>PRODUCT(Table1[[#This Row],[Units Sold]],Table1[[#This Row],[Unit Price]])</f>
        <v>1750000</v>
      </c>
      <c r="H76" s="1" t="s">
        <v>13</v>
      </c>
      <c r="I76" s="8" t="s">
        <v>45</v>
      </c>
    </row>
    <row r="77" spans="1:9" x14ac:dyDescent="0.25">
      <c r="A77" s="19">
        <v>45704</v>
      </c>
      <c r="B77" s="1" t="s">
        <v>15</v>
      </c>
      <c r="C77" s="1" t="s">
        <v>33</v>
      </c>
      <c r="D77" s="1" t="s">
        <v>17</v>
      </c>
      <c r="E77" s="1">
        <v>8</v>
      </c>
      <c r="F77" s="13">
        <v>175000</v>
      </c>
      <c r="G77" s="13">
        <f>PRODUCT(Table1[[#This Row],[Units Sold]],Table1[[#This Row],[Unit Price]])</f>
        <v>1400000</v>
      </c>
      <c r="H77" s="1" t="s">
        <v>23</v>
      </c>
      <c r="I77" s="8" t="s">
        <v>41</v>
      </c>
    </row>
    <row r="78" spans="1:9" x14ac:dyDescent="0.25">
      <c r="A78" s="19">
        <v>45673</v>
      </c>
      <c r="B78" s="1" t="s">
        <v>15</v>
      </c>
      <c r="C78" s="1" t="s">
        <v>34</v>
      </c>
      <c r="D78" s="1" t="s">
        <v>24</v>
      </c>
      <c r="E78" s="1">
        <v>10</v>
      </c>
      <c r="F78" s="13">
        <v>85000</v>
      </c>
      <c r="G78" s="13">
        <f>PRODUCT(Table1[[#This Row],[Units Sold]],Table1[[#This Row],[Unit Price]])</f>
        <v>850000</v>
      </c>
      <c r="H78" s="1" t="s">
        <v>13</v>
      </c>
      <c r="I78" s="8" t="s">
        <v>43</v>
      </c>
    </row>
    <row r="79" spans="1:9" x14ac:dyDescent="0.25">
      <c r="A79" s="19">
        <v>45825</v>
      </c>
      <c r="B79" s="1" t="s">
        <v>10</v>
      </c>
      <c r="C79" s="1" t="s">
        <v>36</v>
      </c>
      <c r="D79" s="1" t="s">
        <v>22</v>
      </c>
      <c r="E79" s="1">
        <v>14</v>
      </c>
      <c r="F79" s="13">
        <v>350000</v>
      </c>
      <c r="G79" s="13">
        <f>PRODUCT(Table1[[#This Row],[Units Sold]],Table1[[#This Row],[Unit Price]])</f>
        <v>4900000</v>
      </c>
      <c r="H79" s="1" t="s">
        <v>18</v>
      </c>
      <c r="I79" s="8" t="s">
        <v>46</v>
      </c>
    </row>
    <row r="80" spans="1:9" x14ac:dyDescent="0.25">
      <c r="A80" s="19">
        <v>45825</v>
      </c>
      <c r="B80" s="1" t="s">
        <v>7</v>
      </c>
      <c r="C80" s="1" t="s">
        <v>36</v>
      </c>
      <c r="D80" s="1" t="s">
        <v>22</v>
      </c>
      <c r="E80" s="1">
        <v>17</v>
      </c>
      <c r="F80" s="13">
        <v>3500</v>
      </c>
      <c r="G80" s="13">
        <f>PRODUCT(Table1[[#This Row],[Units Sold]],Table1[[#This Row],[Unit Price]])</f>
        <v>59500</v>
      </c>
      <c r="H80" s="1" t="s">
        <v>18</v>
      </c>
      <c r="I80" s="8" t="s">
        <v>14</v>
      </c>
    </row>
    <row r="81" spans="1:9" x14ac:dyDescent="0.25">
      <c r="A81" s="19">
        <v>45794</v>
      </c>
      <c r="B81" s="1" t="s">
        <v>7</v>
      </c>
      <c r="C81" s="1" t="s">
        <v>38</v>
      </c>
      <c r="D81" s="1" t="s">
        <v>40</v>
      </c>
      <c r="E81" s="1">
        <v>18</v>
      </c>
      <c r="F81" s="13">
        <v>65000</v>
      </c>
      <c r="G81" s="13">
        <f>PRODUCT(Table1[[#This Row],[Units Sold]],Table1[[#This Row],[Unit Price]])</f>
        <v>1170000</v>
      </c>
      <c r="H81" s="1" t="s">
        <v>48</v>
      </c>
      <c r="I81" s="8" t="s">
        <v>45</v>
      </c>
    </row>
    <row r="82" spans="1:9" x14ac:dyDescent="0.25">
      <c r="A82" s="19">
        <v>45707</v>
      </c>
      <c r="B82" s="1" t="s">
        <v>10</v>
      </c>
      <c r="C82" s="1" t="s">
        <v>16</v>
      </c>
      <c r="D82" s="1" t="s">
        <v>9</v>
      </c>
      <c r="E82" s="1">
        <v>9</v>
      </c>
      <c r="F82" s="13">
        <v>150000</v>
      </c>
      <c r="G82" s="13">
        <f>PRODUCT(Table1[[#This Row],[Units Sold]],Table1[[#This Row],[Unit Price]])</f>
        <v>1350000</v>
      </c>
      <c r="H82" s="1" t="s">
        <v>28</v>
      </c>
      <c r="I82" s="8" t="s">
        <v>43</v>
      </c>
    </row>
    <row r="83" spans="1:9" x14ac:dyDescent="0.25">
      <c r="A83" s="19">
        <v>45707</v>
      </c>
      <c r="B83" s="1" t="s">
        <v>15</v>
      </c>
      <c r="C83" s="1" t="s">
        <v>19</v>
      </c>
      <c r="D83" s="1" t="s">
        <v>20</v>
      </c>
      <c r="E83" s="1">
        <v>5</v>
      </c>
      <c r="F83" s="13">
        <v>250000</v>
      </c>
      <c r="G83" s="13">
        <f>PRODUCT(Table1[[#This Row],[Units Sold]],Table1[[#This Row],[Unit Price]])</f>
        <v>1250000</v>
      </c>
      <c r="H83" s="1" t="s">
        <v>28</v>
      </c>
      <c r="I83" s="8" t="s">
        <v>46</v>
      </c>
    </row>
    <row r="84" spans="1:9" x14ac:dyDescent="0.25">
      <c r="A84" s="19">
        <v>45796</v>
      </c>
      <c r="B84" s="1" t="s">
        <v>7</v>
      </c>
      <c r="C84" s="1" t="s">
        <v>34</v>
      </c>
      <c r="D84" s="1" t="s">
        <v>24</v>
      </c>
      <c r="E84" s="1">
        <v>13</v>
      </c>
      <c r="F84" s="13">
        <v>85000</v>
      </c>
      <c r="G84" s="13">
        <f>PRODUCT(Table1[[#This Row],[Units Sold]],Table1[[#This Row],[Unit Price]])</f>
        <v>1105000</v>
      </c>
      <c r="H84" s="1" t="s">
        <v>13</v>
      </c>
      <c r="I84" s="8" t="s">
        <v>21</v>
      </c>
    </row>
    <row r="85" spans="1:9" x14ac:dyDescent="0.25">
      <c r="A85" s="19">
        <v>45708</v>
      </c>
      <c r="B85" s="1" t="s">
        <v>10</v>
      </c>
      <c r="C85" s="1" t="s">
        <v>34</v>
      </c>
      <c r="D85" s="1" t="s">
        <v>24</v>
      </c>
      <c r="E85" s="1">
        <v>7</v>
      </c>
      <c r="F85" s="13">
        <v>89233</v>
      </c>
      <c r="G85" s="13">
        <f>PRODUCT(Table1[[#This Row],[Units Sold]],Table1[[#This Row],[Unit Price]])</f>
        <v>624631</v>
      </c>
      <c r="H85" s="1" t="s">
        <v>26</v>
      </c>
      <c r="I85" s="8" t="s">
        <v>25</v>
      </c>
    </row>
    <row r="86" spans="1:9" x14ac:dyDescent="0.25">
      <c r="A86" s="19">
        <v>45710</v>
      </c>
      <c r="B86" s="1" t="s">
        <v>15</v>
      </c>
      <c r="C86" s="1" t="s">
        <v>38</v>
      </c>
      <c r="D86" s="1" t="s">
        <v>40</v>
      </c>
      <c r="E86" s="1">
        <v>18</v>
      </c>
      <c r="F86" s="13">
        <v>650000</v>
      </c>
      <c r="G86" s="13">
        <f>PRODUCT(Table1[[#This Row],[Units Sold]],Table1[[#This Row],[Unit Price]])</f>
        <v>11700000</v>
      </c>
      <c r="H86" s="1" t="s">
        <v>49</v>
      </c>
      <c r="I86" s="8" t="s">
        <v>45</v>
      </c>
    </row>
    <row r="87" spans="1:9" x14ac:dyDescent="0.25">
      <c r="A87" s="19">
        <v>45712</v>
      </c>
      <c r="B87" s="1" t="s">
        <v>15</v>
      </c>
      <c r="C87" s="1" t="s">
        <v>33</v>
      </c>
      <c r="D87" s="1" t="s">
        <v>17</v>
      </c>
      <c r="E87" s="1">
        <v>2</v>
      </c>
      <c r="F87" s="13">
        <v>175000</v>
      </c>
      <c r="G87" s="13">
        <f>PRODUCT(Table1[[#This Row],[Units Sold]],Table1[[#This Row],[Unit Price]])</f>
        <v>350000</v>
      </c>
      <c r="H87" s="1" t="s">
        <v>23</v>
      </c>
      <c r="I87" s="8" t="s">
        <v>35</v>
      </c>
    </row>
    <row r="88" spans="1:9" x14ac:dyDescent="0.25">
      <c r="A88" s="19">
        <v>45740</v>
      </c>
      <c r="B88" s="1" t="s">
        <v>10</v>
      </c>
      <c r="C88" s="1" t="s">
        <v>38</v>
      </c>
      <c r="D88" s="1" t="s">
        <v>40</v>
      </c>
      <c r="E88" s="1">
        <v>5</v>
      </c>
      <c r="F88" s="13">
        <v>65000</v>
      </c>
      <c r="G88" s="13">
        <f>PRODUCT(Table1[[#This Row],[Units Sold]],Table1[[#This Row],[Unit Price]])</f>
        <v>325000</v>
      </c>
      <c r="H88" s="1" t="s">
        <v>13</v>
      </c>
      <c r="I88" s="8" t="s">
        <v>43</v>
      </c>
    </row>
    <row r="89" spans="1:9" x14ac:dyDescent="0.25">
      <c r="A89" s="19">
        <v>45802</v>
      </c>
      <c r="B89" s="1" t="s">
        <v>10</v>
      </c>
      <c r="C89" s="1" t="s">
        <v>33</v>
      </c>
      <c r="D89" s="1" t="s">
        <v>17</v>
      </c>
      <c r="E89" s="1">
        <v>3</v>
      </c>
      <c r="F89" s="13">
        <v>175000</v>
      </c>
      <c r="G89" s="13">
        <f>PRODUCT(Table1[[#This Row],[Units Sold]],Table1[[#This Row],[Unit Price]])</f>
        <v>525000</v>
      </c>
      <c r="H89" s="1" t="s">
        <v>49</v>
      </c>
      <c r="I89" s="8" t="s">
        <v>25</v>
      </c>
    </row>
    <row r="90" spans="1:9" x14ac:dyDescent="0.25">
      <c r="A90" s="19">
        <v>45802</v>
      </c>
      <c r="B90" s="1" t="s">
        <v>15</v>
      </c>
      <c r="C90" s="1" t="s">
        <v>16</v>
      </c>
      <c r="D90" s="1" t="s">
        <v>9</v>
      </c>
      <c r="E90" s="1">
        <v>1</v>
      </c>
      <c r="F90" s="13">
        <v>150000</v>
      </c>
      <c r="G90" s="13">
        <f>PRODUCT(Table1[[#This Row],[Units Sold]],Table1[[#This Row],[Unit Price]])</f>
        <v>150000</v>
      </c>
      <c r="H90" s="1" t="s">
        <v>49</v>
      </c>
      <c r="I90" s="8" t="s">
        <v>8</v>
      </c>
    </row>
    <row r="91" spans="1:9" x14ac:dyDescent="0.25">
      <c r="A91" s="19">
        <v>45714</v>
      </c>
      <c r="B91" s="1" t="s">
        <v>7</v>
      </c>
      <c r="C91" s="1" t="s">
        <v>16</v>
      </c>
      <c r="D91" s="1" t="s">
        <v>9</v>
      </c>
      <c r="E91" s="1">
        <v>19</v>
      </c>
      <c r="F91" s="13">
        <v>150000</v>
      </c>
      <c r="G91" s="13">
        <f>PRODUCT(Table1[[#This Row],[Units Sold]],Table1[[#This Row],[Unit Price]])</f>
        <v>2850000</v>
      </c>
      <c r="H91" s="1" t="s">
        <v>29</v>
      </c>
      <c r="I91" s="8" t="s">
        <v>43</v>
      </c>
    </row>
    <row r="92" spans="1:9" x14ac:dyDescent="0.25">
      <c r="A92" s="19">
        <v>45714</v>
      </c>
      <c r="B92" s="1" t="s">
        <v>12</v>
      </c>
      <c r="C92" s="1" t="s">
        <v>33</v>
      </c>
      <c r="D92" s="1" t="s">
        <v>17</v>
      </c>
      <c r="E92" s="1">
        <v>5</v>
      </c>
      <c r="F92" s="13">
        <v>175000</v>
      </c>
      <c r="G92" s="13">
        <f>PRODUCT(Table1[[#This Row],[Units Sold]],Table1[[#This Row],[Unit Price]])</f>
        <v>875000</v>
      </c>
      <c r="H92" s="1" t="s">
        <v>18</v>
      </c>
      <c r="I92" s="8" t="s">
        <v>25</v>
      </c>
    </row>
    <row r="93" spans="1:9" x14ac:dyDescent="0.25">
      <c r="A93" s="19">
        <v>45834</v>
      </c>
      <c r="B93" s="1" t="s">
        <v>15</v>
      </c>
      <c r="C93" s="1" t="s">
        <v>33</v>
      </c>
      <c r="D93" s="1" t="s">
        <v>17</v>
      </c>
      <c r="E93" s="1">
        <v>20</v>
      </c>
      <c r="F93" s="13">
        <v>175000</v>
      </c>
      <c r="G93" s="13">
        <f>PRODUCT(Table1[[#This Row],[Units Sold]],Table1[[#This Row],[Unit Price]])</f>
        <v>3500000</v>
      </c>
      <c r="H93" s="1" t="s">
        <v>28</v>
      </c>
      <c r="I93" s="8" t="s">
        <v>41</v>
      </c>
    </row>
    <row r="94" spans="1:9" x14ac:dyDescent="0.25">
      <c r="A94" s="19">
        <v>45742</v>
      </c>
      <c r="B94" s="1" t="s">
        <v>15</v>
      </c>
      <c r="C94" s="1" t="s">
        <v>34</v>
      </c>
      <c r="D94" s="1" t="s">
        <v>24</v>
      </c>
      <c r="E94" s="1">
        <v>5</v>
      </c>
      <c r="F94" s="13">
        <v>85000</v>
      </c>
      <c r="G94" s="13">
        <f>PRODUCT(Table1[[#This Row],[Units Sold]],Table1[[#This Row],[Unit Price]])</f>
        <v>425000</v>
      </c>
      <c r="H94" s="1" t="s">
        <v>49</v>
      </c>
      <c r="I94" s="8" t="s">
        <v>47</v>
      </c>
    </row>
    <row r="95" spans="1:9" x14ac:dyDescent="0.25">
      <c r="A95" s="19">
        <v>45684</v>
      </c>
      <c r="B95" s="1" t="s">
        <v>7</v>
      </c>
      <c r="C95" s="1" t="s">
        <v>36</v>
      </c>
      <c r="D95" s="1" t="s">
        <v>22</v>
      </c>
      <c r="E95" s="1">
        <v>13</v>
      </c>
      <c r="F95" s="13">
        <v>350000</v>
      </c>
      <c r="G95" s="13">
        <f>PRODUCT(Table1[[#This Row],[Units Sold]],Table1[[#This Row],[Unit Price]])</f>
        <v>4550000</v>
      </c>
      <c r="H95" s="1" t="s">
        <v>18</v>
      </c>
      <c r="I95" s="8" t="s">
        <v>25</v>
      </c>
    </row>
    <row r="96" spans="1:9" x14ac:dyDescent="0.25">
      <c r="A96" s="19">
        <v>45716</v>
      </c>
      <c r="B96" s="1" t="s">
        <v>15</v>
      </c>
      <c r="C96" s="1" t="s">
        <v>34</v>
      </c>
      <c r="D96" s="1" t="s">
        <v>24</v>
      </c>
      <c r="E96" s="1">
        <v>18</v>
      </c>
      <c r="F96" s="13">
        <v>85000</v>
      </c>
      <c r="G96" s="13">
        <f>PRODUCT(Table1[[#This Row],[Units Sold]],Table1[[#This Row],[Unit Price]])</f>
        <v>1530000</v>
      </c>
      <c r="H96" s="1" t="s">
        <v>48</v>
      </c>
      <c r="I96" s="8" t="s">
        <v>11</v>
      </c>
    </row>
    <row r="97" spans="1:9" x14ac:dyDescent="0.25">
      <c r="A97" s="19">
        <v>45685</v>
      </c>
      <c r="B97" s="1" t="s">
        <v>10</v>
      </c>
      <c r="C97" s="1" t="s">
        <v>37</v>
      </c>
      <c r="D97" s="1" t="s">
        <v>9</v>
      </c>
      <c r="E97" s="1">
        <v>5</v>
      </c>
      <c r="F97" s="13">
        <v>180000</v>
      </c>
      <c r="G97" s="13">
        <f>PRODUCT(Table1[[#This Row],[Units Sold]],Table1[[#This Row],[Unit Price]])</f>
        <v>900000</v>
      </c>
      <c r="H97" s="1" t="s">
        <v>23</v>
      </c>
      <c r="I97" s="8" t="s">
        <v>27</v>
      </c>
    </row>
    <row r="98" spans="1:9" x14ac:dyDescent="0.25">
      <c r="A98" s="19">
        <v>45836</v>
      </c>
      <c r="B98" s="1" t="s">
        <v>10</v>
      </c>
      <c r="C98" s="1" t="s">
        <v>16</v>
      </c>
      <c r="D98" s="1" t="s">
        <v>9</v>
      </c>
      <c r="E98" s="1">
        <v>4</v>
      </c>
      <c r="F98" s="13">
        <v>150000</v>
      </c>
      <c r="G98" s="13">
        <f>PRODUCT(Table1[[#This Row],[Units Sold]],Table1[[#This Row],[Unit Price]])</f>
        <v>600000</v>
      </c>
      <c r="H98" s="1" t="s">
        <v>23</v>
      </c>
      <c r="I98" s="8" t="s">
        <v>11</v>
      </c>
    </row>
    <row r="99" spans="1:9" x14ac:dyDescent="0.25">
      <c r="A99" s="19">
        <v>45837</v>
      </c>
      <c r="B99" s="1" t="s">
        <v>12</v>
      </c>
      <c r="C99" s="1" t="s">
        <v>33</v>
      </c>
      <c r="D99" s="1" t="s">
        <v>17</v>
      </c>
      <c r="E99" s="1">
        <v>8</v>
      </c>
      <c r="F99" s="13">
        <v>175000</v>
      </c>
      <c r="G99" s="13">
        <f>PRODUCT(Table1[[#This Row],[Units Sold]],Table1[[#This Row],[Unit Price]])</f>
        <v>1400000</v>
      </c>
      <c r="H99" s="1" t="s">
        <v>23</v>
      </c>
      <c r="I99" s="8" t="s">
        <v>11</v>
      </c>
    </row>
    <row r="100" spans="1:9" x14ac:dyDescent="0.25">
      <c r="A100" s="19">
        <v>45806</v>
      </c>
      <c r="B100" s="1" t="s">
        <v>15</v>
      </c>
      <c r="C100" s="1" t="s">
        <v>37</v>
      </c>
      <c r="D100" s="1" t="s">
        <v>9</v>
      </c>
      <c r="E100" s="1">
        <v>13</v>
      </c>
      <c r="F100" s="13">
        <v>180000</v>
      </c>
      <c r="G100" s="13">
        <f>PRODUCT(Table1[[#This Row],[Units Sold]],Table1[[#This Row],[Unit Price]])</f>
        <v>2340000</v>
      </c>
      <c r="H100" s="1" t="s">
        <v>49</v>
      </c>
      <c r="I100" s="8" t="s">
        <v>42</v>
      </c>
    </row>
    <row r="101" spans="1:9" x14ac:dyDescent="0.25">
      <c r="A101" s="21">
        <v>45687</v>
      </c>
      <c r="B101" s="11" t="s">
        <v>15</v>
      </c>
      <c r="C101" s="11" t="s">
        <v>38</v>
      </c>
      <c r="D101" s="11" t="s">
        <v>40</v>
      </c>
      <c r="E101" s="11">
        <v>18</v>
      </c>
      <c r="F101" s="14">
        <v>65000</v>
      </c>
      <c r="G101" s="13">
        <f>PRODUCT(Table1[[#This Row],[Units Sold]],Table1[[#This Row],[Unit Price]])</f>
        <v>1170000</v>
      </c>
      <c r="H101" s="11" t="s">
        <v>18</v>
      </c>
      <c r="I101" s="12" t="s">
        <v>46</v>
      </c>
    </row>
    <row r="103" spans="1:9" x14ac:dyDescent="0.25">
      <c r="E103">
        <f>SUM(E2:E102)</f>
        <v>1141</v>
      </c>
      <c r="G103" s="15">
        <f>SUM(G2:G102)</f>
        <v>302680445</v>
      </c>
      <c r="H103" s="17"/>
      <c r="I103">
        <f>COUNTA(I2:I101)</f>
        <v>100</v>
      </c>
    </row>
  </sheetData>
  <phoneticPr fontId="4"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D782-FD4E-4190-B947-50DA2512335C}">
  <dimension ref="A2:N38"/>
  <sheetViews>
    <sheetView zoomScale="75" workbookViewId="0">
      <selection activeCell="A22" sqref="A22:B22"/>
    </sheetView>
  </sheetViews>
  <sheetFormatPr defaultRowHeight="15" x14ac:dyDescent="0.25"/>
  <cols>
    <col min="1" max="1" width="15.5703125" bestFit="1" customWidth="1"/>
    <col min="2" max="2" width="20.5703125" bestFit="1" customWidth="1"/>
    <col min="4" max="4" width="14" bestFit="1" customWidth="1"/>
    <col min="5" max="5" width="16.7109375" bestFit="1" customWidth="1"/>
    <col min="6" max="6" width="20.5703125" bestFit="1" customWidth="1"/>
    <col min="7" max="7" width="16.140625" bestFit="1" customWidth="1"/>
    <col min="8" max="8" width="17" bestFit="1" customWidth="1"/>
    <col min="10" max="10" width="14" bestFit="1" customWidth="1"/>
    <col min="11" max="11" width="16.7109375" bestFit="1" customWidth="1"/>
    <col min="12" max="12" width="16.5703125" bestFit="1" customWidth="1"/>
    <col min="13" max="13" width="17.85546875" bestFit="1" customWidth="1"/>
    <col min="14" max="14" width="20.28515625" bestFit="1" customWidth="1"/>
  </cols>
  <sheetData>
    <row r="2" spans="1:14" x14ac:dyDescent="0.25">
      <c r="A2" s="25" t="s">
        <v>66</v>
      </c>
      <c r="B2" s="25"/>
      <c r="D2" s="25" t="s">
        <v>67</v>
      </c>
      <c r="E2" s="25"/>
      <c r="G2" s="25" t="s">
        <v>68</v>
      </c>
      <c r="H2" s="25"/>
      <c r="J2" s="25" t="s">
        <v>69</v>
      </c>
      <c r="K2" s="25"/>
      <c r="M2" s="24" t="s">
        <v>72</v>
      </c>
      <c r="N2" s="24"/>
    </row>
    <row r="3" spans="1:14" x14ac:dyDescent="0.25">
      <c r="A3" s="5" t="s">
        <v>51</v>
      </c>
      <c r="B3" t="s">
        <v>50</v>
      </c>
      <c r="D3" s="5" t="s">
        <v>51</v>
      </c>
      <c r="E3" t="s">
        <v>53</v>
      </c>
      <c r="G3" s="5" t="s">
        <v>51</v>
      </c>
      <c r="H3" t="s">
        <v>53</v>
      </c>
      <c r="J3" s="5" t="s">
        <v>51</v>
      </c>
      <c r="K3" t="s">
        <v>53</v>
      </c>
      <c r="M3" s="5" t="s">
        <v>51</v>
      </c>
      <c r="N3" t="s">
        <v>63</v>
      </c>
    </row>
    <row r="4" spans="1:14" x14ac:dyDescent="0.25">
      <c r="A4" s="6" t="s">
        <v>15</v>
      </c>
      <c r="B4">
        <v>34</v>
      </c>
      <c r="D4" s="6" t="s">
        <v>15</v>
      </c>
      <c r="E4">
        <v>430</v>
      </c>
      <c r="G4" s="6" t="s">
        <v>15</v>
      </c>
      <c r="H4">
        <v>430</v>
      </c>
      <c r="J4" s="6" t="s">
        <v>16</v>
      </c>
      <c r="K4">
        <v>226</v>
      </c>
      <c r="M4" s="6" t="s">
        <v>10</v>
      </c>
      <c r="N4" s="16">
        <v>115542487</v>
      </c>
    </row>
    <row r="5" spans="1:14" x14ac:dyDescent="0.25">
      <c r="A5" s="6" t="s">
        <v>7</v>
      </c>
      <c r="B5">
        <v>25</v>
      </c>
      <c r="D5" s="6" t="s">
        <v>7</v>
      </c>
      <c r="E5">
        <v>292</v>
      </c>
      <c r="G5" s="7" t="s">
        <v>33</v>
      </c>
      <c r="H5">
        <v>103</v>
      </c>
      <c r="J5" s="6" t="s">
        <v>36</v>
      </c>
      <c r="K5">
        <v>215</v>
      </c>
      <c r="M5" s="6" t="s">
        <v>15</v>
      </c>
      <c r="N5" s="16">
        <v>79518498</v>
      </c>
    </row>
    <row r="6" spans="1:14" x14ac:dyDescent="0.25">
      <c r="A6" s="6" t="s">
        <v>10</v>
      </c>
      <c r="B6">
        <v>23</v>
      </c>
      <c r="D6" s="6" t="s">
        <v>10</v>
      </c>
      <c r="E6">
        <v>223</v>
      </c>
      <c r="G6" s="7" t="s">
        <v>16</v>
      </c>
      <c r="H6">
        <v>78</v>
      </c>
      <c r="J6" s="6" t="s">
        <v>19</v>
      </c>
      <c r="K6">
        <v>191</v>
      </c>
      <c r="M6" s="6" t="s">
        <v>7</v>
      </c>
      <c r="N6" s="16">
        <v>68129460</v>
      </c>
    </row>
    <row r="7" spans="1:14" x14ac:dyDescent="0.25">
      <c r="A7" s="6" t="s">
        <v>12</v>
      </c>
      <c r="B7">
        <v>18</v>
      </c>
      <c r="D7" s="6" t="s">
        <v>12</v>
      </c>
      <c r="E7">
        <v>196</v>
      </c>
      <c r="G7" s="7" t="s">
        <v>19</v>
      </c>
      <c r="H7">
        <v>72</v>
      </c>
      <c r="J7" s="6" t="s">
        <v>38</v>
      </c>
      <c r="K7">
        <v>166</v>
      </c>
      <c r="M7" s="6" t="s">
        <v>12</v>
      </c>
      <c r="N7" s="16">
        <v>39490000</v>
      </c>
    </row>
    <row r="8" spans="1:14" x14ac:dyDescent="0.25">
      <c r="A8" s="6" t="s">
        <v>52</v>
      </c>
      <c r="B8">
        <v>100</v>
      </c>
      <c r="D8" s="6" t="s">
        <v>52</v>
      </c>
      <c r="E8">
        <v>1141</v>
      </c>
      <c r="G8" s="7" t="s">
        <v>38</v>
      </c>
      <c r="H8">
        <v>47</v>
      </c>
      <c r="J8" s="6" t="s">
        <v>33</v>
      </c>
      <c r="K8">
        <v>146</v>
      </c>
      <c r="M8" s="6" t="s">
        <v>52</v>
      </c>
      <c r="N8" s="16">
        <v>302680445</v>
      </c>
    </row>
    <row r="9" spans="1:14" x14ac:dyDescent="0.25">
      <c r="A9" s="24" t="s">
        <v>70</v>
      </c>
      <c r="B9" s="24"/>
      <c r="D9" s="24" t="s">
        <v>71</v>
      </c>
      <c r="E9" s="24"/>
      <c r="G9" s="7" t="s">
        <v>34</v>
      </c>
      <c r="H9">
        <v>46</v>
      </c>
      <c r="J9" s="6" t="s">
        <v>34</v>
      </c>
      <c r="K9">
        <v>105</v>
      </c>
      <c r="M9" s="25" t="s">
        <v>73</v>
      </c>
      <c r="N9" s="25"/>
    </row>
    <row r="10" spans="1:14" x14ac:dyDescent="0.25">
      <c r="A10" s="5" t="s">
        <v>51</v>
      </c>
      <c r="B10" t="s">
        <v>53</v>
      </c>
      <c r="D10" s="5" t="s">
        <v>51</v>
      </c>
      <c r="E10" t="s">
        <v>53</v>
      </c>
      <c r="G10" s="7" t="s">
        <v>36</v>
      </c>
      <c r="H10">
        <v>38</v>
      </c>
      <c r="J10" s="6" t="s">
        <v>37</v>
      </c>
      <c r="K10">
        <v>82</v>
      </c>
      <c r="M10" s="5" t="s">
        <v>51</v>
      </c>
      <c r="N10" t="s">
        <v>60</v>
      </c>
    </row>
    <row r="11" spans="1:14" x14ac:dyDescent="0.25">
      <c r="A11" s="6" t="s">
        <v>18</v>
      </c>
      <c r="B11">
        <v>224</v>
      </c>
      <c r="D11" s="6" t="s">
        <v>9</v>
      </c>
      <c r="E11">
        <v>308</v>
      </c>
      <c r="G11" s="7" t="s">
        <v>37</v>
      </c>
      <c r="H11">
        <v>36</v>
      </c>
      <c r="J11" s="6" t="s">
        <v>39</v>
      </c>
      <c r="K11">
        <v>10</v>
      </c>
      <c r="M11" s="6" t="s">
        <v>20</v>
      </c>
      <c r="N11">
        <v>13.642857142857142</v>
      </c>
    </row>
    <row r="12" spans="1:14" x14ac:dyDescent="0.25">
      <c r="A12" s="6" t="s">
        <v>26</v>
      </c>
      <c r="B12">
        <v>195</v>
      </c>
      <c r="D12" s="7" t="s">
        <v>16</v>
      </c>
      <c r="E12">
        <v>226</v>
      </c>
      <c r="G12" s="7" t="s">
        <v>39</v>
      </c>
      <c r="H12">
        <v>10</v>
      </c>
      <c r="J12" s="6" t="s">
        <v>52</v>
      </c>
      <c r="K12">
        <v>1141</v>
      </c>
      <c r="M12" s="6" t="s">
        <v>22</v>
      </c>
      <c r="N12">
        <v>12.647058823529411</v>
      </c>
    </row>
    <row r="13" spans="1:14" x14ac:dyDescent="0.25">
      <c r="A13" s="6" t="s">
        <v>49</v>
      </c>
      <c r="B13">
        <v>177</v>
      </c>
      <c r="D13" s="7" t="s">
        <v>37</v>
      </c>
      <c r="E13">
        <v>82</v>
      </c>
      <c r="G13" s="6" t="s">
        <v>7</v>
      </c>
      <c r="H13">
        <v>292</v>
      </c>
      <c r="M13" s="6" t="s">
        <v>40</v>
      </c>
      <c r="N13">
        <v>12.571428571428571</v>
      </c>
    </row>
    <row r="14" spans="1:14" x14ac:dyDescent="0.25">
      <c r="A14" s="6" t="s">
        <v>48</v>
      </c>
      <c r="B14">
        <v>151</v>
      </c>
      <c r="D14" s="6" t="s">
        <v>22</v>
      </c>
      <c r="E14">
        <v>215</v>
      </c>
      <c r="G14" s="7" t="s">
        <v>36</v>
      </c>
      <c r="H14">
        <v>80</v>
      </c>
      <c r="M14" s="6" t="s">
        <v>17</v>
      </c>
      <c r="N14">
        <v>11.23076923076923</v>
      </c>
    </row>
    <row r="15" spans="1:14" x14ac:dyDescent="0.25">
      <c r="A15" s="6" t="s">
        <v>13</v>
      </c>
      <c r="B15">
        <v>124</v>
      </c>
      <c r="D15" s="7" t="s">
        <v>36</v>
      </c>
      <c r="E15">
        <v>215</v>
      </c>
      <c r="G15" s="7" t="s">
        <v>16</v>
      </c>
      <c r="H15">
        <v>70</v>
      </c>
      <c r="M15" s="6" t="s">
        <v>9</v>
      </c>
      <c r="N15">
        <v>10.266666666666667</v>
      </c>
    </row>
    <row r="16" spans="1:14" x14ac:dyDescent="0.25">
      <c r="A16" s="6" t="s">
        <v>23</v>
      </c>
      <c r="B16">
        <v>121</v>
      </c>
      <c r="D16" s="6" t="s">
        <v>20</v>
      </c>
      <c r="E16">
        <v>191</v>
      </c>
      <c r="G16" s="7" t="s">
        <v>38</v>
      </c>
      <c r="H16">
        <v>53</v>
      </c>
      <c r="M16" s="6" t="s">
        <v>24</v>
      </c>
      <c r="N16">
        <v>8.75</v>
      </c>
    </row>
    <row r="17" spans="1:14" x14ac:dyDescent="0.25">
      <c r="A17" s="6" t="s">
        <v>28</v>
      </c>
      <c r="B17">
        <v>105</v>
      </c>
      <c r="D17" s="7" t="s">
        <v>19</v>
      </c>
      <c r="E17">
        <v>191</v>
      </c>
      <c r="G17" s="7" t="s">
        <v>19</v>
      </c>
      <c r="H17">
        <v>36</v>
      </c>
      <c r="M17" s="6" t="s">
        <v>52</v>
      </c>
      <c r="N17">
        <v>11.41</v>
      </c>
    </row>
    <row r="18" spans="1:14" x14ac:dyDescent="0.25">
      <c r="A18" s="6" t="s">
        <v>29</v>
      </c>
      <c r="B18">
        <v>19</v>
      </c>
      <c r="D18" s="6" t="s">
        <v>40</v>
      </c>
      <c r="E18">
        <v>176</v>
      </c>
      <c r="G18" s="7" t="s">
        <v>34</v>
      </c>
      <c r="H18">
        <v>35</v>
      </c>
    </row>
    <row r="19" spans="1:14" x14ac:dyDescent="0.25">
      <c r="A19" s="6" t="s">
        <v>31</v>
      </c>
      <c r="B19">
        <v>15</v>
      </c>
      <c r="D19" s="7" t="s">
        <v>38</v>
      </c>
      <c r="E19">
        <v>166</v>
      </c>
      <c r="G19" s="7" t="s">
        <v>33</v>
      </c>
      <c r="H19">
        <v>10</v>
      </c>
    </row>
    <row r="20" spans="1:14" x14ac:dyDescent="0.25">
      <c r="A20" s="6" t="s">
        <v>30</v>
      </c>
      <c r="B20">
        <v>10</v>
      </c>
      <c r="D20" s="7" t="s">
        <v>39</v>
      </c>
      <c r="E20">
        <v>10</v>
      </c>
      <c r="G20" s="7" t="s">
        <v>37</v>
      </c>
      <c r="H20">
        <v>8</v>
      </c>
    </row>
    <row r="21" spans="1:14" x14ac:dyDescent="0.25">
      <c r="A21" s="6" t="s">
        <v>52</v>
      </c>
      <c r="B21">
        <v>1141</v>
      </c>
      <c r="D21" s="6" t="s">
        <v>17</v>
      </c>
      <c r="E21">
        <v>146</v>
      </c>
      <c r="G21" s="6" t="s">
        <v>10</v>
      </c>
      <c r="H21">
        <v>223</v>
      </c>
    </row>
    <row r="22" spans="1:14" x14ac:dyDescent="0.25">
      <c r="A22" s="23" t="s">
        <v>75</v>
      </c>
      <c r="B22" s="22"/>
      <c r="D22" s="7" t="s">
        <v>33</v>
      </c>
      <c r="E22">
        <v>146</v>
      </c>
      <c r="G22" s="7" t="s">
        <v>36</v>
      </c>
      <c r="H22">
        <v>59</v>
      </c>
    </row>
    <row r="23" spans="1:14" x14ac:dyDescent="0.25">
      <c r="A23" s="5" t="s">
        <v>51</v>
      </c>
      <c r="B23" t="s">
        <v>63</v>
      </c>
      <c r="D23" s="6" t="s">
        <v>24</v>
      </c>
      <c r="E23">
        <v>105</v>
      </c>
      <c r="G23" s="7" t="s">
        <v>16</v>
      </c>
      <c r="H23">
        <v>50</v>
      </c>
    </row>
    <row r="24" spans="1:14" x14ac:dyDescent="0.25">
      <c r="A24" s="6" t="s">
        <v>23</v>
      </c>
      <c r="B24" s="16">
        <v>87790000</v>
      </c>
      <c r="D24" s="7" t="s">
        <v>34</v>
      </c>
      <c r="E24">
        <v>105</v>
      </c>
      <c r="G24" s="7" t="s">
        <v>19</v>
      </c>
      <c r="H24">
        <v>50</v>
      </c>
    </row>
    <row r="25" spans="1:14" x14ac:dyDescent="0.25">
      <c r="A25" s="6" t="s">
        <v>26</v>
      </c>
      <c r="B25" s="16">
        <v>58707487</v>
      </c>
      <c r="D25" s="6" t="s">
        <v>52</v>
      </c>
      <c r="E25">
        <v>1141</v>
      </c>
      <c r="G25" s="7" t="s">
        <v>38</v>
      </c>
      <c r="H25">
        <v>49</v>
      </c>
    </row>
    <row r="26" spans="1:14" x14ac:dyDescent="0.25">
      <c r="A26" s="6" t="s">
        <v>49</v>
      </c>
      <c r="B26" s="16">
        <v>42610000</v>
      </c>
      <c r="G26" s="7" t="s">
        <v>34</v>
      </c>
      <c r="H26">
        <v>7</v>
      </c>
    </row>
    <row r="27" spans="1:14" x14ac:dyDescent="0.25">
      <c r="A27" s="6" t="s">
        <v>18</v>
      </c>
      <c r="B27" s="16">
        <v>36226885</v>
      </c>
      <c r="D27" s="25" t="s">
        <v>74</v>
      </c>
      <c r="E27" s="25"/>
      <c r="F27" s="25"/>
      <c r="G27" s="7" t="s">
        <v>37</v>
      </c>
      <c r="H27">
        <v>5</v>
      </c>
    </row>
    <row r="28" spans="1:14" x14ac:dyDescent="0.25">
      <c r="A28" s="6" t="s">
        <v>48</v>
      </c>
      <c r="B28" s="16">
        <v>28986113</v>
      </c>
      <c r="D28" s="5" t="s">
        <v>51</v>
      </c>
      <c r="E28" t="s">
        <v>53</v>
      </c>
      <c r="F28" t="s">
        <v>63</v>
      </c>
      <c r="G28" s="7" t="s">
        <v>33</v>
      </c>
      <c r="H28">
        <v>3</v>
      </c>
    </row>
    <row r="29" spans="1:14" x14ac:dyDescent="0.25">
      <c r="A29" s="6" t="s">
        <v>28</v>
      </c>
      <c r="B29" s="16">
        <v>20919960</v>
      </c>
      <c r="D29" s="6" t="s">
        <v>55</v>
      </c>
      <c r="E29">
        <v>284</v>
      </c>
      <c r="F29">
        <v>57202856</v>
      </c>
      <c r="G29" s="6" t="s">
        <v>12</v>
      </c>
      <c r="H29">
        <v>196</v>
      </c>
      <c r="J29" s="5" t="s">
        <v>51</v>
      </c>
      <c r="K29" t="s">
        <v>53</v>
      </c>
      <c r="L29" t="s">
        <v>64</v>
      </c>
      <c r="M29" t="s">
        <v>50</v>
      </c>
    </row>
    <row r="30" spans="1:14" x14ac:dyDescent="0.25">
      <c r="A30" s="6" t="s">
        <v>13</v>
      </c>
      <c r="B30" s="16">
        <v>18690000</v>
      </c>
      <c r="D30" s="6" t="s">
        <v>56</v>
      </c>
      <c r="E30">
        <v>269</v>
      </c>
      <c r="F30">
        <v>124284591</v>
      </c>
      <c r="G30" s="7" t="s">
        <v>36</v>
      </c>
      <c r="H30">
        <v>38</v>
      </c>
      <c r="J30" s="6" t="s">
        <v>16</v>
      </c>
      <c r="K30">
        <v>226</v>
      </c>
      <c r="L30" s="15">
        <v>3300000</v>
      </c>
      <c r="M30">
        <v>22</v>
      </c>
    </row>
    <row r="31" spans="1:14" x14ac:dyDescent="0.25">
      <c r="A31" s="6" t="s">
        <v>31</v>
      </c>
      <c r="B31" s="16">
        <v>5250000</v>
      </c>
      <c r="D31" s="6" t="s">
        <v>57</v>
      </c>
      <c r="E31">
        <v>111</v>
      </c>
      <c r="F31">
        <v>18870000</v>
      </c>
      <c r="G31" s="7" t="s">
        <v>19</v>
      </c>
      <c r="H31">
        <v>33</v>
      </c>
      <c r="J31" s="6" t="s">
        <v>36</v>
      </c>
      <c r="K31">
        <v>215</v>
      </c>
      <c r="L31" s="15">
        <v>5288500</v>
      </c>
      <c r="M31">
        <v>17</v>
      </c>
    </row>
    <row r="32" spans="1:14" x14ac:dyDescent="0.25">
      <c r="A32" s="6" t="s">
        <v>29</v>
      </c>
      <c r="B32" s="16">
        <v>2850000</v>
      </c>
      <c r="D32" s="6" t="s">
        <v>58</v>
      </c>
      <c r="E32">
        <v>132</v>
      </c>
      <c r="F32">
        <v>24295000</v>
      </c>
      <c r="G32" s="7" t="s">
        <v>37</v>
      </c>
      <c r="H32">
        <v>33</v>
      </c>
      <c r="J32" s="6" t="s">
        <v>19</v>
      </c>
      <c r="K32">
        <v>191</v>
      </c>
      <c r="L32" s="15">
        <v>10025000</v>
      </c>
      <c r="M32">
        <v>14</v>
      </c>
    </row>
    <row r="33" spans="1:13" x14ac:dyDescent="0.25">
      <c r="A33" s="6" t="s">
        <v>30</v>
      </c>
      <c r="B33" s="16">
        <v>650000</v>
      </c>
      <c r="D33" s="6" t="s">
        <v>54</v>
      </c>
      <c r="E33">
        <v>183</v>
      </c>
      <c r="F33">
        <v>31856113</v>
      </c>
      <c r="G33" s="7" t="s">
        <v>33</v>
      </c>
      <c r="H33">
        <v>30</v>
      </c>
      <c r="J33" s="6" t="s">
        <v>38</v>
      </c>
      <c r="K33">
        <v>166</v>
      </c>
      <c r="L33" s="15">
        <v>1428687</v>
      </c>
      <c r="M33">
        <v>13</v>
      </c>
    </row>
    <row r="34" spans="1:13" x14ac:dyDescent="0.25">
      <c r="A34" s="6" t="s">
        <v>52</v>
      </c>
      <c r="B34" s="16">
        <v>302680445</v>
      </c>
      <c r="D34" s="6" t="s">
        <v>59</v>
      </c>
      <c r="E34">
        <v>162</v>
      </c>
      <c r="F34">
        <v>46171885</v>
      </c>
      <c r="G34" s="7" t="s">
        <v>16</v>
      </c>
      <c r="H34">
        <v>28</v>
      </c>
      <c r="J34" s="6" t="s">
        <v>33</v>
      </c>
      <c r="K34">
        <v>146</v>
      </c>
      <c r="L34" s="15">
        <v>2275000</v>
      </c>
      <c r="M34">
        <v>13</v>
      </c>
    </row>
    <row r="35" spans="1:13" x14ac:dyDescent="0.25">
      <c r="D35" s="6" t="s">
        <v>52</v>
      </c>
      <c r="E35">
        <v>1141</v>
      </c>
      <c r="F35">
        <v>302680445</v>
      </c>
      <c r="G35" s="7" t="s">
        <v>38</v>
      </c>
      <c r="H35">
        <v>17</v>
      </c>
      <c r="J35" s="6" t="s">
        <v>34</v>
      </c>
      <c r="K35">
        <v>105</v>
      </c>
      <c r="L35" s="15">
        <v>1024233</v>
      </c>
      <c r="M35">
        <v>12</v>
      </c>
    </row>
    <row r="36" spans="1:13" x14ac:dyDescent="0.25">
      <c r="G36" s="7" t="s">
        <v>34</v>
      </c>
      <c r="H36">
        <v>17</v>
      </c>
      <c r="J36" s="6" t="s">
        <v>37</v>
      </c>
      <c r="K36">
        <v>82</v>
      </c>
      <c r="L36" s="15">
        <v>1417427</v>
      </c>
      <c r="M36">
        <v>8</v>
      </c>
    </row>
    <row r="37" spans="1:13" x14ac:dyDescent="0.25">
      <c r="G37" s="6" t="s">
        <v>52</v>
      </c>
      <c r="H37">
        <v>1141</v>
      </c>
      <c r="J37" s="6" t="s">
        <v>39</v>
      </c>
      <c r="K37">
        <v>10</v>
      </c>
      <c r="L37" s="15">
        <v>65000</v>
      </c>
      <c r="M37">
        <v>1</v>
      </c>
    </row>
    <row r="38" spans="1:13" x14ac:dyDescent="0.25">
      <c r="J38" s="6" t="s">
        <v>52</v>
      </c>
      <c r="K38">
        <v>1141</v>
      </c>
      <c r="L38" s="15">
        <v>24823847</v>
      </c>
      <c r="M38">
        <v>100</v>
      </c>
    </row>
  </sheetData>
  <mergeCells count="9">
    <mergeCell ref="M2:N2"/>
    <mergeCell ref="M9:N9"/>
    <mergeCell ref="D27:F27"/>
    <mergeCell ref="A2:B2"/>
    <mergeCell ref="D2:E2"/>
    <mergeCell ref="G2:H2"/>
    <mergeCell ref="J2:K2"/>
    <mergeCell ref="A9:B9"/>
    <mergeCell ref="D9: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9938-4A33-4739-99DC-A6D553881588}">
  <dimension ref="A1"/>
  <sheetViews>
    <sheetView showGridLines="0" showRowColHeaders="0" tabSelected="1" topLeftCell="B1" zoomScale="52" zoomScaleNormal="96" workbookViewId="0">
      <selection activeCell="AO18" sqref="AO18"/>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59BBB54-1016-427B-80C5-C885791EB72A}">
  <ds:schemaRefs/>
</ds:datastoreItem>
</file>

<file path=customXml/itemProps2.xml><?xml version="1.0" encoding="utf-8"?>
<ds:datastoreItem xmlns:ds="http://schemas.openxmlformats.org/officeDocument/2006/customXml" ds:itemID="{C6272BB6-F5B0-423F-9676-E05CA244094D}">
  <ds:schemaRefs/>
</ds:datastoreItem>
</file>

<file path=customXml/itemProps3.xml><?xml version="1.0" encoding="utf-8"?>
<ds:datastoreItem xmlns:ds="http://schemas.openxmlformats.org/officeDocument/2006/customXml" ds:itemID="{29AF5262-146A-4B5C-B866-D0429E03843A}">
  <ds:schemaRefs/>
</ds:datastoreItem>
</file>

<file path=customXml/itemProps4.xml><?xml version="1.0" encoding="utf-8"?>
<ds:datastoreItem xmlns:ds="http://schemas.openxmlformats.org/officeDocument/2006/customXml" ds:itemID="{5DA5E6B9-C614-4EA0-80A0-E29FC70F0610}">
  <ds:schemaRefs/>
</ds:datastoreItem>
</file>

<file path=customXml/itemProps5.xml><?xml version="1.0" encoding="utf-8"?>
<ds:datastoreItem xmlns:ds="http://schemas.openxmlformats.org/officeDocument/2006/customXml" ds:itemID="{44BB7C45-89C4-455C-9539-2B561DE96436}">
  <ds:schemaRefs/>
</ds:datastoreItem>
</file>

<file path=customXml/itemProps6.xml><?xml version="1.0" encoding="utf-8"?>
<ds:datastoreItem xmlns:ds="http://schemas.openxmlformats.org/officeDocument/2006/customXml" ds:itemID="{EEB3C0A4-5FA0-48CE-A00B-5A90856BFB71}">
  <ds:schemaRefs/>
</ds:datastoreItem>
</file>

<file path=customXml/itemProps7.xml><?xml version="1.0" encoding="utf-8"?>
<ds:datastoreItem xmlns:ds="http://schemas.openxmlformats.org/officeDocument/2006/customXml" ds:itemID="{E95B8705-0964-46C5-8DDA-126CFB8A5954}">
  <ds:schemaRefs/>
</ds:datastoreItem>
</file>

<file path=customXml/itemProps8.xml><?xml version="1.0" encoding="utf-8"?>
<ds:datastoreItem xmlns:ds="http://schemas.openxmlformats.org/officeDocument/2006/customXml" ds:itemID="{796D20A8-A20D-4CB1-BB84-A2694851A0AE}">
  <ds:schemaRefs/>
</ds:datastoreItem>
</file>

<file path=customXml/itemProps9.xml><?xml version="1.0" encoding="utf-8"?>
<ds:datastoreItem xmlns:ds="http://schemas.openxmlformats.org/officeDocument/2006/customXml" ds:itemID="{0AD3DAD8-E098-4783-B751-F89F39F73E9B}">
  <ds:schemaRefs/>
</ds:datastoreItem>
</file>

<file path=customXml/itemProps10.xml><?xml version="1.0" encoding="utf-8"?>
<ds:datastoreItem xmlns:ds="http://schemas.openxmlformats.org/officeDocument/2006/customXml" ds:itemID="{EA0894BD-33C2-47B1-B312-2A5DFA39CC9E}">
  <ds:schemaRefs/>
</ds:datastoreItem>
</file>

<file path=customXml/itemProps11.xml><?xml version="1.0" encoding="utf-8"?>
<ds:datastoreItem xmlns:ds="http://schemas.openxmlformats.org/officeDocument/2006/customXml" ds:itemID="{134ECB4A-7F58-4EC7-AF54-97DA6C83944C}">
  <ds:schemaRefs/>
</ds:datastoreItem>
</file>

<file path=customXml/itemProps12.xml><?xml version="1.0" encoding="utf-8"?>
<ds:datastoreItem xmlns:ds="http://schemas.openxmlformats.org/officeDocument/2006/customXml" ds:itemID="{98D76A08-D7C9-42D5-8A05-5D5AE6307EC2}">
  <ds:schemaRefs/>
</ds:datastoreItem>
</file>

<file path=customXml/itemProps13.xml><?xml version="1.0" encoding="utf-8"?>
<ds:datastoreItem xmlns:ds="http://schemas.openxmlformats.org/officeDocument/2006/customXml" ds:itemID="{DE70CD04-BA68-4A48-A1A8-990DDE505B9E}">
  <ds:schemaRefs/>
</ds:datastoreItem>
</file>

<file path=customXml/itemProps14.xml><?xml version="1.0" encoding="utf-8"?>
<ds:datastoreItem xmlns:ds="http://schemas.openxmlformats.org/officeDocument/2006/customXml" ds:itemID="{2F805AFB-1668-4CB9-89D7-8136058FB73F}">
  <ds:schemaRefs/>
</ds:datastoreItem>
</file>

<file path=customXml/itemProps15.xml><?xml version="1.0" encoding="utf-8"?>
<ds:datastoreItem xmlns:ds="http://schemas.openxmlformats.org/officeDocument/2006/customXml" ds:itemID="{428736AA-7F01-41DC-B27B-F6EBD92E7B52}">
  <ds:schemaRefs/>
</ds:datastoreItem>
</file>

<file path=customXml/itemProps16.xml><?xml version="1.0" encoding="utf-8"?>
<ds:datastoreItem xmlns:ds="http://schemas.openxmlformats.org/officeDocument/2006/customXml" ds:itemID="{9A84E93F-8C92-42C0-A061-4BB51FCFCC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Raw Data</vt:lpstr>
      <vt:lpstr>Exploratory_analysis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Gbenovie Obhoo</cp:lastModifiedBy>
  <dcterms:created xsi:type="dcterms:W3CDTF">2025-10-20T20:05:08Z</dcterms:created>
  <dcterms:modified xsi:type="dcterms:W3CDTF">2026-01-24T07:02:39Z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