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2" i="1"/>
  <c r="K2" i="1" l="1"/>
  <c r="N9" i="1"/>
  <c r="K11" i="1"/>
  <c r="K3" i="1"/>
  <c r="K4" i="1"/>
  <c r="K5" i="1"/>
  <c r="K6" i="1"/>
  <c r="K7" i="1"/>
  <c r="K8" i="1"/>
  <c r="K9" i="1"/>
  <c r="K10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N3" i="1"/>
  <c r="N4" i="1"/>
  <c r="N5" i="1"/>
  <c r="N6" i="1"/>
  <c r="N7" i="1"/>
  <c r="N8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2" i="1"/>
  <c r="J8" i="1"/>
  <c r="M8" i="1" s="1"/>
  <c r="P8" i="1" s="1"/>
  <c r="J9" i="1"/>
  <c r="M9" i="1" s="1"/>
  <c r="P9" i="1" s="1"/>
  <c r="J10" i="1"/>
  <c r="J11" i="1"/>
  <c r="J12" i="1"/>
  <c r="J13" i="1"/>
  <c r="M13" i="1" s="1"/>
  <c r="P13" i="1" s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M28" i="1" s="1"/>
  <c r="P28" i="1" s="1"/>
  <c r="J29" i="1"/>
  <c r="J30" i="1"/>
  <c r="M30" i="1" s="1"/>
  <c r="P30" i="1" s="1"/>
  <c r="J31" i="1"/>
  <c r="M31" i="1" s="1"/>
  <c r="P31" i="1" s="1"/>
  <c r="M10" i="1"/>
  <c r="P10" i="1" s="1"/>
  <c r="M11" i="1"/>
  <c r="P11" i="1" s="1"/>
  <c r="M12" i="1"/>
  <c r="P12" i="1" s="1"/>
  <c r="M14" i="1"/>
  <c r="P14" i="1" s="1"/>
  <c r="M15" i="1"/>
  <c r="P15" i="1" s="1"/>
  <c r="M16" i="1"/>
  <c r="M17" i="1"/>
  <c r="M18" i="1"/>
  <c r="M19" i="1"/>
  <c r="P19" i="1" s="1"/>
  <c r="M20" i="1"/>
  <c r="P20" i="1" s="1"/>
  <c r="M21" i="1"/>
  <c r="P21" i="1" s="1"/>
  <c r="M22" i="1"/>
  <c r="P22" i="1" s="1"/>
  <c r="M23" i="1"/>
  <c r="P23" i="1" s="1"/>
  <c r="M24" i="1"/>
  <c r="M25" i="1"/>
  <c r="P25" i="1" s="1"/>
  <c r="M26" i="1"/>
  <c r="P26" i="1" s="1"/>
  <c r="M27" i="1"/>
  <c r="P27" i="1" s="1"/>
  <c r="M29" i="1"/>
  <c r="P29" i="1" s="1"/>
  <c r="P16" i="1"/>
  <c r="P17" i="1"/>
  <c r="P18" i="1"/>
  <c r="P24" i="1"/>
  <c r="P2" i="1" l="1"/>
  <c r="M3" i="1"/>
  <c r="P3" i="1" s="1"/>
  <c r="M4" i="1"/>
  <c r="P4" i="1" s="1"/>
  <c r="M7" i="1"/>
  <c r="P7" i="1" s="1"/>
  <c r="M2" i="1"/>
  <c r="J3" i="1"/>
  <c r="J4" i="1"/>
  <c r="J5" i="1"/>
  <c r="M5" i="1" s="1"/>
  <c r="P5" i="1" s="1"/>
  <c r="J6" i="1"/>
  <c r="M6" i="1" s="1"/>
  <c r="P6" i="1" s="1"/>
  <c r="J7" i="1"/>
  <c r="J2" i="1"/>
</calcChain>
</file>

<file path=xl/sharedStrings.xml><?xml version="1.0" encoding="utf-8"?>
<sst xmlns="http://schemas.openxmlformats.org/spreadsheetml/2006/main" count="23" uniqueCount="23">
  <si>
    <t>Density</t>
  </si>
  <si>
    <t>Material</t>
  </si>
  <si>
    <t>Hardness</t>
  </si>
  <si>
    <t>Elasticity</t>
  </si>
  <si>
    <t>Yield Strength</t>
  </si>
  <si>
    <t>Ultimate Strength</t>
  </si>
  <si>
    <t>Melt Point</t>
  </si>
  <si>
    <t>Boil Point</t>
  </si>
  <si>
    <t>Iron</t>
  </si>
  <si>
    <t>Copper</t>
  </si>
  <si>
    <t>Steel</t>
  </si>
  <si>
    <t>Stainless Steel</t>
  </si>
  <si>
    <t>Wood</t>
  </si>
  <si>
    <t>Stone</t>
  </si>
  <si>
    <t>Transport Item p/s</t>
  </si>
  <si>
    <t>Underground Range</t>
  </si>
  <si>
    <t>Health Entities</t>
  </si>
  <si>
    <t>Chromium</t>
  </si>
  <si>
    <t>Tin</t>
  </si>
  <si>
    <t>Silver</t>
  </si>
  <si>
    <t>Gold</t>
  </si>
  <si>
    <t>Lead</t>
  </si>
  <si>
    <t>Pipe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</si>
</sst>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1" fillId="0" borderId="1" xfId="1" applyAlignment="1">
      <alignment horizontal="center"/>
    </xf>
    <xf numFmtId="0" fontId="4" fillId="4" borderId="0" xfId="4" applyAlignment="1">
      <alignment horizontal="center"/>
    </xf>
    <xf numFmtId="0" fontId="2" fillId="2" borderId="2" xfId="2" applyAlignment="1">
      <alignment horizontal="center"/>
    </xf>
    <xf numFmtId="0" fontId="5" fillId="0" borderId="0" xfId="0" applyFont="1" applyAlignment="1">
      <alignment horizontal="center"/>
    </xf>
    <xf numFmtId="1" fontId="3" fillId="3" borderId="2" xfId="3" applyNumberFormat="1" applyAlignment="1">
      <alignment horizontal="center"/>
    </xf>
    <xf numFmtId="2" fontId="3" fillId="3" borderId="2" xfId="3" applyNumberFormat="1" applyAlignment="1">
      <alignment horizontal="center"/>
    </xf>
    <xf numFmtId="0" fontId="1" fillId="0" borderId="1" xfId="1" applyAlignment="1">
      <alignment horizontal="center"/>
    </xf>
  </cellXfs>
  <cellStyles count="5">
    <cellStyle name="Accent3" xfId="4" builtinId="37"/>
    <cellStyle name="Berekening" xfId="3" builtinId="22"/>
    <cellStyle name="Invoer" xfId="2" builtinId="20"/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T2" sqref="T2:T31"/>
    </sheetView>
  </sheetViews>
  <sheetFormatPr defaultRowHeight="15" x14ac:dyDescent="0.25"/>
  <cols>
    <col min="1" max="1" width="14" style="4" bestFit="1" customWidth="1"/>
    <col min="2" max="2" width="10.28515625" style="4" bestFit="1" customWidth="1"/>
    <col min="3" max="3" width="12.42578125" style="4" bestFit="1" customWidth="1"/>
    <col min="4" max="4" width="11.85546875" style="4" bestFit="1" customWidth="1"/>
    <col min="5" max="5" width="18.28515625" style="4" bestFit="1" customWidth="1"/>
    <col min="6" max="6" width="23" style="4" bestFit="1" customWidth="1"/>
    <col min="7" max="7" width="14.140625" style="4" bestFit="1" customWidth="1"/>
    <col min="8" max="8" width="13" style="4" bestFit="1" customWidth="1"/>
    <col min="9" max="10" width="9.140625" style="4"/>
    <col min="11" max="11" width="14.140625" style="4" customWidth="1"/>
    <col min="12" max="12" width="9.140625" style="4"/>
    <col min="13" max="13" width="14" style="4" bestFit="1" customWidth="1"/>
    <col min="14" max="14" width="14" style="4" customWidth="1"/>
    <col min="15" max="15" width="9.140625" style="4"/>
    <col min="16" max="16" width="14" style="4" bestFit="1" customWidth="1"/>
    <col min="17" max="17" width="11.28515625" style="4" customWidth="1"/>
    <col min="18" max="18" width="9.140625" style="4"/>
    <col min="19" max="19" width="14" style="4" bestFit="1" customWidth="1"/>
    <col min="20" max="20" width="8.7109375" style="4" bestFit="1" customWidth="1"/>
    <col min="21" max="16384" width="9.140625" style="4"/>
  </cols>
  <sheetData>
    <row r="1" spans="1:20" ht="20.25" thickBot="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7" t="s">
        <v>14</v>
      </c>
      <c r="K1" s="7"/>
      <c r="M1" s="7" t="s">
        <v>15</v>
      </c>
      <c r="N1" s="7"/>
      <c r="P1" s="7" t="s">
        <v>16</v>
      </c>
      <c r="Q1" s="7"/>
      <c r="S1" s="7" t="s">
        <v>22</v>
      </c>
      <c r="T1" s="7"/>
    </row>
    <row r="2" spans="1:20" ht="15.75" thickTop="1" x14ac:dyDescent="0.25">
      <c r="A2" s="2" t="s">
        <v>8</v>
      </c>
      <c r="B2" s="3">
        <v>7.8739999999999997</v>
      </c>
      <c r="C2" s="3">
        <v>4</v>
      </c>
      <c r="D2" s="3">
        <v>28.5</v>
      </c>
      <c r="E2" s="3">
        <v>130</v>
      </c>
      <c r="F2" s="3">
        <v>200</v>
      </c>
      <c r="G2" s="3">
        <v>1538</v>
      </c>
      <c r="H2" s="3">
        <v>2862</v>
      </c>
      <c r="J2" s="2" t="str">
        <f>A2</f>
        <v>Iron</v>
      </c>
      <c r="K2" s="6">
        <f>(F2-E2)/B2</f>
        <v>8.89001778003556</v>
      </c>
      <c r="M2" s="2" t="str">
        <f>J2</f>
        <v>Iron</v>
      </c>
      <c r="N2" s="5">
        <f>F2/D2</f>
        <v>7.0175438596491224</v>
      </c>
      <c r="P2" s="2" t="str">
        <f>M2</f>
        <v>Iron</v>
      </c>
      <c r="Q2" s="5">
        <f>(B2*C2)+E2</f>
        <v>161.49600000000001</v>
      </c>
      <c r="S2" s="2" t="str">
        <f>P2</f>
        <v>Iron</v>
      </c>
      <c r="T2" s="5">
        <f>(B2*C2)*D2</f>
        <v>897.63599999999997</v>
      </c>
    </row>
    <row r="3" spans="1:20" x14ac:dyDescent="0.25">
      <c r="A3" s="2" t="s">
        <v>9</v>
      </c>
      <c r="B3" s="3">
        <v>8.94</v>
      </c>
      <c r="C3" s="3">
        <v>3</v>
      </c>
      <c r="D3" s="3">
        <v>17</v>
      </c>
      <c r="E3" s="3">
        <v>70</v>
      </c>
      <c r="F3" s="3">
        <v>220</v>
      </c>
      <c r="G3" s="3">
        <v>1084</v>
      </c>
      <c r="H3" s="3">
        <v>2562</v>
      </c>
      <c r="J3" s="2" t="str">
        <f>A3</f>
        <v>Copper</v>
      </c>
      <c r="K3" s="6">
        <f>(F3-E3)/B3</f>
        <v>16.778523489932887</v>
      </c>
      <c r="M3" s="2" t="str">
        <f t="shared" ref="M3:M31" si="0">J3</f>
        <v>Copper</v>
      </c>
      <c r="N3" s="5">
        <f>F3/D3</f>
        <v>12.941176470588236</v>
      </c>
      <c r="P3" s="2" t="str">
        <f t="shared" ref="P3:P31" si="1">M3</f>
        <v>Copper</v>
      </c>
      <c r="Q3" s="5">
        <f>(B3*C3)+E3</f>
        <v>96.82</v>
      </c>
      <c r="S3" s="2" t="str">
        <f t="shared" ref="S3:S31" si="2">P3</f>
        <v>Copper</v>
      </c>
      <c r="T3" s="5">
        <f t="shared" ref="T3:T31" si="3">(B3*C3)*D3</f>
        <v>455.94</v>
      </c>
    </row>
    <row r="4" spans="1:20" x14ac:dyDescent="0.25">
      <c r="A4" s="2" t="s">
        <v>10</v>
      </c>
      <c r="B4" s="3">
        <v>7.8</v>
      </c>
      <c r="C4" s="3">
        <v>4.25</v>
      </c>
      <c r="D4" s="3">
        <v>20</v>
      </c>
      <c r="E4" s="3">
        <v>250</v>
      </c>
      <c r="F4" s="3">
        <v>400</v>
      </c>
      <c r="G4" s="3">
        <v>1425</v>
      </c>
      <c r="H4" s="3">
        <v>2862</v>
      </c>
      <c r="J4" s="2" t="str">
        <f>A4</f>
        <v>Steel</v>
      </c>
      <c r="K4" s="6">
        <f>(F4-E4)/B4</f>
        <v>19.23076923076923</v>
      </c>
      <c r="M4" s="2" t="str">
        <f t="shared" si="0"/>
        <v>Steel</v>
      </c>
      <c r="N4" s="5">
        <f>F4/D4</f>
        <v>20</v>
      </c>
      <c r="P4" s="2" t="str">
        <f t="shared" si="1"/>
        <v>Steel</v>
      </c>
      <c r="Q4" s="5">
        <f>(B4*C4)+E4</f>
        <v>283.14999999999998</v>
      </c>
      <c r="S4" s="2" t="str">
        <f t="shared" si="2"/>
        <v>Steel</v>
      </c>
      <c r="T4" s="5">
        <f t="shared" si="3"/>
        <v>663</v>
      </c>
    </row>
    <row r="5" spans="1:20" x14ac:dyDescent="0.25">
      <c r="A5" s="2" t="s">
        <v>11</v>
      </c>
      <c r="B5" s="3">
        <v>8.19</v>
      </c>
      <c r="C5" s="3">
        <v>7.75</v>
      </c>
      <c r="D5" s="3">
        <v>18</v>
      </c>
      <c r="E5" s="3">
        <v>520</v>
      </c>
      <c r="F5" s="3">
        <v>860</v>
      </c>
      <c r="G5" s="3">
        <v>1510</v>
      </c>
      <c r="H5" s="3">
        <v>2862</v>
      </c>
      <c r="J5" s="2" t="str">
        <f>A5</f>
        <v>Stainless Steel</v>
      </c>
      <c r="K5" s="6">
        <f>(F5-E5)/B5</f>
        <v>41.514041514041516</v>
      </c>
      <c r="M5" s="2" t="str">
        <f t="shared" si="0"/>
        <v>Stainless Steel</v>
      </c>
      <c r="N5" s="5">
        <f>F5/D5</f>
        <v>47.777777777777779</v>
      </c>
      <c r="P5" s="2" t="str">
        <f t="shared" si="1"/>
        <v>Stainless Steel</v>
      </c>
      <c r="Q5" s="5">
        <f>(B5*C5)+E5</f>
        <v>583.47249999999997</v>
      </c>
      <c r="S5" s="2" t="str">
        <f t="shared" si="2"/>
        <v>Stainless Steel</v>
      </c>
      <c r="T5" s="5">
        <f t="shared" si="3"/>
        <v>1142.5049999999999</v>
      </c>
    </row>
    <row r="6" spans="1:20" x14ac:dyDescent="0.25">
      <c r="A6" s="2" t="s">
        <v>12</v>
      </c>
      <c r="B6" s="3">
        <v>7.5</v>
      </c>
      <c r="C6" s="3">
        <v>2.25</v>
      </c>
      <c r="D6" s="3">
        <v>11</v>
      </c>
      <c r="E6" s="3">
        <v>1</v>
      </c>
      <c r="F6" s="3">
        <v>40</v>
      </c>
      <c r="G6" s="3"/>
      <c r="H6" s="3"/>
      <c r="J6" s="2" t="str">
        <f>A6</f>
        <v>Wood</v>
      </c>
      <c r="K6" s="6">
        <f>(F6-E6)/B6</f>
        <v>5.2</v>
      </c>
      <c r="M6" s="2" t="str">
        <f t="shared" si="0"/>
        <v>Wood</v>
      </c>
      <c r="N6" s="5">
        <f>F6/D6</f>
        <v>3.6363636363636362</v>
      </c>
      <c r="P6" s="2" t="str">
        <f t="shared" si="1"/>
        <v>Wood</v>
      </c>
      <c r="Q6" s="5">
        <f>(B6*C6)+E6</f>
        <v>17.875</v>
      </c>
      <c r="S6" s="2" t="str">
        <f t="shared" si="2"/>
        <v>Wood</v>
      </c>
      <c r="T6" s="5">
        <f t="shared" si="3"/>
        <v>185.625</v>
      </c>
    </row>
    <row r="7" spans="1:20" x14ac:dyDescent="0.25">
      <c r="A7" s="2" t="s">
        <v>13</v>
      </c>
      <c r="B7" s="3">
        <v>12.55</v>
      </c>
      <c r="C7" s="3">
        <v>5</v>
      </c>
      <c r="D7" s="3">
        <v>1</v>
      </c>
      <c r="E7" s="3">
        <v>1</v>
      </c>
      <c r="F7" s="3">
        <v>15</v>
      </c>
      <c r="G7" s="3">
        <v>100</v>
      </c>
      <c r="H7" s="3">
        <v>5000</v>
      </c>
      <c r="J7" s="2" t="str">
        <f>A7</f>
        <v>Stone</v>
      </c>
      <c r="K7" s="6">
        <f>(F7-E7)/B7</f>
        <v>1.1155378486055776</v>
      </c>
      <c r="M7" s="2" t="str">
        <f t="shared" si="0"/>
        <v>Stone</v>
      </c>
      <c r="N7" s="5">
        <f>F7/D7</f>
        <v>15</v>
      </c>
      <c r="P7" s="2" t="str">
        <f t="shared" si="1"/>
        <v>Stone</v>
      </c>
      <c r="Q7" s="5">
        <f>(B7*C7)+E7</f>
        <v>63.75</v>
      </c>
      <c r="S7" s="2" t="str">
        <f t="shared" si="2"/>
        <v>Stone</v>
      </c>
      <c r="T7" s="5">
        <f t="shared" si="3"/>
        <v>62.75</v>
      </c>
    </row>
    <row r="8" spans="1:20" x14ac:dyDescent="0.25">
      <c r="A8" s="2" t="s">
        <v>17</v>
      </c>
      <c r="B8" s="3">
        <v>7.19</v>
      </c>
      <c r="C8" s="3">
        <v>8.5</v>
      </c>
      <c r="D8" s="3">
        <v>36</v>
      </c>
      <c r="E8" s="3">
        <v>160</v>
      </c>
      <c r="F8" s="3">
        <v>280</v>
      </c>
      <c r="G8" s="3">
        <v>1860</v>
      </c>
      <c r="H8" s="3">
        <v>2670</v>
      </c>
      <c r="J8" s="2" t="str">
        <f>A8</f>
        <v>Chromium</v>
      </c>
      <c r="K8" s="6">
        <f>(F8-E8)/B8</f>
        <v>16.689847009735743</v>
      </c>
      <c r="M8" s="2" t="str">
        <f t="shared" si="0"/>
        <v>Chromium</v>
      </c>
      <c r="N8" s="5">
        <f>F8/D8</f>
        <v>7.7777777777777777</v>
      </c>
      <c r="P8" s="2" t="str">
        <f t="shared" si="1"/>
        <v>Chromium</v>
      </c>
      <c r="Q8" s="5">
        <f>(B8*C8)+E8</f>
        <v>221.11500000000001</v>
      </c>
      <c r="S8" s="2" t="str">
        <f t="shared" si="2"/>
        <v>Chromium</v>
      </c>
      <c r="T8" s="5">
        <f t="shared" si="3"/>
        <v>2200.14</v>
      </c>
    </row>
    <row r="9" spans="1:20" x14ac:dyDescent="0.25">
      <c r="A9" s="2" t="s">
        <v>18</v>
      </c>
      <c r="B9" s="3">
        <v>7.28</v>
      </c>
      <c r="C9" s="3">
        <v>1.5</v>
      </c>
      <c r="D9" s="3">
        <v>47</v>
      </c>
      <c r="E9" s="3">
        <v>9</v>
      </c>
      <c r="F9" s="3">
        <v>19</v>
      </c>
      <c r="G9" s="3">
        <v>232</v>
      </c>
      <c r="H9" s="3">
        <v>2600</v>
      </c>
      <c r="J9" s="2" t="str">
        <f>A9</f>
        <v>Tin</v>
      </c>
      <c r="K9" s="6">
        <f>(F9-E9)/B9</f>
        <v>1.3736263736263736</v>
      </c>
      <c r="M9" s="2" t="str">
        <f t="shared" si="0"/>
        <v>Tin</v>
      </c>
      <c r="N9" s="5">
        <f>F9/D9</f>
        <v>0.40425531914893614</v>
      </c>
      <c r="P9" s="2" t="str">
        <f t="shared" si="1"/>
        <v>Tin</v>
      </c>
      <c r="Q9" s="5">
        <f>(B9*C9)+E9</f>
        <v>19.920000000000002</v>
      </c>
      <c r="S9" s="2" t="str">
        <f t="shared" si="2"/>
        <v>Tin</v>
      </c>
      <c r="T9" s="5">
        <f t="shared" si="3"/>
        <v>513.24</v>
      </c>
    </row>
    <row r="10" spans="1:20" x14ac:dyDescent="0.25">
      <c r="A10" s="2" t="s">
        <v>19</v>
      </c>
      <c r="B10" s="3">
        <v>10.49</v>
      </c>
      <c r="C10" s="3">
        <v>2.75</v>
      </c>
      <c r="D10" s="3">
        <v>10.5</v>
      </c>
      <c r="E10" s="3">
        <v>55</v>
      </c>
      <c r="F10" s="3">
        <v>360</v>
      </c>
      <c r="G10" s="3">
        <v>961</v>
      </c>
      <c r="H10" s="3">
        <v>2212</v>
      </c>
      <c r="J10" s="2" t="str">
        <f>A10</f>
        <v>Silver</v>
      </c>
      <c r="K10" s="6">
        <f>(F10-E10)/B10</f>
        <v>29.07530981887512</v>
      </c>
      <c r="M10" s="2" t="str">
        <f t="shared" si="0"/>
        <v>Silver</v>
      </c>
      <c r="N10" s="5">
        <f>F10/D10</f>
        <v>34.285714285714285</v>
      </c>
      <c r="P10" s="2" t="str">
        <f t="shared" si="1"/>
        <v>Silver</v>
      </c>
      <c r="Q10" s="5">
        <f>(B10*C10)+E10</f>
        <v>83.847499999999997</v>
      </c>
      <c r="S10" s="2" t="str">
        <f t="shared" si="2"/>
        <v>Silver</v>
      </c>
      <c r="T10" s="5">
        <f t="shared" si="3"/>
        <v>302.89875000000001</v>
      </c>
    </row>
    <row r="11" spans="1:20" x14ac:dyDescent="0.25">
      <c r="A11" s="2" t="s">
        <v>20</v>
      </c>
      <c r="B11" s="3">
        <v>19.32</v>
      </c>
      <c r="C11" s="3">
        <v>2.75</v>
      </c>
      <c r="D11" s="3">
        <v>10.8</v>
      </c>
      <c r="E11" s="3">
        <v>190</v>
      </c>
      <c r="F11" s="3">
        <v>220</v>
      </c>
      <c r="G11" s="3">
        <v>1063</v>
      </c>
      <c r="H11" s="3">
        <v>2800</v>
      </c>
      <c r="J11" s="2" t="str">
        <f>A11</f>
        <v>Gold</v>
      </c>
      <c r="K11" s="6">
        <f>(F11-E11)/B11</f>
        <v>1.5527950310559007</v>
      </c>
      <c r="M11" s="2" t="str">
        <f t="shared" si="0"/>
        <v>Gold</v>
      </c>
      <c r="N11" s="5">
        <f>F11/D11</f>
        <v>20.37037037037037</v>
      </c>
      <c r="P11" s="2" t="str">
        <f t="shared" si="1"/>
        <v>Gold</v>
      </c>
      <c r="Q11" s="5">
        <f>(B11*C11)+E11</f>
        <v>243.13</v>
      </c>
      <c r="S11" s="2" t="str">
        <f t="shared" si="2"/>
        <v>Gold</v>
      </c>
      <c r="T11" s="5">
        <f t="shared" si="3"/>
        <v>573.80400000000009</v>
      </c>
    </row>
    <row r="12" spans="1:20" x14ac:dyDescent="0.25">
      <c r="A12" s="2" t="s">
        <v>21</v>
      </c>
      <c r="B12" s="3">
        <v>11.34</v>
      </c>
      <c r="C12" s="3">
        <v>1.5</v>
      </c>
      <c r="D12" s="3">
        <v>2</v>
      </c>
      <c r="E12" s="3">
        <v>19</v>
      </c>
      <c r="F12" s="3">
        <v>32</v>
      </c>
      <c r="G12" s="3">
        <v>327</v>
      </c>
      <c r="H12" s="3">
        <v>1750</v>
      </c>
      <c r="J12" s="2" t="str">
        <f>A12</f>
        <v>Lead</v>
      </c>
      <c r="K12" s="6">
        <f>(F12-E12)/B12</f>
        <v>1.1463844797178131</v>
      </c>
      <c r="M12" s="2" t="str">
        <f t="shared" si="0"/>
        <v>Lead</v>
      </c>
      <c r="N12" s="5">
        <f>F12/D12</f>
        <v>16</v>
      </c>
      <c r="P12" s="2" t="str">
        <f t="shared" si="1"/>
        <v>Lead</v>
      </c>
      <c r="Q12" s="5">
        <f>(B12*C12)+E12</f>
        <v>36.01</v>
      </c>
      <c r="S12" s="2" t="str">
        <f t="shared" si="2"/>
        <v>Lead</v>
      </c>
      <c r="T12" s="5">
        <f t="shared" si="3"/>
        <v>34.019999999999996</v>
      </c>
    </row>
    <row r="13" spans="1:20" x14ac:dyDescent="0.25">
      <c r="A13" s="2"/>
      <c r="B13" s="3"/>
      <c r="C13" s="3"/>
      <c r="D13" s="3"/>
      <c r="E13" s="3"/>
      <c r="F13" s="3"/>
      <c r="G13" s="3"/>
      <c r="H13" s="3"/>
      <c r="J13" s="2">
        <f>A13</f>
        <v>0</v>
      </c>
      <c r="K13" s="6" t="e">
        <f>(F13-E13)/B13</f>
        <v>#DIV/0!</v>
      </c>
      <c r="M13" s="2">
        <f t="shared" si="0"/>
        <v>0</v>
      </c>
      <c r="N13" s="5" t="e">
        <f>F13/D13</f>
        <v>#DIV/0!</v>
      </c>
      <c r="P13" s="2">
        <f t="shared" si="1"/>
        <v>0</v>
      </c>
      <c r="Q13" s="5">
        <f>(B13*C13)+E13</f>
        <v>0</v>
      </c>
      <c r="S13" s="2">
        <f t="shared" si="2"/>
        <v>0</v>
      </c>
      <c r="T13" s="5">
        <f t="shared" si="3"/>
        <v>0</v>
      </c>
    </row>
    <row r="14" spans="1:20" x14ac:dyDescent="0.25">
      <c r="A14" s="2"/>
      <c r="B14" s="3"/>
      <c r="C14" s="3"/>
      <c r="D14" s="3"/>
      <c r="E14" s="3"/>
      <c r="F14" s="3"/>
      <c r="G14" s="3"/>
      <c r="H14" s="3"/>
      <c r="J14" s="2">
        <f>A14</f>
        <v>0</v>
      </c>
      <c r="K14" s="6" t="e">
        <f>(F14-E14)/B14</f>
        <v>#DIV/0!</v>
      </c>
      <c r="M14" s="2">
        <f t="shared" si="0"/>
        <v>0</v>
      </c>
      <c r="N14" s="5" t="e">
        <f>F14/D14</f>
        <v>#DIV/0!</v>
      </c>
      <c r="P14" s="2">
        <f t="shared" si="1"/>
        <v>0</v>
      </c>
      <c r="Q14" s="5">
        <f>(B14*C14)+E14</f>
        <v>0</v>
      </c>
      <c r="S14" s="2">
        <f t="shared" si="2"/>
        <v>0</v>
      </c>
      <c r="T14" s="5">
        <f t="shared" si="3"/>
        <v>0</v>
      </c>
    </row>
    <row r="15" spans="1:20" x14ac:dyDescent="0.25">
      <c r="A15" s="2"/>
      <c r="B15" s="3"/>
      <c r="C15" s="3"/>
      <c r="D15" s="3"/>
      <c r="E15" s="3"/>
      <c r="F15" s="3"/>
      <c r="G15" s="3"/>
      <c r="H15" s="3"/>
      <c r="J15" s="2">
        <f>A15</f>
        <v>0</v>
      </c>
      <c r="K15" s="6" t="e">
        <f>(F15-E15)/B15</f>
        <v>#DIV/0!</v>
      </c>
      <c r="M15" s="2">
        <f t="shared" si="0"/>
        <v>0</v>
      </c>
      <c r="N15" s="5" t="e">
        <f>F15/D15</f>
        <v>#DIV/0!</v>
      </c>
      <c r="P15" s="2">
        <f t="shared" si="1"/>
        <v>0</v>
      </c>
      <c r="Q15" s="5">
        <f>(B15*C15)+E15</f>
        <v>0</v>
      </c>
      <c r="S15" s="2">
        <f t="shared" si="2"/>
        <v>0</v>
      </c>
      <c r="T15" s="5">
        <f t="shared" si="3"/>
        <v>0</v>
      </c>
    </row>
    <row r="16" spans="1:20" x14ac:dyDescent="0.25">
      <c r="A16" s="2"/>
      <c r="B16" s="3"/>
      <c r="C16" s="3"/>
      <c r="D16" s="3"/>
      <c r="E16" s="3"/>
      <c r="F16" s="3"/>
      <c r="G16" s="3"/>
      <c r="H16" s="3"/>
      <c r="J16" s="2">
        <f>A16</f>
        <v>0</v>
      </c>
      <c r="K16" s="6" t="e">
        <f>(F16-E16)/B16</f>
        <v>#DIV/0!</v>
      </c>
      <c r="M16" s="2">
        <f t="shared" si="0"/>
        <v>0</v>
      </c>
      <c r="N16" s="5" t="e">
        <f>F16/D16</f>
        <v>#DIV/0!</v>
      </c>
      <c r="P16" s="2">
        <f t="shared" si="1"/>
        <v>0</v>
      </c>
      <c r="Q16" s="5">
        <f>(B16*C16)+E16</f>
        <v>0</v>
      </c>
      <c r="S16" s="2">
        <f t="shared" si="2"/>
        <v>0</v>
      </c>
      <c r="T16" s="5">
        <f t="shared" si="3"/>
        <v>0</v>
      </c>
    </row>
    <row r="17" spans="1:20" x14ac:dyDescent="0.25">
      <c r="A17" s="2"/>
      <c r="B17" s="3"/>
      <c r="C17" s="3"/>
      <c r="D17" s="3"/>
      <c r="E17" s="3"/>
      <c r="F17" s="3"/>
      <c r="G17" s="3"/>
      <c r="H17" s="3"/>
      <c r="J17" s="2">
        <f>A17</f>
        <v>0</v>
      </c>
      <c r="K17" s="6" t="e">
        <f>(F17-E17)/B17</f>
        <v>#DIV/0!</v>
      </c>
      <c r="M17" s="2">
        <f t="shared" si="0"/>
        <v>0</v>
      </c>
      <c r="N17" s="5" t="e">
        <f>F17/D17</f>
        <v>#DIV/0!</v>
      </c>
      <c r="P17" s="2">
        <f t="shared" si="1"/>
        <v>0</v>
      </c>
      <c r="Q17" s="5">
        <f>(B17*C17)+E17</f>
        <v>0</v>
      </c>
      <c r="S17" s="2">
        <f t="shared" si="2"/>
        <v>0</v>
      </c>
      <c r="T17" s="5">
        <f t="shared" si="3"/>
        <v>0</v>
      </c>
    </row>
    <row r="18" spans="1:20" x14ac:dyDescent="0.25">
      <c r="A18" s="2"/>
      <c r="B18" s="3"/>
      <c r="C18" s="3"/>
      <c r="D18" s="3"/>
      <c r="E18" s="3"/>
      <c r="F18" s="3"/>
      <c r="G18" s="3"/>
      <c r="H18" s="3"/>
      <c r="J18" s="2">
        <f>A18</f>
        <v>0</v>
      </c>
      <c r="K18" s="6" t="e">
        <f>(F18-E18)/B18</f>
        <v>#DIV/0!</v>
      </c>
      <c r="M18" s="2">
        <f t="shared" si="0"/>
        <v>0</v>
      </c>
      <c r="N18" s="5" t="e">
        <f>F18/D18</f>
        <v>#DIV/0!</v>
      </c>
      <c r="P18" s="2">
        <f t="shared" si="1"/>
        <v>0</v>
      </c>
      <c r="Q18" s="5">
        <f>(B18*C18)+E18</f>
        <v>0</v>
      </c>
      <c r="S18" s="2">
        <f t="shared" si="2"/>
        <v>0</v>
      </c>
      <c r="T18" s="5">
        <f t="shared" si="3"/>
        <v>0</v>
      </c>
    </row>
    <row r="19" spans="1:20" x14ac:dyDescent="0.25">
      <c r="A19" s="2"/>
      <c r="B19" s="3"/>
      <c r="C19" s="3"/>
      <c r="D19" s="3"/>
      <c r="E19" s="3"/>
      <c r="F19" s="3"/>
      <c r="G19" s="3"/>
      <c r="H19" s="3"/>
      <c r="J19" s="2">
        <f>A19</f>
        <v>0</v>
      </c>
      <c r="K19" s="6" t="e">
        <f>(F19-E19)/B19</f>
        <v>#DIV/0!</v>
      </c>
      <c r="M19" s="2">
        <f t="shared" si="0"/>
        <v>0</v>
      </c>
      <c r="N19" s="5" t="e">
        <f>F19/D19</f>
        <v>#DIV/0!</v>
      </c>
      <c r="P19" s="2">
        <f t="shared" si="1"/>
        <v>0</v>
      </c>
      <c r="Q19" s="5">
        <f>(B19*C19)+E19</f>
        <v>0</v>
      </c>
      <c r="S19" s="2">
        <f t="shared" si="2"/>
        <v>0</v>
      </c>
      <c r="T19" s="5">
        <f t="shared" si="3"/>
        <v>0</v>
      </c>
    </row>
    <row r="20" spans="1:20" x14ac:dyDescent="0.25">
      <c r="A20" s="2"/>
      <c r="B20" s="3"/>
      <c r="C20" s="3"/>
      <c r="D20" s="3"/>
      <c r="E20" s="3"/>
      <c r="F20" s="3"/>
      <c r="G20" s="3"/>
      <c r="H20" s="3"/>
      <c r="J20" s="2">
        <f>A20</f>
        <v>0</v>
      </c>
      <c r="K20" s="6" t="e">
        <f>(F20-E20)/B20</f>
        <v>#DIV/0!</v>
      </c>
      <c r="M20" s="2">
        <f t="shared" si="0"/>
        <v>0</v>
      </c>
      <c r="N20" s="5" t="e">
        <f>F20/D20</f>
        <v>#DIV/0!</v>
      </c>
      <c r="P20" s="2">
        <f t="shared" si="1"/>
        <v>0</v>
      </c>
      <c r="Q20" s="5">
        <f>(B20*C20)+E20</f>
        <v>0</v>
      </c>
      <c r="S20" s="2">
        <f t="shared" si="2"/>
        <v>0</v>
      </c>
      <c r="T20" s="5">
        <f t="shared" si="3"/>
        <v>0</v>
      </c>
    </row>
    <row r="21" spans="1:20" x14ac:dyDescent="0.25">
      <c r="A21" s="2"/>
      <c r="B21" s="3"/>
      <c r="C21" s="3"/>
      <c r="D21" s="3"/>
      <c r="E21" s="3"/>
      <c r="F21" s="3"/>
      <c r="G21" s="3"/>
      <c r="H21" s="3"/>
      <c r="J21" s="2">
        <f>A21</f>
        <v>0</v>
      </c>
      <c r="K21" s="6" t="e">
        <f>(F21-E21)/B21</f>
        <v>#DIV/0!</v>
      </c>
      <c r="M21" s="2">
        <f t="shared" si="0"/>
        <v>0</v>
      </c>
      <c r="N21" s="5" t="e">
        <f>F21/D21</f>
        <v>#DIV/0!</v>
      </c>
      <c r="P21" s="2">
        <f t="shared" si="1"/>
        <v>0</v>
      </c>
      <c r="Q21" s="5">
        <f>(B21*C21)+E21</f>
        <v>0</v>
      </c>
      <c r="S21" s="2">
        <f t="shared" si="2"/>
        <v>0</v>
      </c>
      <c r="T21" s="5">
        <f t="shared" si="3"/>
        <v>0</v>
      </c>
    </row>
    <row r="22" spans="1:20" x14ac:dyDescent="0.25">
      <c r="A22" s="2"/>
      <c r="B22" s="3"/>
      <c r="C22" s="3"/>
      <c r="D22" s="3"/>
      <c r="E22" s="3"/>
      <c r="F22" s="3"/>
      <c r="G22" s="3"/>
      <c r="H22" s="3"/>
      <c r="J22" s="2">
        <f>A22</f>
        <v>0</v>
      </c>
      <c r="K22" s="6" t="e">
        <f>(F22-E22)/B22</f>
        <v>#DIV/0!</v>
      </c>
      <c r="M22" s="2">
        <f t="shared" si="0"/>
        <v>0</v>
      </c>
      <c r="N22" s="5" t="e">
        <f>F22/D22</f>
        <v>#DIV/0!</v>
      </c>
      <c r="P22" s="2">
        <f t="shared" si="1"/>
        <v>0</v>
      </c>
      <c r="Q22" s="5">
        <f>(B22*C22)+E22</f>
        <v>0</v>
      </c>
      <c r="S22" s="2">
        <f t="shared" si="2"/>
        <v>0</v>
      </c>
      <c r="T22" s="5">
        <f t="shared" si="3"/>
        <v>0</v>
      </c>
    </row>
    <row r="23" spans="1:20" x14ac:dyDescent="0.25">
      <c r="A23" s="2"/>
      <c r="B23" s="3"/>
      <c r="C23" s="3"/>
      <c r="D23" s="3"/>
      <c r="E23" s="3"/>
      <c r="F23" s="3"/>
      <c r="G23" s="3"/>
      <c r="H23" s="3"/>
      <c r="J23" s="2">
        <f>A23</f>
        <v>0</v>
      </c>
      <c r="K23" s="6" t="e">
        <f>(F23-E23)/B23</f>
        <v>#DIV/0!</v>
      </c>
      <c r="M23" s="2">
        <f t="shared" si="0"/>
        <v>0</v>
      </c>
      <c r="N23" s="5" t="e">
        <f>F23/D23</f>
        <v>#DIV/0!</v>
      </c>
      <c r="P23" s="2">
        <f t="shared" si="1"/>
        <v>0</v>
      </c>
      <c r="Q23" s="5">
        <f>(B23*C23)+E23</f>
        <v>0</v>
      </c>
      <c r="S23" s="2">
        <f t="shared" si="2"/>
        <v>0</v>
      </c>
      <c r="T23" s="5">
        <f t="shared" si="3"/>
        <v>0</v>
      </c>
    </row>
    <row r="24" spans="1:20" x14ac:dyDescent="0.25">
      <c r="A24" s="2"/>
      <c r="B24" s="3"/>
      <c r="C24" s="3"/>
      <c r="D24" s="3"/>
      <c r="E24" s="3"/>
      <c r="F24" s="3"/>
      <c r="G24" s="3"/>
      <c r="H24" s="3"/>
      <c r="J24" s="2">
        <f>A24</f>
        <v>0</v>
      </c>
      <c r="K24" s="6" t="e">
        <f>(F24-E24)/B24</f>
        <v>#DIV/0!</v>
      </c>
      <c r="M24" s="2">
        <f t="shared" si="0"/>
        <v>0</v>
      </c>
      <c r="N24" s="5" t="e">
        <f>F24/D24</f>
        <v>#DIV/0!</v>
      </c>
      <c r="P24" s="2">
        <f t="shared" si="1"/>
        <v>0</v>
      </c>
      <c r="Q24" s="5">
        <f>(B24*C24)+E24</f>
        <v>0</v>
      </c>
      <c r="S24" s="2">
        <f t="shared" si="2"/>
        <v>0</v>
      </c>
      <c r="T24" s="5">
        <f t="shared" si="3"/>
        <v>0</v>
      </c>
    </row>
    <row r="25" spans="1:20" x14ac:dyDescent="0.25">
      <c r="A25" s="2"/>
      <c r="B25" s="3"/>
      <c r="C25" s="3"/>
      <c r="D25" s="3"/>
      <c r="E25" s="3"/>
      <c r="F25" s="3"/>
      <c r="G25" s="3"/>
      <c r="H25" s="3"/>
      <c r="J25" s="2">
        <f>A25</f>
        <v>0</v>
      </c>
      <c r="K25" s="6" t="e">
        <f>(F25-E25)/B25</f>
        <v>#DIV/0!</v>
      </c>
      <c r="M25" s="2">
        <f t="shared" si="0"/>
        <v>0</v>
      </c>
      <c r="N25" s="5" t="e">
        <f>F25/D25</f>
        <v>#DIV/0!</v>
      </c>
      <c r="P25" s="2">
        <f t="shared" si="1"/>
        <v>0</v>
      </c>
      <c r="Q25" s="5">
        <f>(B25*C25)+E25</f>
        <v>0</v>
      </c>
      <c r="S25" s="2">
        <f t="shared" si="2"/>
        <v>0</v>
      </c>
      <c r="T25" s="5">
        <f t="shared" si="3"/>
        <v>0</v>
      </c>
    </row>
    <row r="26" spans="1:20" x14ac:dyDescent="0.25">
      <c r="A26" s="2"/>
      <c r="B26" s="3"/>
      <c r="C26" s="3"/>
      <c r="D26" s="3"/>
      <c r="E26" s="3"/>
      <c r="F26" s="3"/>
      <c r="G26" s="3"/>
      <c r="H26" s="3"/>
      <c r="J26" s="2">
        <f>A26</f>
        <v>0</v>
      </c>
      <c r="K26" s="6" t="e">
        <f>(F26-E26)/B26</f>
        <v>#DIV/0!</v>
      </c>
      <c r="M26" s="2">
        <f t="shared" si="0"/>
        <v>0</v>
      </c>
      <c r="N26" s="5" t="e">
        <f>F26/D26</f>
        <v>#DIV/0!</v>
      </c>
      <c r="P26" s="2">
        <f t="shared" si="1"/>
        <v>0</v>
      </c>
      <c r="Q26" s="5">
        <f>(B26*C26)+E26</f>
        <v>0</v>
      </c>
      <c r="S26" s="2">
        <f t="shared" si="2"/>
        <v>0</v>
      </c>
      <c r="T26" s="5">
        <f t="shared" si="3"/>
        <v>0</v>
      </c>
    </row>
    <row r="27" spans="1:20" x14ac:dyDescent="0.25">
      <c r="A27" s="2"/>
      <c r="B27" s="3"/>
      <c r="C27" s="3"/>
      <c r="D27" s="3"/>
      <c r="E27" s="3"/>
      <c r="F27" s="3"/>
      <c r="G27" s="3"/>
      <c r="H27" s="3"/>
      <c r="J27" s="2">
        <f>A27</f>
        <v>0</v>
      </c>
      <c r="K27" s="6" t="e">
        <f>(F27-E27)/B27</f>
        <v>#DIV/0!</v>
      </c>
      <c r="M27" s="2">
        <f t="shared" si="0"/>
        <v>0</v>
      </c>
      <c r="N27" s="5" t="e">
        <f>F27/D27</f>
        <v>#DIV/0!</v>
      </c>
      <c r="P27" s="2">
        <f t="shared" si="1"/>
        <v>0</v>
      </c>
      <c r="Q27" s="5">
        <f>(B27*C27)+E27</f>
        <v>0</v>
      </c>
      <c r="S27" s="2">
        <f t="shared" si="2"/>
        <v>0</v>
      </c>
      <c r="T27" s="5">
        <f t="shared" si="3"/>
        <v>0</v>
      </c>
    </row>
    <row r="28" spans="1:20" x14ac:dyDescent="0.25">
      <c r="A28" s="2"/>
      <c r="B28" s="3"/>
      <c r="C28" s="3"/>
      <c r="D28" s="3"/>
      <c r="E28" s="3"/>
      <c r="F28" s="3"/>
      <c r="G28" s="3"/>
      <c r="H28" s="3"/>
      <c r="J28" s="2">
        <f>A28</f>
        <v>0</v>
      </c>
      <c r="K28" s="6" t="e">
        <f>(F28-E28)/B28</f>
        <v>#DIV/0!</v>
      </c>
      <c r="M28" s="2">
        <f t="shared" si="0"/>
        <v>0</v>
      </c>
      <c r="N28" s="5" t="e">
        <f>F28/D28</f>
        <v>#DIV/0!</v>
      </c>
      <c r="P28" s="2">
        <f t="shared" si="1"/>
        <v>0</v>
      </c>
      <c r="Q28" s="5">
        <f>(B28*C28)+E28</f>
        <v>0</v>
      </c>
      <c r="S28" s="2">
        <f t="shared" si="2"/>
        <v>0</v>
      </c>
      <c r="T28" s="5">
        <f t="shared" si="3"/>
        <v>0</v>
      </c>
    </row>
    <row r="29" spans="1:20" x14ac:dyDescent="0.25">
      <c r="A29" s="2"/>
      <c r="B29" s="3"/>
      <c r="C29" s="3"/>
      <c r="D29" s="3"/>
      <c r="E29" s="3"/>
      <c r="F29" s="3"/>
      <c r="G29" s="3"/>
      <c r="H29" s="3"/>
      <c r="J29" s="2">
        <f>A29</f>
        <v>0</v>
      </c>
      <c r="K29" s="6" t="e">
        <f>(F29-E29)/B29</f>
        <v>#DIV/0!</v>
      </c>
      <c r="M29" s="2">
        <f t="shared" si="0"/>
        <v>0</v>
      </c>
      <c r="N29" s="5" t="e">
        <f>F29/D29</f>
        <v>#DIV/0!</v>
      </c>
      <c r="P29" s="2">
        <f t="shared" si="1"/>
        <v>0</v>
      </c>
      <c r="Q29" s="5">
        <f>(B29*C29)+E29</f>
        <v>0</v>
      </c>
      <c r="S29" s="2">
        <f t="shared" si="2"/>
        <v>0</v>
      </c>
      <c r="T29" s="5">
        <f t="shared" si="3"/>
        <v>0</v>
      </c>
    </row>
    <row r="30" spans="1:20" x14ac:dyDescent="0.25">
      <c r="A30" s="2"/>
      <c r="B30" s="3"/>
      <c r="C30" s="3"/>
      <c r="D30" s="3"/>
      <c r="E30" s="3"/>
      <c r="F30" s="3"/>
      <c r="G30" s="3"/>
      <c r="H30" s="3"/>
      <c r="J30" s="2">
        <f>A30</f>
        <v>0</v>
      </c>
      <c r="K30" s="6" t="e">
        <f>(F30-E30)/B30</f>
        <v>#DIV/0!</v>
      </c>
      <c r="M30" s="2">
        <f t="shared" si="0"/>
        <v>0</v>
      </c>
      <c r="N30" s="5" t="e">
        <f>F30/D30</f>
        <v>#DIV/0!</v>
      </c>
      <c r="P30" s="2">
        <f t="shared" si="1"/>
        <v>0</v>
      </c>
      <c r="Q30" s="5">
        <f>(B30*C30)+E30</f>
        <v>0</v>
      </c>
      <c r="S30" s="2">
        <f t="shared" si="2"/>
        <v>0</v>
      </c>
      <c r="T30" s="5">
        <f t="shared" si="3"/>
        <v>0</v>
      </c>
    </row>
    <row r="31" spans="1:20" x14ac:dyDescent="0.25">
      <c r="A31" s="2"/>
      <c r="B31" s="3"/>
      <c r="C31" s="3"/>
      <c r="D31" s="3"/>
      <c r="E31" s="3"/>
      <c r="F31" s="3"/>
      <c r="G31" s="3"/>
      <c r="H31" s="3"/>
      <c r="J31" s="2">
        <f>A31</f>
        <v>0</v>
      </c>
      <c r="K31" s="6" t="e">
        <f>(F31-E31)/B31</f>
        <v>#DIV/0!</v>
      </c>
      <c r="M31" s="2">
        <f t="shared" si="0"/>
        <v>0</v>
      </c>
      <c r="N31" s="5" t="e">
        <f>F31/D31</f>
        <v>#DIV/0!</v>
      </c>
      <c r="P31" s="2">
        <f t="shared" si="1"/>
        <v>0</v>
      </c>
      <c r="Q31" s="5">
        <f>(B31*C31)+E31</f>
        <v>0</v>
      </c>
      <c r="S31" s="2">
        <f t="shared" si="2"/>
        <v>0</v>
      </c>
      <c r="T31" s="5">
        <f t="shared" si="3"/>
        <v>0</v>
      </c>
    </row>
  </sheetData>
  <mergeCells count="4">
    <mergeCell ref="M1:N1"/>
    <mergeCell ref="P1:Q1"/>
    <mergeCell ref="J1:K1"/>
    <mergeCell ref="S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2017-10-24T07:39:34Z</dcterms:modified>
</cp:coreProperties>
</file>