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2" i="1"/>
  <c r="S7" i="1"/>
  <c r="S6" i="1"/>
  <c r="S5" i="1"/>
  <c r="S4" i="1"/>
  <c r="S3" i="1"/>
  <c r="S2" i="1"/>
  <c r="N2" i="1"/>
  <c r="N3" i="1"/>
  <c r="N4" i="1"/>
  <c r="N5" i="1"/>
  <c r="N6" i="1"/>
  <c r="N7" i="1"/>
  <c r="Q2" i="1"/>
  <c r="Q3" i="1"/>
  <c r="Q4" i="1"/>
  <c r="Q5" i="1"/>
  <c r="Q6" i="1"/>
  <c r="Q7" i="1"/>
  <c r="P3" i="1"/>
  <c r="P4" i="1"/>
  <c r="P5" i="1"/>
  <c r="P6" i="1"/>
  <c r="P7" i="1"/>
  <c r="P2" i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<sst xmlns="http://schemas.openxmlformats.org/spreadsheetml/2006/main" count="17" uniqueCount="17">
  <si>
    <t>Density</t>
  </si>
  <si>
    <t>Material</t>
  </si>
  <si>
    <t>Hardness</t>
  </si>
  <si>
    <t>Elasticity</t>
  </si>
  <si>
    <t>Yield Strength</t>
  </si>
  <si>
    <t>Ultimate Strength</t>
  </si>
  <si>
    <t>Melt Point</t>
  </si>
  <si>
    <t>Boil Point</t>
  </si>
  <si>
    <t>Iron</t>
  </si>
  <si>
    <t>Copper</t>
  </si>
  <si>
    <t>Steel</t>
  </si>
  <si>
    <t>Stainless Steel</t>
  </si>
  <si>
    <t>Wood</t>
  </si>
  <si>
    <t>Stone</t>
  </si>
  <si>
    <t>Transport Item p/s</t>
  </si>
  <si>
    <t>Underground Range</t>
  </si>
  <si>
    <t>Health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</si>
</sst>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0" fontId="4" fillId="4" borderId="0" xfId="4" applyAlignment="1">
      <alignment horizontal="center"/>
    </xf>
    <xf numFmtId="0" fontId="2" fillId="2" borderId="2" xfId="2" applyAlignment="1">
      <alignment horizontal="center"/>
    </xf>
    <xf numFmtId="0" fontId="5" fillId="0" borderId="0" xfId="0" applyFont="1" applyAlignment="1">
      <alignment horizontal="center"/>
    </xf>
    <xf numFmtId="0" fontId="3" fillId="3" borderId="2" xfId="3" applyAlignment="1">
      <alignment horizontal="center"/>
    </xf>
    <xf numFmtId="0" fontId="1" fillId="0" borderId="1" xfId="1" applyAlignment="1">
      <alignment horizontal="center"/>
    </xf>
    <xf numFmtId="1" fontId="3" fillId="3" borderId="2" xfId="3" applyNumberFormat="1" applyAlignment="1">
      <alignment horizontal="center"/>
    </xf>
  </cellXfs>
  <cellStyles count="5">
    <cellStyle name="Accent3" xfId="4" builtinId="37"/>
    <cellStyle name="Berekening" xfId="3" builtinId="22"/>
    <cellStyle name="Invoer" xfId="2" builtinId="20"/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T2" sqref="T2"/>
    </sheetView>
  </sheetViews>
  <sheetFormatPr defaultRowHeight="15" x14ac:dyDescent="0.25"/>
  <cols>
    <col min="1" max="1" width="14" style="4" bestFit="1" customWidth="1"/>
    <col min="2" max="2" width="10.28515625" style="4" bestFit="1" customWidth="1"/>
    <col min="3" max="3" width="12.42578125" style="4" bestFit="1" customWidth="1"/>
    <col min="4" max="4" width="11.85546875" style="4" bestFit="1" customWidth="1"/>
    <col min="5" max="5" width="18.28515625" style="4" bestFit="1" customWidth="1"/>
    <col min="6" max="6" width="23" style="4" bestFit="1" customWidth="1"/>
    <col min="7" max="7" width="14.140625" style="4" bestFit="1" customWidth="1"/>
    <col min="8" max="8" width="13" style="4" bestFit="1" customWidth="1"/>
    <col min="9" max="12" width="9.140625" style="4"/>
    <col min="13" max="13" width="14" style="4" bestFit="1" customWidth="1"/>
    <col min="14" max="14" width="14" style="4" customWidth="1"/>
    <col min="15" max="15" width="9.140625" style="4"/>
    <col min="16" max="16" width="14" style="4" bestFit="1" customWidth="1"/>
    <col min="17" max="17" width="11.28515625" style="4" customWidth="1"/>
    <col min="18" max="18" width="9.140625" style="4"/>
    <col min="19" max="19" width="14" style="4" bestFit="1" customWidth="1"/>
    <col min="20" max="20" width="8.7109375" style="4" bestFit="1" customWidth="1"/>
    <col min="21" max="16384" width="9.140625" style="4"/>
  </cols>
  <sheetData>
    <row r="1" spans="1:20" ht="20.2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6" t="s">
        <v>14</v>
      </c>
      <c r="N1" s="6"/>
      <c r="P1" s="6" t="s">
        <v>15</v>
      </c>
      <c r="Q1" s="6"/>
      <c r="S1" s="6" t="s">
        <v>16</v>
      </c>
      <c r="T1" s="6"/>
    </row>
    <row r="2" spans="1:20" ht="15.75" thickTop="1" x14ac:dyDescent="0.25">
      <c r="A2" s="2" t="s">
        <v>8</v>
      </c>
      <c r="B2" s="3">
        <v>7.8739999999999997</v>
      </c>
      <c r="C2" s="3">
        <v>4.5</v>
      </c>
      <c r="D2" s="3">
        <v>13.4</v>
      </c>
      <c r="E2" s="3">
        <v>130</v>
      </c>
      <c r="F2" s="3">
        <v>200</v>
      </c>
      <c r="G2" s="3">
        <v>1538</v>
      </c>
      <c r="H2" s="3">
        <v>2862</v>
      </c>
      <c r="M2" s="2" t="str">
        <f>A2</f>
        <v>Iron</v>
      </c>
      <c r="N2" s="5">
        <f>(F2/(C2+B2))</f>
        <v>16.162922256343947</v>
      </c>
      <c r="P2" s="2" t="str">
        <f>M2</f>
        <v>Iron</v>
      </c>
      <c r="Q2" s="7">
        <f>((F2+E2)/D2)-C2</f>
        <v>20.126865671641792</v>
      </c>
      <c r="S2" s="2" t="str">
        <f>P2</f>
        <v>Iron</v>
      </c>
      <c r="T2" s="7">
        <f>(((B2*C2)-D2)+F2)</f>
        <v>222.03300000000002</v>
      </c>
    </row>
    <row r="3" spans="1:20" x14ac:dyDescent="0.25">
      <c r="A3" s="2" t="s">
        <v>9</v>
      </c>
      <c r="B3" s="3">
        <v>8.94</v>
      </c>
      <c r="C3" s="3">
        <v>2.75</v>
      </c>
      <c r="D3" s="3">
        <v>16</v>
      </c>
      <c r="E3" s="3">
        <v>70</v>
      </c>
      <c r="F3" s="3">
        <v>220</v>
      </c>
      <c r="G3" s="3">
        <v>1084</v>
      </c>
      <c r="H3" s="3">
        <v>2562</v>
      </c>
      <c r="M3" s="2" t="str">
        <f t="shared" ref="M3:M7" si="0">A3</f>
        <v>Copper</v>
      </c>
      <c r="N3" s="5">
        <f t="shared" ref="N3:N7" si="1">(F3/(C3+B3))</f>
        <v>18.819503849443969</v>
      </c>
      <c r="P3" s="2" t="str">
        <f t="shared" ref="P3:P7" si="2">M3</f>
        <v>Copper</v>
      </c>
      <c r="Q3" s="7">
        <f t="shared" ref="Q3:Q7" si="3">((F3+E3)/D3)-C3</f>
        <v>15.375</v>
      </c>
      <c r="S3" s="2" t="str">
        <f t="shared" ref="S3:S7" si="4">P3</f>
        <v>Copper</v>
      </c>
      <c r="T3" s="7">
        <f t="shared" ref="T3:T7" si="5">(((B3*C3)-D3)+F3)</f>
        <v>228.58500000000001</v>
      </c>
    </row>
    <row r="4" spans="1:20" x14ac:dyDescent="0.25">
      <c r="A4" s="2" t="s">
        <v>10</v>
      </c>
      <c r="B4" s="3">
        <v>7.8</v>
      </c>
      <c r="C4" s="3">
        <v>5</v>
      </c>
      <c r="D4" s="3">
        <v>29.5</v>
      </c>
      <c r="E4" s="3">
        <v>250</v>
      </c>
      <c r="F4" s="3">
        <v>400</v>
      </c>
      <c r="G4" s="3">
        <v>1425</v>
      </c>
      <c r="H4" s="3">
        <v>2862</v>
      </c>
      <c r="M4" s="2" t="str">
        <f t="shared" si="0"/>
        <v>Steel</v>
      </c>
      <c r="N4" s="5">
        <f t="shared" si="1"/>
        <v>31.25</v>
      </c>
      <c r="P4" s="2" t="str">
        <f t="shared" si="2"/>
        <v>Steel</v>
      </c>
      <c r="Q4" s="7">
        <f t="shared" si="3"/>
        <v>17.033898305084747</v>
      </c>
      <c r="S4" s="2" t="str">
        <f t="shared" si="4"/>
        <v>Steel</v>
      </c>
      <c r="T4" s="7">
        <f t="shared" si="5"/>
        <v>409.5</v>
      </c>
    </row>
    <row r="5" spans="1:20" x14ac:dyDescent="0.25">
      <c r="A5" s="2" t="s">
        <v>11</v>
      </c>
      <c r="B5" s="3">
        <v>8.19</v>
      </c>
      <c r="C5" s="3">
        <v>8.5</v>
      </c>
      <c r="D5" s="3">
        <v>29.2</v>
      </c>
      <c r="E5" s="3">
        <v>520</v>
      </c>
      <c r="F5" s="3">
        <v>860</v>
      </c>
      <c r="G5" s="3">
        <v>1510</v>
      </c>
      <c r="H5" s="3">
        <v>2862</v>
      </c>
      <c r="M5" s="2" t="str">
        <f t="shared" si="0"/>
        <v>Stainless Steel</v>
      </c>
      <c r="N5" s="5">
        <f t="shared" si="1"/>
        <v>51.527860994607558</v>
      </c>
      <c r="P5" s="2" t="str">
        <f t="shared" si="2"/>
        <v>Stainless Steel</v>
      </c>
      <c r="Q5" s="7">
        <f t="shared" si="3"/>
        <v>38.760273972602739</v>
      </c>
      <c r="S5" s="2" t="str">
        <f t="shared" si="4"/>
        <v>Stainless Steel</v>
      </c>
      <c r="T5" s="7">
        <f t="shared" si="5"/>
        <v>900.41499999999996</v>
      </c>
    </row>
    <row r="6" spans="1:20" x14ac:dyDescent="0.25">
      <c r="A6" s="2" t="s">
        <v>12</v>
      </c>
      <c r="B6" s="3">
        <v>7.5</v>
      </c>
      <c r="C6" s="3">
        <v>2.25</v>
      </c>
      <c r="D6" s="3">
        <v>11</v>
      </c>
      <c r="E6" s="3">
        <v>0</v>
      </c>
      <c r="F6" s="3">
        <v>40</v>
      </c>
      <c r="G6" s="3"/>
      <c r="H6" s="3"/>
      <c r="M6" s="2" t="str">
        <f t="shared" si="0"/>
        <v>Wood</v>
      </c>
      <c r="N6" s="5">
        <f t="shared" si="1"/>
        <v>4.1025641025641022</v>
      </c>
      <c r="P6" s="2" t="str">
        <f t="shared" si="2"/>
        <v>Wood</v>
      </c>
      <c r="Q6" s="7">
        <f t="shared" si="3"/>
        <v>1.3863636363636362</v>
      </c>
      <c r="S6" s="2" t="str">
        <f t="shared" si="4"/>
        <v>Wood</v>
      </c>
      <c r="T6" s="7">
        <f t="shared" si="5"/>
        <v>45.875</v>
      </c>
    </row>
    <row r="7" spans="1:20" x14ac:dyDescent="0.25">
      <c r="A7" s="2" t="s">
        <v>13</v>
      </c>
      <c r="B7" s="3">
        <v>2.5499999999999998</v>
      </c>
      <c r="C7" s="3">
        <v>5</v>
      </c>
      <c r="D7" s="3">
        <v>1</v>
      </c>
      <c r="E7" s="3">
        <v>0</v>
      </c>
      <c r="F7" s="3">
        <v>15</v>
      </c>
      <c r="G7" s="3">
        <v>100</v>
      </c>
      <c r="H7" s="3">
        <v>5000</v>
      </c>
      <c r="M7" s="2" t="str">
        <f t="shared" si="0"/>
        <v>Stone</v>
      </c>
      <c r="N7" s="5">
        <f t="shared" si="1"/>
        <v>1.9867549668874174</v>
      </c>
      <c r="P7" s="2" t="str">
        <f t="shared" si="2"/>
        <v>Stone</v>
      </c>
      <c r="Q7" s="7">
        <f t="shared" si="3"/>
        <v>10</v>
      </c>
      <c r="S7" s="2" t="str">
        <f t="shared" si="4"/>
        <v>Stone</v>
      </c>
      <c r="T7" s="7">
        <f t="shared" si="5"/>
        <v>26.75</v>
      </c>
    </row>
    <row r="8" spans="1:20" x14ac:dyDescent="0.25">
      <c r="A8" s="2"/>
      <c r="B8" s="3"/>
      <c r="C8" s="3"/>
      <c r="D8" s="3"/>
      <c r="E8" s="3"/>
      <c r="F8" s="3"/>
      <c r="G8" s="3"/>
      <c r="H8" s="3"/>
    </row>
    <row r="9" spans="1:20" x14ac:dyDescent="0.25">
      <c r="A9" s="2"/>
      <c r="B9" s="3"/>
      <c r="C9" s="3"/>
      <c r="D9" s="3"/>
      <c r="E9" s="3"/>
      <c r="F9" s="3"/>
      <c r="G9" s="3"/>
      <c r="H9" s="3"/>
    </row>
    <row r="10" spans="1:20" x14ac:dyDescent="0.25">
      <c r="A10" s="2"/>
      <c r="B10" s="3"/>
      <c r="C10" s="3"/>
      <c r="D10" s="3"/>
      <c r="E10" s="3"/>
      <c r="F10" s="3"/>
      <c r="G10" s="3"/>
      <c r="H10" s="3"/>
    </row>
    <row r="11" spans="1:20" x14ac:dyDescent="0.25">
      <c r="A11" s="2"/>
      <c r="B11" s="3"/>
      <c r="C11" s="3"/>
      <c r="D11" s="3"/>
      <c r="E11" s="3"/>
      <c r="F11" s="3"/>
      <c r="G11" s="3"/>
      <c r="H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</row>
    <row r="13" spans="1:20" x14ac:dyDescent="0.25">
      <c r="A13" s="2"/>
      <c r="B13" s="3"/>
      <c r="C13" s="3"/>
      <c r="D13" s="3"/>
      <c r="E13" s="3"/>
      <c r="F13" s="3"/>
      <c r="G13" s="3"/>
      <c r="H13" s="3"/>
    </row>
    <row r="14" spans="1:20" x14ac:dyDescent="0.25">
      <c r="A14" s="2"/>
      <c r="B14" s="3"/>
      <c r="C14" s="3"/>
      <c r="D14" s="3"/>
      <c r="E14" s="3"/>
      <c r="F14" s="3"/>
      <c r="G14" s="3"/>
      <c r="H14" s="3"/>
    </row>
    <row r="15" spans="1:20" x14ac:dyDescent="0.25">
      <c r="A15" s="2"/>
      <c r="B15" s="3"/>
      <c r="C15" s="3"/>
      <c r="D15" s="3"/>
      <c r="E15" s="3"/>
      <c r="F15" s="3"/>
      <c r="G15" s="3"/>
      <c r="H15" s="3"/>
    </row>
    <row r="16" spans="1:20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3"/>
      <c r="C31" s="3"/>
      <c r="D31" s="3"/>
      <c r="E31" s="3"/>
      <c r="F31" s="3"/>
      <c r="G31" s="3"/>
      <c r="H31" s="3"/>
    </row>
  </sheetData>
  <mergeCells count="3">
    <mergeCell ref="M1:N1"/>
    <mergeCell ref="P1:Q1"/>
    <mergeCell ref="S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2017-10-19T21:14:35Z</dcterms:modified>
</cp:coreProperties>
</file>