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lertwu\Desktop\資產管理系統\EQDouImp\"/>
    </mc:Choice>
  </mc:AlternateContent>
  <xr:revisionPtr revIDLastSave="0" documentId="13_ncr:1_{3EEAED61-F648-41A4-BFB6-04BAABAA6663}" xr6:coauthVersionLast="47" xr6:coauthVersionMax="47" xr10:uidLastSave="{00000000-0000-0000-0000-000000000000}"/>
  <bookViews>
    <workbookView xWindow="5325" yWindow="2325" windowWidth="23670" windowHeight="13350" xr2:uid="{00000000-000D-0000-FFFF-FFFF00000000}"/>
  </bookViews>
  <sheets>
    <sheet name="工作表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<sst xmlns="http://schemas.openxmlformats.org/spreadsheetml/2006/main" count="159" uniqueCount="159">
  <si>
    <r xmlns="http://schemas.openxmlformats.org/spreadsheetml/2006/main">
      <rPr>
        <sz val="12"/>
        <rFont val="新細明體"/>
        <family val="1"/>
        <charset val="136"/>
      </rPr>
      <t>資產編號</t>
    </r>
    <phoneticPr xmlns="http://schemas.openxmlformats.org/spreadsheetml/2006/main" fontId="6" type="noConversion"/>
  </si>
  <si>
    <t>採請購單編號</t>
  </si>
  <si>
    <r xmlns="http://schemas.openxmlformats.org/spreadsheetml/2006/main">
      <t>M365</t>
    </r>
    <r xmlns="http://schemas.openxmlformats.org/spreadsheetml/2006/main">
      <rPr>
        <sz val="12"/>
        <rFont val="細明體"/>
        <family val="3"/>
        <charset val="136"/>
      </rPr>
      <t>代碼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</si>
  <si>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資產名稱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</si>
  <si>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規格</t>
    </r>
    <r xmlns="http://schemas.openxmlformats.org/spreadsheetml/2006/main">
      <rPr>
        <sz val="12"/>
        <rFont val="Times New Roman"/>
        <family val="1"/>
      </rPr>
      <t>/</t>
    </r>
    <r xmlns="http://schemas.openxmlformats.org/spreadsheetml/2006/main">
      <rPr>
        <sz val="12"/>
        <rFont val="新細明體"/>
        <family val="1"/>
        <charset val="136"/>
      </rPr>
      <t>型號</t>
    </r>
  </si>
  <si>
    <r xmlns="http://schemas.openxmlformats.org/spreadsheetml/2006/main">
      <rPr>
        <sz val="12"/>
        <rFont val="新細明體"/>
        <family val="1"/>
        <charset val="136"/>
      </rPr>
      <t>數量</t>
    </r>
  </si>
  <si>
    <r xmlns="http://schemas.openxmlformats.org/spreadsheetml/2006/main">
      <rPr>
        <sz val="12"/>
        <rFont val="新細明體"/>
        <family val="1"/>
        <charset val="136"/>
      </rPr>
      <t>單位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</si>
  <si>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單價</t>
    </r>
    <r xmlns="http://schemas.openxmlformats.org/spreadsheetml/2006/main">
      <rPr>
        <sz val="12"/>
        <rFont val="Times New Roman"/>
        <family val="1"/>
      </rPr>
      <t>(</t>
    </r>
    <r xmlns="http://schemas.openxmlformats.org/spreadsheetml/2006/main">
      <rPr>
        <sz val="12"/>
        <rFont val="新細明體"/>
        <family val="1"/>
        <charset val="136"/>
      </rPr>
      <t>未稅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</si>
  <si>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使用部門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</si>
  <si>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保管人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</si>
  <si>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所在地點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</si>
  <si>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購入日期</t>
    </r>
  </si>
  <si>
    <r xmlns="http://schemas.openxmlformats.org/spreadsheetml/2006/main">
      <rPr>
        <sz val="12"/>
        <rFont val="新細明體"/>
        <family val="1"/>
        <charset val="136"/>
      </rPr>
      <t>供應商</t>
    </r>
  </si>
  <si>
    <r xmlns="http://schemas.openxmlformats.org/spreadsheetml/2006/main">
      <rPr>
        <sz val="12"/>
        <rFont val="新細明體"/>
        <family val="1"/>
        <charset val="136"/>
      </rPr>
      <t>取得金額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</si>
  <si>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保固期限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</si>
  <si>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耐用年限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</si>
  <si>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登錄人員</t>
    </r>
    <phoneticPr xmlns="http://schemas.openxmlformats.org/spreadsheetml/2006/main" fontId="6" type="noConversion"/>
  </si>
  <si>
    <t>備註1</t>
  </si>
  <si>
    <r xmlns="http://schemas.openxmlformats.org/spreadsheetml/2006/main">
      <rPr>
        <sz val="12"/>
        <rFont val="新細明體"/>
        <family val="1"/>
        <charset val="136"/>
      </rPr>
      <t>異動日期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</si>
  <si>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盤點日期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</si>
  <si>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現況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</si>
  <si>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報廢日期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</si>
  <si>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備註</t>
    </r>
    <r xmlns="http://schemas.openxmlformats.org/spreadsheetml/2006/main">
      <rPr>
        <sz val="12"/>
        <rFont val="Times New Roman"/>
        <family val="1"/>
      </rPr>
      <t>2(</t>
    </r>
    <r xmlns="http://schemas.openxmlformats.org/spreadsheetml/2006/main">
      <rPr>
        <sz val="12"/>
        <rFont val="新細明體"/>
        <family val="1"/>
        <charset val="136"/>
      </rPr>
      <t>異動說明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</si>
  <si>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t>10101-A098001</t>
  </si>
  <si>
    <r xmlns="http://schemas.openxmlformats.org/spreadsheetml/2006/main">
      <rPr>
        <sz val="10"/>
        <rFont val="新細明體"/>
        <family val="1"/>
        <charset val="136"/>
      </rPr>
      <t>超音波流量計</t>
    </r>
    <phoneticPr xmlns="http://schemas.openxmlformats.org/spreadsheetml/2006/main" fontId="6" type="noConversion"/>
  </si>
  <si>
    <t>TTFM100B</t>
  </si>
  <si>
    <r xmlns="http://schemas.openxmlformats.org/spreadsheetml/2006/main">
      <rPr>
        <sz val="10"/>
        <rFont val="新細明體"/>
        <family val="1"/>
        <charset val="136"/>
      </rPr>
      <t>套</t>
    </r>
    <phoneticPr xmlns="http://schemas.openxmlformats.org/spreadsheetml/2006/main" fontId="6" type="noConversion"/>
  </si>
  <si>
    <t>永續中心</t>
  </si>
  <si>
    <r xmlns="http://schemas.openxmlformats.org/spreadsheetml/2006/main">
      <rPr>
        <sz val="10"/>
        <rFont val="新細明體"/>
        <family val="1"/>
        <charset val="136"/>
      </rPr>
      <t>專案一組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</si>
  <si>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  <phoneticPr xmlns="http://schemas.openxmlformats.org/spreadsheetml/2006/main" fontId="6" type="noConversion"/>
  </si>
  <si>
    <t>2009/04/30</t>
  </si>
  <si>
    <r xmlns="http://schemas.openxmlformats.org/spreadsheetml/2006/main">
      <rPr>
        <sz val="10"/>
        <rFont val="新細明體"/>
        <family val="1"/>
        <charset val="136"/>
      </rPr>
      <t>台灣橫河股份有限公司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</si>
  <si>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廖雁秋</t>
    </r>
    <phoneticPr xmlns="http://schemas.openxmlformats.org/spreadsheetml/2006/main" fontId="6" type="noConversion"/>
  </si>
  <si>
    <t>10101-A103001</t>
  </si>
  <si>
    <t>US300PM</t>
  </si>
  <si>
    <r xmlns="http://schemas.openxmlformats.org/spreadsheetml/2006/main">
      <rPr>
        <sz val="10"/>
        <rFont val="新細明體"/>
        <family val="1"/>
        <charset val="136"/>
      </rPr>
      <t>台</t>
    </r>
    <phoneticPr xmlns="http://schemas.openxmlformats.org/spreadsheetml/2006/main" fontId="6" type="noConversion"/>
  </si>
  <si>
    <t>2014/03/07</t>
  </si>
  <si>
    <r xmlns="http://schemas.openxmlformats.org/spreadsheetml/2006/main">
      <rPr>
        <sz val="10"/>
        <rFont val="新細明體"/>
        <family val="1"/>
        <charset val="136"/>
      </rPr>
      <t>味而達科技有限公司</t>
    </r>
  </si>
  <si>
    <t>10101-B107001</t>
  </si>
  <si>
    <r xmlns="http://schemas.openxmlformats.org/spreadsheetml/2006/main">
      <rPr>
        <sz val="10"/>
        <rFont val="新細明體"/>
        <family val="1"/>
        <charset val="136"/>
      </rPr>
      <t>超音波流量計</t>
    </r>
  </si>
  <si>
    <t>TTFM100B-HH-A-NG</t>
  </si>
  <si>
    <r xmlns="http://schemas.openxmlformats.org/spreadsheetml/2006/main">
      <rPr>
        <sz val="10"/>
        <rFont val="新細明體"/>
        <family val="1"/>
        <charset val="136"/>
      </rPr>
      <t>台</t>
    </r>
  </si>
  <si>
    <r xmlns="http://schemas.openxmlformats.org/spreadsheetml/2006/main">
      <rPr>
        <sz val="10"/>
        <rFont val="新細明體"/>
        <family val="1"/>
        <charset val="136"/>
      </rPr>
      <t>永創組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</si>
  <si>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</si>
  <si>
    <t>10302-A100001</t>
  </si>
  <si>
    <t>A991221-01</t>
  </si>
  <si>
    <t>ER402</t>
  </si>
  <si>
    <t>PC</t>
  </si>
  <si>
    <t>CPU:C2D E5500</t>
  </si>
  <si>
    <r xmlns="http://schemas.openxmlformats.org/spreadsheetml/2006/main">
      <rPr>
        <sz val="10"/>
        <rFont val="新細明體"/>
        <family val="1"/>
        <charset val="136"/>
      </rPr>
      <t>部</t>
    </r>
    <phoneticPr xmlns="http://schemas.openxmlformats.org/spreadsheetml/2006/main" fontId="6" type="noConversion"/>
  </si>
  <si>
    <t>環資中心</t>
  </si>
  <si>
    <r xmlns="http://schemas.openxmlformats.org/spreadsheetml/2006/main">
      <rPr>
        <sz val="10"/>
        <rFont val="新細明體"/>
        <family val="1"/>
        <charset val="136"/>
      </rPr>
      <t>顯祥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</si>
  <si>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顯祥輪胎廠</t>
    </r>
    <phoneticPr xmlns="http://schemas.openxmlformats.org/spreadsheetml/2006/main" fontId="6" type="noConversion"/>
  </si>
  <si>
    <t>2011/01/05</t>
  </si>
  <si>
    <r xmlns="http://schemas.openxmlformats.org/spreadsheetml/2006/main">
      <rPr>
        <sz val="10"/>
        <rFont val="新細明體"/>
        <family val="1"/>
        <charset val="136"/>
      </rPr>
      <t>鼎成電腦有限公司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</si>
  <si>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原曾炳動，</t>
    </r>
    <r xmlns="http://schemas.openxmlformats.org/spreadsheetml/2006/main">
      <rPr>
        <sz val="10"/>
        <rFont val="Times New Roman"/>
        <family val="1"/>
      </rPr>
      <t>1060217</t>
    </r>
    <r xmlns="http://schemas.openxmlformats.org/spreadsheetml/2006/main">
      <rPr>
        <sz val="10"/>
        <rFont val="細明體"/>
        <family val="3"/>
        <charset val="136"/>
      </rPr>
      <t>轉特鴻，</t>
    </r>
    <r xmlns="http://schemas.openxmlformats.org/spreadsheetml/2006/main">
      <rPr>
        <sz val="10"/>
        <rFont val="Times New Roman"/>
        <family val="1"/>
      </rPr>
      <t>10814</t>
    </r>
    <r xmlns="http://schemas.openxmlformats.org/spreadsheetml/2006/main">
      <rPr>
        <sz val="10"/>
        <rFont val="細明體"/>
        <family val="3"/>
        <charset val="136"/>
      </rPr>
      <t>顯祥</t>
    </r>
    <phoneticPr xmlns="http://schemas.openxmlformats.org/spreadsheetml/2006/main" fontId="6" type="noConversion"/>
  </si>
  <si>
    <t>10302-A100002</t>
  </si>
  <si>
    <t>ER128</t>
  </si>
  <si>
    <r xmlns="http://schemas.openxmlformats.org/spreadsheetml/2006/main">
      <rPr>
        <sz val="10"/>
        <rFont val="新細明體"/>
        <family val="1"/>
        <charset val="136"/>
      </rPr>
      <t>銡祥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</si>
  <si>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銡祥輪胎廠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</si>
  <si>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原許哲豪使用</t>
    </r>
    <r xmlns="http://schemas.openxmlformats.org/spreadsheetml/2006/main">
      <rPr>
        <sz val="10"/>
        <rFont val="Times New Roman"/>
        <family val="1"/>
      </rPr>
      <t>-&gt;</t>
    </r>
    <r xmlns="http://schemas.openxmlformats.org/spreadsheetml/2006/main">
      <rPr>
        <sz val="10"/>
        <rFont val="新細明體"/>
        <family val="1"/>
        <charset val="136"/>
      </rPr>
      <t>原陳欣妤使用</t>
    </r>
    <r xmlns="http://schemas.openxmlformats.org/spreadsheetml/2006/main">
      <rPr>
        <sz val="10"/>
        <rFont val="Times New Roman"/>
        <family val="1"/>
      </rPr>
      <t>(</t>
    </r>
    <r xmlns="http://schemas.openxmlformats.org/spreadsheetml/2006/main">
      <rPr>
        <sz val="10"/>
        <rFont val="新細明體"/>
        <family val="1"/>
        <charset val="136"/>
      </rPr>
      <t>離職</t>
    </r>
    <r xmlns="http://schemas.openxmlformats.org/spreadsheetml/2006/main">
      <rPr>
        <sz val="10"/>
        <rFont val="Times New Roman"/>
        <family val="1"/>
      </rPr>
      <t>)</t>
    </r>
    <r xmlns="http://schemas.openxmlformats.org/spreadsheetml/2006/main">
      <rPr>
        <sz val="10"/>
        <rFont val="新細明體"/>
        <family val="1"/>
        <charset val="136"/>
      </rPr>
      <t>原</t>
    </r>
    <r xmlns="http://schemas.openxmlformats.org/spreadsheetml/2006/main">
      <rPr>
        <sz val="10"/>
        <rFont val="Times New Roman"/>
        <family val="1"/>
      </rPr>
      <t>ER403</t>
    </r>
    <r xmlns="http://schemas.openxmlformats.org/spreadsheetml/2006/main">
      <rPr>
        <sz val="10"/>
        <rFont val="新細明體"/>
        <family val="1"/>
        <charset val="136"/>
      </rPr>
      <t>，</t>
    </r>
    <r xmlns="http://schemas.openxmlformats.org/spreadsheetml/2006/main">
      <rPr>
        <sz val="10"/>
        <rFont val="Times New Roman"/>
        <family val="1"/>
      </rPr>
      <t>1060217</t>
    </r>
    <r xmlns="http://schemas.openxmlformats.org/spreadsheetml/2006/main">
      <rPr>
        <sz val="10"/>
        <rFont val="新細明體"/>
        <family val="1"/>
        <charset val="136"/>
      </rPr>
      <t>轉銡祥</t>
    </r>
    <phoneticPr xmlns="http://schemas.openxmlformats.org/spreadsheetml/2006/main" fontId="6" type="noConversion"/>
  </si>
  <si>
    <t>10302-A106010</t>
  </si>
  <si>
    <t>A1051229-02</t>
  </si>
  <si>
    <t>ER303</t>
  </si>
  <si>
    <t xml:space="preserve">Intel Core i5-6400 (2.7GHz)
4GB*2 DDR4 1TB SATA3</t>
  </si>
  <si>
    <r xmlns="http://schemas.openxmlformats.org/spreadsheetml/2006/main">
      <rPr>
        <sz val="10"/>
        <rFont val="細明體"/>
        <family val="3"/>
        <charset val="136"/>
      </rPr>
      <t>部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</si>
  <si>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環資二組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</si>
  <si>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湯宜凡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</si>
  <si>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基管會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</si>
  <si>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永日成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</si>
  <si>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廖雁秋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</si>
  <si>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原黃捷茂，林雅雯，</t>
    </r>
    <r xmlns="http://schemas.openxmlformats.org/spreadsheetml/2006/main">
      <rPr>
        <sz val="10"/>
        <rFont val="Times New Roman"/>
        <family val="1"/>
      </rPr>
      <t>1081014</t>
    </r>
    <r xmlns="http://schemas.openxmlformats.org/spreadsheetml/2006/main">
      <rPr>
        <sz val="10"/>
        <rFont val="細明體"/>
        <family val="3"/>
        <charset val="136"/>
      </rPr>
      <t>石璟蕙，</t>
    </r>
    <r xmlns="http://schemas.openxmlformats.org/spreadsheetml/2006/main">
      <rPr>
        <sz val="10"/>
        <rFont val="Times New Roman"/>
        <family val="1"/>
      </rPr>
      <t>108/11/26</t>
    </r>
    <r xmlns="http://schemas.openxmlformats.org/spreadsheetml/2006/main">
      <rPr>
        <sz val="10"/>
        <rFont val="細明體"/>
        <family val="3"/>
        <charset val="136"/>
      </rPr>
      <t>轉湯宜凡</t>
    </r>
    <phoneticPr xmlns="http://schemas.openxmlformats.org/spreadsheetml/2006/main" fontId="6" type="noConversion"/>
  </si>
  <si>
    <t>資訊室</t>
  </si>
  <si>
    <t>吳敬忠</t>
  </si>
  <si>
    <t>工程師</t>
  </si>
  <si>
    <t>EQNAME</t>
  </si>
  <si>
    <t>EQMEMO</t>
  </si>
  <si>
    <t>EQMONEY</t>
  </si>
  <si>
    <t>DCODE</t>
  </si>
  <si>
    <t>MNO</t>
  </si>
  <si>
    <t>PLACE</t>
  </si>
  <si>
    <t>BUYDATE</t>
  </si>
  <si>
    <t>10145-A111002</t>
  </si>
  <si>
    <t>視訊會議系統_小型</t>
  </si>
  <si>
    <t>羅技BCC950</t>
  </si>
  <si>
    <t>52</t>
  </si>
  <si>
    <t>01118</t>
  </si>
  <si>
    <t>B</t>
  </si>
  <si>
    <t>2022/7/2</t>
  </si>
  <si>
    <t>10303-A111008</t>
  </si>
  <si>
    <t>EA028</t>
  </si>
  <si>
    <t>陳宇揚NB</t>
  </si>
  <si>
    <t>Intel i5-1135G7, 16G, 512GB SSD, 2TB HD</t>
  </si>
  <si>
    <t>54</t>
  </si>
  <si>
    <t>00061</t>
  </si>
  <si>
    <t>A</t>
  </si>
  <si>
    <t>2022/5/20</t>
  </si>
  <si>
    <t>10303-A111009</t>
  </si>
  <si>
    <t>fs010</t>
  </si>
  <si>
    <t>陳聖堃NB</t>
  </si>
  <si>
    <t>00664</t>
  </si>
  <si>
    <t>10303-A111010</t>
  </si>
  <si>
    <t>terence</t>
  </si>
  <si>
    <t>曾明捷NB</t>
  </si>
  <si>
    <t>00151</t>
  </si>
  <si>
    <t>10303-A111011</t>
  </si>
  <si>
    <t>EA026</t>
  </si>
  <si>
    <t>吳伯彥NB</t>
  </si>
  <si>
    <t>01223</t>
  </si>
  <si>
    <t>10303-A111012</t>
  </si>
  <si>
    <t>EA009</t>
  </si>
  <si>
    <t>黃明堂NB</t>
  </si>
  <si>
    <t>01672</t>
  </si>
  <si>
    <t>10303-A111013</t>
  </si>
  <si>
    <t>EA003</t>
  </si>
  <si>
    <t>郭嘉棋NB</t>
  </si>
  <si>
    <t>01735</t>
  </si>
  <si>
    <t>10303-A111014</t>
  </si>
  <si>
    <t>fs019</t>
  </si>
  <si>
    <t>李曼君NB</t>
  </si>
  <si>
    <t>01</t>
  </si>
  <si>
    <t>00073</t>
  </si>
  <si>
    <t>TG002</t>
  </si>
  <si>
    <t>macgyver</t>
  </si>
  <si>
    <t>洪翊甯NB</t>
  </si>
  <si>
    <t>Intel i5-1135G7 16G, 500GB SSD, 2TB HD</t>
  </si>
  <si>
    <t>16</t>
  </si>
  <si>
    <t>11148</t>
  </si>
  <si>
    <t>BB</t>
  </si>
  <si>
    <t>2022/5/12</t>
  </si>
  <si>
    <t>10145-A111001</t>
  </si>
  <si>
    <t/>
  </si>
  <si>
    <t>羅技 BCC950</t>
  </si>
  <si>
    <t>2022/5/10</t>
  </si>
  <si>
    <t>TG001</t>
  </si>
  <si>
    <t>michael.yu</t>
  </si>
  <si>
    <t>余深揚NB</t>
  </si>
  <si>
    <t>11147</t>
  </si>
  <si>
    <t>2022/5/3</t>
  </si>
  <si>
    <t>10303-A111007</t>
  </si>
  <si>
    <t>chiayuliu</t>
  </si>
  <si>
    <t>劉家妤NB</t>
  </si>
  <si>
    <t>Intel i7-1165G7 48G, 1TB SSD</t>
  </si>
  <si>
    <t>01739</t>
  </si>
  <si>
    <t>2022/4/26</t>
  </si>
  <si>
    <t>10405-A111004</t>
  </si>
  <si>
    <t>A1110415_02</t>
  </si>
  <si>
    <t>顯示器23.8吋</t>
  </si>
  <si>
    <t>ASUS VZ2249H</t>
  </si>
  <si>
    <t>30103-B111001</t>
  </si>
  <si>
    <t>A1110418_02</t>
  </si>
  <si>
    <t>單槍投影機</t>
  </si>
  <si>
    <t>Panasonic PT-VMZ60T</t>
  </si>
  <si>
    <t>14</t>
  </si>
  <si>
    <t>00007</t>
  </si>
  <si>
    <t>2022/4/25</t>
  </si>
  <si>
    <t>30109-B111001</t>
  </si>
  <si>
    <t>壁掛電動布幕</t>
  </si>
  <si>
    <t xml:space="preserve">SUPER SEIMONM360  123吋(16:10)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</si>
</sst>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name val="新細明體"/>
      <family val="1"/>
    </font>
    <font>
      <sz val="10"/>
      <name val="Times New Roman"/>
      <family val="1"/>
    </font>
    <font>
      <sz val="10"/>
      <name val="新細明體"/>
      <family val="1"/>
    </font>
    <font>
      <sz val="12"/>
      <color theme="1"/>
      <name val="新細明體"/>
      <family val="1"/>
      <scheme val="minor"/>
    </font>
    <font>
      <sz val="10"/>
      <color rgb="FFFF0000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2" fillId="0" borderId="0"/>
    <xf numFmtId="0" fontId="0" fillId="0" borderId="0">
      <alignment vertical="center"/>
    </xf>
    <xf numFmtId="0" fontId="5" fillId="0" borderId="0">
      <alignment vertical="center"/>
    </xf>
    <xf numFmtId="43" fontId="1" fillId="0" borderId="0">
      <alignment vertical="center"/>
    </xf>
  </cellStyleXfs>
  <cellXfs count="60">
    <xf numFmtId="0" applyNumberFormat="1" fontId="2" applyFont="1" fillId="0" applyFill="1" borderId="0" applyBorder="1" xfId="0" applyProtection="1"/>
    <xf numFmtId="0" applyNumberFormat="1" fontId="0" applyFont="1" fillId="0" applyFill="1" borderId="0" applyBorder="1" xfId="1" applyProtection="1" applyAlignment="1">
      <alignment vertical="center"/>
    </xf>
    <xf numFmtId="0" applyNumberFormat="1" fontId="5" applyFont="1" fillId="0" applyFill="1" borderId="0" applyBorder="1" xfId="2" applyProtection="1" applyAlignment="1">
      <alignment vertical="center"/>
    </xf>
    <xf numFmtId="43" applyNumberFormat="1" fontId="1" applyFont="1" fillId="0" applyFill="1" borderId="0" applyBorder="1" xfId="3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49" applyNumberFormat="1" fontId="0" applyFont="1" fillId="3" applyFill="1" borderId="0" applyBorder="1" xfId="1" applyProtection="1" applyAlignment="1">
      <alignment vertical="center"/>
    </xf>
    <xf numFmtId="49" applyNumberFormat="1" fontId="0" applyFont="1" fillId="4" applyFill="1" borderId="0" applyBorder="1" xfId="1" applyProtection="1" applyAlignment="1">
      <alignment vertical="center"/>
    </xf>
    <xf numFmtId="49" applyNumberFormat="1" fontId="0" applyFont="1" fillId="5" applyFill="1" borderId="0" applyBorder="1" xfId="1" applyProtection="1" applyAlignment="1">
      <alignment vertical="center"/>
    </xf>
    <xf numFmtId="49" applyNumberFormat="1" fontId="0" applyFont="1" fillId="6" applyFill="1" borderId="0" applyBorder="1" xfId="1" applyProtection="1" applyAlignment="1">
      <alignment vertical="center"/>
    </xf>
    <xf numFmtId="49" applyNumberFormat="1" fontId="7" applyFont="1" fillId="0" applyFill="1" borderId="1" applyBorder="1" xfId="0" applyProtection="1" applyAlignment="1">
      <alignment horizontal="center" vertical="center" shrinkToFit="1"/>
    </xf>
    <xf numFmtId="49" applyNumberFormat="1" fontId="2" applyFont="1" fillId="0" applyFill="1" borderId="1" applyBorder="1" xfId="0" applyProtection="1" applyAlignment="1">
      <alignment horizontal="center" vertical="center" shrinkToFit="1"/>
    </xf>
    <xf numFmtId="49" applyNumberFormat="1" fontId="7" applyFont="1" fillId="0" applyFill="1" borderId="1" applyBorder="1" xfId="0" applyProtection="1" applyAlignment="1">
      <alignment horizontal="left" vertical="center" wrapText="1" shrinkToFit="1"/>
    </xf>
    <xf numFmtId="49" applyNumberFormat="1" fontId="7" applyFont="1" fillId="0" applyFill="1" borderId="1" applyBorder="1" xfId="0" applyProtection="1" applyAlignment="1">
      <alignment horizontal="center" vertical="center" wrapText="1" shrinkToFit="1"/>
    </xf>
    <xf numFmtId="49" applyNumberFormat="1" fontId="7" applyFont="1" fillId="0" applyFill="1" borderId="1" applyBorder="1" xfId="3" applyProtection="1" applyAlignment="1">
      <alignment horizontal="right" vertical="center" shrinkToFit="1"/>
    </xf>
    <xf numFmtId="49" applyNumberFormat="1" fontId="2" applyFont="1" fillId="0" applyFill="1" borderId="1" applyBorder="1" xfId="0" applyProtection="1" applyAlignment="1">
      <alignment horizontal="center" vertical="center" wrapText="1" shrinkToFit="1"/>
    </xf>
    <xf numFmtId="49" applyNumberFormat="1" fontId="7" applyFont="1" fillId="0" applyFill="1" borderId="0" applyBorder="1" xfId="0" applyProtection="1" applyAlignment="1">
      <alignment horizontal="center" vertical="center" shrinkToFit="1"/>
    </xf>
    <xf numFmtId="49" applyNumberFormat="1" fontId="3" applyFont="1" fillId="0" applyFill="1" borderId="1" applyBorder="1" xfId="0" applyProtection="1" applyAlignment="1">
      <alignment horizontal="center" vertical="center"/>
    </xf>
    <xf numFmtId="49" applyNumberFormat="1" fontId="3" applyFont="1" fillId="0" applyFill="1" borderId="1" applyBorder="1" xfId="0" applyProtection="1" applyAlignment="1">
      <alignment horizontal="left" vertical="center" shrinkToFit="1"/>
    </xf>
    <xf numFmtId="49" applyNumberFormat="1" fontId="3" applyFont="1" fillId="0" applyFill="1" borderId="1" applyBorder="1" xfId="0" applyProtection="1" applyAlignment="1">
      <alignment horizontal="left" vertical="center" wrapText="1" shrinkToFit="1"/>
    </xf>
    <xf numFmtId="49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3" applyFont="1" fillId="0" applyFill="1" borderId="1" applyBorder="1" xfId="0" applyProtection="1" applyAlignment="1">
      <alignment horizontal="right" vertical="center" wrapText="1"/>
    </xf>
    <xf numFmtId="49" applyNumberFormat="1" fontId="4" applyFont="1" fillId="0" applyFill="1" borderId="1" applyBorder="1" xfId="0" applyProtection="1" applyAlignment="1">
      <alignment horizontal="left" vertical="center" shrinkToFit="1"/>
    </xf>
    <xf numFmtId="49" applyNumberFormat="1" fontId="3" applyFont="1" fillId="0" applyFill="1" borderId="1" applyBorder="1" xfId="2" applyProtection="1" applyAlignment="1">
      <alignment horizontal="left" vertical="center" shrinkToFit="1"/>
    </xf>
    <xf numFmtId="49" applyNumberFormat="1" fontId="3" applyFont="1" fillId="0" applyFill="1" borderId="1" applyBorder="1" xfId="0" applyProtection="1" applyAlignment="1">
      <alignment horizontal="right" vertical="center" shrinkToFit="1"/>
    </xf>
    <xf numFmtId="49" applyNumberFormat="1" fontId="3" applyFont="1" fillId="0" applyFill="1" borderId="1" applyBorder="1" xfId="0" applyProtection="1" applyAlignment="1">
      <alignment vertical="center" wrapText="1"/>
    </xf>
    <xf numFmtId="49" applyNumberFormat="1" fontId="3" applyFont="1" fillId="0" applyFill="1" borderId="1" applyBorder="1" xfId="0" applyProtection="1" applyAlignment="1">
      <alignment horizontal="left" vertical="center" wrapText="1"/>
    </xf>
    <xf numFmtId="49" applyNumberFormat="1" fontId="3" applyFont="1" fillId="0" applyFill="1" borderId="1" applyBorder="1" xfId="1" applyProtection="1" applyAlignment="1">
      <alignment horizontal="left" vertical="center"/>
    </xf>
    <xf numFmtId="49" applyNumberFormat="1" fontId="3" applyFont="1" fillId="0" applyFill="1" borderId="0" applyBorder="1" xfId="0" applyProtection="1" applyAlignment="1">
      <alignment horizontal="left" vertical="center" shrinkToFit="1"/>
    </xf>
    <xf numFmtId="49" applyNumberFormat="1" fontId="3" applyFont="1" fillId="0" applyFill="1" borderId="1" applyBorder="1" xfId="2" applyProtection="1" applyAlignment="1">
      <alignment horizontal="left" vertical="center" wrapText="1" shrinkToFit="1"/>
    </xf>
    <xf numFmtId="49" applyNumberFormat="1" fontId="3" applyFont="1" fillId="0" applyFill="1" borderId="1" applyBorder="1" xfId="2" applyProtection="1" applyAlignment="1">
      <alignment horizontal="left" vertical="center"/>
    </xf>
    <xf numFmtId="49" applyNumberFormat="1" fontId="3" applyFont="1" fillId="0" applyFill="1" borderId="1" applyBorder="1" xfId="0" applyProtection="1" applyAlignment="1">
      <alignment horizontal="right" vertical="center"/>
    </xf>
    <xf numFmtId="49" applyNumberFormat="1" fontId="3" applyFont="1" fillId="0" applyFill="1" borderId="1" applyBorder="1" xfId="1" applyProtection="1" applyAlignment="1">
      <alignment vertical="center" shrinkToFit="1"/>
    </xf>
    <xf numFmtId="49" applyNumberFormat="1" fontId="3" applyFont="1" fillId="0" applyFill="1" borderId="1" applyBorder="1" xfId="1" applyProtection="1" applyAlignment="1">
      <alignment horizontal="right" vertical="center"/>
    </xf>
    <xf numFmtId="49" applyNumberFormat="1" fontId="3" applyFont="1" fillId="0" applyFill="1" borderId="0" applyBorder="1" xfId="0" applyProtection="1" applyAlignment="1">
      <alignment horizontal="left" vertical="center"/>
    </xf>
    <xf numFmtId="49" applyNumberFormat="1" fontId="3" applyFont="1" fillId="0" applyFill="1" borderId="1" applyBorder="1" xfId="1" applyProtection="1" applyAlignment="1">
      <alignment vertical="center"/>
    </xf>
    <xf numFmtId="49" applyNumberFormat="1" fontId="3" applyFont="1" fillId="0" applyFill="1" borderId="1" applyBorder="1" xfId="1" applyProtection="1" applyAlignment="1">
      <alignment vertical="center" wrapText="1"/>
    </xf>
    <xf numFmtId="49" applyNumberFormat="1" fontId="4" applyFont="1" fillId="0" applyFill="1" borderId="1" applyBorder="1" xfId="1" applyProtection="1" applyAlignment="1">
      <alignment horizontal="center" vertical="center" wrapText="1"/>
    </xf>
    <xf numFmtId="49" applyNumberFormat="1" fontId="3" applyFont="1" fillId="0" applyFill="1" borderId="1" applyBorder="1" xfId="1" applyProtection="1" applyAlignment="1">
      <alignment horizontal="center" vertical="center" wrapText="1"/>
    </xf>
    <xf numFmtId="49" applyNumberFormat="1" fontId="3" applyFont="1" fillId="0" applyFill="1" borderId="1" applyBorder="1" xfId="3" applyProtection="1" applyAlignment="1">
      <alignment horizontal="right" vertical="center"/>
    </xf>
    <xf numFmtId="49" applyNumberFormat="1" fontId="3" applyFont="1" fillId="0" applyFill="1" borderId="1" applyBorder="1" xfId="1" applyProtection="1" applyAlignment="1">
      <alignment horizontal="justify" vertical="center"/>
    </xf>
    <xf numFmtId="49" applyNumberFormat="1" fontId="3" applyFont="1" fillId="0" applyFill="1" borderId="1" applyBorder="1" xfId="1" applyProtection="1" applyAlignment="1">
      <alignment horizontal="center" vertical="center"/>
    </xf>
    <xf numFmtId="49" applyNumberFormat="1" fontId="3" applyFont="1" fillId="0" applyFill="1" borderId="1" applyBorder="1" xfId="1" applyProtection="1" applyAlignment="1">
      <alignment horizontal="left" vertical="center" wrapText="1"/>
    </xf>
    <xf numFmtId="49" applyNumberFormat="1" fontId="3" applyFont="1" fillId="0" applyFill="1" borderId="1" applyBorder="1" xfId="0" applyProtection="1" applyAlignment="1">
      <alignment horizontal="center" vertical="center" shrinkToFit="1"/>
    </xf>
    <xf numFmtId="49" applyNumberFormat="1" fontId="6" applyFont="1" fillId="0" applyFill="1" borderId="0" applyBorder="1" xfId="0" applyProtection="1" applyAlignment="1">
      <alignment horizontal="left" vertical="center" shrinkToFit="1"/>
    </xf>
    <xf numFmtId="49" applyNumberFormat="1" fontId="3" applyFont="1" fillId="0" applyFill="1" borderId="1" applyBorder="1" xfId="3" applyProtection="1" applyAlignment="1">
      <alignment vertical="center"/>
    </xf>
    <xf numFmtId="49" applyNumberFormat="1" fontId="3" applyFont="1" fillId="0" applyFill="1" borderId="0" applyBorder="1" xfId="1" applyProtection="1" applyAlignment="1">
      <alignment horizontal="center" vertical="center"/>
    </xf>
    <xf numFmtId="49" applyNumberFormat="1" fontId="3" applyFont="1" fillId="0" applyFill="1" borderId="0" applyBorder="1" xfId="1" applyProtection="1" applyAlignment="1">
      <alignment vertical="center"/>
    </xf>
    <xf numFmtId="49" applyNumberFormat="1" fontId="3" applyFont="1" fillId="0" applyFill="1" borderId="0" applyBorder="1" xfId="1" applyProtection="1" applyAlignment="1">
      <alignment vertical="center" wrapText="1"/>
    </xf>
    <xf numFmtId="49" applyNumberFormat="1" fontId="3" applyFont="1" fillId="0" applyFill="1" borderId="0" applyBorder="1" xfId="0" applyProtection="1" applyAlignment="1">
      <alignment horizontal="left" vertical="center" wrapText="1" shrinkToFit="1"/>
    </xf>
    <xf numFmtId="49" applyNumberFormat="1" fontId="3" applyFont="1" fillId="0" applyFill="1" borderId="0" applyBorder="1" xfId="1" applyProtection="1" applyAlignment="1">
      <alignment horizontal="left" vertical="center"/>
    </xf>
    <xf numFmtId="49" applyNumberFormat="1" fontId="3" applyFont="1" fillId="0" applyFill="1" borderId="0" applyBorder="1" xfId="3" applyProtection="1" applyAlignment="1">
      <alignment vertical="center"/>
    </xf>
    <xf numFmtId="49" applyNumberFormat="1" fontId="3" applyFont="1" fillId="0" applyFill="1" borderId="0" applyBorder="1" xfId="1" applyProtection="1" applyAlignment="1">
      <alignment horizontal="center" vertical="center" wrapText="1"/>
    </xf>
    <xf numFmtId="49" applyNumberFormat="1" fontId="0" applyFont="1" fillId="0" applyFill="1" borderId="0" applyBorder="1" xfId="1" applyProtection="1" applyAlignment="1">
      <alignment vertical="center"/>
    </xf>
    <xf numFmtId="49" applyNumberFormat="1" fontId="0" applyFont="1" fillId="0" applyFill="1" borderId="0" applyBorder="1" xfId="1" applyProtection="1" applyAlignment="1">
      <alignment vertical="center" wrapText="1"/>
    </xf>
    <xf numFmtId="49" applyNumberFormat="1" fontId="7" applyFont="1" fillId="2" applyFill="1" borderId="1" applyBorder="1" xfId="0" applyProtection="1" applyAlignment="1">
      <alignment horizontal="center" vertical="center" shrinkToFit="1"/>
    </xf>
    <xf numFmtId="49" applyNumberFormat="1" fontId="2" applyFont="1" fillId="2" applyFill="1" borderId="1" applyBorder="1" xfId="0" applyProtection="1" applyAlignment="1">
      <alignment horizontal="center" vertical="center" shrinkToFit="1"/>
    </xf>
    <xf numFmtId="49" applyNumberFormat="1" fontId="7" applyFont="1" fillId="2" applyFill="1" borderId="1" applyBorder="1" xfId="0" applyProtection="1" applyAlignment="1">
      <alignment horizontal="left" vertical="center" wrapText="1" shrinkToFit="1"/>
    </xf>
    <xf numFmtId="49" applyNumberFormat="1" fontId="7" applyFont="1" fillId="2" applyFill="1" borderId="1" applyBorder="1" xfId="0" applyProtection="1" applyAlignment="1">
      <alignment horizontal="center" vertical="center" wrapText="1" shrinkToFit="1"/>
    </xf>
    <xf numFmtId="49" applyNumberFormat="1" fontId="7" applyFont="1" fillId="2" applyFill="1" borderId="1" applyBorder="1" xfId="3" applyProtection="1" applyAlignment="1">
      <alignment horizontal="right" vertical="center" shrinkToFit="1"/>
    </xf>
    <xf numFmtId="49" applyNumberFormat="1" fontId="2" applyFont="1" fillId="2" applyFill="1" borderId="1" applyBorder="1" xfId="0" applyProtection="1" applyAlignment="1">
      <alignment horizontal="center" vertical="center" wrapText="1" shrinkToFit="1"/>
    </xf>
  </cellXfs>
  <cellStyles count="4">
    <cellStyle name="0,0_x000d__x000a_NA_x000d__x000a_" xfId="0"/>
    <cellStyle name="一般" xfId="1" builtinId="0"/>
    <cellStyle name="一般 2" xfId="2"/>
    <cellStyle name="千分位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zoomScale="70" zoomScaleNormal="70" workbookViewId="0">
      <selection activeCell="A11" sqref="A11"/>
    </sheetView>
  </sheetViews>
  <sheetFormatPr defaultRowHeight="16.5" x14ac:dyDescent="0.25"/>
  <cols>
    <col min="1" max="1" bestFit="1" width="14.875" customWidth="1" style="52"/>
    <col min="2" max="2" width="14.875" customWidth="1" style="52"/>
    <col min="3" max="3" width="12.25" customWidth="1" style="52"/>
    <col min="4" max="4" width="13.875" customWidth="1" style="52"/>
    <col min="5" max="5" bestFit="1" width="19.875" customWidth="1" style="52"/>
    <col min="6" max="6" bestFit="1" width="7.5" customWidth="1" style="52"/>
    <col min="7" max="7" bestFit="1" width="9.5" customWidth="1" style="52"/>
    <col min="8" max="9" width="12.75" customWidth="1" style="52"/>
    <col min="10" max="10" width="9" customWidth="1" style="52"/>
    <col min="11" max="11" width="9.5" customWidth="1" style="52"/>
    <col min="12" max="12" bestFit="1" width="10.625" customWidth="1" style="52"/>
    <col min="13" max="17" width="9" customWidth="1" style="52"/>
    <col min="18" max="18" width="36.5" customWidth="1" style="53"/>
    <col min="19" max="19" bestFit="1" width="10.625" customWidth="1" style="52"/>
    <col min="20" max="21" width="9" customWidth="1" style="52"/>
    <col min="22" max="22" bestFit="1" width="10.625" customWidth="1" style="52"/>
    <col min="23" max="23" width="16.125" customWidth="1" style="52"/>
    <col min="24" max="16384" width="9" customWidth="1" style="52"/>
  </cols>
  <sheetData>
    <row r="1" ht="34.5" customHeight="1" s="15" customFormat="1">
      <c r="A1" s="9" t="s">
        <v>0</v>
      </c>
      <c r="B1" s="10" t="s">
        <v>1</v>
      </c>
      <c r="C1" s="11" t="s">
        <v>2</v>
      </c>
      <c r="D1" s="12" t="s">
        <v>3</v>
      </c>
      <c r="E1" s="9" t="s">
        <v>4</v>
      </c>
      <c r="F1" s="9" t="s">
        <v>5</v>
      </c>
      <c r="G1" s="9" t="s">
        <v>6</v>
      </c>
      <c r="H1" s="13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2" t="s">
        <v>15</v>
      </c>
      <c r="Q1" s="9" t="s">
        <v>16</v>
      </c>
      <c r="R1" s="14" t="s">
        <v>17</v>
      </c>
      <c r="S1" s="12" t="s">
        <v>18</v>
      </c>
      <c r="T1" s="12" t="s">
        <v>19</v>
      </c>
      <c r="U1" s="9" t="s">
        <v>20</v>
      </c>
      <c r="V1" s="12" t="s">
        <v>21</v>
      </c>
      <c r="W1" s="9" t="s">
        <v>22</v>
      </c>
    </row>
    <row r="2" ht="14.25" s="27" customFormat="1">
      <c r="A2" s="16" t="s">
        <v>23</v>
      </c>
      <c r="B2" s="17"/>
      <c r="C2" s="17"/>
      <c r="D2" s="18" t="s">
        <v>24</v>
      </c>
      <c r="E2" s="17" t="s">
        <v>25</v>
      </c>
      <c r="F2" s="19">
        <v>1</v>
      </c>
      <c r="G2" s="19" t="s">
        <v>26</v>
      </c>
      <c r="H2" s="20">
        <v>160000</v>
      </c>
      <c r="I2" s="21" t="s">
        <v>27</v>
      </c>
      <c r="J2" s="17" t="s">
        <v>28</v>
      </c>
      <c r="K2" s="17" t="s">
        <v>29</v>
      </c>
      <c r="L2" s="17" t="s">
        <v>30</v>
      </c>
      <c r="M2" s="22" t="s">
        <v>31</v>
      </c>
      <c r="N2" s="23">
        <f>SUM(F2*H2)*1.05</f>
        <v>168000</v>
      </c>
      <c r="O2" s="19"/>
      <c r="P2" s="19">
        <v>5</v>
      </c>
      <c r="Q2" s="19" t="s">
        <v>32</v>
      </c>
      <c r="R2" s="24"/>
      <c r="S2" s="25"/>
      <c r="T2" s="26"/>
      <c r="U2" s="26"/>
      <c r="V2" s="25"/>
      <c r="W2" s="26"/>
    </row>
    <row r="3" ht="14.25" s="33" customFormat="1">
      <c r="A3" s="16" t="s">
        <v>33</v>
      </c>
      <c r="B3" s="17"/>
      <c r="C3" s="17"/>
      <c r="D3" s="28" t="s">
        <v>24</v>
      </c>
      <c r="E3" s="29" t="s">
        <v>34</v>
      </c>
      <c r="F3" s="19">
        <v>1</v>
      </c>
      <c r="G3" s="19" t="s">
        <v>35</v>
      </c>
      <c r="H3" s="30">
        <v>328000</v>
      </c>
      <c r="I3" s="21" t="s">
        <v>27</v>
      </c>
      <c r="J3" s="29" t="s">
        <v>28</v>
      </c>
      <c r="K3" s="29" t="s">
        <v>29</v>
      </c>
      <c r="L3" s="29" t="s">
        <v>36</v>
      </c>
      <c r="M3" s="31" t="s">
        <v>37</v>
      </c>
      <c r="N3" s="32">
        <v>132300</v>
      </c>
      <c r="O3" s="16">
        <v>1</v>
      </c>
      <c r="P3" s="16"/>
      <c r="Q3" s="19" t="s">
        <v>32</v>
      </c>
      <c r="R3" s="24"/>
      <c r="S3" s="25"/>
      <c r="T3" s="26"/>
      <c r="U3" s="26"/>
      <c r="V3" s="25"/>
      <c r="W3" s="26"/>
    </row>
    <row r="4" ht="14.25" s="33" customFormat="1">
      <c r="A4" s="16" t="s">
        <v>38</v>
      </c>
      <c r="B4" s="34"/>
      <c r="C4" s="34"/>
      <c r="D4" s="35" t="s">
        <v>39</v>
      </c>
      <c r="E4" s="34" t="s">
        <v>40</v>
      </c>
      <c r="F4" s="36">
        <v>1</v>
      </c>
      <c r="G4" s="37" t="s">
        <v>41</v>
      </c>
      <c r="H4" s="38">
        <v>126000</v>
      </c>
      <c r="I4" s="21" t="s">
        <v>27</v>
      </c>
      <c r="J4" s="39" t="s">
        <v>42</v>
      </c>
      <c r="K4" s="39" t="s">
        <v>43</v>
      </c>
      <c r="L4" s="40">
        <v>43160</v>
      </c>
      <c r="M4" s="31" t="s">
        <v>37</v>
      </c>
      <c r="N4" s="32">
        <v>132300</v>
      </c>
      <c r="O4" s="40"/>
      <c r="P4" s="40"/>
      <c r="Q4" s="40" t="s">
        <v>32</v>
      </c>
      <c r="R4" s="35"/>
      <c r="S4" s="34"/>
      <c r="T4" s="34"/>
      <c r="U4" s="34"/>
      <c r="V4" s="34"/>
      <c r="W4" s="34"/>
    </row>
    <row r="5" ht="14.25" s="27" customFormat="1">
      <c r="A5" s="16" t="s">
        <v>44</v>
      </c>
      <c r="B5" s="17" t="s">
        <v>45</v>
      </c>
      <c r="C5" s="17" t="s">
        <v>46</v>
      </c>
      <c r="D5" s="18" t="s">
        <v>47</v>
      </c>
      <c r="E5" s="41" t="s">
        <v>48</v>
      </c>
      <c r="F5" s="16">
        <v>1</v>
      </c>
      <c r="G5" s="16" t="s">
        <v>49</v>
      </c>
      <c r="H5" s="30">
        <v>32010</v>
      </c>
      <c r="I5" s="21" t="s">
        <v>50</v>
      </c>
      <c r="J5" s="17" t="s">
        <v>51</v>
      </c>
      <c r="K5" s="17" t="s">
        <v>52</v>
      </c>
      <c r="L5" s="42" t="s">
        <v>53</v>
      </c>
      <c r="M5" s="17" t="s">
        <v>54</v>
      </c>
      <c r="N5" s="23">
        <f>SUM(F5*H5)*0.5</f>
        <v>16005</v>
      </c>
      <c r="O5" s="16"/>
      <c r="P5" s="19">
        <v>4</v>
      </c>
      <c r="Q5" s="19" t="s">
        <v>32</v>
      </c>
      <c r="R5" s="24" t="s">
        <v>55</v>
      </c>
      <c r="S5" s="25">
        <v>42783</v>
      </c>
      <c r="T5" s="41"/>
      <c r="U5" s="41"/>
      <c r="V5" s="25"/>
      <c r="W5" s="25"/>
    </row>
    <row r="6" ht="28.5" s="43" customFormat="1">
      <c r="A6" s="16" t="s">
        <v>56</v>
      </c>
      <c r="B6" s="17" t="s">
        <v>45</v>
      </c>
      <c r="C6" s="17" t="s">
        <v>57</v>
      </c>
      <c r="D6" s="18" t="s">
        <v>47</v>
      </c>
      <c r="E6" s="41" t="s">
        <v>48</v>
      </c>
      <c r="F6" s="16">
        <v>1</v>
      </c>
      <c r="G6" s="16" t="s">
        <v>49</v>
      </c>
      <c r="H6" s="30">
        <v>32010</v>
      </c>
      <c r="I6" s="21" t="s">
        <v>50</v>
      </c>
      <c r="J6" s="17" t="s">
        <v>58</v>
      </c>
      <c r="K6" s="17" t="s">
        <v>59</v>
      </c>
      <c r="L6" s="42" t="s">
        <v>53</v>
      </c>
      <c r="M6" s="17" t="s">
        <v>54</v>
      </c>
      <c r="N6" s="23">
        <f>SUM(F6*H6)*0.5</f>
        <v>16005</v>
      </c>
      <c r="O6" s="16"/>
      <c r="P6" s="19">
        <v>4</v>
      </c>
      <c r="Q6" s="19" t="s">
        <v>32</v>
      </c>
      <c r="R6" s="24" t="s">
        <v>60</v>
      </c>
      <c r="S6" s="25">
        <v>42783</v>
      </c>
      <c r="T6" s="41"/>
      <c r="U6" s="41"/>
      <c r="V6" s="25"/>
      <c r="W6" s="25"/>
    </row>
    <row r="7" ht="28.5" s="33" customFormat="1">
      <c r="A7" s="40" t="s">
        <v>61</v>
      </c>
      <c r="B7" s="34" t="s">
        <v>62</v>
      </c>
      <c r="C7" s="34" t="s">
        <v>63</v>
      </c>
      <c r="D7" s="35" t="s">
        <v>47</v>
      </c>
      <c r="E7" s="18" t="s">
        <v>64</v>
      </c>
      <c r="F7" s="40">
        <v>1</v>
      </c>
      <c r="G7" s="40" t="s">
        <v>65</v>
      </c>
      <c r="H7" s="34">
        <v>20000</v>
      </c>
      <c r="I7" s="34" t="s">
        <v>66</v>
      </c>
      <c r="J7" s="26" t="s">
        <v>67</v>
      </c>
      <c r="K7" s="34" t="s">
        <v>68</v>
      </c>
      <c r="L7" s="40">
        <v>42746</v>
      </c>
      <c r="M7" s="34" t="s">
        <v>69</v>
      </c>
      <c r="N7" s="44">
        <f>SUM(F7*H7)*1.05</f>
        <v>21000</v>
      </c>
      <c r="O7" s="40">
        <v>1</v>
      </c>
      <c r="P7" s="37">
        <v>4</v>
      </c>
      <c r="Q7" s="40" t="s">
        <v>70</v>
      </c>
      <c r="R7" s="35" t="s">
        <v>71</v>
      </c>
      <c r="S7" s="34">
        <v>43795</v>
      </c>
      <c r="T7" s="34"/>
      <c r="U7" s="34"/>
      <c r="V7" s="34"/>
      <c r="W7" s="34"/>
    </row>
    <row r="8" ht="12.75" s="33" customFormat="1">
      <c r="A8" s="45"/>
      <c r="B8" s="46"/>
      <c r="C8" s="46"/>
      <c r="D8" s="47"/>
      <c r="E8" s="48"/>
      <c r="F8" s="45"/>
      <c r="G8" s="45"/>
      <c r="H8" s="46"/>
      <c r="I8" s="46"/>
      <c r="J8" s="49"/>
      <c r="K8" s="46"/>
      <c r="L8" s="45"/>
      <c r="M8" s="46"/>
      <c r="N8" s="50"/>
      <c r="O8" s="45"/>
      <c r="P8" s="51"/>
      <c r="Q8" s="45"/>
      <c r="R8" s="47"/>
      <c r="S8" s="46"/>
      <c r="T8" s="46"/>
      <c r="U8" s="46"/>
      <c r="V8" s="46"/>
      <c r="W8" s="46"/>
    </row>
    <row r="9">
      <c r="A9" s="5" t="s">
        <v>72</v>
      </c>
      <c r="B9" s="6" t="s">
        <v>73</v>
      </c>
      <c r="C9" s="7" t="s">
        <v>74</v>
      </c>
      <c r="D9" s="5" t="s">
        <v>75</v>
      </c>
      <c r="E9" s="8" t="s">
        <v>76</v>
      </c>
      <c r="H9" s="6" t="s">
        <v>77</v>
      </c>
      <c r="I9" s="6" t="s">
        <v>78</v>
      </c>
      <c r="J9" s="6" t="s">
        <v>79</v>
      </c>
      <c r="K9" s="6" t="s">
        <v>80</v>
      </c>
      <c r="L9" s="8" t="s">
        <v>81</v>
      </c>
    </row>
    <row r="10">
      <c r="A10" s="54" t="s">
        <v>0</v>
      </c>
      <c r="B10" s="55" t="s">
        <v>1</v>
      </c>
      <c r="C10" s="56" t="s">
        <v>2</v>
      </c>
      <c r="D10" s="57" t="s">
        <v>3</v>
      </c>
      <c r="E10" s="54" t="s">
        <v>4</v>
      </c>
      <c r="F10" s="54" t="s">
        <v>5</v>
      </c>
      <c r="G10" s="54" t="s">
        <v>6</v>
      </c>
      <c r="H10" s="58" t="s">
        <v>7</v>
      </c>
      <c r="I10" s="54" t="s">
        <v>8</v>
      </c>
      <c r="J10" s="54" t="s">
        <v>9</v>
      </c>
      <c r="K10" s="54" t="s">
        <v>10</v>
      </c>
      <c r="L10" s="54" t="s">
        <v>11</v>
      </c>
      <c r="M10" s="54" t="s">
        <v>12</v>
      </c>
      <c r="N10" s="54" t="s">
        <v>13</v>
      </c>
      <c r="O10" s="54" t="s">
        <v>14</v>
      </c>
      <c r="P10" s="57" t="s">
        <v>15</v>
      </c>
      <c r="Q10" s="54" t="s">
        <v>16</v>
      </c>
      <c r="R10" s="59" t="s">
        <v>17</v>
      </c>
      <c r="S10" s="57" t="s">
        <v>18</v>
      </c>
      <c r="T10" s="57" t="s">
        <v>19</v>
      </c>
      <c r="U10" s="54" t="s">
        <v>20</v>
      </c>
      <c r="V10" s="57" t="s">
        <v>21</v>
      </c>
      <c r="W10" s="54" t="s">
        <v>22</v>
      </c>
    </row>
    <row r="11">
      <c r="A11" s="52" t="s">
        <v>82</v>
      </c>
      <c r="B11" s="52"/>
      <c r="C11" s="52"/>
      <c r="D11" s="52" t="s">
        <v>83</v>
      </c>
      <c r="E11" s="52" t="s">
        <v>84</v>
      </c>
      <c r="H11" s="52">
        <v>7499.2</v>
      </c>
      <c r="I11" s="52" t="s">
        <v>85</v>
      </c>
      <c r="J11" s="52" t="s">
        <v>86</v>
      </c>
      <c r="K11" s="52" t="s">
        <v>87</v>
      </c>
      <c r="L11" s="52" t="s">
        <v>88</v>
      </c>
    </row>
    <row r="12">
      <c r="A12" s="52" t="s">
        <v>89</v>
      </c>
      <c r="B12" s="52"/>
      <c r="C12" s="52" t="s">
        <v>90</v>
      </c>
      <c r="D12" s="52" t="s">
        <v>91</v>
      </c>
      <c r="E12" s="52" t="s">
        <v>92</v>
      </c>
      <c r="H12" s="52">
        <v>0</v>
      </c>
      <c r="I12" s="52" t="s">
        <v>93</v>
      </c>
      <c r="J12" s="52" t="s">
        <v>94</v>
      </c>
      <c r="K12" s="52" t="s">
        <v>95</v>
      </c>
      <c r="L12" s="52" t="s">
        <v>96</v>
      </c>
    </row>
    <row r="13">
      <c r="A13" s="52" t="s">
        <v>97</v>
      </c>
      <c r="B13" s="52"/>
      <c r="C13" s="52" t="s">
        <v>98</v>
      </c>
      <c r="D13" s="52" t="s">
        <v>99</v>
      </c>
      <c r="E13" s="52" t="s">
        <v>92</v>
      </c>
      <c r="H13" s="52">
        <v>0</v>
      </c>
      <c r="I13" s="52" t="s">
        <v>93</v>
      </c>
      <c r="J13" s="52" t="s">
        <v>100</v>
      </c>
      <c r="K13" s="52" t="s">
        <v>95</v>
      </c>
      <c r="L13" s="52" t="s">
        <v>96</v>
      </c>
    </row>
    <row r="14">
      <c r="A14" s="52" t="s">
        <v>101</v>
      </c>
      <c r="B14" s="52"/>
      <c r="C14" s="52" t="s">
        <v>102</v>
      </c>
      <c r="D14" s="52" t="s">
        <v>103</v>
      </c>
      <c r="E14" s="52" t="s">
        <v>92</v>
      </c>
      <c r="H14" s="52">
        <v>0</v>
      </c>
      <c r="I14" s="52" t="s">
        <v>93</v>
      </c>
      <c r="J14" s="52" t="s">
        <v>104</v>
      </c>
      <c r="K14" s="52" t="s">
        <v>95</v>
      </c>
      <c r="L14" s="52" t="s">
        <v>96</v>
      </c>
    </row>
    <row r="15">
      <c r="A15" s="52" t="s">
        <v>105</v>
      </c>
      <c r="B15" s="52"/>
      <c r="C15" s="52" t="s">
        <v>106</v>
      </c>
      <c r="D15" s="52" t="s">
        <v>107</v>
      </c>
      <c r="E15" s="52" t="s">
        <v>92</v>
      </c>
      <c r="H15" s="52">
        <v>0</v>
      </c>
      <c r="I15" s="52" t="s">
        <v>93</v>
      </c>
      <c r="J15" s="52" t="s">
        <v>108</v>
      </c>
      <c r="K15" s="52" t="s">
        <v>95</v>
      </c>
      <c r="L15" s="52" t="s">
        <v>96</v>
      </c>
    </row>
    <row r="16">
      <c r="A16" s="52" t="s">
        <v>109</v>
      </c>
      <c r="B16" s="52"/>
      <c r="C16" s="52" t="s">
        <v>110</v>
      </c>
      <c r="D16" s="52" t="s">
        <v>111</v>
      </c>
      <c r="E16" s="52" t="s">
        <v>92</v>
      </c>
      <c r="H16" s="52">
        <v>0</v>
      </c>
      <c r="I16" s="52" t="s">
        <v>93</v>
      </c>
      <c r="J16" s="52" t="s">
        <v>112</v>
      </c>
      <c r="K16" s="52" t="s">
        <v>95</v>
      </c>
      <c r="L16" s="52" t="s">
        <v>96</v>
      </c>
    </row>
    <row r="17">
      <c r="A17" s="52" t="s">
        <v>113</v>
      </c>
      <c r="B17" s="52"/>
      <c r="C17" s="52" t="s">
        <v>114</v>
      </c>
      <c r="D17" s="52" t="s">
        <v>115</v>
      </c>
      <c r="E17" s="52" t="s">
        <v>92</v>
      </c>
      <c r="H17" s="52">
        <v>0</v>
      </c>
      <c r="I17" s="52" t="s">
        <v>93</v>
      </c>
      <c r="J17" s="52" t="s">
        <v>116</v>
      </c>
      <c r="K17" s="52" t="s">
        <v>95</v>
      </c>
      <c r="L17" s="52" t="s">
        <v>96</v>
      </c>
    </row>
    <row r="18">
      <c r="A18" s="52" t="s">
        <v>117</v>
      </c>
      <c r="B18" s="52"/>
      <c r="C18" s="52" t="s">
        <v>118</v>
      </c>
      <c r="D18" s="52" t="s">
        <v>119</v>
      </c>
      <c r="E18" s="52" t="s">
        <v>92</v>
      </c>
      <c r="H18" s="52">
        <v>0</v>
      </c>
      <c r="I18" s="52" t="s">
        <v>120</v>
      </c>
      <c r="J18" s="52" t="s">
        <v>121</v>
      </c>
      <c r="K18" s="52" t="s">
        <v>95</v>
      </c>
      <c r="L18" s="52" t="s">
        <v>96</v>
      </c>
    </row>
    <row r="19">
      <c r="A19" s="52" t="s">
        <v>122</v>
      </c>
      <c r="B19" s="52"/>
      <c r="C19" s="52" t="s">
        <v>123</v>
      </c>
      <c r="D19" s="52" t="s">
        <v>124</v>
      </c>
      <c r="E19" s="52" t="s">
        <v>125</v>
      </c>
      <c r="H19" s="52">
        <v>0</v>
      </c>
      <c r="I19" s="52" t="s">
        <v>126</v>
      </c>
      <c r="J19" s="52" t="s">
        <v>127</v>
      </c>
      <c r="K19" s="52" t="s">
        <v>128</v>
      </c>
      <c r="L19" s="52" t="s">
        <v>129</v>
      </c>
    </row>
    <row r="20">
      <c r="A20" s="52" t="s">
        <v>130</v>
      </c>
      <c r="B20" s="52" t="s">
        <v>131</v>
      </c>
      <c r="C20" s="52" t="s">
        <v>131</v>
      </c>
      <c r="D20" s="52" t="s">
        <v>83</v>
      </c>
      <c r="E20" s="52" t="s">
        <v>132</v>
      </c>
      <c r="H20" s="52">
        <v>7499.1</v>
      </c>
      <c r="I20" s="52" t="s">
        <v>85</v>
      </c>
      <c r="J20" s="52" t="s">
        <v>86</v>
      </c>
      <c r="K20" s="52" t="s">
        <v>87</v>
      </c>
      <c r="L20" s="52" t="s">
        <v>133</v>
      </c>
    </row>
    <row r="21">
      <c r="A21" s="52" t="s">
        <v>134</v>
      </c>
      <c r="B21" s="52"/>
      <c r="C21" s="52" t="s">
        <v>135</v>
      </c>
      <c r="D21" s="52" t="s">
        <v>136</v>
      </c>
      <c r="E21" s="52" t="s">
        <v>125</v>
      </c>
      <c r="H21" s="52">
        <v>0</v>
      </c>
      <c r="I21" s="52" t="s">
        <v>126</v>
      </c>
      <c r="J21" s="52" t="s">
        <v>137</v>
      </c>
      <c r="K21" s="52" t="s">
        <v>128</v>
      </c>
      <c r="L21" s="52" t="s">
        <v>138</v>
      </c>
    </row>
    <row r="22">
      <c r="A22" s="52" t="s">
        <v>139</v>
      </c>
      <c r="B22" s="52"/>
      <c r="C22" s="52" t="s">
        <v>140</v>
      </c>
      <c r="D22" s="52" t="s">
        <v>141</v>
      </c>
      <c r="E22" s="52" t="s">
        <v>142</v>
      </c>
      <c r="H22" s="52">
        <v>0</v>
      </c>
      <c r="I22" s="52" t="s">
        <v>126</v>
      </c>
      <c r="J22" s="52" t="s">
        <v>143</v>
      </c>
      <c r="K22" s="52" t="s">
        <v>95</v>
      </c>
      <c r="L22" s="52" t="s">
        <v>144</v>
      </c>
    </row>
    <row r="23">
      <c r="A23" s="52" t="s">
        <v>145</v>
      </c>
      <c r="B23" s="52" t="s">
        <v>146</v>
      </c>
      <c r="C23" s="52" t="s">
        <v>131</v>
      </c>
      <c r="D23" s="52" t="s">
        <v>147</v>
      </c>
      <c r="E23" s="52" t="s">
        <v>148</v>
      </c>
      <c r="H23" s="52">
        <v>3990</v>
      </c>
      <c r="I23" s="52" t="s">
        <v>126</v>
      </c>
      <c r="J23" s="52" t="s">
        <v>143</v>
      </c>
      <c r="K23" s="52" t="s">
        <v>95</v>
      </c>
      <c r="L23" s="52" t="s">
        <v>144</v>
      </c>
    </row>
    <row r="24">
      <c r="A24" s="52" t="s">
        <v>149</v>
      </c>
      <c r="B24" s="52" t="s">
        <v>150</v>
      </c>
      <c r="C24" s="52" t="s">
        <v>131</v>
      </c>
      <c r="D24" s="52" t="s">
        <v>151</v>
      </c>
      <c r="E24" s="52" t="s">
        <v>152</v>
      </c>
      <c r="H24" s="52">
        <v>821625</v>
      </c>
      <c r="I24" s="52" t="s">
        <v>153</v>
      </c>
      <c r="J24" s="52" t="s">
        <v>154</v>
      </c>
      <c r="K24" s="52" t="s">
        <v>87</v>
      </c>
      <c r="L24" s="52" t="s">
        <v>155</v>
      </c>
    </row>
    <row r="25">
      <c r="A25" s="52" t="s">
        <v>156</v>
      </c>
      <c r="B25" s="52" t="s">
        <v>150</v>
      </c>
      <c r="C25" s="52" t="s">
        <v>131</v>
      </c>
      <c r="D25" s="52" t="s">
        <v>157</v>
      </c>
      <c r="E25" s="52" t="s">
        <v>158</v>
      </c>
      <c r="H25" s="52">
        <v>23940</v>
      </c>
      <c r="I25" s="52" t="s">
        <v>153</v>
      </c>
      <c r="J25" s="52" t="s">
        <v>154</v>
      </c>
      <c r="K25" s="52" t="s">
        <v>87</v>
      </c>
      <c r="L25" s="52" t="s">
        <v>155</v>
      </c>
    </row>
  </sheetData>
  <phoneticPr fontId="5" type="noConversion"/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總務-廖雁秋</dc:creator>
  <cp:lastModifiedBy>資訊-吳敬忠</cp:lastModifiedBy>
  <dcterms:created xsi:type="dcterms:W3CDTF">2022-07-18T01:54:38Z</dcterms:created>
  <dcterms:modified xsi:type="dcterms:W3CDTF">2022-10-20T07:11:43Z</dcterms:modified>
</cp:coreProperties>
</file>