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tman\OneDrive\桌面\Work\"/>
    </mc:Choice>
  </mc:AlternateContent>
  <xr:revisionPtr revIDLastSave="0" documentId="8_{5364C583-A0F7-405E-B3BE-B187D6A75555}" xr6:coauthVersionLast="47" xr6:coauthVersionMax="47" xr10:uidLastSave="{00000000-0000-0000-0000-000000000000}"/>
  <bookViews>
    <workbookView xWindow="1170" yWindow="1170" windowWidth="27000" windowHeight="14115" xr2:uid="{9763D0B0-0CD1-470E-B4D6-B4D73C9560D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G6" i="1"/>
  <c r="C6" i="1"/>
  <c r="D6" i="1" s="1"/>
  <c r="E6" i="1"/>
  <c r="B11" i="1"/>
  <c r="D11" i="1" s="1"/>
  <c r="D3" i="1"/>
  <c r="D4" i="1"/>
  <c r="D5" i="1"/>
  <c r="D7" i="1"/>
  <c r="D8" i="1"/>
  <c r="D9" i="1"/>
  <c r="D10" i="1"/>
  <c r="D12" i="1"/>
  <c r="D13" i="1"/>
  <c r="D2" i="1"/>
</calcChain>
</file>

<file path=xl/sharedStrings.xml><?xml version="1.0" encoding="utf-8"?>
<sst xmlns="http://schemas.openxmlformats.org/spreadsheetml/2006/main" count="43" uniqueCount="37">
  <si>
    <t>Gross Profit Margin</t>
  </si>
  <si>
    <t>Net Profit Margin</t>
  </si>
  <si>
    <t>Operating Margin</t>
  </si>
  <si>
    <t>Sum of Market Cap</t>
  </si>
  <si>
    <t>Sum of Total Trading Volume</t>
  </si>
  <si>
    <t>Sum of Total Revenue</t>
  </si>
  <si>
    <t>Sum of Cost of Revenue</t>
  </si>
  <si>
    <t>Sum of TTM EPS</t>
  </si>
  <si>
    <t>Sum of Total Assets</t>
  </si>
  <si>
    <t>Sum of Total Libailities</t>
  </si>
  <si>
    <t>Sum of Total Debt</t>
  </si>
  <si>
    <t>Sum of Total Equity</t>
  </si>
  <si>
    <t>Start</t>
  </si>
  <si>
    <t>End</t>
  </si>
  <si>
    <t>Change Rate</t>
  </si>
  <si>
    <t>Minimum</t>
  </si>
  <si>
    <t>Minimum Date</t>
  </si>
  <si>
    <t>Maximum</t>
  </si>
  <si>
    <t>Maximum Date</t>
  </si>
  <si>
    <t>1/6/2017</t>
  </si>
  <si>
    <t>8/27/2021</t>
  </si>
  <si>
    <t>7/16/2021</t>
  </si>
  <si>
    <t>2/3/2017</t>
  </si>
  <si>
    <t>7/9/2021</t>
  </si>
  <si>
    <t>3/10/2017</t>
  </si>
  <si>
    <t>1/29/2021</t>
  </si>
  <si>
    <t>7/2/2021</t>
  </si>
  <si>
    <t>1/31/2020</t>
  </si>
  <si>
    <t>10/8/2021</t>
  </si>
  <si>
    <t>5/15/2020</t>
  </si>
  <si>
    <t>9/3/2021</t>
  </si>
  <si>
    <t>6/11/2021</t>
  </si>
  <si>
    <t>12/31/2021</t>
  </si>
  <si>
    <t>1/20/2017</t>
  </si>
  <si>
    <t>2/12/2021</t>
  </si>
  <si>
    <t>4/7/2017</t>
  </si>
  <si>
    <t>6/12/2020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</si>
</sst>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1" fontId="0" fillId="0" borderId="0" xfId="0" applyNumberFormat="1"/>
    <xf numFmtId="164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6229-479E-499F-82CA-7D39956A0C2B}">
  <dimension ref="A1:H13"/>
  <sheetViews>
    <sheetView tabSelected="1" workbookViewId="0">
      <selection activeCell="A8" sqref="A8"/>
    </sheetView>
  </sheetViews>
  <sheetFormatPr defaultRowHeight="13.5" x14ac:dyDescent="0.15"/>
  <cols>
    <col min="1" max="1" width="20" customWidth="1"/>
    <col min="2" max="3" width="10.875" bestFit="1" customWidth="1"/>
    <col min="4" max="4" width="10.875" customWidth="1"/>
  </cols>
  <sheetData>
    <row r="1" spans="1:8" x14ac:dyDescent="0.1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15">
      <c r="A2" t="s">
        <v>3</v>
      </c>
      <c r="B2">
        <v>18475</v>
      </c>
      <c r="C2">
        <v>43087</v>
      </c>
      <c r="D2" s="1">
        <f>(C2-B2)/B2*100%</f>
        <v>1.3321786197564276</v>
      </c>
      <c r="E2">
        <v>18475</v>
      </c>
      <c r="F2" s="3" t="s">
        <v>19</v>
      </c>
      <c r="G2">
        <v>43087</v>
      </c>
      <c r="H2" t="s">
        <v>32</v>
      </c>
    </row>
    <row r="3" spans="1:8" x14ac:dyDescent="0.15">
      <c r="A3" t="s">
        <v>4</v>
      </c>
      <c r="B3">
        <v>146</v>
      </c>
      <c r="C3">
        <v>325</v>
      </c>
      <c r="D3" s="1">
        <f t="shared" ref="D3:D13" si="0">(C3-B3)/B3*100%</f>
        <v>1.226027397260274</v>
      </c>
      <c r="E3">
        <v>456</v>
      </c>
      <c r="F3" t="s">
        <v>33</v>
      </c>
      <c r="G3">
        <v>544</v>
      </c>
      <c r="H3" t="s">
        <v>34</v>
      </c>
    </row>
    <row r="4" spans="1:8" x14ac:dyDescent="0.15">
      <c r="A4" t="s">
        <v>5</v>
      </c>
      <c r="B4">
        <v>2594</v>
      </c>
      <c r="C4">
        <v>3548</v>
      </c>
      <c r="D4" s="1">
        <f t="shared" si="0"/>
        <v>0.36777178103315344</v>
      </c>
      <c r="E4">
        <v>1513</v>
      </c>
      <c r="F4" t="s">
        <v>35</v>
      </c>
      <c r="G4">
        <v>3555</v>
      </c>
      <c r="H4" t="s">
        <v>20</v>
      </c>
    </row>
    <row r="5" spans="1:8" x14ac:dyDescent="0.15">
      <c r="A5" t="s">
        <v>6</v>
      </c>
      <c r="B5">
        <v>1710</v>
      </c>
      <c r="C5">
        <v>1995</v>
      </c>
      <c r="D5" s="1">
        <f t="shared" si="0"/>
        <v>0.16666666666666666</v>
      </c>
      <c r="E5">
        <v>1557</v>
      </c>
      <c r="F5" t="s">
        <v>36</v>
      </c>
      <c r="G5">
        <v>2039</v>
      </c>
      <c r="H5" t="s">
        <v>27</v>
      </c>
    </row>
    <row r="6" spans="1:8" x14ac:dyDescent="0.15">
      <c r="A6" t="s">
        <v>7</v>
      </c>
      <c r="B6" s="2">
        <f>1.67/1000000</f>
        <v>1.6699999999999999E-6</v>
      </c>
      <c r="C6" s="2">
        <f>3.754/1000000</f>
        <v>3.754E-6</v>
      </c>
      <c r="D6" s="1">
        <f t="shared" si="0"/>
        <v>1.2479041916167666</v>
      </c>
      <c r="E6" s="2">
        <f>1.67/1000000</f>
        <v>1.6699999999999999E-6</v>
      </c>
      <c r="F6" s="3" t="s">
        <v>19</v>
      </c>
      <c r="G6" s="2">
        <f>3.768/1000000</f>
        <v>3.7679999999999998E-6</v>
      </c>
      <c r="H6" s="3" t="s">
        <v>20</v>
      </c>
    </row>
    <row r="7" spans="1:8" x14ac:dyDescent="0.15">
      <c r="A7" t="s">
        <v>8</v>
      </c>
      <c r="B7">
        <v>31438</v>
      </c>
      <c r="C7">
        <v>42369</v>
      </c>
      <c r="D7" s="1">
        <f t="shared" si="0"/>
        <v>0.3477002353839303</v>
      </c>
      <c r="E7">
        <v>31438</v>
      </c>
      <c r="F7" s="3" t="s">
        <v>19</v>
      </c>
      <c r="G7">
        <v>42544</v>
      </c>
      <c r="H7" t="s">
        <v>21</v>
      </c>
    </row>
    <row r="8" spans="1:8" x14ac:dyDescent="0.15">
      <c r="A8" t="s">
        <v>9</v>
      </c>
      <c r="B8">
        <v>24667</v>
      </c>
      <c r="C8">
        <v>33735</v>
      </c>
      <c r="D8" s="1">
        <f t="shared" si="0"/>
        <v>0.36761665382900233</v>
      </c>
      <c r="E8">
        <v>24662</v>
      </c>
      <c r="F8" t="s">
        <v>22</v>
      </c>
      <c r="G8">
        <v>33780</v>
      </c>
      <c r="H8" t="s">
        <v>23</v>
      </c>
    </row>
    <row r="9" spans="1:8" x14ac:dyDescent="0.15">
      <c r="A9" t="s">
        <v>10</v>
      </c>
      <c r="B9">
        <v>6654</v>
      </c>
      <c r="C9">
        <v>7803</v>
      </c>
      <c r="D9" s="1">
        <f t="shared" si="0"/>
        <v>0.172678088367899</v>
      </c>
      <c r="E9">
        <v>6557</v>
      </c>
      <c r="F9" t="s">
        <v>24</v>
      </c>
      <c r="G9">
        <v>8607</v>
      </c>
      <c r="H9" t="s">
        <v>25</v>
      </c>
    </row>
    <row r="10" spans="1:8" x14ac:dyDescent="0.15">
      <c r="A10" t="s">
        <v>11</v>
      </c>
      <c r="B10">
        <v>6566</v>
      </c>
      <c r="C10">
        <v>8669</v>
      </c>
      <c r="D10" s="1">
        <f t="shared" si="0"/>
        <v>0.32028632348461772</v>
      </c>
      <c r="E10">
        <v>6566</v>
      </c>
      <c r="F10" s="3" t="s">
        <v>19</v>
      </c>
      <c r="G10">
        <v>8771</v>
      </c>
      <c r="H10" t="s">
        <v>26</v>
      </c>
    </row>
    <row r="11" spans="1:8" x14ac:dyDescent="0.15">
      <c r="A11" t="s">
        <v>0</v>
      </c>
      <c r="B11" s="1">
        <f>41.48/100</f>
        <v>0.41479999999999995</v>
      </c>
      <c r="C11" s="1">
        <v>0.45229999999999998</v>
      </c>
      <c r="D11" s="1">
        <f t="shared" si="0"/>
        <v>9.0405014464802411E-2</v>
      </c>
      <c r="E11" s="1">
        <v>0.41010000000000002</v>
      </c>
      <c r="F11" s="3" t="s">
        <v>27</v>
      </c>
      <c r="G11" s="1">
        <v>0.4531</v>
      </c>
      <c r="H11" t="s">
        <v>28</v>
      </c>
    </row>
    <row r="12" spans="1:8" x14ac:dyDescent="0.15">
      <c r="A12" t="s">
        <v>1</v>
      </c>
      <c r="B12" s="1">
        <v>9.8299999999999998E-2</v>
      </c>
      <c r="C12" s="1">
        <v>0.13780000000000001</v>
      </c>
      <c r="D12" s="1">
        <f t="shared" si="0"/>
        <v>0.40183112919633784</v>
      </c>
      <c r="E12" s="1">
        <v>8.1600000000000006E-2</v>
      </c>
      <c r="F12" s="3" t="s">
        <v>29</v>
      </c>
      <c r="G12" s="1">
        <v>0.13800000000000001</v>
      </c>
      <c r="H12" t="s">
        <v>30</v>
      </c>
    </row>
    <row r="13" spans="1:8" x14ac:dyDescent="0.15">
      <c r="A13" t="s">
        <v>2</v>
      </c>
      <c r="B13" s="1">
        <v>0.1555</v>
      </c>
      <c r="C13" s="1">
        <v>0.18140000000000001</v>
      </c>
      <c r="D13" s="1">
        <f t="shared" si="0"/>
        <v>0.16655948553054667</v>
      </c>
      <c r="E13" s="1">
        <v>0.1326</v>
      </c>
      <c r="F13" s="3" t="s">
        <v>29</v>
      </c>
      <c r="G13" s="1">
        <v>0.1825</v>
      </c>
      <c r="H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Altman Ma</dc:creator>
  <cp:lastModifiedBy>Altman Ma</cp:lastModifiedBy>
  <dcterms:created xsi:type="dcterms:W3CDTF">2024-05-23T02:37:53Z</dcterms:created>
  <dcterms:modified xsi:type="dcterms:W3CDTF">2024-05-27T04:21:31Z</dcterms:modified>
</cp:coreProperties>
</file>