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AP\MSMB10\"/>
    </mc:Choice>
  </mc:AlternateContent>
  <bookViews>
    <workbookView xWindow="0" yWindow="0" windowWidth="20490" windowHeight="7755"/>
  </bookViews>
  <sheets>
    <sheet name="SASTAVNICA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 l="1"/>
  <c r="A7" i="1"/>
  <c r="L2" i="1" l="1"/>
  <c r="K2" i="1"/>
</calcChain>
</file>

<file path=xl/sharedStrings.xml><?xml version="1.0" encoding="utf-8"?>
<sst xmlns="http://schemas.openxmlformats.org/spreadsheetml/2006/main" count="480" uniqueCount="295">
  <si>
    <t>Poz</t>
  </si>
  <si>
    <t>Oznaka</t>
  </si>
  <si>
    <t>Kol</t>
  </si>
  <si>
    <t>JM</t>
  </si>
  <si>
    <t>kom.</t>
  </si>
  <si>
    <t>MU</t>
  </si>
  <si>
    <t>Opis</t>
  </si>
  <si>
    <t>Raster</t>
  </si>
  <si>
    <t>Dobavljač</t>
  </si>
  <si>
    <t>Proizvođač</t>
  </si>
  <si>
    <t>Vrijednost</t>
  </si>
  <si>
    <t>ALTIUM projekt:</t>
  </si>
  <si>
    <t>Varijanta projekta:</t>
  </si>
  <si>
    <t>Odobrio / potpis:</t>
  </si>
  <si>
    <t>Provjerio / potpis:</t>
  </si>
  <si>
    <t>Izmjena:</t>
  </si>
  <si>
    <t>Datum:</t>
  </si>
  <si>
    <t>Napomene:</t>
  </si>
  <si>
    <t>1)</t>
  </si>
  <si>
    <t>2)</t>
  </si>
  <si>
    <t>Kol - količina</t>
  </si>
  <si>
    <t>3)</t>
  </si>
  <si>
    <t>4)</t>
  </si>
  <si>
    <t>JM - jedinična mjera</t>
  </si>
  <si>
    <t>MU - mjesto ugradnje</t>
  </si>
  <si>
    <t>Pripremio / potpis:</t>
  </si>
  <si>
    <t>Ispis:</t>
  </si>
  <si>
    <t>Napomena:</t>
  </si>
  <si>
    <t>5)</t>
  </si>
  <si>
    <t>NK - narudžba pozicije ovisi o konfiguraciji uređaja</t>
  </si>
  <si>
    <t>Komponente označene sivom bojom se ne šalju kooperantu (montaža, strojno lemljenje i sl.)</t>
  </si>
  <si>
    <t>DIGLAS</t>
  </si>
  <si>
    <t>Kataloški broj proizvođača</t>
  </si>
  <si>
    <t>Kataloški broj dobavljača</t>
  </si>
  <si>
    <t>Mixed Signal Management Board</t>
  </si>
  <si>
    <t>AA300100-MSMB10.PrjPcb</t>
  </si>
  <si>
    <t>None</t>
  </si>
  <si>
    <t>16.10.2018.</t>
  </si>
  <si>
    <t>0113</t>
  </si>
  <si>
    <t>0076</t>
  </si>
  <si>
    <t>Designator</t>
  </si>
  <si>
    <t>A1, A2, A3</t>
  </si>
  <si>
    <t>A4</t>
  </si>
  <si>
    <t>A5</t>
  </si>
  <si>
    <t>A6</t>
  </si>
  <si>
    <t>A7</t>
  </si>
  <si>
    <t>C1, C2</t>
  </si>
  <si>
    <t>C3, C4, C6, C8, C10, C12, C14, C16, C27, C31, C47, C56, C64, C66</t>
  </si>
  <si>
    <t>C5, C7, C9, C11, C13, C15, C25, C26, C30, C46, C51, C52, C55, C63, C65</t>
  </si>
  <si>
    <t>C17</t>
  </si>
  <si>
    <t>C18</t>
  </si>
  <si>
    <t>C19, C22</t>
  </si>
  <si>
    <t>C20</t>
  </si>
  <si>
    <t>C21</t>
  </si>
  <si>
    <t>C23, C24, C50</t>
  </si>
  <si>
    <t>C28, C29, C32, C33, C34, C35, C36, C37, C48, C49</t>
  </si>
  <si>
    <t>D1, D2, D3, D4, D5, D9, D10, D11, D12, D13, D14, D15, D16, D17, D18, D19, D20, D21, D22, D23, D24, D25, D26, D27, D28, D29, D30, D31, D32, D33, D34, D35, D36, D37, D38</t>
  </si>
  <si>
    <t>D6, D7, D8</t>
  </si>
  <si>
    <t>F1</t>
  </si>
  <si>
    <t>FB1</t>
  </si>
  <si>
    <t>IC1</t>
  </si>
  <si>
    <t>IC2</t>
  </si>
  <si>
    <t>J1</t>
  </si>
  <si>
    <t>J2, J3</t>
  </si>
  <si>
    <t>L1, L2</t>
  </si>
  <si>
    <t>L3</t>
  </si>
  <si>
    <t>LED1, LED2, LED4, LED5</t>
  </si>
  <si>
    <t>LED3</t>
  </si>
  <si>
    <t>PS1</t>
  </si>
  <si>
    <t>PS2</t>
  </si>
  <si>
    <t>R2, R3, R4, R5, R6, R22, R23, R26, R27, R30, R31, R34, R35, R54, R55</t>
  </si>
  <si>
    <t>R7, R8, R9, R10, R11, R16, R17</t>
  </si>
  <si>
    <t>R12, R14, R74, R75, R76, R77</t>
  </si>
  <si>
    <t>R13, R15</t>
  </si>
  <si>
    <t>R18, R19, R20, R21, R82, R83</t>
  </si>
  <si>
    <t>R24, R25, R28, R29, R32, R33, R36, R37, R56, R57</t>
  </si>
  <si>
    <t>R38, R39, R40, R41, R42, R43, R44, R45, R46, R47, R48, R49, R50, R51, R52, R53, R58, R59, R60, R61, R62, R63, R80, R81, R84, R85, R86, R87, R88, R89, RC1, RC2, RC3</t>
  </si>
  <si>
    <t>R64, R65, R66, R67, R68, R69, R72, R73, R78, R79</t>
  </si>
  <si>
    <t>R70, R71</t>
  </si>
  <si>
    <t>SW1, SW2</t>
  </si>
  <si>
    <t>TVS1</t>
  </si>
  <si>
    <t>USB</t>
  </si>
  <si>
    <t>Y1</t>
  </si>
  <si>
    <t>Quantity</t>
  </si>
  <si>
    <t>Description</t>
  </si>
  <si>
    <t>Operational Amplifier, Quad, 4 Amplifier, 1 MHz, 0.92 V/µs, 2.7V to 5.5V, TSSOP, 14 Pins</t>
  </si>
  <si>
    <t>CAN Bus, 1, 1, 3 V, 3.6 V, SOIC</t>
  </si>
  <si>
    <t>Buffer, 2 V to 15 V, TSSOP-8</t>
  </si>
  <si>
    <t>Buffer / Line Driver, 74LVC244, 1.65 V to 3.6 V, TSSOP-20</t>
  </si>
  <si>
    <t>Operational Amplifier, Zero-Drift, 1 Amplifier, 10 MHz, 5 V/µs, 2.5V to 5.5V, ± 1.25V to ± 2.75V</t>
  </si>
  <si>
    <t>MLCC, 18 pF, 50 V, ± 5%, C0G / NP0, MC Series, 0805</t>
  </si>
  <si>
    <t>Capacitor symbol, non polarized, IMP size 0603, generic pinout</t>
  </si>
  <si>
    <t>SMD Capacitor</t>
  </si>
  <si>
    <t>Capacitor symbol, non polarized, IMP size 0805, generic pinout</t>
  </si>
  <si>
    <t>SMD Capacitor, Capacitor symbol, non polarized, IMP size 0805, generic pinout</t>
  </si>
  <si>
    <t>SMD Aluminium Electrolytic Capacitor, Radial Can - SMD, 220 µF, 25 V, 0.16 ohm, FT Series pinout</t>
  </si>
  <si>
    <t>Capacitor symbol, non polarized, generic pinout</t>
  </si>
  <si>
    <t>Schottky diode, Small Signal Schottky Diode, Dual Series, 30 V, 200 mA, 800 mV, 600 mA, 150 °C</t>
  </si>
  <si>
    <t>Schottky Rectifier, 60 V, 2 A, Single, SOD-123, 2 Pins, 650 mV</t>
  </si>
  <si>
    <t>PPTC Resettable Fuse, SMD, MF-MSMF Series, 500 mA, 1 A, 15 V, -40 °C</t>
  </si>
  <si>
    <t>Ferrite bead, generic pinout</t>
  </si>
  <si>
    <t>ARM Microcontrollers - MCU Kinetis KE18F: 160MHz Cortex-M4F 5V/Robust MCU, 512KB Flash + 64KB FlexMem, 64KB RAM, 2xCAN, 100LQFP</t>
  </si>
  <si>
    <t>IC, USB Interface, USB-UART Converter, USB 2.0, 2.97 V, 5.5 V, SSOP, 16 Pins</t>
  </si>
  <si>
    <t>Board-To-Board Connector, Right Angle, 2.54 mm, 2 Contacts, Header, KK 4094 Series, Through Hole</t>
  </si>
  <si>
    <t>Connector, 30 pin, header, 1x30</t>
  </si>
  <si>
    <t>Power Inductor (SMD), 100 µH, 190 mA, Shielded, 100 mA, 0805PS Series, 0805 [2012 Metric]</t>
  </si>
  <si>
    <t>33 µH, 650 mA, 470 mA, Shielded, 0.715 ohm</t>
  </si>
  <si>
    <t/>
  </si>
  <si>
    <t>LED, Red, SMD, 1.25mm x 1.4mm, 20 mA, 2.1 V, 625 nm</t>
  </si>
  <si>
    <t>Fixed LDO Voltage Regulator, 15V in, 1.2V Dropout, 3.3V/800mA out, SOT-223-4</t>
  </si>
  <si>
    <t>Non Isolated POL DC/DC Converter, Innoline, 1 Output, 2.5 W, 5 V, 500 mA, Fixed, Through Hole</t>
  </si>
  <si>
    <t>Resistor, IMP 0603 size</t>
  </si>
  <si>
    <t>Tactile Switch, SMD, Non Illuminated, KMR7 Series, 50 mA, 32 V, 3 N</t>
  </si>
  <si>
    <t>ESD Protection Device, 17 V, SOT-23, 6 Pins, 1.1 V, USBLC Series</t>
  </si>
  <si>
    <t>USB Connector, Mini USB Type B, USB 2.0, Receptacle, 5 Ways, Surface Mount, Right Angle</t>
  </si>
  <si>
    <t>Crystal, 8 MHz, SMD, 6mm x 3.5mm, 30 ppm, 18 pF, 20 ppm, ABM7 Series</t>
  </si>
  <si>
    <t>Value</t>
  </si>
  <si>
    <t>AD8544</t>
  </si>
  <si>
    <t>TCAN332DR</t>
  </si>
  <si>
    <t>P82B96DP</t>
  </si>
  <si>
    <t>SN74LVC244</t>
  </si>
  <si>
    <t>OPA388IDR</t>
  </si>
  <si>
    <t>18p</t>
  </si>
  <si>
    <t>10n</t>
  </si>
  <si>
    <t>100n</t>
  </si>
  <si>
    <t>2.2u</t>
  </si>
  <si>
    <t>10u</t>
  </si>
  <si>
    <t>100u / 50V</t>
  </si>
  <si>
    <t>1u</t>
  </si>
  <si>
    <t>47p</t>
  </si>
  <si>
    <t>100p</t>
  </si>
  <si>
    <t>HSMS-BAT54S,215</t>
  </si>
  <si>
    <t>NTS260SFT1G</t>
  </si>
  <si>
    <t>MF-MSMF050-2</t>
  </si>
  <si>
    <t>MMZ2012S601AT000</t>
  </si>
  <si>
    <t>MKE18F512VLL16</t>
  </si>
  <si>
    <t>FT230XS-R</t>
  </si>
  <si>
    <t>H1x2</t>
  </si>
  <si>
    <t>H1x30</t>
  </si>
  <si>
    <t>100u / 45mA</t>
  </si>
  <si>
    <t>47u / 420mA</t>
  </si>
  <si>
    <t>OVS-0804</t>
  </si>
  <si>
    <t>LM1117</t>
  </si>
  <si>
    <t>R-78E5.0-0.5</t>
  </si>
  <si>
    <t>10k</t>
  </si>
  <si>
    <t>150R</t>
  </si>
  <si>
    <t>22R, 3k3</t>
  </si>
  <si>
    <t>27R</t>
  </si>
  <si>
    <t>1k</t>
  </si>
  <si>
    <t>100k</t>
  </si>
  <si>
    <t>220R</t>
  </si>
  <si>
    <t>56R</t>
  </si>
  <si>
    <t>62R</t>
  </si>
  <si>
    <t>10R</t>
  </si>
  <si>
    <t>TVS</t>
  </si>
  <si>
    <t>mini-B</t>
  </si>
  <si>
    <t>8Mhz</t>
  </si>
  <si>
    <t>Footprint</t>
  </si>
  <si>
    <t>SOIC065P0640X0100-14N</t>
  </si>
  <si>
    <t>SOIC065P0280X0130-8N</t>
  </si>
  <si>
    <t>TSOP65P490X110-8N</t>
  </si>
  <si>
    <t>SOIC065P0640X0110-20N</t>
  </si>
  <si>
    <t>SOIC127P0600X0155-8N</t>
  </si>
  <si>
    <t>CAPC1608(0603)N</t>
  </si>
  <si>
    <t>CAPC2012(0805)N</t>
  </si>
  <si>
    <t>CAPAE0800X1100N</t>
  </si>
  <si>
    <t>SOT23P0250X0100-3N</t>
  </si>
  <si>
    <t>SOD03700170X0370N</t>
  </si>
  <si>
    <t>RESC4532(1812)N</t>
  </si>
  <si>
    <t>INDC2012(0805)N</t>
  </si>
  <si>
    <t>TQFP050P1600X1600X0140-100N</t>
  </si>
  <si>
    <t>SOIC0635P0445X0180-16N</t>
  </si>
  <si>
    <t>HEADER_1X2_THT_2.54_ANGLE</t>
  </si>
  <si>
    <t>HEADER_1X30_THT_2.54</t>
  </si>
  <si>
    <t>INDC2012(0805)M</t>
  </si>
  <si>
    <t>LED_0805</t>
  </si>
  <si>
    <t>SOT223P0700X0160-3N</t>
  </si>
  <si>
    <t>TO220P0508X1900-3M</t>
  </si>
  <si>
    <t>RESC1608(0603)N</t>
  </si>
  <si>
    <t>RESC2012(0805)N</t>
  </si>
  <si>
    <t>SW_SPST_KMR731NG LFS</t>
  </si>
  <si>
    <t>SOT23P0280X0110-6N</t>
  </si>
  <si>
    <t>WURTH_65100516121</t>
  </si>
  <si>
    <t>XTAL_ABM3-10.0000MHZ-D2Y-T</t>
  </si>
  <si>
    <t>Supplier</t>
  </si>
  <si>
    <t>Farnell</t>
  </si>
  <si>
    <t>Mouser</t>
  </si>
  <si>
    <t>Order Code</t>
  </si>
  <si>
    <t>1333257</t>
  </si>
  <si>
    <t>2526582</t>
  </si>
  <si>
    <t>2212057</t>
  </si>
  <si>
    <t>1105933</t>
  </si>
  <si>
    <t>595-OPA388IDR</t>
  </si>
  <si>
    <t>2896854</t>
  </si>
  <si>
    <t>1907315</t>
  </si>
  <si>
    <t>2679991</t>
  </si>
  <si>
    <t>2332715</t>
  </si>
  <si>
    <t>1288262</t>
  </si>
  <si>
    <t>2611941</t>
  </si>
  <si>
    <t>8127077</t>
  </si>
  <si>
    <t>2495150</t>
  </si>
  <si>
    <t>2819765</t>
  </si>
  <si>
    <t>2812335</t>
  </si>
  <si>
    <t>1081194</t>
  </si>
  <si>
    <t>2473419</t>
  </si>
  <si>
    <t>9350314</t>
  </si>
  <si>
    <t>1301673</t>
  </si>
  <si>
    <t>2664421</t>
  </si>
  <si>
    <t>2081321</t>
  </si>
  <si>
    <t>9731199</t>
  </si>
  <si>
    <t>2035712</t>
  </si>
  <si>
    <t>1653741</t>
  </si>
  <si>
    <t>2408146</t>
  </si>
  <si>
    <t>1716766</t>
  </si>
  <si>
    <t>1716768</t>
  </si>
  <si>
    <t>2323580</t>
  </si>
  <si>
    <t>580-7805SRH-C</t>
  </si>
  <si>
    <t>2303192</t>
  </si>
  <si>
    <t>2059579</t>
  </si>
  <si>
    <t>2302996</t>
  </si>
  <si>
    <t>2303007</t>
  </si>
  <si>
    <t>2303145</t>
  </si>
  <si>
    <t>2303232</t>
  </si>
  <si>
    <t>2059583</t>
  </si>
  <si>
    <t>9238336</t>
  </si>
  <si>
    <t>2303418</t>
  </si>
  <si>
    <t>2616744</t>
  </si>
  <si>
    <t>2845722</t>
  </si>
  <si>
    <t>1269406</t>
  </si>
  <si>
    <t>1642036</t>
  </si>
  <si>
    <t>2101337</t>
  </si>
  <si>
    <t>Manufacturer</t>
  </si>
  <si>
    <t>ANALOG DEV.</t>
  </si>
  <si>
    <t>TEXAS INSTRUMENTS</t>
  </si>
  <si>
    <t>NXP</t>
  </si>
  <si>
    <t>TEXAS INST.</t>
  </si>
  <si>
    <t>KEMET</t>
  </si>
  <si>
    <t>TDK</t>
  </si>
  <si>
    <t>AVX</t>
  </si>
  <si>
    <t>MURATA</t>
  </si>
  <si>
    <t>RUBYCON</t>
  </si>
  <si>
    <t>WURTH</t>
  </si>
  <si>
    <t>WURTH EL.</t>
  </si>
  <si>
    <t>NEXPERIA</t>
  </si>
  <si>
    <t>ON SEMI.</t>
  </si>
  <si>
    <t>BOURNS</t>
  </si>
  <si>
    <t>FTDI</t>
  </si>
  <si>
    <t>MOLEX</t>
  </si>
  <si>
    <t>SAMTEC</t>
  </si>
  <si>
    <t>TAIYO YUDEN</t>
  </si>
  <si>
    <t>COILCRAFT</t>
  </si>
  <si>
    <t>MULTICOMP</t>
  </si>
  <si>
    <t>RECOM</t>
  </si>
  <si>
    <t>PANASONIC</t>
  </si>
  <si>
    <t>YAGEO</t>
  </si>
  <si>
    <t>VISHAY</t>
  </si>
  <si>
    <t>C &amp; k COMPOMENTS</t>
  </si>
  <si>
    <t>STMICROELECTRONICS</t>
  </si>
  <si>
    <t>ABRACON</t>
  </si>
  <si>
    <t>Part Number</t>
  </si>
  <si>
    <t>AD8544ARUZ</t>
  </si>
  <si>
    <t>SN74LVC244APWR</t>
  </si>
  <si>
    <t>C0603C180G5GACTU</t>
  </si>
  <si>
    <t>C1608X7R1H103K080AA</t>
  </si>
  <si>
    <t>C0603X104K8RACTU</t>
  </si>
  <si>
    <t>08051C104JAT2A</t>
  </si>
  <si>
    <t>C0805C225K4RACTU</t>
  </si>
  <si>
    <t>GRM21BR61E106MA73L</t>
  </si>
  <si>
    <t>50ZLH100MEFC8X11.5</t>
  </si>
  <si>
    <t>885012106022</t>
  </si>
  <si>
    <t>C0603C470K5RACTU</t>
  </si>
  <si>
    <t>885012206028</t>
  </si>
  <si>
    <t>BAT54S,215</t>
  </si>
  <si>
    <t>22-05-2021</t>
  </si>
  <si>
    <t>TSW-130-07-T-S</t>
  </si>
  <si>
    <t>LB2012T101K</t>
  </si>
  <si>
    <t>LPS4414-473MRB</t>
  </si>
  <si>
    <t>OVS-0808</t>
  </si>
  <si>
    <t>LM1117MPX-3.3/NOPB</t>
  </si>
  <si>
    <t>ERJ3EKF1002V</t>
  </si>
  <si>
    <t>ERJ3GEYJ151V</t>
  </si>
  <si>
    <t>ERJ3EKF22R0V</t>
  </si>
  <si>
    <t>ERJ3EKF27R0V</t>
  </si>
  <si>
    <t>ERJ3EKF1001V</t>
  </si>
  <si>
    <t>ERJ3EKF1003V</t>
  </si>
  <si>
    <t>ERJ3GEYJ221V</t>
  </si>
  <si>
    <t>RC0603FR_0756</t>
  </si>
  <si>
    <t>ERJ6ENF62R0V</t>
  </si>
  <si>
    <t>CRCW060310R0JNEA</t>
  </si>
  <si>
    <t>KMR731NG LFS</t>
  </si>
  <si>
    <t>USBLC6-2SC6</t>
  </si>
  <si>
    <t>65100516121</t>
  </si>
  <si>
    <t>ABM7-8.000MHZ-D2Y-T</t>
  </si>
  <si>
    <t>M. Osonjački</t>
  </si>
  <si>
    <t>R1, RD1, RD2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</si>
</sst>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/;@"/>
    <numFmt numFmtId="165" formatCode="h:mm:ss;@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0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name val="Arial"/>
      <family val="2"/>
      <charset val="238"/>
    </font>
    <font>
      <b/>
      <sz val="16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quotePrefix="1" applyFont="1"/>
    <xf numFmtId="0" fontId="1" fillId="0" borderId="0" xfId="0" applyFont="1"/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4" fillId="0" borderId="8" xfId="0" applyFont="1" applyBorder="1"/>
    <xf numFmtId="0" fontId="0" fillId="0" borderId="0" xfId="0" applyBorder="1"/>
    <xf numFmtId="0" fontId="7" fillId="0" borderId="1" xfId="0" quotePrefix="1" applyFont="1" applyBorder="1"/>
    <xf numFmtId="0" fontId="8" fillId="0" borderId="1" xfId="0" quotePrefix="1" applyFont="1" applyBorder="1"/>
    <xf numFmtId="0" fontId="8" fillId="0" borderId="1" xfId="0" applyFont="1" applyBorder="1"/>
    <xf numFmtId="0" fontId="4" fillId="0" borderId="8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5" fillId="0" borderId="0" xfId="0" quotePrefix="1" applyNumberFormat="1" applyFont="1"/>
    <xf numFmtId="0" fontId="4" fillId="0" borderId="1" xfId="0" quotePrefix="1" applyFont="1" applyBorder="1" applyAlignment="1">
      <alignment horizontal="left" vertical="center"/>
    </xf>
    <xf numFmtId="0" fontId="4" fillId="0" borderId="6" xfId="0" quotePrefix="1" applyFont="1" applyBorder="1"/>
    <xf numFmtId="0" fontId="4" fillId="0" borderId="8" xfId="0" quotePrefix="1" applyFont="1" applyBorder="1" applyAlignment="1">
      <alignment horizontal="left" vertical="top" wrapText="1"/>
    </xf>
    <xf numFmtId="0" fontId="4" fillId="0" borderId="7" xfId="0" quotePrefix="1" applyFont="1" applyBorder="1" applyAlignment="1">
      <alignment horizontal="left" vertical="top" wrapText="1"/>
    </xf>
    <xf numFmtId="0" fontId="9" fillId="0" borderId="6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2" xfId="0" quotePrefix="1" applyFont="1" applyBorder="1" applyAlignment="1">
      <alignment horizontal="center" vertical="center"/>
    </xf>
    <xf numFmtId="0" fontId="8" fillId="0" borderId="8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4" fillId="0" borderId="3" xfId="0" quotePrefix="1" applyNumberFormat="1" applyFont="1" applyBorder="1" applyAlignment="1">
      <alignment horizontal="left" vertical="center"/>
    </xf>
    <xf numFmtId="14" fontId="4" fillId="0" borderId="4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left" vertical="center"/>
    </xf>
    <xf numFmtId="0" fontId="4" fillId="0" borderId="3" xfId="0" quotePrefix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quotePrefix="1" applyFont="1" applyBorder="1" applyAlignment="1">
      <alignment horizontal="left" vertical="center"/>
    </xf>
    <xf numFmtId="0" fontId="7" fillId="0" borderId="5" xfId="0" quotePrefix="1" applyFont="1" applyBorder="1" applyAlignment="1">
      <alignment horizontal="left" vertical="center"/>
    </xf>
    <xf numFmtId="0" fontId="7" fillId="0" borderId="4" xfId="0" quotePrefix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2" borderId="3" xfId="0" quotePrefix="1" applyFont="1" applyFill="1" applyBorder="1" applyAlignment="1">
      <alignment horizontal="left" vertical="center"/>
    </xf>
    <xf numFmtId="0" fontId="1" fillId="2" borderId="4" xfId="0" quotePrefix="1" applyFont="1" applyFill="1" applyBorder="1" applyAlignment="1">
      <alignment horizontal="left" vertical="center"/>
    </xf>
    <xf numFmtId="0" fontId="1" fillId="2" borderId="5" xfId="0" quotePrefix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tabSelected="1" view="pageLayout" topLeftCell="A38" zoomScale="115" zoomScaleNormal="100" zoomScalePageLayoutView="115" workbookViewId="0">
      <selection activeCell="C45" sqref="C45"/>
    </sheetView>
  </sheetViews>
  <sheetFormatPr defaultRowHeight="15" x14ac:dyDescent="0.25"/>
  <cols>
    <col min="1" max="1" width="4" customWidth="1"/>
    <col min="2" max="2" width="21.42578125" customWidth="1"/>
    <col min="3" max="3" width="6" customWidth="1"/>
    <col min="4" max="4" width="5.28515625" customWidth="1"/>
    <col min="5" max="5" width="6" customWidth="1"/>
    <col min="6" max="6" width="32.85546875" customWidth="1"/>
    <col min="7" max="7" width="14.42578125" customWidth="1"/>
    <col min="8" max="8" width="13.42578125" customWidth="1"/>
    <col min="9" max="9" width="13.28515625" customWidth="1"/>
    <col min="10" max="10" width="18" customWidth="1"/>
    <col min="11" max="11" width="18.7109375" customWidth="1"/>
    <col min="12" max="12" width="21" customWidth="1"/>
    <col min="13" max="13" width="11.5703125" customWidth="1"/>
  </cols>
  <sheetData>
    <row r="1" spans="1:13" ht="20.25" x14ac:dyDescent="0.25">
      <c r="A1" s="35" t="s">
        <v>34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25">
      <c r="B2" s="4" t="s">
        <v>11</v>
      </c>
      <c r="C2" s="19" t="s">
        <v>35</v>
      </c>
      <c r="J2" s="7" t="s">
        <v>26</v>
      </c>
      <c r="K2" s="8">
        <f ca="1">TODAY()</f>
        <v>43458</v>
      </c>
      <c r="L2" s="9">
        <f ca="1">NOW()</f>
        <v>43458.479590277777</v>
      </c>
    </row>
    <row r="3" spans="1:13" x14ac:dyDescent="0.25">
      <c r="B3" s="4" t="s">
        <v>12</v>
      </c>
      <c r="C3" s="19" t="s">
        <v>36</v>
      </c>
    </row>
    <row r="5" spans="1:13" x14ac:dyDescent="0.25">
      <c r="A5" s="26" t="s">
        <v>0</v>
      </c>
      <c r="B5" s="13" t="s">
        <v>1</v>
      </c>
      <c r="C5" s="13" t="s">
        <v>2</v>
      </c>
      <c r="D5" s="26" t="s">
        <v>3</v>
      </c>
      <c r="E5" s="26" t="s">
        <v>5</v>
      </c>
      <c r="F5" s="13" t="s">
        <v>6</v>
      </c>
      <c r="G5" s="14" t="s">
        <v>10</v>
      </c>
      <c r="H5" s="14" t="s">
        <v>7</v>
      </c>
      <c r="I5" s="13" t="s">
        <v>8</v>
      </c>
      <c r="J5" s="13" t="s">
        <v>33</v>
      </c>
      <c r="K5" s="14" t="s">
        <v>9</v>
      </c>
      <c r="L5" s="14" t="s">
        <v>32</v>
      </c>
      <c r="M5" s="14" t="s">
        <v>31</v>
      </c>
    </row>
    <row r="6" spans="1:13" x14ac:dyDescent="0.25">
      <c r="A6" s="27"/>
      <c r="B6" s="21" t="s">
        <v>40</v>
      </c>
      <c r="C6" s="21" t="s">
        <v>83</v>
      </c>
      <c r="D6" s="27"/>
      <c r="E6" s="27"/>
      <c r="F6" s="21" t="s">
        <v>84</v>
      </c>
      <c r="G6" s="21" t="s">
        <v>116</v>
      </c>
      <c r="H6" s="21" t="s">
        <v>157</v>
      </c>
      <c r="I6" s="21" t="s">
        <v>184</v>
      </c>
      <c r="J6" s="24" t="s">
        <v>187</v>
      </c>
      <c r="K6" s="24" t="s">
        <v>231</v>
      </c>
      <c r="L6" s="24" t="s">
        <v>259</v>
      </c>
      <c r="M6" s="24" t="s">
        <v>31</v>
      </c>
    </row>
    <row r="7" spans="1:13" ht="33.75" x14ac:dyDescent="0.25">
      <c r="A7" s="10">
        <f>ROW(A7) - ROW($A$6)</f>
        <v>1</v>
      </c>
      <c r="B7" s="22" t="s">
        <v>41</v>
      </c>
      <c r="C7" s="15">
        <v>3</v>
      </c>
      <c r="D7" s="17" t="s">
        <v>4</v>
      </c>
      <c r="E7" s="17"/>
      <c r="F7" s="22" t="s">
        <v>85</v>
      </c>
      <c r="G7" s="22" t="s">
        <v>117</v>
      </c>
      <c r="H7" s="22" t="s">
        <v>158</v>
      </c>
      <c r="I7" s="22" t="s">
        <v>185</v>
      </c>
      <c r="J7" s="22" t="s">
        <v>188</v>
      </c>
      <c r="K7" s="22" t="s">
        <v>232</v>
      </c>
      <c r="L7" s="22" t="s">
        <v>260</v>
      </c>
      <c r="M7" s="22" t="s">
        <v>107</v>
      </c>
    </row>
    <row r="8" spans="1:13" ht="22.5" x14ac:dyDescent="0.25">
      <c r="A8" s="10">
        <f t="shared" ref="A8:A48" si="0">ROW(A8) - ROW($A$6)</f>
        <v>2</v>
      </c>
      <c r="B8" s="23" t="s">
        <v>42</v>
      </c>
      <c r="C8" s="16">
        <v>1</v>
      </c>
      <c r="D8" s="18" t="s">
        <v>4</v>
      </c>
      <c r="E8" s="18"/>
      <c r="F8" s="23" t="s">
        <v>86</v>
      </c>
      <c r="G8" s="23" t="s">
        <v>118</v>
      </c>
      <c r="H8" s="23" t="s">
        <v>159</v>
      </c>
      <c r="I8" s="23" t="s">
        <v>185</v>
      </c>
      <c r="J8" s="23" t="s">
        <v>189</v>
      </c>
      <c r="K8" s="23" t="s">
        <v>233</v>
      </c>
      <c r="L8" s="23" t="s">
        <v>118</v>
      </c>
      <c r="M8" s="22" t="s">
        <v>107</v>
      </c>
    </row>
    <row r="9" spans="1:13" ht="22.5" x14ac:dyDescent="0.25">
      <c r="A9" s="10">
        <f>ROW(A9) - ROW($A$6)</f>
        <v>3</v>
      </c>
      <c r="B9" s="22" t="s">
        <v>43</v>
      </c>
      <c r="C9" s="15">
        <v>1</v>
      </c>
      <c r="D9" s="17" t="s">
        <v>4</v>
      </c>
      <c r="E9" s="17"/>
      <c r="F9" s="22" t="s">
        <v>87</v>
      </c>
      <c r="G9" s="22" t="s">
        <v>119</v>
      </c>
      <c r="H9" s="22" t="s">
        <v>160</v>
      </c>
      <c r="I9" s="22" t="s">
        <v>185</v>
      </c>
      <c r="J9" s="22" t="s">
        <v>190</v>
      </c>
      <c r="K9" s="22" t="s">
        <v>234</v>
      </c>
      <c r="L9" s="22" t="s">
        <v>119</v>
      </c>
      <c r="M9" s="22" t="s">
        <v>107</v>
      </c>
    </row>
    <row r="10" spans="1:13" ht="22.5" x14ac:dyDescent="0.25">
      <c r="A10" s="10">
        <f t="shared" si="0"/>
        <v>4</v>
      </c>
      <c r="B10" s="23" t="s">
        <v>44</v>
      </c>
      <c r="C10" s="16">
        <v>1</v>
      </c>
      <c r="D10" s="18" t="s">
        <v>4</v>
      </c>
      <c r="E10" s="18"/>
      <c r="F10" s="23" t="s">
        <v>88</v>
      </c>
      <c r="G10" s="23" t="s">
        <v>120</v>
      </c>
      <c r="H10" s="23" t="s">
        <v>161</v>
      </c>
      <c r="I10" s="23" t="s">
        <v>185</v>
      </c>
      <c r="J10" s="23" t="s">
        <v>191</v>
      </c>
      <c r="K10" s="23" t="s">
        <v>233</v>
      </c>
      <c r="L10" s="23" t="s">
        <v>261</v>
      </c>
      <c r="M10" s="22" t="s">
        <v>107</v>
      </c>
    </row>
    <row r="11" spans="1:13" ht="33.75" x14ac:dyDescent="0.25">
      <c r="A11" s="10">
        <f>ROW(A11) - ROW($A$6)</f>
        <v>5</v>
      </c>
      <c r="B11" s="22" t="s">
        <v>45</v>
      </c>
      <c r="C11" s="15">
        <v>1</v>
      </c>
      <c r="D11" s="17" t="s">
        <v>4</v>
      </c>
      <c r="E11" s="17"/>
      <c r="F11" s="22" t="s">
        <v>89</v>
      </c>
      <c r="G11" s="22" t="s">
        <v>121</v>
      </c>
      <c r="H11" s="22" t="s">
        <v>162</v>
      </c>
      <c r="I11" s="22" t="s">
        <v>186</v>
      </c>
      <c r="J11" s="22" t="s">
        <v>192</v>
      </c>
      <c r="K11" s="22" t="s">
        <v>235</v>
      </c>
      <c r="L11" s="22" t="s">
        <v>121</v>
      </c>
      <c r="M11" s="22" t="s">
        <v>107</v>
      </c>
    </row>
    <row r="12" spans="1:13" ht="22.5" x14ac:dyDescent="0.25">
      <c r="A12" s="10">
        <f t="shared" si="0"/>
        <v>6</v>
      </c>
      <c r="B12" s="23" t="s">
        <v>46</v>
      </c>
      <c r="C12" s="16">
        <v>2</v>
      </c>
      <c r="D12" s="18" t="s">
        <v>4</v>
      </c>
      <c r="E12" s="18"/>
      <c r="F12" s="23" t="s">
        <v>90</v>
      </c>
      <c r="G12" s="23" t="s">
        <v>122</v>
      </c>
      <c r="H12" s="23" t="s">
        <v>163</v>
      </c>
      <c r="I12" s="23" t="s">
        <v>185</v>
      </c>
      <c r="J12" s="23" t="s">
        <v>193</v>
      </c>
      <c r="K12" s="23" t="s">
        <v>236</v>
      </c>
      <c r="L12" s="23" t="s">
        <v>262</v>
      </c>
      <c r="M12" s="22" t="s">
        <v>107</v>
      </c>
    </row>
    <row r="13" spans="1:13" ht="33.75" x14ac:dyDescent="0.25">
      <c r="A13" s="10">
        <f>ROW(A13) - ROW($A$6)</f>
        <v>7</v>
      </c>
      <c r="B13" s="22" t="s">
        <v>47</v>
      </c>
      <c r="C13" s="15">
        <v>14</v>
      </c>
      <c r="D13" s="17" t="s">
        <v>4</v>
      </c>
      <c r="E13" s="17"/>
      <c r="F13" s="22" t="s">
        <v>91</v>
      </c>
      <c r="G13" s="22" t="s">
        <v>123</v>
      </c>
      <c r="H13" s="22" t="s">
        <v>163</v>
      </c>
      <c r="I13" s="22" t="s">
        <v>185</v>
      </c>
      <c r="J13" s="22" t="s">
        <v>194</v>
      </c>
      <c r="K13" s="22" t="s">
        <v>237</v>
      </c>
      <c r="L13" s="22" t="s">
        <v>263</v>
      </c>
      <c r="M13" s="22" t="s">
        <v>107</v>
      </c>
    </row>
    <row r="14" spans="1:13" ht="33.75" x14ac:dyDescent="0.25">
      <c r="A14" s="10">
        <f t="shared" si="0"/>
        <v>8</v>
      </c>
      <c r="B14" s="23" t="s">
        <v>48</v>
      </c>
      <c r="C14" s="16">
        <v>15</v>
      </c>
      <c r="D14" s="18" t="s">
        <v>4</v>
      </c>
      <c r="E14" s="18"/>
      <c r="F14" s="23" t="s">
        <v>91</v>
      </c>
      <c r="G14" s="23" t="s">
        <v>124</v>
      </c>
      <c r="H14" s="23" t="s">
        <v>163</v>
      </c>
      <c r="I14" s="23" t="s">
        <v>185</v>
      </c>
      <c r="J14" s="23" t="s">
        <v>195</v>
      </c>
      <c r="K14" s="23" t="s">
        <v>236</v>
      </c>
      <c r="L14" s="23" t="s">
        <v>264</v>
      </c>
      <c r="M14" s="22" t="s">
        <v>107</v>
      </c>
    </row>
    <row r="15" spans="1:13" ht="22.5" x14ac:dyDescent="0.25">
      <c r="A15" s="10">
        <f>ROW(A15) - ROW($A$6)</f>
        <v>9</v>
      </c>
      <c r="B15" s="22" t="s">
        <v>49</v>
      </c>
      <c r="C15" s="15">
        <v>1</v>
      </c>
      <c r="D15" s="17" t="s">
        <v>4</v>
      </c>
      <c r="E15" s="17"/>
      <c r="F15" s="22" t="s">
        <v>92</v>
      </c>
      <c r="G15" s="22" t="s">
        <v>124</v>
      </c>
      <c r="H15" s="22" t="s">
        <v>164</v>
      </c>
      <c r="I15" s="22" t="s">
        <v>185</v>
      </c>
      <c r="J15" s="22" t="s">
        <v>196</v>
      </c>
      <c r="K15" s="22" t="s">
        <v>238</v>
      </c>
      <c r="L15" s="22" t="s">
        <v>265</v>
      </c>
      <c r="M15" s="22" t="s">
        <v>107</v>
      </c>
    </row>
    <row r="16" spans="1:13" ht="22.5" x14ac:dyDescent="0.25">
      <c r="A16" s="10">
        <f t="shared" si="0"/>
        <v>10</v>
      </c>
      <c r="B16" s="23" t="s">
        <v>50</v>
      </c>
      <c r="C16" s="16">
        <v>1</v>
      </c>
      <c r="D16" s="18" t="s">
        <v>4</v>
      </c>
      <c r="E16" s="18"/>
      <c r="F16" s="23" t="s">
        <v>93</v>
      </c>
      <c r="G16" s="23" t="s">
        <v>125</v>
      </c>
      <c r="H16" s="23" t="s">
        <v>164</v>
      </c>
      <c r="I16" s="23" t="s">
        <v>185</v>
      </c>
      <c r="J16" s="23" t="s">
        <v>197</v>
      </c>
      <c r="K16" s="23" t="s">
        <v>236</v>
      </c>
      <c r="L16" s="23" t="s">
        <v>266</v>
      </c>
      <c r="M16" s="22" t="s">
        <v>107</v>
      </c>
    </row>
    <row r="17" spans="1:13" ht="22.5" x14ac:dyDescent="0.25">
      <c r="A17" s="10">
        <f>ROW(A17) - ROW($A$6)</f>
        <v>11</v>
      </c>
      <c r="B17" s="22" t="s">
        <v>51</v>
      </c>
      <c r="C17" s="15">
        <v>2</v>
      </c>
      <c r="D17" s="17" t="s">
        <v>4</v>
      </c>
      <c r="E17" s="17"/>
      <c r="F17" s="22" t="s">
        <v>94</v>
      </c>
      <c r="G17" s="22" t="s">
        <v>126</v>
      </c>
      <c r="H17" s="22" t="s">
        <v>164</v>
      </c>
      <c r="I17" s="22" t="s">
        <v>185</v>
      </c>
      <c r="J17" s="22" t="s">
        <v>198</v>
      </c>
      <c r="K17" s="22" t="s">
        <v>239</v>
      </c>
      <c r="L17" s="22" t="s">
        <v>267</v>
      </c>
      <c r="M17" s="22" t="s">
        <v>107</v>
      </c>
    </row>
    <row r="18" spans="1:13" ht="33.75" x14ac:dyDescent="0.25">
      <c r="A18" s="10">
        <f t="shared" si="0"/>
        <v>12</v>
      </c>
      <c r="B18" s="23" t="s">
        <v>52</v>
      </c>
      <c r="C18" s="16">
        <v>1</v>
      </c>
      <c r="D18" s="18" t="s">
        <v>4</v>
      </c>
      <c r="E18" s="18"/>
      <c r="F18" s="23" t="s">
        <v>95</v>
      </c>
      <c r="G18" s="23" t="s">
        <v>127</v>
      </c>
      <c r="H18" s="23" t="s">
        <v>165</v>
      </c>
      <c r="I18" s="23" t="s">
        <v>185</v>
      </c>
      <c r="J18" s="23" t="s">
        <v>199</v>
      </c>
      <c r="K18" s="23" t="s">
        <v>240</v>
      </c>
      <c r="L18" s="23" t="s">
        <v>268</v>
      </c>
      <c r="M18" s="22" t="s">
        <v>107</v>
      </c>
    </row>
    <row r="19" spans="1:13" ht="22.5" x14ac:dyDescent="0.25">
      <c r="A19" s="10">
        <f>ROW(A19) - ROW($A$6)</f>
        <v>13</v>
      </c>
      <c r="B19" s="22" t="s">
        <v>53</v>
      </c>
      <c r="C19" s="15">
        <v>1</v>
      </c>
      <c r="D19" s="17" t="s">
        <v>4</v>
      </c>
      <c r="E19" s="17"/>
      <c r="F19" s="22" t="s">
        <v>91</v>
      </c>
      <c r="G19" s="22" t="s">
        <v>128</v>
      </c>
      <c r="H19" s="22" t="s">
        <v>163</v>
      </c>
      <c r="I19" s="22" t="s">
        <v>185</v>
      </c>
      <c r="J19" s="22" t="s">
        <v>200</v>
      </c>
      <c r="K19" s="22" t="s">
        <v>241</v>
      </c>
      <c r="L19" s="22" t="s">
        <v>269</v>
      </c>
      <c r="M19" s="22" t="s">
        <v>107</v>
      </c>
    </row>
    <row r="20" spans="1:13" ht="22.5" x14ac:dyDescent="0.25">
      <c r="A20" s="10">
        <f t="shared" si="0"/>
        <v>14</v>
      </c>
      <c r="B20" s="23" t="s">
        <v>54</v>
      </c>
      <c r="C20" s="16">
        <v>3</v>
      </c>
      <c r="D20" s="18" t="s">
        <v>4</v>
      </c>
      <c r="E20" s="18"/>
      <c r="F20" s="23" t="s">
        <v>91</v>
      </c>
      <c r="G20" s="23" t="s">
        <v>129</v>
      </c>
      <c r="H20" s="23" t="s">
        <v>163</v>
      </c>
      <c r="I20" s="23" t="s">
        <v>185</v>
      </c>
      <c r="J20" s="23" t="s">
        <v>201</v>
      </c>
      <c r="K20" s="23" t="s">
        <v>236</v>
      </c>
      <c r="L20" s="23" t="s">
        <v>270</v>
      </c>
      <c r="M20" s="22" t="s">
        <v>107</v>
      </c>
    </row>
    <row r="21" spans="1:13" ht="22.5" x14ac:dyDescent="0.25">
      <c r="A21" s="10">
        <f>ROW(A21) - ROW($A$6)</f>
        <v>15</v>
      </c>
      <c r="B21" s="22" t="s">
        <v>55</v>
      </c>
      <c r="C21" s="15">
        <v>10</v>
      </c>
      <c r="D21" s="17" t="s">
        <v>4</v>
      </c>
      <c r="E21" s="17"/>
      <c r="F21" s="22" t="s">
        <v>96</v>
      </c>
      <c r="G21" s="22" t="s">
        <v>130</v>
      </c>
      <c r="H21" s="22" t="s">
        <v>163</v>
      </c>
      <c r="I21" s="22" t="s">
        <v>185</v>
      </c>
      <c r="J21" s="22" t="s">
        <v>202</v>
      </c>
      <c r="K21" s="22" t="s">
        <v>242</v>
      </c>
      <c r="L21" s="22" t="s">
        <v>271</v>
      </c>
      <c r="M21" s="22" t="s">
        <v>107</v>
      </c>
    </row>
    <row r="22" spans="1:13" ht="78.75" x14ac:dyDescent="0.25">
      <c r="A22" s="10">
        <f t="shared" si="0"/>
        <v>16</v>
      </c>
      <c r="B22" s="23" t="s">
        <v>56</v>
      </c>
      <c r="C22" s="16">
        <v>35</v>
      </c>
      <c r="D22" s="18" t="s">
        <v>4</v>
      </c>
      <c r="E22" s="18"/>
      <c r="F22" s="23" t="s">
        <v>97</v>
      </c>
      <c r="G22" s="23" t="s">
        <v>131</v>
      </c>
      <c r="H22" s="23" t="s">
        <v>166</v>
      </c>
      <c r="I22" s="23" t="s">
        <v>185</v>
      </c>
      <c r="J22" s="23" t="s">
        <v>203</v>
      </c>
      <c r="K22" s="23" t="s">
        <v>243</v>
      </c>
      <c r="L22" s="23" t="s">
        <v>272</v>
      </c>
      <c r="M22" s="22" t="s">
        <v>107</v>
      </c>
    </row>
    <row r="23" spans="1:13" ht="22.5" x14ac:dyDescent="0.25">
      <c r="A23" s="10">
        <f>ROW(A23) - ROW($A$6)</f>
        <v>17</v>
      </c>
      <c r="B23" s="22" t="s">
        <v>57</v>
      </c>
      <c r="C23" s="15">
        <v>3</v>
      </c>
      <c r="D23" s="17" t="s">
        <v>4</v>
      </c>
      <c r="E23" s="17"/>
      <c r="F23" s="22" t="s">
        <v>98</v>
      </c>
      <c r="G23" s="22" t="s">
        <v>132</v>
      </c>
      <c r="H23" s="22" t="s">
        <v>167</v>
      </c>
      <c r="I23" s="22" t="s">
        <v>185</v>
      </c>
      <c r="J23" s="22" t="s">
        <v>204</v>
      </c>
      <c r="K23" s="22" t="s">
        <v>244</v>
      </c>
      <c r="L23" s="22" t="s">
        <v>132</v>
      </c>
      <c r="M23" s="22" t="s">
        <v>107</v>
      </c>
    </row>
    <row r="24" spans="1:13" ht="22.5" x14ac:dyDescent="0.25">
      <c r="A24" s="10">
        <f t="shared" si="0"/>
        <v>18</v>
      </c>
      <c r="B24" s="23" t="s">
        <v>58</v>
      </c>
      <c r="C24" s="16">
        <v>1</v>
      </c>
      <c r="D24" s="18" t="s">
        <v>4</v>
      </c>
      <c r="E24" s="18"/>
      <c r="F24" s="23" t="s">
        <v>99</v>
      </c>
      <c r="G24" s="23" t="s">
        <v>133</v>
      </c>
      <c r="H24" s="23" t="s">
        <v>168</v>
      </c>
      <c r="I24" s="23" t="s">
        <v>185</v>
      </c>
      <c r="J24" s="23" t="s">
        <v>205</v>
      </c>
      <c r="K24" s="23" t="s">
        <v>245</v>
      </c>
      <c r="L24" s="23" t="s">
        <v>133</v>
      </c>
      <c r="M24" s="22" t="s">
        <v>107</v>
      </c>
    </row>
    <row r="25" spans="1:13" ht="22.5" x14ac:dyDescent="0.25">
      <c r="A25" s="10">
        <f>ROW(A25) - ROW($A$6)</f>
        <v>19</v>
      </c>
      <c r="B25" s="22" t="s">
        <v>59</v>
      </c>
      <c r="C25" s="15">
        <v>1</v>
      </c>
      <c r="D25" s="17" t="s">
        <v>4</v>
      </c>
      <c r="E25" s="17"/>
      <c r="F25" s="22" t="s">
        <v>100</v>
      </c>
      <c r="G25" s="22" t="s">
        <v>134</v>
      </c>
      <c r="H25" s="22" t="s">
        <v>169</v>
      </c>
      <c r="I25" s="22" t="s">
        <v>185</v>
      </c>
      <c r="J25" s="22" t="s">
        <v>206</v>
      </c>
      <c r="K25" s="22" t="s">
        <v>237</v>
      </c>
      <c r="L25" s="22" t="s">
        <v>134</v>
      </c>
      <c r="M25" s="22" t="s">
        <v>107</v>
      </c>
    </row>
    <row r="26" spans="1:13" ht="45" x14ac:dyDescent="0.25">
      <c r="A26" s="10">
        <f t="shared" si="0"/>
        <v>20</v>
      </c>
      <c r="B26" s="23" t="s">
        <v>60</v>
      </c>
      <c r="C26" s="16">
        <v>1</v>
      </c>
      <c r="D26" s="18" t="s">
        <v>4</v>
      </c>
      <c r="E26" s="18"/>
      <c r="F26" s="23" t="s">
        <v>101</v>
      </c>
      <c r="G26" s="23" t="s">
        <v>135</v>
      </c>
      <c r="H26" s="23" t="s">
        <v>170</v>
      </c>
      <c r="I26" s="23" t="s">
        <v>185</v>
      </c>
      <c r="J26" s="23" t="s">
        <v>207</v>
      </c>
      <c r="K26" s="23" t="s">
        <v>234</v>
      </c>
      <c r="L26" s="23" t="s">
        <v>135</v>
      </c>
      <c r="M26" s="22" t="s">
        <v>107</v>
      </c>
    </row>
    <row r="27" spans="1:13" ht="22.5" x14ac:dyDescent="0.25">
      <c r="A27" s="10">
        <f>ROW(A27) - ROW($A$6)</f>
        <v>21</v>
      </c>
      <c r="B27" s="22" t="s">
        <v>61</v>
      </c>
      <c r="C27" s="15">
        <v>1</v>
      </c>
      <c r="D27" s="17" t="s">
        <v>4</v>
      </c>
      <c r="E27" s="17"/>
      <c r="F27" s="22" t="s">
        <v>102</v>
      </c>
      <c r="G27" s="22" t="s">
        <v>136</v>
      </c>
      <c r="H27" s="22" t="s">
        <v>171</v>
      </c>
      <c r="I27" s="22" t="s">
        <v>185</v>
      </c>
      <c r="J27" s="22" t="s">
        <v>208</v>
      </c>
      <c r="K27" s="22" t="s">
        <v>246</v>
      </c>
      <c r="L27" s="22" t="s">
        <v>136</v>
      </c>
      <c r="M27" s="22" t="s">
        <v>107</v>
      </c>
    </row>
    <row r="28" spans="1:13" ht="33.75" x14ac:dyDescent="0.25">
      <c r="A28" s="10">
        <f t="shared" si="0"/>
        <v>22</v>
      </c>
      <c r="B28" s="23" t="s">
        <v>62</v>
      </c>
      <c r="C28" s="16">
        <v>1</v>
      </c>
      <c r="D28" s="18" t="s">
        <v>4</v>
      </c>
      <c r="E28" s="18"/>
      <c r="F28" s="23" t="s">
        <v>103</v>
      </c>
      <c r="G28" s="23" t="s">
        <v>137</v>
      </c>
      <c r="H28" s="23" t="s">
        <v>172</v>
      </c>
      <c r="I28" s="23" t="s">
        <v>185</v>
      </c>
      <c r="J28" s="23" t="s">
        <v>209</v>
      </c>
      <c r="K28" s="23" t="s">
        <v>247</v>
      </c>
      <c r="L28" s="23" t="s">
        <v>273</v>
      </c>
      <c r="M28" s="22" t="s">
        <v>107</v>
      </c>
    </row>
    <row r="29" spans="1:13" ht="22.5" x14ac:dyDescent="0.25">
      <c r="A29" s="10">
        <f>ROW(A29) - ROW($A$6)</f>
        <v>23</v>
      </c>
      <c r="B29" s="22" t="s">
        <v>63</v>
      </c>
      <c r="C29" s="15">
        <v>2</v>
      </c>
      <c r="D29" s="17" t="s">
        <v>4</v>
      </c>
      <c r="E29" s="17"/>
      <c r="F29" s="22" t="s">
        <v>104</v>
      </c>
      <c r="G29" s="22" t="s">
        <v>138</v>
      </c>
      <c r="H29" s="22" t="s">
        <v>173</v>
      </c>
      <c r="I29" s="22" t="s">
        <v>186</v>
      </c>
      <c r="J29" s="22" t="s">
        <v>210</v>
      </c>
      <c r="K29" s="22" t="s">
        <v>248</v>
      </c>
      <c r="L29" s="22" t="s">
        <v>274</v>
      </c>
      <c r="M29" s="22" t="s">
        <v>107</v>
      </c>
    </row>
    <row r="30" spans="1:13" ht="33.75" x14ac:dyDescent="0.25">
      <c r="A30" s="10">
        <f t="shared" si="0"/>
        <v>24</v>
      </c>
      <c r="B30" s="23" t="s">
        <v>64</v>
      </c>
      <c r="C30" s="16">
        <v>2</v>
      </c>
      <c r="D30" s="18" t="s">
        <v>4</v>
      </c>
      <c r="E30" s="18"/>
      <c r="F30" s="23" t="s">
        <v>105</v>
      </c>
      <c r="G30" s="23" t="s">
        <v>139</v>
      </c>
      <c r="H30" s="23" t="s">
        <v>174</v>
      </c>
      <c r="I30" s="23" t="s">
        <v>185</v>
      </c>
      <c r="J30" s="23" t="s">
        <v>211</v>
      </c>
      <c r="K30" s="23" t="s">
        <v>249</v>
      </c>
      <c r="L30" s="23" t="s">
        <v>275</v>
      </c>
      <c r="M30" s="22" t="s">
        <v>107</v>
      </c>
    </row>
    <row r="31" spans="1:13" ht="22.5" x14ac:dyDescent="0.25">
      <c r="A31" s="10">
        <f>ROW(A31) - ROW($A$6)</f>
        <v>25</v>
      </c>
      <c r="B31" s="22" t="s">
        <v>65</v>
      </c>
      <c r="C31" s="15">
        <v>1</v>
      </c>
      <c r="D31" s="17" t="s">
        <v>4</v>
      </c>
      <c r="E31" s="17"/>
      <c r="F31" s="22" t="s">
        <v>106</v>
      </c>
      <c r="G31" s="22" t="s">
        <v>140</v>
      </c>
      <c r="H31" s="22" t="s">
        <v>168</v>
      </c>
      <c r="I31" s="22" t="s">
        <v>185</v>
      </c>
      <c r="J31" s="22" t="s">
        <v>212</v>
      </c>
      <c r="K31" s="22" t="s">
        <v>250</v>
      </c>
      <c r="L31" s="22" t="s">
        <v>276</v>
      </c>
      <c r="M31" s="22" t="s">
        <v>107</v>
      </c>
    </row>
    <row r="32" spans="1:13" x14ac:dyDescent="0.25">
      <c r="A32" s="10">
        <f t="shared" si="0"/>
        <v>26</v>
      </c>
      <c r="B32" s="23" t="s">
        <v>66</v>
      </c>
      <c r="C32" s="16">
        <v>4</v>
      </c>
      <c r="D32" s="18" t="s">
        <v>4</v>
      </c>
      <c r="E32" s="18"/>
      <c r="F32" s="23" t="s">
        <v>107</v>
      </c>
      <c r="G32" s="23" t="s">
        <v>141</v>
      </c>
      <c r="H32" s="23" t="s">
        <v>175</v>
      </c>
      <c r="I32" s="23" t="s">
        <v>185</v>
      </c>
      <c r="J32" s="23" t="s">
        <v>213</v>
      </c>
      <c r="K32" s="23" t="s">
        <v>251</v>
      </c>
      <c r="L32" s="23" t="s">
        <v>141</v>
      </c>
      <c r="M32" s="22" t="s">
        <v>107</v>
      </c>
    </row>
    <row r="33" spans="1:13" ht="22.5" x14ac:dyDescent="0.25">
      <c r="A33" s="10">
        <f>ROW(A33) - ROW($A$6)</f>
        <v>27</v>
      </c>
      <c r="B33" s="22" t="s">
        <v>67</v>
      </c>
      <c r="C33" s="15">
        <v>1</v>
      </c>
      <c r="D33" s="17" t="s">
        <v>4</v>
      </c>
      <c r="E33" s="17"/>
      <c r="F33" s="22" t="s">
        <v>108</v>
      </c>
      <c r="G33" s="22" t="s">
        <v>141</v>
      </c>
      <c r="H33" s="22" t="s">
        <v>175</v>
      </c>
      <c r="I33" s="22" t="s">
        <v>185</v>
      </c>
      <c r="J33" s="22" t="s">
        <v>214</v>
      </c>
      <c r="K33" s="22" t="s">
        <v>251</v>
      </c>
      <c r="L33" s="22" t="s">
        <v>277</v>
      </c>
      <c r="M33" s="22" t="s">
        <v>107</v>
      </c>
    </row>
    <row r="34" spans="1:13" ht="22.5" x14ac:dyDescent="0.25">
      <c r="A34" s="10">
        <f t="shared" si="0"/>
        <v>28</v>
      </c>
      <c r="B34" s="23" t="s">
        <v>68</v>
      </c>
      <c r="C34" s="16">
        <v>1</v>
      </c>
      <c r="D34" s="18" t="s">
        <v>4</v>
      </c>
      <c r="E34" s="18"/>
      <c r="F34" s="23" t="s">
        <v>109</v>
      </c>
      <c r="G34" s="23" t="s">
        <v>142</v>
      </c>
      <c r="H34" s="23" t="s">
        <v>176</v>
      </c>
      <c r="I34" s="23" t="s">
        <v>185</v>
      </c>
      <c r="J34" s="23" t="s">
        <v>215</v>
      </c>
      <c r="K34" s="23" t="s">
        <v>235</v>
      </c>
      <c r="L34" s="23" t="s">
        <v>278</v>
      </c>
      <c r="M34" s="22" t="s">
        <v>107</v>
      </c>
    </row>
    <row r="35" spans="1:13" ht="33.75" x14ac:dyDescent="0.25">
      <c r="A35" s="10">
        <f>ROW(A35) - ROW($A$6)</f>
        <v>29</v>
      </c>
      <c r="B35" s="22" t="s">
        <v>69</v>
      </c>
      <c r="C35" s="15">
        <v>1</v>
      </c>
      <c r="D35" s="17" t="s">
        <v>4</v>
      </c>
      <c r="E35" s="17"/>
      <c r="F35" s="22" t="s">
        <v>110</v>
      </c>
      <c r="G35" s="22" t="s">
        <v>143</v>
      </c>
      <c r="H35" s="22" t="s">
        <v>177</v>
      </c>
      <c r="I35" s="22" t="s">
        <v>186</v>
      </c>
      <c r="J35" s="22" t="s">
        <v>216</v>
      </c>
      <c r="K35" s="22" t="s">
        <v>252</v>
      </c>
      <c r="L35" s="22" t="s">
        <v>143</v>
      </c>
      <c r="M35" s="22" t="s">
        <v>107</v>
      </c>
    </row>
    <row r="36" spans="1:13" ht="33.75" x14ac:dyDescent="0.25">
      <c r="A36" s="10">
        <f t="shared" si="0"/>
        <v>30</v>
      </c>
      <c r="B36" s="23" t="s">
        <v>70</v>
      </c>
      <c r="C36" s="16">
        <v>15</v>
      </c>
      <c r="D36" s="18" t="s">
        <v>4</v>
      </c>
      <c r="E36" s="18"/>
      <c r="F36" s="23" t="s">
        <v>111</v>
      </c>
      <c r="G36" s="23" t="s">
        <v>144</v>
      </c>
      <c r="H36" s="23" t="s">
        <v>178</v>
      </c>
      <c r="I36" s="23" t="s">
        <v>185</v>
      </c>
      <c r="J36" s="23" t="s">
        <v>217</v>
      </c>
      <c r="K36" s="23" t="s">
        <v>253</v>
      </c>
      <c r="L36" s="23" t="s">
        <v>279</v>
      </c>
      <c r="M36" s="22" t="s">
        <v>107</v>
      </c>
    </row>
    <row r="37" spans="1:13" ht="22.5" x14ac:dyDescent="0.25">
      <c r="A37" s="10">
        <f>ROW(A37) - ROW($A$6)</f>
        <v>31</v>
      </c>
      <c r="B37" s="22" t="s">
        <v>71</v>
      </c>
      <c r="C37" s="15">
        <v>7</v>
      </c>
      <c r="D37" s="17" t="s">
        <v>4</v>
      </c>
      <c r="E37" s="17"/>
      <c r="F37" s="22" t="s">
        <v>111</v>
      </c>
      <c r="G37" s="22" t="s">
        <v>145</v>
      </c>
      <c r="H37" s="22" t="s">
        <v>178</v>
      </c>
      <c r="I37" s="22" t="s">
        <v>185</v>
      </c>
      <c r="J37" s="22" t="s">
        <v>218</v>
      </c>
      <c r="K37" s="22" t="s">
        <v>253</v>
      </c>
      <c r="L37" s="22" t="s">
        <v>280</v>
      </c>
      <c r="M37" s="22" t="s">
        <v>107</v>
      </c>
    </row>
    <row r="38" spans="1:13" ht="22.5" x14ac:dyDescent="0.25">
      <c r="A38" s="10">
        <f t="shared" si="0"/>
        <v>32</v>
      </c>
      <c r="B38" s="23" t="s">
        <v>72</v>
      </c>
      <c r="C38" s="16">
        <v>6</v>
      </c>
      <c r="D38" s="18" t="s">
        <v>4</v>
      </c>
      <c r="E38" s="18"/>
      <c r="F38" s="23" t="s">
        <v>111</v>
      </c>
      <c r="G38" s="23" t="s">
        <v>146</v>
      </c>
      <c r="H38" s="23" t="s">
        <v>178</v>
      </c>
      <c r="I38" s="23" t="s">
        <v>185</v>
      </c>
      <c r="J38" s="23" t="s">
        <v>219</v>
      </c>
      <c r="K38" s="23" t="s">
        <v>253</v>
      </c>
      <c r="L38" s="23" t="s">
        <v>281</v>
      </c>
      <c r="M38" s="22" t="s">
        <v>107</v>
      </c>
    </row>
    <row r="39" spans="1:13" ht="22.5" x14ac:dyDescent="0.25">
      <c r="A39" s="10">
        <f>ROW(A39) - ROW($A$6)</f>
        <v>33</v>
      </c>
      <c r="B39" s="22" t="s">
        <v>73</v>
      </c>
      <c r="C39" s="15">
        <v>2</v>
      </c>
      <c r="D39" s="17" t="s">
        <v>4</v>
      </c>
      <c r="E39" s="17"/>
      <c r="F39" s="22" t="s">
        <v>111</v>
      </c>
      <c r="G39" s="22" t="s">
        <v>147</v>
      </c>
      <c r="H39" s="22" t="s">
        <v>178</v>
      </c>
      <c r="I39" s="22" t="s">
        <v>185</v>
      </c>
      <c r="J39" s="22" t="s">
        <v>220</v>
      </c>
      <c r="K39" s="22" t="s">
        <v>253</v>
      </c>
      <c r="L39" s="22" t="s">
        <v>282</v>
      </c>
      <c r="M39" s="22" t="s">
        <v>107</v>
      </c>
    </row>
    <row r="40" spans="1:13" ht="22.5" x14ac:dyDescent="0.25">
      <c r="A40" s="10">
        <f t="shared" si="0"/>
        <v>34</v>
      </c>
      <c r="B40" s="23" t="s">
        <v>74</v>
      </c>
      <c r="C40" s="16">
        <v>6</v>
      </c>
      <c r="D40" s="18" t="s">
        <v>4</v>
      </c>
      <c r="E40" s="18"/>
      <c r="F40" s="23" t="s">
        <v>111</v>
      </c>
      <c r="G40" s="23" t="s">
        <v>148</v>
      </c>
      <c r="H40" s="23" t="s">
        <v>178</v>
      </c>
      <c r="I40" s="23" t="s">
        <v>185</v>
      </c>
      <c r="J40" s="23" t="s">
        <v>221</v>
      </c>
      <c r="K40" s="23" t="s">
        <v>253</v>
      </c>
      <c r="L40" s="23" t="s">
        <v>283</v>
      </c>
      <c r="M40" s="22" t="s">
        <v>107</v>
      </c>
    </row>
    <row r="41" spans="1:13" ht="22.5" x14ac:dyDescent="0.25">
      <c r="A41" s="10">
        <f>ROW(A41) - ROW($A$6)</f>
        <v>35</v>
      </c>
      <c r="B41" s="22" t="s">
        <v>75</v>
      </c>
      <c r="C41" s="15">
        <v>10</v>
      </c>
      <c r="D41" s="17" t="s">
        <v>4</v>
      </c>
      <c r="E41" s="17"/>
      <c r="F41" s="22" t="s">
        <v>111</v>
      </c>
      <c r="G41" s="22" t="s">
        <v>149</v>
      </c>
      <c r="H41" s="22" t="s">
        <v>178</v>
      </c>
      <c r="I41" s="22" t="s">
        <v>185</v>
      </c>
      <c r="J41" s="22" t="s">
        <v>222</v>
      </c>
      <c r="K41" s="22" t="s">
        <v>253</v>
      </c>
      <c r="L41" s="22" t="s">
        <v>284</v>
      </c>
      <c r="M41" s="22" t="s">
        <v>107</v>
      </c>
    </row>
    <row r="42" spans="1:13" ht="78.75" x14ac:dyDescent="0.25">
      <c r="A42" s="10">
        <f t="shared" si="0"/>
        <v>36</v>
      </c>
      <c r="B42" s="23" t="s">
        <v>76</v>
      </c>
      <c r="C42" s="16">
        <v>33</v>
      </c>
      <c r="D42" s="18" t="s">
        <v>4</v>
      </c>
      <c r="E42" s="18"/>
      <c r="F42" s="23" t="s">
        <v>111</v>
      </c>
      <c r="G42" s="23" t="s">
        <v>150</v>
      </c>
      <c r="H42" s="23" t="s">
        <v>178</v>
      </c>
      <c r="I42" s="23" t="s">
        <v>185</v>
      </c>
      <c r="J42" s="23" t="s">
        <v>223</v>
      </c>
      <c r="K42" s="23" t="s">
        <v>253</v>
      </c>
      <c r="L42" s="23" t="s">
        <v>285</v>
      </c>
      <c r="M42" s="22" t="s">
        <v>107</v>
      </c>
    </row>
    <row r="43" spans="1:13" ht="22.5" x14ac:dyDescent="0.25">
      <c r="A43" s="10">
        <f>ROW(A43) - ROW($A$6)</f>
        <v>37</v>
      </c>
      <c r="B43" s="22" t="s">
        <v>77</v>
      </c>
      <c r="C43" s="15">
        <v>10</v>
      </c>
      <c r="D43" s="17" t="s">
        <v>4</v>
      </c>
      <c r="E43" s="17"/>
      <c r="F43" s="22" t="s">
        <v>111</v>
      </c>
      <c r="G43" s="22" t="s">
        <v>151</v>
      </c>
      <c r="H43" s="22" t="s">
        <v>178</v>
      </c>
      <c r="I43" s="22" t="s">
        <v>185</v>
      </c>
      <c r="J43" s="22" t="s">
        <v>224</v>
      </c>
      <c r="K43" s="22" t="s">
        <v>254</v>
      </c>
      <c r="L43" s="22" t="s">
        <v>286</v>
      </c>
      <c r="M43" s="22" t="s">
        <v>107</v>
      </c>
    </row>
    <row r="44" spans="1:13" ht="22.5" x14ac:dyDescent="0.25">
      <c r="A44" s="10">
        <f t="shared" si="0"/>
        <v>38</v>
      </c>
      <c r="B44" s="23" t="s">
        <v>78</v>
      </c>
      <c r="C44" s="16">
        <v>2</v>
      </c>
      <c r="D44" s="18" t="s">
        <v>4</v>
      </c>
      <c r="E44" s="18"/>
      <c r="F44" s="23" t="s">
        <v>111</v>
      </c>
      <c r="G44" s="23" t="s">
        <v>152</v>
      </c>
      <c r="H44" s="23" t="s">
        <v>179</v>
      </c>
      <c r="I44" s="23" t="s">
        <v>185</v>
      </c>
      <c r="J44" s="23" t="s">
        <v>225</v>
      </c>
      <c r="K44" s="23" t="s">
        <v>253</v>
      </c>
      <c r="L44" s="23" t="s">
        <v>287</v>
      </c>
      <c r="M44" s="22" t="s">
        <v>107</v>
      </c>
    </row>
    <row r="45" spans="1:13" ht="22.5" x14ac:dyDescent="0.25">
      <c r="A45" s="10">
        <f>ROW(A45) - ROW($A$6)</f>
        <v>39</v>
      </c>
      <c r="B45" s="22" t="s">
        <v>294</v>
      </c>
      <c r="C45" s="15">
        <v>3</v>
      </c>
      <c r="D45" s="17" t="s">
        <v>4</v>
      </c>
      <c r="E45" s="17"/>
      <c r="F45" s="22" t="s">
        <v>111</v>
      </c>
      <c r="G45" s="22" t="s">
        <v>153</v>
      </c>
      <c r="H45" s="22" t="s">
        <v>178</v>
      </c>
      <c r="I45" s="22" t="s">
        <v>185</v>
      </c>
      <c r="J45" s="22" t="s">
        <v>226</v>
      </c>
      <c r="K45" s="22" t="s">
        <v>255</v>
      </c>
      <c r="L45" s="22" t="s">
        <v>288</v>
      </c>
      <c r="M45" s="22" t="s">
        <v>107</v>
      </c>
    </row>
    <row r="46" spans="1:13" ht="22.5" x14ac:dyDescent="0.25">
      <c r="A46" s="10">
        <f t="shared" si="0"/>
        <v>40</v>
      </c>
      <c r="B46" s="23" t="s">
        <v>79</v>
      </c>
      <c r="C46" s="16">
        <v>2</v>
      </c>
      <c r="D46" s="18" t="s">
        <v>4</v>
      </c>
      <c r="E46" s="18"/>
      <c r="F46" s="23" t="s">
        <v>112</v>
      </c>
      <c r="G46" s="23" t="s">
        <v>79</v>
      </c>
      <c r="H46" s="23" t="s">
        <v>180</v>
      </c>
      <c r="I46" s="23" t="s">
        <v>185</v>
      </c>
      <c r="J46" s="23" t="s">
        <v>227</v>
      </c>
      <c r="K46" s="23" t="s">
        <v>256</v>
      </c>
      <c r="L46" s="23" t="s">
        <v>289</v>
      </c>
      <c r="M46" s="22" t="s">
        <v>107</v>
      </c>
    </row>
    <row r="47" spans="1:13" ht="22.5" x14ac:dyDescent="0.25">
      <c r="A47" s="10">
        <f>ROW(A47) - ROW($A$6)</f>
        <v>41</v>
      </c>
      <c r="B47" s="22" t="s">
        <v>80</v>
      </c>
      <c r="C47" s="15">
        <v>1</v>
      </c>
      <c r="D47" s="17" t="s">
        <v>4</v>
      </c>
      <c r="E47" s="17"/>
      <c r="F47" s="22" t="s">
        <v>113</v>
      </c>
      <c r="G47" s="22" t="s">
        <v>154</v>
      </c>
      <c r="H47" s="22" t="s">
        <v>181</v>
      </c>
      <c r="I47" s="22" t="s">
        <v>185</v>
      </c>
      <c r="J47" s="22" t="s">
        <v>228</v>
      </c>
      <c r="K47" s="22" t="s">
        <v>257</v>
      </c>
      <c r="L47" s="22" t="s">
        <v>290</v>
      </c>
      <c r="M47" s="22" t="s">
        <v>107</v>
      </c>
    </row>
    <row r="48" spans="1:13" ht="33.75" x14ac:dyDescent="0.25">
      <c r="A48" s="10">
        <f t="shared" si="0"/>
        <v>42</v>
      </c>
      <c r="B48" s="23" t="s">
        <v>81</v>
      </c>
      <c r="C48" s="16">
        <v>1</v>
      </c>
      <c r="D48" s="18" t="s">
        <v>4</v>
      </c>
      <c r="E48" s="18"/>
      <c r="F48" s="23" t="s">
        <v>114</v>
      </c>
      <c r="G48" s="23" t="s">
        <v>155</v>
      </c>
      <c r="H48" s="23" t="s">
        <v>182</v>
      </c>
      <c r="I48" s="23" t="s">
        <v>185</v>
      </c>
      <c r="J48" s="23" t="s">
        <v>229</v>
      </c>
      <c r="K48" s="23" t="s">
        <v>241</v>
      </c>
      <c r="L48" s="23" t="s">
        <v>291</v>
      </c>
      <c r="M48" s="22" t="s">
        <v>107</v>
      </c>
    </row>
    <row r="49" spans="1:13" ht="33.75" x14ac:dyDescent="0.25">
      <c r="A49" s="10">
        <f>ROW(A49) - ROW($A$6)</f>
        <v>43</v>
      </c>
      <c r="B49" s="22" t="s">
        <v>82</v>
      </c>
      <c r="C49" s="15">
        <v>1</v>
      </c>
      <c r="D49" s="17" t="s">
        <v>4</v>
      </c>
      <c r="E49" s="17"/>
      <c r="F49" s="22" t="s">
        <v>115</v>
      </c>
      <c r="G49" s="22" t="s">
        <v>156</v>
      </c>
      <c r="H49" s="22" t="s">
        <v>183</v>
      </c>
      <c r="I49" s="22" t="s">
        <v>185</v>
      </c>
      <c r="J49" s="22" t="s">
        <v>230</v>
      </c>
      <c r="K49" s="22" t="s">
        <v>258</v>
      </c>
      <c r="L49" s="22" t="s">
        <v>292</v>
      </c>
      <c r="M49" s="22" t="s">
        <v>107</v>
      </c>
    </row>
    <row r="52" spans="1:13" x14ac:dyDescent="0.25">
      <c r="A52" s="40" t="s">
        <v>15</v>
      </c>
      <c r="B52" s="40"/>
      <c r="C52" s="37" t="s">
        <v>16</v>
      </c>
      <c r="D52" s="39"/>
      <c r="E52" s="38"/>
      <c r="F52" s="12" t="s">
        <v>25</v>
      </c>
      <c r="G52" s="37" t="s">
        <v>14</v>
      </c>
      <c r="H52" s="38"/>
      <c r="I52" s="37" t="s">
        <v>13</v>
      </c>
      <c r="J52" s="38"/>
      <c r="K52" s="41" t="s">
        <v>27</v>
      </c>
      <c r="L52" s="41"/>
    </row>
    <row r="53" spans="1:13" x14ac:dyDescent="0.25">
      <c r="A53" s="28">
        <v>1</v>
      </c>
      <c r="B53" s="28"/>
      <c r="C53" s="30" t="s">
        <v>37</v>
      </c>
      <c r="D53" s="31"/>
      <c r="E53" s="32"/>
      <c r="F53" s="20" t="s">
        <v>293</v>
      </c>
      <c r="G53" s="33" t="s">
        <v>39</v>
      </c>
      <c r="H53" s="34"/>
      <c r="I53" s="33" t="s">
        <v>38</v>
      </c>
      <c r="J53" s="34"/>
      <c r="K53" s="25"/>
      <c r="L53" s="25"/>
    </row>
    <row r="54" spans="1:13" x14ac:dyDescent="0.25">
      <c r="A54" s="29"/>
      <c r="B54" s="29"/>
      <c r="C54" s="46"/>
      <c r="D54" s="47"/>
      <c r="E54" s="48"/>
      <c r="F54" s="3"/>
      <c r="G54" s="46"/>
      <c r="H54" s="48"/>
      <c r="I54" s="46"/>
      <c r="J54" s="48"/>
      <c r="K54" s="25"/>
      <c r="L54" s="25"/>
    </row>
    <row r="55" spans="1:13" x14ac:dyDescent="0.25">
      <c r="A55" s="29"/>
      <c r="B55" s="29"/>
      <c r="C55" s="46"/>
      <c r="D55" s="47"/>
      <c r="E55" s="48"/>
      <c r="F55" s="3"/>
      <c r="G55" s="46"/>
      <c r="H55" s="48"/>
      <c r="I55" s="46"/>
      <c r="J55" s="48"/>
      <c r="K55" s="25"/>
      <c r="L55" s="25"/>
    </row>
    <row r="56" spans="1:13" x14ac:dyDescent="0.25">
      <c r="A56" s="29"/>
      <c r="B56" s="29"/>
      <c r="C56" s="46"/>
      <c r="D56" s="47"/>
      <c r="E56" s="48"/>
      <c r="F56" s="3"/>
      <c r="G56" s="46"/>
      <c r="H56" s="48"/>
      <c r="I56" s="46"/>
      <c r="J56" s="48"/>
      <c r="K56" s="25"/>
      <c r="L56" s="25"/>
    </row>
    <row r="57" spans="1:13" x14ac:dyDescent="0.25">
      <c r="G57" s="45"/>
      <c r="H57" s="45"/>
      <c r="I57" s="45"/>
      <c r="J57" s="45"/>
    </row>
    <row r="58" spans="1:13" x14ac:dyDescent="0.25">
      <c r="B58" s="1" t="s">
        <v>17</v>
      </c>
      <c r="C58" s="2"/>
      <c r="D58" s="2"/>
      <c r="E58" s="2"/>
      <c r="F58" s="2"/>
      <c r="G58" s="2"/>
      <c r="H58" s="2"/>
    </row>
    <row r="59" spans="1:13" x14ac:dyDescent="0.25">
      <c r="B59" s="6" t="s">
        <v>18</v>
      </c>
      <c r="C59" s="42" t="s">
        <v>30</v>
      </c>
      <c r="D59" s="43"/>
      <c r="E59" s="43"/>
      <c r="F59" s="43"/>
      <c r="G59" s="43"/>
      <c r="H59" s="43"/>
      <c r="I59" s="44"/>
    </row>
    <row r="60" spans="1:13" x14ac:dyDescent="0.25">
      <c r="B60" s="6" t="s">
        <v>19</v>
      </c>
      <c r="C60" s="2" t="s">
        <v>20</v>
      </c>
      <c r="D60" s="2"/>
      <c r="E60" s="2"/>
      <c r="F60" s="2"/>
      <c r="G60" s="2"/>
      <c r="H60" s="2"/>
    </row>
    <row r="61" spans="1:13" x14ac:dyDescent="0.25">
      <c r="B61" s="6" t="s">
        <v>21</v>
      </c>
      <c r="C61" s="2" t="s">
        <v>23</v>
      </c>
      <c r="D61" s="2"/>
      <c r="E61" s="2"/>
      <c r="F61" s="2"/>
      <c r="G61" s="2"/>
      <c r="H61" s="2"/>
    </row>
    <row r="62" spans="1:13" x14ac:dyDescent="0.25">
      <c r="B62" s="6" t="s">
        <v>22</v>
      </c>
      <c r="C62" s="2" t="s">
        <v>24</v>
      </c>
      <c r="D62" s="2"/>
      <c r="E62" s="2"/>
      <c r="F62" s="2"/>
      <c r="G62" s="2"/>
      <c r="H62" s="2"/>
    </row>
    <row r="63" spans="1:13" x14ac:dyDescent="0.25">
      <c r="B63" s="5" t="s">
        <v>28</v>
      </c>
      <c r="C63" s="2" t="s">
        <v>29</v>
      </c>
    </row>
    <row r="64" spans="1:13" x14ac:dyDescent="0.25">
      <c r="K64" s="11"/>
    </row>
  </sheetData>
  <mergeCells count="32">
    <mergeCell ref="C59:I59"/>
    <mergeCell ref="I57:J57"/>
    <mergeCell ref="C54:E54"/>
    <mergeCell ref="C55:E55"/>
    <mergeCell ref="C56:E56"/>
    <mergeCell ref="G54:H54"/>
    <mergeCell ref="G55:H55"/>
    <mergeCell ref="G57:H57"/>
    <mergeCell ref="G56:H56"/>
    <mergeCell ref="I54:J54"/>
    <mergeCell ref="I55:J55"/>
    <mergeCell ref="I56:J56"/>
    <mergeCell ref="A1:M1"/>
    <mergeCell ref="I52:J52"/>
    <mergeCell ref="G52:H52"/>
    <mergeCell ref="C52:E52"/>
    <mergeCell ref="A52:B52"/>
    <mergeCell ref="K52:L52"/>
    <mergeCell ref="K53:L53"/>
    <mergeCell ref="K54:L54"/>
    <mergeCell ref="K55:L55"/>
    <mergeCell ref="K56:L56"/>
    <mergeCell ref="A5:A6"/>
    <mergeCell ref="D5:D6"/>
    <mergeCell ref="E5:E6"/>
    <mergeCell ref="A53:B53"/>
    <mergeCell ref="A54:B54"/>
    <mergeCell ref="A56:B56"/>
    <mergeCell ref="A55:B55"/>
    <mergeCell ref="C53:E53"/>
    <mergeCell ref="G53:H53"/>
    <mergeCell ref="I53:J53"/>
  </mergeCells>
  <pageMargins left="0.25" right="0.25" top="0.75" bottom="0.75" header="0.3" footer="0.3"/>
  <pageSetup paperSize="9" scale="77" fitToHeight="0" orientation="landscape" r:id="rId1"/>
  <headerFooter>
    <oddHeader>&amp;L&amp;G&amp;C&amp;"Arial,Regular"&amp;12SASTAVNICA&amp;R&amp;"Arial,Regular"&amp;10Broj dokumenta: &amp;12AA300100-020101010101      &amp;10Strana: &amp;P od &amp;N</oddHeader>
    <oddFooter>&amp;R&amp;"Arial,Regular"&amp;10Broj dokumenta: AA300100-020101010101      Strana: &amp;P od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SASTAVNICA</vt:lpstr>
      <vt:lpstr>Sheet2</vt:lpstr>
      <vt:lpstr>Sheet3</vt:lpstr>
    </vt:vector>
  </TitlesOfParts>
  <Company>ALTPRO d.o.o.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Golubic</dc:creator>
  <cp:lastModifiedBy>mario</cp:lastModifiedBy>
  <cp:lastPrinted>2015-04-01T07:49:48Z</cp:lastPrinted>
  <dcterms:created xsi:type="dcterms:W3CDTF">2014-11-04T09:50:39Z</dcterms:created>
  <dcterms:modified xsi:type="dcterms:W3CDTF">2018-12-24T10:30:55Z</dcterms:modified>
</cp:coreProperties>
</file>