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yormsol-my.sharepoint.com/personal/ngarcin_altyor_com/Documents/Standard TB/Software/Standard TB Without AF/Production parameter/PCBA/P1939 - FP/"/>
    </mc:Choice>
  </mc:AlternateContent>
  <xr:revisionPtr revIDLastSave="398" documentId="14_{733528D7-BA26-474F-A6A2-22A125FF7E65}" xr6:coauthVersionLast="47" xr6:coauthVersionMax="47" xr10:uidLastSave="{733F79BF-AFDA-4678-897A-9560624533C9}"/>
  <bookViews>
    <workbookView xWindow="855" yWindow="-120" windowWidth="28065" windowHeight="16440" xr2:uid="{3792F39C-4EB0-452A-B1A4-FD971436F469}"/>
  </bookViews>
  <sheets>
    <sheet name="10 fois sur 1 produit" sheetId="1" r:id="rId1"/>
    <sheet name="1 fois sur 10 produits" sheetId="2" r:id="rId2"/>
    <sheet name="9AF46E" sheetId="3" r:id="rId3"/>
    <sheet name="EE41FC" sheetId="6" r:id="rId4"/>
    <sheet name="20A299" sheetId="4" r:id="rId5"/>
    <sheet name="D12415" sheetId="5" r:id="rId6"/>
    <sheet name="4691F2" sheetId="7" r:id="rId7"/>
    <sheet name="53FC3A" sheetId="11" r:id="rId8"/>
    <sheet name="B729E7" sheetId="12" r:id="rId9"/>
    <sheet name="6B991D" sheetId="13" r:id="rId10"/>
    <sheet name="1B7A5A" sheetId="14" r:id="rId11"/>
    <sheet name="8AF236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13" i="1" s="1"/>
  <c r="F4" i="1"/>
  <c r="F5" i="1"/>
  <c r="F6" i="1"/>
  <c r="F7" i="1"/>
  <c r="F8" i="1"/>
  <c r="F9" i="1"/>
  <c r="F10" i="1"/>
  <c r="F11" i="1"/>
  <c r="F2" i="1"/>
  <c r="D31" i="2"/>
  <c r="D30" i="2"/>
  <c r="D29" i="2"/>
  <c r="D26" i="2"/>
  <c r="C26" i="2"/>
  <c r="B26" i="2"/>
  <c r="D25" i="2"/>
  <c r="C25" i="2"/>
  <c r="B25" i="2"/>
  <c r="D24" i="2"/>
  <c r="C24" i="2"/>
  <c r="B24" i="2"/>
  <c r="D23" i="2"/>
  <c r="C23" i="2"/>
  <c r="B23" i="2"/>
  <c r="D19" i="2"/>
  <c r="C19" i="2"/>
  <c r="B19" i="2"/>
  <c r="D21" i="2"/>
  <c r="C21" i="2"/>
  <c r="B21" i="2"/>
  <c r="D22" i="2"/>
  <c r="C22" i="2"/>
  <c r="B22" i="2"/>
  <c r="D20" i="2"/>
  <c r="C20" i="2"/>
  <c r="B20" i="2"/>
  <c r="C18" i="2"/>
  <c r="B18" i="2"/>
  <c r="D18" i="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3" i="13"/>
  <c r="G26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3" i="14"/>
  <c r="G28" i="14" s="1"/>
  <c r="E4" i="14"/>
  <c r="E5" i="14"/>
  <c r="E6" i="14"/>
  <c r="E7" i="14"/>
  <c r="E8" i="14"/>
  <c r="E9" i="14"/>
  <c r="E10" i="14"/>
  <c r="E11" i="14"/>
  <c r="E12" i="14"/>
  <c r="E13" i="14"/>
  <c r="E14" i="14"/>
  <c r="E15" i="14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" i="15"/>
  <c r="E2" i="14"/>
  <c r="E2" i="13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G28" i="7"/>
  <c r="E3" i="6"/>
  <c r="E4" i="6"/>
  <c r="E5" i="6"/>
  <c r="E6" i="6"/>
  <c r="E7" i="6"/>
  <c r="G28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2" i="5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G27" i="4" s="1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G27" i="14"/>
  <c r="G26" i="14"/>
  <c r="G28" i="4"/>
  <c r="G26" i="11"/>
  <c r="H14" i="1" l="1"/>
  <c r="H15" i="1"/>
  <c r="G27" i="13"/>
  <c r="G28" i="13"/>
  <c r="G28" i="15"/>
  <c r="G26" i="15"/>
  <c r="G27" i="15"/>
  <c r="G28" i="12"/>
  <c r="G27" i="12"/>
  <c r="G26" i="12"/>
  <c r="G28" i="11"/>
  <c r="G27" i="11"/>
  <c r="G27" i="7"/>
  <c r="G26" i="7"/>
  <c r="G27" i="6"/>
  <c r="G26" i="6"/>
  <c r="G26" i="5"/>
  <c r="G27" i="5"/>
  <c r="G28" i="5"/>
  <c r="G26" i="4"/>
  <c r="G26" i="3"/>
  <c r="B17" i="2" s="1"/>
  <c r="G27" i="3"/>
  <c r="G28" i="3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2" i="2"/>
  <c r="F2" i="2" s="1"/>
  <c r="D10" i="1"/>
  <c r="D3" i="1"/>
  <c r="D4" i="1"/>
  <c r="D5" i="1"/>
  <c r="D6" i="1"/>
  <c r="D7" i="1"/>
  <c r="D8" i="1"/>
  <c r="D9" i="1"/>
  <c r="D11" i="1"/>
  <c r="D2" i="1"/>
  <c r="D17" i="2" l="1"/>
  <c r="C17" i="2"/>
</calcChain>
</file>

<file path=xl/sharedStrings.xml><?xml version="1.0" encoding="utf-8"?>
<sst xmlns="http://schemas.openxmlformats.org/spreadsheetml/2006/main" count="130" uniqueCount="37">
  <si>
    <t>Courant lue</t>
  </si>
  <si>
    <t>Puissance calculé</t>
  </si>
  <si>
    <t>Puissance Mesuré</t>
  </si>
  <si>
    <t>Erreur</t>
  </si>
  <si>
    <t>Test 1</t>
  </si>
  <si>
    <t>Tension lue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</si>
  <si>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</si>
  <si>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</si>
  <si>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</si>
  <si>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</si>
  <si>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</si>
  <si>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</si>
  <si>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</si>
  <si>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</si>
  <si>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</si>
  <si>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EE41FC</t>
  </si>
  <si>
    <t>9AF46E</t>
  </si>
  <si>
    <t>20A299</t>
  </si>
  <si>
    <t>D12415</t>
  </si>
  <si>
    <t>4691F2</t>
  </si>
  <si>
    <t>B729E7</t>
  </si>
  <si>
    <t>8AF236</t>
  </si>
  <si>
    <t>1B7A5A</t>
  </si>
  <si>
    <t>6B991D</t>
  </si>
  <si>
    <t>53FC3A</t>
  </si>
  <si>
    <t>Valeur Module</t>
  </si>
  <si>
    <t>Limite basse 5%</t>
  </si>
  <si>
    <t>Limite Haute 5%</t>
  </si>
  <si>
    <t>Valeur Powermeter</t>
  </si>
  <si>
    <t>Max</t>
  </si>
  <si>
    <t>Min</t>
  </si>
  <si>
    <t>Moyenne</t>
  </si>
  <si>
    <t>Resultat avec powermeter</t>
  </si>
  <si>
    <t>Erreur Maximal</t>
  </si>
  <si>
    <t>Erreur Minimal</t>
  </si>
  <si>
    <t>Erreur Moyenne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</si>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</sst>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54838978519105E-2"/>
          <c:y val="1.7905524645605117E-2"/>
          <c:w val="0.90929394020661414"/>
          <c:h val="0.8142024911922684"/>
        </c:manualLayout>
      </c:layout>
      <c:lineChart>
        <c:grouping val="standard"/>
        <c:varyColors val="0"/>
        <c:ser>
          <c:idx val="0"/>
          <c:order val="0"/>
          <c:tx>
            <c:strRef>
              <c:f>'9AF46E'!$A$1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'9AF46E'!$A$2:$A$24</c:f>
              <c:numCache>
                <c:formatCode>General</c:formatCode>
                <c:ptCount val="23"/>
                <c:pt idx="0">
                  <c:v>2472</c:v>
                </c:pt>
                <c:pt idx="1">
                  <c:v>2464</c:v>
                </c:pt>
                <c:pt idx="2">
                  <c:v>2429</c:v>
                </c:pt>
                <c:pt idx="3">
                  <c:v>2416</c:v>
                </c:pt>
                <c:pt idx="4">
                  <c:v>2456</c:v>
                </c:pt>
                <c:pt idx="5">
                  <c:v>2448</c:v>
                </c:pt>
                <c:pt idx="6">
                  <c:v>2406</c:v>
                </c:pt>
                <c:pt idx="7">
                  <c:v>2453</c:v>
                </c:pt>
                <c:pt idx="8">
                  <c:v>2437</c:v>
                </c:pt>
                <c:pt idx="9">
                  <c:v>2375</c:v>
                </c:pt>
                <c:pt idx="10">
                  <c:v>2426</c:v>
                </c:pt>
                <c:pt idx="11">
                  <c:v>2441</c:v>
                </c:pt>
                <c:pt idx="12">
                  <c:v>2441</c:v>
                </c:pt>
                <c:pt idx="13">
                  <c:v>2425</c:v>
                </c:pt>
                <c:pt idx="14">
                  <c:v>2403</c:v>
                </c:pt>
                <c:pt idx="15">
                  <c:v>2435</c:v>
                </c:pt>
                <c:pt idx="16">
                  <c:v>2411</c:v>
                </c:pt>
                <c:pt idx="17">
                  <c:v>2433</c:v>
                </c:pt>
                <c:pt idx="18">
                  <c:v>2442</c:v>
                </c:pt>
                <c:pt idx="19">
                  <c:v>2400</c:v>
                </c:pt>
                <c:pt idx="20">
                  <c:v>2405</c:v>
                </c:pt>
                <c:pt idx="21">
                  <c:v>2401</c:v>
                </c:pt>
                <c:pt idx="22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4460-96A7-D6A169630263}"/>
            </c:ext>
          </c:extLst>
        </c:ser>
        <c:ser>
          <c:idx val="1"/>
          <c:order val="1"/>
          <c:tx>
            <c:strRef>
              <c:f>'9AF46E'!$B$1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'9AF46E'!$B$2:$B$24</c:f>
              <c:numCache>
                <c:formatCode>General</c:formatCode>
                <c:ptCount val="23"/>
                <c:pt idx="0">
                  <c:v>2343.1750000000002</c:v>
                </c:pt>
                <c:pt idx="1">
                  <c:v>2339.9450000000002</c:v>
                </c:pt>
                <c:pt idx="2">
                  <c:v>2329.1149999999998</c:v>
                </c:pt>
                <c:pt idx="3">
                  <c:v>2325.5050000000001</c:v>
                </c:pt>
                <c:pt idx="4">
                  <c:v>2323.9850000000001</c:v>
                </c:pt>
                <c:pt idx="5">
                  <c:v>2320.7550000000001</c:v>
                </c:pt>
                <c:pt idx="6">
                  <c:v>2320.4699999999998</c:v>
                </c:pt>
                <c:pt idx="7">
                  <c:v>2325.6950000000002</c:v>
                </c:pt>
                <c:pt idx="8">
                  <c:v>2323.2249999999999</c:v>
                </c:pt>
                <c:pt idx="9">
                  <c:v>2293.9650000000001</c:v>
                </c:pt>
                <c:pt idx="10">
                  <c:v>2286.27</c:v>
                </c:pt>
                <c:pt idx="11">
                  <c:v>2285.13</c:v>
                </c:pt>
                <c:pt idx="12">
                  <c:v>2316.0050000000001</c:v>
                </c:pt>
                <c:pt idx="13">
                  <c:v>2316.0050000000001</c:v>
                </c:pt>
                <c:pt idx="14">
                  <c:v>2308.0250000000001</c:v>
                </c:pt>
                <c:pt idx="15">
                  <c:v>2299</c:v>
                </c:pt>
                <c:pt idx="16">
                  <c:v>2303.2750000000001</c:v>
                </c:pt>
                <c:pt idx="17">
                  <c:v>2302.5149999999999</c:v>
                </c:pt>
                <c:pt idx="18">
                  <c:v>2301.2800000000002</c:v>
                </c:pt>
                <c:pt idx="19">
                  <c:v>2299.9499999999998</c:v>
                </c:pt>
                <c:pt idx="20">
                  <c:v>2308.12</c:v>
                </c:pt>
                <c:pt idx="21">
                  <c:v>2306.2199999999998</c:v>
                </c:pt>
                <c:pt idx="22">
                  <c:v>2296.5300000000002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6-4460-96A7-D6A169630263}"/>
            </c:ext>
          </c:extLst>
        </c:ser>
        <c:ser>
          <c:idx val="2"/>
          <c:order val="2"/>
          <c:tx>
            <c:strRef>
              <c:f>'9AF46E'!$C$1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'9AF46E'!$C$2:$C$24</c:f>
              <c:numCache>
                <c:formatCode>General</c:formatCode>
                <c:ptCount val="23"/>
                <c:pt idx="0">
                  <c:v>2466.5</c:v>
                </c:pt>
                <c:pt idx="1">
                  <c:v>2463.1</c:v>
                </c:pt>
                <c:pt idx="2">
                  <c:v>2451.6999999999998</c:v>
                </c:pt>
                <c:pt idx="3">
                  <c:v>2447.9</c:v>
                </c:pt>
                <c:pt idx="4">
                  <c:v>2446.3000000000002</c:v>
                </c:pt>
                <c:pt idx="5">
                  <c:v>2442.9</c:v>
                </c:pt>
                <c:pt idx="6">
                  <c:v>2442.6</c:v>
                </c:pt>
                <c:pt idx="7">
                  <c:v>2448.1</c:v>
                </c:pt>
                <c:pt idx="8">
                  <c:v>2445.5</c:v>
                </c:pt>
                <c:pt idx="9">
                  <c:v>2414.6999999999998</c:v>
                </c:pt>
                <c:pt idx="10">
                  <c:v>2406.6</c:v>
                </c:pt>
                <c:pt idx="11">
                  <c:v>2405.4</c:v>
                </c:pt>
                <c:pt idx="12">
                  <c:v>2437.9</c:v>
                </c:pt>
                <c:pt idx="13">
                  <c:v>2437.9</c:v>
                </c:pt>
                <c:pt idx="14">
                  <c:v>2429.5</c:v>
                </c:pt>
                <c:pt idx="15">
                  <c:v>2420</c:v>
                </c:pt>
                <c:pt idx="16">
                  <c:v>2424.5</c:v>
                </c:pt>
                <c:pt idx="17">
                  <c:v>2423.6999999999998</c:v>
                </c:pt>
                <c:pt idx="18">
                  <c:v>2422.4</c:v>
                </c:pt>
                <c:pt idx="19">
                  <c:v>2421</c:v>
                </c:pt>
                <c:pt idx="20">
                  <c:v>2429.6</c:v>
                </c:pt>
                <c:pt idx="21">
                  <c:v>2427.6</c:v>
                </c:pt>
                <c:pt idx="22">
                  <c:v>2417.4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6-4460-96A7-D6A169630263}"/>
            </c:ext>
          </c:extLst>
        </c:ser>
        <c:ser>
          <c:idx val="3"/>
          <c:order val="3"/>
          <c:tx>
            <c:strRef>
              <c:f>'9AF46E'!$D$1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'9AF46E'!$D$2:$D$24</c:f>
              <c:numCache>
                <c:formatCode>General</c:formatCode>
                <c:ptCount val="23"/>
                <c:pt idx="0">
                  <c:v>2589.8249999999998</c:v>
                </c:pt>
                <c:pt idx="1">
                  <c:v>2586.2550000000001</c:v>
                </c:pt>
                <c:pt idx="2">
                  <c:v>2574.2849999999999</c:v>
                </c:pt>
                <c:pt idx="3">
                  <c:v>2570.2950000000001</c:v>
                </c:pt>
                <c:pt idx="4">
                  <c:v>2568.6149999999998</c:v>
                </c:pt>
                <c:pt idx="5">
                  <c:v>2565.0450000000001</c:v>
                </c:pt>
                <c:pt idx="6">
                  <c:v>2564.73</c:v>
                </c:pt>
                <c:pt idx="7">
                  <c:v>2570.5050000000001</c:v>
                </c:pt>
                <c:pt idx="8">
                  <c:v>2567.7750000000001</c:v>
                </c:pt>
                <c:pt idx="9">
                  <c:v>2535.4349999999999</c:v>
                </c:pt>
                <c:pt idx="10">
                  <c:v>2526.9299999999998</c:v>
                </c:pt>
                <c:pt idx="11">
                  <c:v>2525.67</c:v>
                </c:pt>
                <c:pt idx="12">
                  <c:v>2559.7950000000001</c:v>
                </c:pt>
                <c:pt idx="13">
                  <c:v>2559.7950000000001</c:v>
                </c:pt>
                <c:pt idx="14">
                  <c:v>2550.9749999999999</c:v>
                </c:pt>
                <c:pt idx="15">
                  <c:v>2541</c:v>
                </c:pt>
                <c:pt idx="16">
                  <c:v>2545.7249999999999</c:v>
                </c:pt>
                <c:pt idx="17">
                  <c:v>2544.8850000000002</c:v>
                </c:pt>
                <c:pt idx="18">
                  <c:v>2543.52</c:v>
                </c:pt>
                <c:pt idx="19">
                  <c:v>2542.0500000000002</c:v>
                </c:pt>
                <c:pt idx="20">
                  <c:v>2551.08</c:v>
                </c:pt>
                <c:pt idx="21">
                  <c:v>2548.98</c:v>
                </c:pt>
                <c:pt idx="22">
                  <c:v>2538.27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6-4460-96A7-D6A16963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18079"/>
        <c:axId val="594607599"/>
      </c:lineChart>
      <c:catAx>
        <c:axId val="59391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607599"/>
        <c:crosses val="autoZero"/>
        <c:auto val="1"/>
        <c:lblAlgn val="ctr"/>
        <c:lblOffset val="100"/>
        <c:noMultiLvlLbl val="0"/>
      </c:catAx>
      <c:valAx>
        <c:axId val="5946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9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'8AF236'!$A$1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'8AF236'!$A$2:$A$23</c:f>
              <c:numCache>
                <c:formatCode>General</c:formatCode>
                <c:ptCount val="22"/>
                <c:pt idx="0">
                  <c:v>2429</c:v>
                </c:pt>
                <c:pt idx="1">
                  <c:v>2405</c:v>
                </c:pt>
                <c:pt idx="2">
                  <c:v>2375</c:v>
                </c:pt>
                <c:pt idx="3">
                  <c:v>2389</c:v>
                </c:pt>
                <c:pt idx="4">
                  <c:v>2404</c:v>
                </c:pt>
                <c:pt idx="5">
                  <c:v>2399</c:v>
                </c:pt>
                <c:pt idx="6">
                  <c:v>2375</c:v>
                </c:pt>
                <c:pt idx="7">
                  <c:v>2429</c:v>
                </c:pt>
                <c:pt idx="8">
                  <c:v>2416</c:v>
                </c:pt>
                <c:pt idx="9">
                  <c:v>2377</c:v>
                </c:pt>
                <c:pt idx="10">
                  <c:v>2408</c:v>
                </c:pt>
                <c:pt idx="11">
                  <c:v>2408</c:v>
                </c:pt>
                <c:pt idx="12">
                  <c:v>2433</c:v>
                </c:pt>
                <c:pt idx="13">
                  <c:v>2400</c:v>
                </c:pt>
                <c:pt idx="14">
                  <c:v>2392</c:v>
                </c:pt>
                <c:pt idx="15">
                  <c:v>2407</c:v>
                </c:pt>
                <c:pt idx="16">
                  <c:v>2376</c:v>
                </c:pt>
                <c:pt idx="17">
                  <c:v>2393</c:v>
                </c:pt>
                <c:pt idx="18">
                  <c:v>2416</c:v>
                </c:pt>
                <c:pt idx="19">
                  <c:v>2381</c:v>
                </c:pt>
                <c:pt idx="20">
                  <c:v>2429</c:v>
                </c:pt>
                <c:pt idx="21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AE7-9BA5-97DEDE8447DB}"/>
            </c:ext>
          </c:extLst>
        </c:ser>
        <c:ser>
          <c:idx val="1"/>
          <c:order val="1"/>
          <c:tx>
            <c:strRef>
              <c:f>'8AF236'!$B$1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'8AF236'!$B$2:$B$23</c:f>
              <c:numCache>
                <c:formatCode>General</c:formatCode>
                <c:ptCount val="22"/>
                <c:pt idx="0">
                  <c:v>2292.54</c:v>
                </c:pt>
                <c:pt idx="1">
                  <c:v>2278.1</c:v>
                </c:pt>
                <c:pt idx="2">
                  <c:v>2274.2049999999999</c:v>
                </c:pt>
                <c:pt idx="3">
                  <c:v>2274.4899999999998</c:v>
                </c:pt>
                <c:pt idx="4">
                  <c:v>2277.0549999999998</c:v>
                </c:pt>
                <c:pt idx="5">
                  <c:v>2278.0050000000001</c:v>
                </c:pt>
                <c:pt idx="6">
                  <c:v>2277.5300000000002</c:v>
                </c:pt>
                <c:pt idx="7">
                  <c:v>2291.4949999999999</c:v>
                </c:pt>
                <c:pt idx="8">
                  <c:v>2292.0650000000001</c:v>
                </c:pt>
                <c:pt idx="9">
                  <c:v>2282.66</c:v>
                </c:pt>
                <c:pt idx="10">
                  <c:v>2281.6149999999998</c:v>
                </c:pt>
                <c:pt idx="11">
                  <c:v>2282.7550000000001</c:v>
                </c:pt>
                <c:pt idx="12">
                  <c:v>2296.4349999999999</c:v>
                </c:pt>
                <c:pt idx="13">
                  <c:v>2301.66</c:v>
                </c:pt>
                <c:pt idx="14">
                  <c:v>2272.3049999999998</c:v>
                </c:pt>
                <c:pt idx="15">
                  <c:v>2279.2399999999998</c:v>
                </c:pt>
                <c:pt idx="16">
                  <c:v>2277.7199999999998</c:v>
                </c:pt>
                <c:pt idx="17">
                  <c:v>2272.02</c:v>
                </c:pt>
                <c:pt idx="18">
                  <c:v>2271.7350000000001</c:v>
                </c:pt>
                <c:pt idx="19">
                  <c:v>2280.7600000000002</c:v>
                </c:pt>
                <c:pt idx="20">
                  <c:v>2284.8449999999998</c:v>
                </c:pt>
                <c:pt idx="21">
                  <c:v>2288.2649999999999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0-4AE7-9BA5-97DEDE8447DB}"/>
            </c:ext>
          </c:extLst>
        </c:ser>
        <c:ser>
          <c:idx val="2"/>
          <c:order val="2"/>
          <c:tx>
            <c:strRef>
              <c:f>'8AF236'!$C$1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'8AF236'!$C$2:$C$23</c:f>
              <c:numCache>
                <c:formatCode>General</c:formatCode>
                <c:ptCount val="22"/>
                <c:pt idx="0">
                  <c:v>2413.1999999999998</c:v>
                </c:pt>
                <c:pt idx="1">
                  <c:v>2398</c:v>
                </c:pt>
                <c:pt idx="2">
                  <c:v>2393.9</c:v>
                </c:pt>
                <c:pt idx="3">
                  <c:v>2394.1999999999998</c:v>
                </c:pt>
                <c:pt idx="4">
                  <c:v>2396.9</c:v>
                </c:pt>
                <c:pt idx="5">
                  <c:v>2397.9</c:v>
                </c:pt>
                <c:pt idx="6">
                  <c:v>2397.4</c:v>
                </c:pt>
                <c:pt idx="7">
                  <c:v>2412.1</c:v>
                </c:pt>
                <c:pt idx="8">
                  <c:v>2412.6999999999998</c:v>
                </c:pt>
                <c:pt idx="9">
                  <c:v>2402.8000000000002</c:v>
                </c:pt>
                <c:pt idx="10">
                  <c:v>2401.6999999999998</c:v>
                </c:pt>
                <c:pt idx="11">
                  <c:v>2402.9</c:v>
                </c:pt>
                <c:pt idx="12">
                  <c:v>2417.3000000000002</c:v>
                </c:pt>
                <c:pt idx="13">
                  <c:v>2422.8000000000002</c:v>
                </c:pt>
                <c:pt idx="14">
                  <c:v>2391.9</c:v>
                </c:pt>
                <c:pt idx="15">
                  <c:v>2399.1999999999998</c:v>
                </c:pt>
                <c:pt idx="16">
                  <c:v>2397.6</c:v>
                </c:pt>
                <c:pt idx="17">
                  <c:v>2391.6</c:v>
                </c:pt>
                <c:pt idx="18">
                  <c:v>2391.3000000000002</c:v>
                </c:pt>
                <c:pt idx="19">
                  <c:v>2400.8000000000002</c:v>
                </c:pt>
                <c:pt idx="20">
                  <c:v>2405.1</c:v>
                </c:pt>
                <c:pt idx="21">
                  <c:v>2408.6999999999998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0-4AE7-9BA5-97DEDE8447DB}"/>
            </c:ext>
          </c:extLst>
        </c:ser>
        <c:ser>
          <c:idx val="3"/>
          <c:order val="3"/>
          <c:tx>
            <c:strRef>
              <c:f>'8AF236'!$D$1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'8AF236'!$D$2:$D$23</c:f>
              <c:numCache>
                <c:formatCode>General</c:formatCode>
                <c:ptCount val="22"/>
                <c:pt idx="0">
                  <c:v>2533.86</c:v>
                </c:pt>
                <c:pt idx="1">
                  <c:v>2517.9</c:v>
                </c:pt>
                <c:pt idx="2">
                  <c:v>2513.5949999999998</c:v>
                </c:pt>
                <c:pt idx="3">
                  <c:v>2513.91</c:v>
                </c:pt>
                <c:pt idx="4">
                  <c:v>2516.7449999999999</c:v>
                </c:pt>
                <c:pt idx="5">
                  <c:v>2517.7950000000001</c:v>
                </c:pt>
                <c:pt idx="6">
                  <c:v>2517.27</c:v>
                </c:pt>
                <c:pt idx="7">
                  <c:v>2532.7049999999999</c:v>
                </c:pt>
                <c:pt idx="8">
                  <c:v>2533.335</c:v>
                </c:pt>
                <c:pt idx="9">
                  <c:v>2522.94</c:v>
                </c:pt>
                <c:pt idx="10">
                  <c:v>2521.7849999999999</c:v>
                </c:pt>
                <c:pt idx="11">
                  <c:v>2523.0450000000001</c:v>
                </c:pt>
                <c:pt idx="12">
                  <c:v>2538.165</c:v>
                </c:pt>
                <c:pt idx="13">
                  <c:v>2543.94</c:v>
                </c:pt>
                <c:pt idx="14">
                  <c:v>2511.4949999999999</c:v>
                </c:pt>
                <c:pt idx="15">
                  <c:v>2519.16</c:v>
                </c:pt>
                <c:pt idx="16">
                  <c:v>2517.48</c:v>
                </c:pt>
                <c:pt idx="17">
                  <c:v>2511.1799999999998</c:v>
                </c:pt>
                <c:pt idx="18">
                  <c:v>2510.8649999999998</c:v>
                </c:pt>
                <c:pt idx="19">
                  <c:v>2520.84</c:v>
                </c:pt>
                <c:pt idx="20">
                  <c:v>2525.355</c:v>
                </c:pt>
                <c:pt idx="21">
                  <c:v>2529.1350000000002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0-4AE7-9BA5-97DEDE84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963279"/>
        <c:axId val="1601024831"/>
      </c:lineChart>
      <c:catAx>
        <c:axId val="59296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024831"/>
        <c:crosses val="autoZero"/>
        <c:auto val="1"/>
        <c:lblAlgn val="ctr"/>
        <c:lblOffset val="100"/>
        <c:noMultiLvlLbl val="0"/>
      </c:catAx>
      <c:valAx>
        <c:axId val="16010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9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EE41FC!$A$1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EE41FC!$A$2:$A$23</c:f>
              <c:numCache>
                <c:formatCode>General</c:formatCode>
                <c:ptCount val="22"/>
                <c:pt idx="0">
                  <c:v>2449</c:v>
                </c:pt>
                <c:pt idx="1">
                  <c:v>2408</c:v>
                </c:pt>
                <c:pt idx="2">
                  <c:v>2392</c:v>
                </c:pt>
                <c:pt idx="3">
                  <c:v>2412</c:v>
                </c:pt>
                <c:pt idx="4">
                  <c:v>2399</c:v>
                </c:pt>
                <c:pt idx="5">
                  <c:v>2435</c:v>
                </c:pt>
                <c:pt idx="6">
                  <c:v>2423</c:v>
                </c:pt>
                <c:pt idx="7">
                  <c:v>2392</c:v>
                </c:pt>
                <c:pt idx="8">
                  <c:v>2428</c:v>
                </c:pt>
                <c:pt idx="9">
                  <c:v>2439</c:v>
                </c:pt>
                <c:pt idx="10">
                  <c:v>2390</c:v>
                </c:pt>
                <c:pt idx="11">
                  <c:v>2390</c:v>
                </c:pt>
                <c:pt idx="12">
                  <c:v>2373</c:v>
                </c:pt>
                <c:pt idx="13">
                  <c:v>2385</c:v>
                </c:pt>
                <c:pt idx="14">
                  <c:v>2369</c:v>
                </c:pt>
                <c:pt idx="15">
                  <c:v>2386</c:v>
                </c:pt>
                <c:pt idx="16">
                  <c:v>2430</c:v>
                </c:pt>
                <c:pt idx="17">
                  <c:v>2407</c:v>
                </c:pt>
                <c:pt idx="18">
                  <c:v>2403</c:v>
                </c:pt>
                <c:pt idx="19">
                  <c:v>2417</c:v>
                </c:pt>
                <c:pt idx="20">
                  <c:v>2380</c:v>
                </c:pt>
                <c:pt idx="21">
                  <c:v>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785-AAD1-00A492BDC040}"/>
            </c:ext>
          </c:extLst>
        </c:ser>
        <c:ser>
          <c:idx val="1"/>
          <c:order val="1"/>
          <c:tx>
            <c:strRef>
              <c:f>EE41FC!$B$1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EE41FC!$B$2:$B$23</c:f>
              <c:numCache>
                <c:formatCode>General</c:formatCode>
                <c:ptCount val="22"/>
                <c:pt idx="0">
                  <c:v>2319.0450000000001</c:v>
                </c:pt>
                <c:pt idx="1">
                  <c:v>2305.84</c:v>
                </c:pt>
                <c:pt idx="2">
                  <c:v>2310.21</c:v>
                </c:pt>
                <c:pt idx="3">
                  <c:v>2312.0149999999999</c:v>
                </c:pt>
                <c:pt idx="4">
                  <c:v>2311.0650000000001</c:v>
                </c:pt>
                <c:pt idx="5">
                  <c:v>2316.48</c:v>
                </c:pt>
                <c:pt idx="6">
                  <c:v>2304.9850000000001</c:v>
                </c:pt>
                <c:pt idx="7">
                  <c:v>2306.2199999999998</c:v>
                </c:pt>
                <c:pt idx="8">
                  <c:v>2305.7449999999999</c:v>
                </c:pt>
                <c:pt idx="9">
                  <c:v>2313.5349999999999</c:v>
                </c:pt>
                <c:pt idx="10">
                  <c:v>2287.6950000000002</c:v>
                </c:pt>
                <c:pt idx="11">
                  <c:v>2275.25</c:v>
                </c:pt>
                <c:pt idx="12">
                  <c:v>2274.4899999999998</c:v>
                </c:pt>
                <c:pt idx="13">
                  <c:v>2290.0700000000002</c:v>
                </c:pt>
                <c:pt idx="14">
                  <c:v>2276.58</c:v>
                </c:pt>
                <c:pt idx="15">
                  <c:v>2279.335</c:v>
                </c:pt>
                <c:pt idx="16">
                  <c:v>2291.4949999999999</c:v>
                </c:pt>
                <c:pt idx="17">
                  <c:v>2298.145</c:v>
                </c:pt>
                <c:pt idx="18">
                  <c:v>2301.7550000000001</c:v>
                </c:pt>
                <c:pt idx="19">
                  <c:v>2281.9</c:v>
                </c:pt>
                <c:pt idx="20">
                  <c:v>2283.7049999999999</c:v>
                </c:pt>
                <c:pt idx="21">
                  <c:v>2291.4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1-4785-AAD1-00A492BDC040}"/>
            </c:ext>
          </c:extLst>
        </c:ser>
        <c:ser>
          <c:idx val="2"/>
          <c:order val="2"/>
          <c:tx>
            <c:strRef>
              <c:f>EE41FC!$C$1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EE41FC!$C$2:$C$23</c:f>
              <c:numCache>
                <c:formatCode>General</c:formatCode>
                <c:ptCount val="22"/>
                <c:pt idx="0">
                  <c:v>2441.1</c:v>
                </c:pt>
                <c:pt idx="1">
                  <c:v>2427.1999999999998</c:v>
                </c:pt>
                <c:pt idx="2">
                  <c:v>2431.8000000000002</c:v>
                </c:pt>
                <c:pt idx="3">
                  <c:v>2433.6999999999998</c:v>
                </c:pt>
                <c:pt idx="4">
                  <c:v>2432.6999999999998</c:v>
                </c:pt>
                <c:pt idx="5">
                  <c:v>2438.4</c:v>
                </c:pt>
                <c:pt idx="6">
                  <c:v>2426.3000000000002</c:v>
                </c:pt>
                <c:pt idx="7">
                  <c:v>2427.6</c:v>
                </c:pt>
                <c:pt idx="8">
                  <c:v>2427.1</c:v>
                </c:pt>
                <c:pt idx="9">
                  <c:v>2435.3000000000002</c:v>
                </c:pt>
                <c:pt idx="10">
                  <c:v>2408.1</c:v>
                </c:pt>
                <c:pt idx="11">
                  <c:v>2395</c:v>
                </c:pt>
                <c:pt idx="12">
                  <c:v>2394.1999999999998</c:v>
                </c:pt>
                <c:pt idx="13">
                  <c:v>2410.6</c:v>
                </c:pt>
                <c:pt idx="14">
                  <c:v>2396.4</c:v>
                </c:pt>
                <c:pt idx="15">
                  <c:v>2399.3000000000002</c:v>
                </c:pt>
                <c:pt idx="16">
                  <c:v>2412.1</c:v>
                </c:pt>
                <c:pt idx="17">
                  <c:v>2419.1</c:v>
                </c:pt>
                <c:pt idx="18">
                  <c:v>2422.9</c:v>
                </c:pt>
                <c:pt idx="19">
                  <c:v>2402</c:v>
                </c:pt>
                <c:pt idx="20">
                  <c:v>2403.9</c:v>
                </c:pt>
                <c:pt idx="21">
                  <c:v>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1-4785-AAD1-00A492BDC040}"/>
            </c:ext>
          </c:extLst>
        </c:ser>
        <c:ser>
          <c:idx val="3"/>
          <c:order val="3"/>
          <c:tx>
            <c:strRef>
              <c:f>EE41FC!$D$1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EE41FC!$D$2:$D$23</c:f>
              <c:numCache>
                <c:formatCode>General</c:formatCode>
                <c:ptCount val="22"/>
                <c:pt idx="0">
                  <c:v>2563.1550000000002</c:v>
                </c:pt>
                <c:pt idx="1">
                  <c:v>2548.56</c:v>
                </c:pt>
                <c:pt idx="2">
                  <c:v>2553.39</c:v>
                </c:pt>
                <c:pt idx="3">
                  <c:v>2555.3850000000002</c:v>
                </c:pt>
                <c:pt idx="4">
                  <c:v>2554.335</c:v>
                </c:pt>
                <c:pt idx="5">
                  <c:v>2560.3200000000002</c:v>
                </c:pt>
                <c:pt idx="6">
                  <c:v>2547.6149999999998</c:v>
                </c:pt>
                <c:pt idx="7">
                  <c:v>2548.98</c:v>
                </c:pt>
                <c:pt idx="8">
                  <c:v>2548.4549999999999</c:v>
                </c:pt>
                <c:pt idx="9">
                  <c:v>2557.0650000000001</c:v>
                </c:pt>
                <c:pt idx="10">
                  <c:v>2528.5050000000001</c:v>
                </c:pt>
                <c:pt idx="11">
                  <c:v>2514.75</c:v>
                </c:pt>
                <c:pt idx="12">
                  <c:v>2513.91</c:v>
                </c:pt>
                <c:pt idx="13">
                  <c:v>2531.13</c:v>
                </c:pt>
                <c:pt idx="14">
                  <c:v>2516.2199999999998</c:v>
                </c:pt>
                <c:pt idx="15">
                  <c:v>2519.2649999999999</c:v>
                </c:pt>
                <c:pt idx="16">
                  <c:v>2532.7049999999999</c:v>
                </c:pt>
                <c:pt idx="17">
                  <c:v>2540.0549999999998</c:v>
                </c:pt>
                <c:pt idx="18">
                  <c:v>2544.0450000000001</c:v>
                </c:pt>
                <c:pt idx="19">
                  <c:v>2522.1</c:v>
                </c:pt>
                <c:pt idx="20">
                  <c:v>2524.0949999999998</c:v>
                </c:pt>
                <c:pt idx="21">
                  <c:v>2532.6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1-4785-AAD1-00A492BD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4687"/>
        <c:axId val="2102772415"/>
      </c:lineChart>
      <c:catAx>
        <c:axId val="62182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72415"/>
        <c:crosses val="autoZero"/>
        <c:auto val="1"/>
        <c:lblAlgn val="ctr"/>
        <c:lblOffset val="100"/>
        <c:noMultiLvlLbl val="0"/>
      </c:catAx>
      <c:valAx>
        <c:axId val="21027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8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'20A299'!$A$1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'20A299'!$A$2:$A$20</c:f>
              <c:numCache>
                <c:formatCode>General</c:formatCode>
                <c:ptCount val="19"/>
                <c:pt idx="0">
                  <c:v>2475</c:v>
                </c:pt>
                <c:pt idx="1">
                  <c:v>2472</c:v>
                </c:pt>
                <c:pt idx="2">
                  <c:v>2445</c:v>
                </c:pt>
                <c:pt idx="3">
                  <c:v>2485</c:v>
                </c:pt>
                <c:pt idx="4">
                  <c:v>2469</c:v>
                </c:pt>
                <c:pt idx="5">
                  <c:v>2470</c:v>
                </c:pt>
                <c:pt idx="6">
                  <c:v>2465</c:v>
                </c:pt>
                <c:pt idx="7">
                  <c:v>2438</c:v>
                </c:pt>
                <c:pt idx="8">
                  <c:v>2489</c:v>
                </c:pt>
                <c:pt idx="9">
                  <c:v>2430</c:v>
                </c:pt>
                <c:pt idx="10">
                  <c:v>2435</c:v>
                </c:pt>
                <c:pt idx="11">
                  <c:v>2465</c:v>
                </c:pt>
                <c:pt idx="12">
                  <c:v>2465</c:v>
                </c:pt>
                <c:pt idx="13">
                  <c:v>2400</c:v>
                </c:pt>
                <c:pt idx="14">
                  <c:v>2443</c:v>
                </c:pt>
                <c:pt idx="15">
                  <c:v>2439</c:v>
                </c:pt>
                <c:pt idx="16">
                  <c:v>2427</c:v>
                </c:pt>
                <c:pt idx="17">
                  <c:v>2466</c:v>
                </c:pt>
                <c:pt idx="18">
                  <c:v>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E-4081-BD5C-372D986A50D7}"/>
            </c:ext>
          </c:extLst>
        </c:ser>
        <c:ser>
          <c:idx val="1"/>
          <c:order val="1"/>
          <c:tx>
            <c:strRef>
              <c:f>'20A299'!$B$1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'20A299'!$B$2:$B$20</c:f>
              <c:numCache>
                <c:formatCode>General</c:formatCode>
                <c:ptCount val="19"/>
                <c:pt idx="0">
                  <c:v>2344.8850000000002</c:v>
                </c:pt>
                <c:pt idx="1">
                  <c:v>2354.1</c:v>
                </c:pt>
                <c:pt idx="2">
                  <c:v>2362.84</c:v>
                </c:pt>
                <c:pt idx="3">
                  <c:v>2357.6149999999998</c:v>
                </c:pt>
                <c:pt idx="4">
                  <c:v>2361.0349999999999</c:v>
                </c:pt>
                <c:pt idx="5">
                  <c:v>2358.09</c:v>
                </c:pt>
                <c:pt idx="6">
                  <c:v>2353.7199999999998</c:v>
                </c:pt>
                <c:pt idx="7">
                  <c:v>2350.0149999999999</c:v>
                </c:pt>
                <c:pt idx="8">
                  <c:v>2353.15</c:v>
                </c:pt>
                <c:pt idx="9">
                  <c:v>2344.41</c:v>
                </c:pt>
                <c:pt idx="10">
                  <c:v>2337</c:v>
                </c:pt>
                <c:pt idx="11">
                  <c:v>2326.0749999999998</c:v>
                </c:pt>
                <c:pt idx="12">
                  <c:v>2319.4250000000002</c:v>
                </c:pt>
                <c:pt idx="13">
                  <c:v>2319.4250000000002</c:v>
                </c:pt>
                <c:pt idx="14">
                  <c:v>2310.1149999999998</c:v>
                </c:pt>
                <c:pt idx="15">
                  <c:v>2331.87</c:v>
                </c:pt>
                <c:pt idx="16">
                  <c:v>2333.39</c:v>
                </c:pt>
                <c:pt idx="17">
                  <c:v>2328.5450000000001</c:v>
                </c:pt>
                <c:pt idx="18">
                  <c:v>2331.11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E-4081-BD5C-372D986A50D7}"/>
            </c:ext>
          </c:extLst>
        </c:ser>
        <c:ser>
          <c:idx val="2"/>
          <c:order val="2"/>
          <c:tx>
            <c:strRef>
              <c:f>'20A299'!$C$1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'20A299'!$C$2:$C$20</c:f>
              <c:numCache>
                <c:formatCode>General</c:formatCode>
                <c:ptCount val="19"/>
                <c:pt idx="0">
                  <c:v>2468.3000000000002</c:v>
                </c:pt>
                <c:pt idx="1">
                  <c:v>2478</c:v>
                </c:pt>
                <c:pt idx="2">
                  <c:v>2487.1999999999998</c:v>
                </c:pt>
                <c:pt idx="3">
                  <c:v>2481.6999999999998</c:v>
                </c:pt>
                <c:pt idx="4">
                  <c:v>2485.3000000000002</c:v>
                </c:pt>
                <c:pt idx="5">
                  <c:v>2482.1999999999998</c:v>
                </c:pt>
                <c:pt idx="6">
                  <c:v>2477.6</c:v>
                </c:pt>
                <c:pt idx="7">
                  <c:v>2473.6999999999998</c:v>
                </c:pt>
                <c:pt idx="8">
                  <c:v>2477</c:v>
                </c:pt>
                <c:pt idx="9">
                  <c:v>2467.8000000000002</c:v>
                </c:pt>
                <c:pt idx="10">
                  <c:v>2460</c:v>
                </c:pt>
                <c:pt idx="11">
                  <c:v>2448.5</c:v>
                </c:pt>
                <c:pt idx="12">
                  <c:v>2441.5</c:v>
                </c:pt>
                <c:pt idx="13">
                  <c:v>2441.5</c:v>
                </c:pt>
                <c:pt idx="14">
                  <c:v>2431.6999999999998</c:v>
                </c:pt>
                <c:pt idx="15">
                  <c:v>2454.6</c:v>
                </c:pt>
                <c:pt idx="16">
                  <c:v>2456.1999999999998</c:v>
                </c:pt>
                <c:pt idx="17">
                  <c:v>2451.1</c:v>
                </c:pt>
                <c:pt idx="18">
                  <c:v>2453.8000000000002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E-4081-BD5C-372D986A50D7}"/>
            </c:ext>
          </c:extLst>
        </c:ser>
        <c:ser>
          <c:idx val="3"/>
          <c:order val="3"/>
          <c:tx>
            <c:strRef>
              <c:f>'20A299'!$D$1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'20A299'!$D$2:$D$20</c:f>
              <c:numCache>
                <c:formatCode>General</c:formatCode>
                <c:ptCount val="19"/>
                <c:pt idx="0">
                  <c:v>2591.7150000000001</c:v>
                </c:pt>
                <c:pt idx="1">
                  <c:v>2601.9</c:v>
                </c:pt>
                <c:pt idx="2">
                  <c:v>2611.56</c:v>
                </c:pt>
                <c:pt idx="3">
                  <c:v>2605.7849999999999</c:v>
                </c:pt>
                <c:pt idx="4">
                  <c:v>2609.5650000000001</c:v>
                </c:pt>
                <c:pt idx="5">
                  <c:v>2606.31</c:v>
                </c:pt>
                <c:pt idx="6">
                  <c:v>2601.48</c:v>
                </c:pt>
                <c:pt idx="7">
                  <c:v>2597.3850000000002</c:v>
                </c:pt>
                <c:pt idx="8">
                  <c:v>2600.85</c:v>
                </c:pt>
                <c:pt idx="9">
                  <c:v>2591.19</c:v>
                </c:pt>
                <c:pt idx="10">
                  <c:v>2583</c:v>
                </c:pt>
                <c:pt idx="11">
                  <c:v>2570.9250000000002</c:v>
                </c:pt>
                <c:pt idx="12">
                  <c:v>2563.5749999999998</c:v>
                </c:pt>
                <c:pt idx="13">
                  <c:v>2563.5749999999998</c:v>
                </c:pt>
                <c:pt idx="14">
                  <c:v>2553.2849999999999</c:v>
                </c:pt>
                <c:pt idx="15">
                  <c:v>2577.33</c:v>
                </c:pt>
                <c:pt idx="16">
                  <c:v>2579.0100000000002</c:v>
                </c:pt>
                <c:pt idx="17">
                  <c:v>2573.6550000000002</c:v>
                </c:pt>
                <c:pt idx="18">
                  <c:v>2576.4899999999998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E-4081-BD5C-372D986A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57855"/>
        <c:axId val="585842287"/>
      </c:lineChart>
      <c:catAx>
        <c:axId val="160015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842287"/>
        <c:crosses val="autoZero"/>
        <c:auto val="1"/>
        <c:lblAlgn val="ctr"/>
        <c:lblOffset val="100"/>
        <c:noMultiLvlLbl val="0"/>
      </c:catAx>
      <c:valAx>
        <c:axId val="585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'D12415'!$A$1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'D12415'!$A$2:$A$14</c:f>
              <c:numCache>
                <c:formatCode>General</c:formatCode>
                <c:ptCount val="13"/>
                <c:pt idx="0">
                  <c:v>2399</c:v>
                </c:pt>
                <c:pt idx="1">
                  <c:v>2415</c:v>
                </c:pt>
                <c:pt idx="2">
                  <c:v>2385</c:v>
                </c:pt>
                <c:pt idx="3">
                  <c:v>2424</c:v>
                </c:pt>
                <c:pt idx="4">
                  <c:v>2415</c:v>
                </c:pt>
                <c:pt idx="5">
                  <c:v>2399</c:v>
                </c:pt>
                <c:pt idx="6">
                  <c:v>2409</c:v>
                </c:pt>
                <c:pt idx="7">
                  <c:v>2408</c:v>
                </c:pt>
                <c:pt idx="8">
                  <c:v>2405</c:v>
                </c:pt>
                <c:pt idx="9">
                  <c:v>2399</c:v>
                </c:pt>
                <c:pt idx="10">
                  <c:v>2437</c:v>
                </c:pt>
                <c:pt idx="11">
                  <c:v>2437</c:v>
                </c:pt>
                <c:pt idx="12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2CC-B395-BA93CC740AE2}"/>
            </c:ext>
          </c:extLst>
        </c:ser>
        <c:ser>
          <c:idx val="1"/>
          <c:order val="1"/>
          <c:tx>
            <c:strRef>
              <c:f>'D12415'!$B$1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'D12415'!$B$2:$B$14</c:f>
              <c:numCache>
                <c:formatCode>General</c:formatCode>
                <c:ptCount val="13"/>
                <c:pt idx="0">
                  <c:v>2312.11</c:v>
                </c:pt>
                <c:pt idx="1">
                  <c:v>2318.2849999999999</c:v>
                </c:pt>
                <c:pt idx="2">
                  <c:v>2299.855</c:v>
                </c:pt>
                <c:pt idx="3">
                  <c:v>2306.6</c:v>
                </c:pt>
                <c:pt idx="4">
                  <c:v>2320.66</c:v>
                </c:pt>
                <c:pt idx="5">
                  <c:v>2318.2849999999999</c:v>
                </c:pt>
                <c:pt idx="6">
                  <c:v>2317.81</c:v>
                </c:pt>
                <c:pt idx="7">
                  <c:v>2319.33</c:v>
                </c:pt>
                <c:pt idx="8">
                  <c:v>2315.8150000000001</c:v>
                </c:pt>
                <c:pt idx="9">
                  <c:v>2312.6799999999998</c:v>
                </c:pt>
                <c:pt idx="10">
                  <c:v>2322.8449999999998</c:v>
                </c:pt>
                <c:pt idx="11">
                  <c:v>2323.415</c:v>
                </c:pt>
                <c:pt idx="12">
                  <c:v>2303.6550000000002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42CC-B395-BA93CC740AE2}"/>
            </c:ext>
          </c:extLst>
        </c:ser>
        <c:ser>
          <c:idx val="2"/>
          <c:order val="2"/>
          <c:tx>
            <c:strRef>
              <c:f>'D12415'!$C$1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'D12415'!$C$2:$C$14</c:f>
              <c:numCache>
                <c:formatCode>General</c:formatCode>
                <c:ptCount val="13"/>
                <c:pt idx="0">
                  <c:v>2433.8000000000002</c:v>
                </c:pt>
                <c:pt idx="1">
                  <c:v>2440.3000000000002</c:v>
                </c:pt>
                <c:pt idx="2">
                  <c:v>2420.9</c:v>
                </c:pt>
                <c:pt idx="3">
                  <c:v>2428</c:v>
                </c:pt>
                <c:pt idx="4">
                  <c:v>2442.8000000000002</c:v>
                </c:pt>
                <c:pt idx="5">
                  <c:v>2440.3000000000002</c:v>
                </c:pt>
                <c:pt idx="6">
                  <c:v>2439.8000000000002</c:v>
                </c:pt>
                <c:pt idx="7">
                  <c:v>2441.4</c:v>
                </c:pt>
                <c:pt idx="8">
                  <c:v>2437.6999999999998</c:v>
                </c:pt>
                <c:pt idx="9">
                  <c:v>2434.4</c:v>
                </c:pt>
                <c:pt idx="10">
                  <c:v>2445.1</c:v>
                </c:pt>
                <c:pt idx="11">
                  <c:v>2445.6999999999998</c:v>
                </c:pt>
                <c:pt idx="12">
                  <c:v>2424.9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42CC-B395-BA93CC740AE2}"/>
            </c:ext>
          </c:extLst>
        </c:ser>
        <c:ser>
          <c:idx val="3"/>
          <c:order val="3"/>
          <c:tx>
            <c:strRef>
              <c:f>'D12415'!$D$1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'D12415'!$D$2:$D$14</c:f>
              <c:numCache>
                <c:formatCode>General</c:formatCode>
                <c:ptCount val="13"/>
                <c:pt idx="0">
                  <c:v>2555.4899999999998</c:v>
                </c:pt>
                <c:pt idx="1">
                  <c:v>2562.3150000000001</c:v>
                </c:pt>
                <c:pt idx="2">
                  <c:v>2541.9450000000002</c:v>
                </c:pt>
                <c:pt idx="3">
                  <c:v>2549.4</c:v>
                </c:pt>
                <c:pt idx="4">
                  <c:v>2564.94</c:v>
                </c:pt>
                <c:pt idx="5">
                  <c:v>2562.3150000000001</c:v>
                </c:pt>
                <c:pt idx="6">
                  <c:v>2561.79</c:v>
                </c:pt>
                <c:pt idx="7">
                  <c:v>2563.4699999999998</c:v>
                </c:pt>
                <c:pt idx="8">
                  <c:v>2559.585</c:v>
                </c:pt>
                <c:pt idx="9">
                  <c:v>2556.12</c:v>
                </c:pt>
                <c:pt idx="10">
                  <c:v>2567.355</c:v>
                </c:pt>
                <c:pt idx="11">
                  <c:v>2567.9850000000001</c:v>
                </c:pt>
                <c:pt idx="12">
                  <c:v>2546.145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1-42CC-B395-BA93CC74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09183"/>
        <c:axId val="692815407"/>
      </c:lineChart>
      <c:catAx>
        <c:axId val="39720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815407"/>
        <c:crosses val="autoZero"/>
        <c:auto val="1"/>
        <c:lblAlgn val="ctr"/>
        <c:lblOffset val="100"/>
        <c:noMultiLvlLbl val="0"/>
      </c:catAx>
      <c:valAx>
        <c:axId val="6928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2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'4691F2'!$A$1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'4691F2'!$A$2:$A$16</c:f>
              <c:numCache>
                <c:formatCode>General</c:formatCode>
                <c:ptCount val="15"/>
                <c:pt idx="0">
                  <c:v>2398</c:v>
                </c:pt>
                <c:pt idx="1">
                  <c:v>2441</c:v>
                </c:pt>
                <c:pt idx="2">
                  <c:v>2447</c:v>
                </c:pt>
                <c:pt idx="3">
                  <c:v>2435</c:v>
                </c:pt>
                <c:pt idx="4">
                  <c:v>2428</c:v>
                </c:pt>
                <c:pt idx="5">
                  <c:v>2465</c:v>
                </c:pt>
                <c:pt idx="6">
                  <c:v>2432</c:v>
                </c:pt>
                <c:pt idx="7">
                  <c:v>2430</c:v>
                </c:pt>
                <c:pt idx="8">
                  <c:v>2464</c:v>
                </c:pt>
                <c:pt idx="9">
                  <c:v>2430</c:v>
                </c:pt>
                <c:pt idx="10">
                  <c:v>2396</c:v>
                </c:pt>
                <c:pt idx="11">
                  <c:v>2396</c:v>
                </c:pt>
                <c:pt idx="12">
                  <c:v>2424</c:v>
                </c:pt>
                <c:pt idx="13">
                  <c:v>2405</c:v>
                </c:pt>
                <c:pt idx="1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F3A-89D7-AD427404B689}"/>
            </c:ext>
          </c:extLst>
        </c:ser>
        <c:ser>
          <c:idx val="1"/>
          <c:order val="1"/>
          <c:tx>
            <c:strRef>
              <c:f>'4691F2'!$B$1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'4691F2'!$B$2:$B$16</c:f>
              <c:numCache>
                <c:formatCode>General</c:formatCode>
                <c:ptCount val="15"/>
                <c:pt idx="0">
                  <c:v>2301.2800000000002</c:v>
                </c:pt>
                <c:pt idx="1">
                  <c:v>2310.9699999999998</c:v>
                </c:pt>
                <c:pt idx="2">
                  <c:v>2311.2550000000001</c:v>
                </c:pt>
                <c:pt idx="3">
                  <c:v>2323.13</c:v>
                </c:pt>
                <c:pt idx="4">
                  <c:v>2319.8049999999998</c:v>
                </c:pt>
                <c:pt idx="5">
                  <c:v>2323.5100000000002</c:v>
                </c:pt>
                <c:pt idx="6">
                  <c:v>2323.2249999999999</c:v>
                </c:pt>
                <c:pt idx="7">
                  <c:v>2317.7150000000001</c:v>
                </c:pt>
                <c:pt idx="8">
                  <c:v>2310.7800000000002</c:v>
                </c:pt>
                <c:pt idx="9">
                  <c:v>2313.915</c:v>
                </c:pt>
                <c:pt idx="10">
                  <c:v>2298.9050000000002</c:v>
                </c:pt>
                <c:pt idx="11">
                  <c:v>2289.4050000000002</c:v>
                </c:pt>
                <c:pt idx="12">
                  <c:v>2290.355</c:v>
                </c:pt>
                <c:pt idx="13">
                  <c:v>2277.0549999999998</c:v>
                </c:pt>
                <c:pt idx="14">
                  <c:v>2274.3000000000002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A-4F3A-89D7-AD427404B689}"/>
            </c:ext>
          </c:extLst>
        </c:ser>
        <c:ser>
          <c:idx val="2"/>
          <c:order val="2"/>
          <c:tx>
            <c:strRef>
              <c:f>'4691F2'!$C$1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'4691F2'!$C$2:$C$16</c:f>
              <c:numCache>
                <c:formatCode>General</c:formatCode>
                <c:ptCount val="15"/>
                <c:pt idx="0">
                  <c:v>2422.4</c:v>
                </c:pt>
                <c:pt idx="1">
                  <c:v>2432.6</c:v>
                </c:pt>
                <c:pt idx="2">
                  <c:v>2432.9</c:v>
                </c:pt>
                <c:pt idx="3">
                  <c:v>2445.4</c:v>
                </c:pt>
                <c:pt idx="4">
                  <c:v>2441.9</c:v>
                </c:pt>
                <c:pt idx="5">
                  <c:v>2445.8000000000002</c:v>
                </c:pt>
                <c:pt idx="6">
                  <c:v>2445.5</c:v>
                </c:pt>
                <c:pt idx="7">
                  <c:v>2439.6999999999998</c:v>
                </c:pt>
                <c:pt idx="8">
                  <c:v>2432.4</c:v>
                </c:pt>
                <c:pt idx="9">
                  <c:v>2435.6999999999998</c:v>
                </c:pt>
                <c:pt idx="10">
                  <c:v>2419.9</c:v>
                </c:pt>
                <c:pt idx="11">
                  <c:v>2409.9</c:v>
                </c:pt>
                <c:pt idx="12">
                  <c:v>2410.9</c:v>
                </c:pt>
                <c:pt idx="13">
                  <c:v>2396.9</c:v>
                </c:pt>
                <c:pt idx="14">
                  <c:v>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A-4F3A-89D7-AD427404B689}"/>
            </c:ext>
          </c:extLst>
        </c:ser>
        <c:ser>
          <c:idx val="3"/>
          <c:order val="3"/>
          <c:tx>
            <c:strRef>
              <c:f>'4691F2'!$D$1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'4691F2'!$D$2:$D$16</c:f>
              <c:numCache>
                <c:formatCode>General</c:formatCode>
                <c:ptCount val="15"/>
                <c:pt idx="0">
                  <c:v>2543.52</c:v>
                </c:pt>
                <c:pt idx="1">
                  <c:v>2554.23</c:v>
                </c:pt>
                <c:pt idx="2">
                  <c:v>2554.5450000000001</c:v>
                </c:pt>
                <c:pt idx="3">
                  <c:v>2567.67</c:v>
                </c:pt>
                <c:pt idx="4">
                  <c:v>2563.9949999999999</c:v>
                </c:pt>
                <c:pt idx="5">
                  <c:v>2568.09</c:v>
                </c:pt>
                <c:pt idx="6">
                  <c:v>2567.7750000000001</c:v>
                </c:pt>
                <c:pt idx="7">
                  <c:v>2561.6849999999999</c:v>
                </c:pt>
                <c:pt idx="8">
                  <c:v>2554.02</c:v>
                </c:pt>
                <c:pt idx="9">
                  <c:v>2557.4850000000001</c:v>
                </c:pt>
                <c:pt idx="10">
                  <c:v>2540.895</c:v>
                </c:pt>
                <c:pt idx="11">
                  <c:v>2530.395</c:v>
                </c:pt>
                <c:pt idx="12">
                  <c:v>2531.4450000000002</c:v>
                </c:pt>
                <c:pt idx="13">
                  <c:v>2516.7449999999999</c:v>
                </c:pt>
                <c:pt idx="14">
                  <c:v>2513.6999999999998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A-4F3A-89D7-AD427404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2895"/>
        <c:axId val="692818879"/>
      </c:lineChart>
      <c:catAx>
        <c:axId val="58414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818879"/>
        <c:crosses val="autoZero"/>
        <c:auto val="1"/>
        <c:lblAlgn val="ctr"/>
        <c:lblOffset val="100"/>
        <c:noMultiLvlLbl val="0"/>
      </c:catAx>
      <c:valAx>
        <c:axId val="6928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1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86703818926858E-2"/>
          <c:y val="3.4535920173464331E-2"/>
          <c:w val="0.92236328565463022"/>
          <c:h val="0.8594057840479401"/>
        </c:manualLayout>
      </c:layout>
      <c:lineChart>
        <c:grouping val="standard"/>
        <c:varyColors val="0"/>
        <c:ser>
          <c:idx val="0"/>
          <c:order val="0"/>
          <c:tx>
            <c:strRef>
              <c:f>'53FC3A'!$A$1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'53FC3A'!$A$2:$A$29</c:f>
              <c:numCache>
                <c:formatCode>General</c:formatCode>
                <c:ptCount val="28"/>
                <c:pt idx="0">
                  <c:v>2456</c:v>
                </c:pt>
                <c:pt idx="1">
                  <c:v>2441</c:v>
                </c:pt>
                <c:pt idx="2">
                  <c:v>2430</c:v>
                </c:pt>
                <c:pt idx="3">
                  <c:v>2435</c:v>
                </c:pt>
                <c:pt idx="4">
                  <c:v>2448</c:v>
                </c:pt>
                <c:pt idx="5">
                  <c:v>2451</c:v>
                </c:pt>
                <c:pt idx="6">
                  <c:v>2445</c:v>
                </c:pt>
                <c:pt idx="7">
                  <c:v>2423</c:v>
                </c:pt>
                <c:pt idx="8">
                  <c:v>2388</c:v>
                </c:pt>
                <c:pt idx="9">
                  <c:v>2400</c:v>
                </c:pt>
                <c:pt idx="10">
                  <c:v>2435</c:v>
                </c:pt>
                <c:pt idx="11">
                  <c:v>2435</c:v>
                </c:pt>
                <c:pt idx="12">
                  <c:v>2411</c:v>
                </c:pt>
                <c:pt idx="13">
                  <c:v>2403</c:v>
                </c:pt>
                <c:pt idx="14">
                  <c:v>2416</c:v>
                </c:pt>
                <c:pt idx="15">
                  <c:v>2414</c:v>
                </c:pt>
                <c:pt idx="16">
                  <c:v>2425</c:v>
                </c:pt>
                <c:pt idx="17">
                  <c:v>2425</c:v>
                </c:pt>
                <c:pt idx="18">
                  <c:v>2432</c:v>
                </c:pt>
                <c:pt idx="19">
                  <c:v>2419</c:v>
                </c:pt>
                <c:pt idx="20">
                  <c:v>2422</c:v>
                </c:pt>
                <c:pt idx="21">
                  <c:v>2425</c:v>
                </c:pt>
                <c:pt idx="22">
                  <c:v>2427</c:v>
                </c:pt>
                <c:pt idx="23">
                  <c:v>2427</c:v>
                </c:pt>
                <c:pt idx="24">
                  <c:v>2390</c:v>
                </c:pt>
                <c:pt idx="25">
                  <c:v>2398</c:v>
                </c:pt>
                <c:pt idx="26">
                  <c:v>2387</c:v>
                </c:pt>
                <c:pt idx="27">
                  <c:v>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B31-AE81-04A2B39079F8}"/>
            </c:ext>
          </c:extLst>
        </c:ser>
        <c:ser>
          <c:idx val="1"/>
          <c:order val="1"/>
          <c:tx>
            <c:strRef>
              <c:f>'53FC3A'!$B$1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'53FC3A'!$B$2:$B$29</c:f>
              <c:numCache>
                <c:formatCode>General</c:formatCode>
                <c:ptCount val="28"/>
                <c:pt idx="0">
                  <c:v>2331.7750000000001</c:v>
                </c:pt>
                <c:pt idx="1">
                  <c:v>2325.5050000000001</c:v>
                </c:pt>
                <c:pt idx="2">
                  <c:v>2329.9699999999998</c:v>
                </c:pt>
                <c:pt idx="3">
                  <c:v>2331.6799999999998</c:v>
                </c:pt>
                <c:pt idx="4">
                  <c:v>2320.09</c:v>
                </c:pt>
                <c:pt idx="5">
                  <c:v>2320.5650000000001</c:v>
                </c:pt>
                <c:pt idx="6">
                  <c:v>2313.44</c:v>
                </c:pt>
                <c:pt idx="7">
                  <c:v>2306.98</c:v>
                </c:pt>
                <c:pt idx="8">
                  <c:v>2301.4699999999998</c:v>
                </c:pt>
                <c:pt idx="9">
                  <c:v>2299.38</c:v>
                </c:pt>
                <c:pt idx="10">
                  <c:v>2302.04</c:v>
                </c:pt>
                <c:pt idx="11">
                  <c:v>2303.94</c:v>
                </c:pt>
                <c:pt idx="12">
                  <c:v>2288.7399999999998</c:v>
                </c:pt>
                <c:pt idx="13">
                  <c:v>2276.6750000000002</c:v>
                </c:pt>
                <c:pt idx="14">
                  <c:v>2276.105</c:v>
                </c:pt>
                <c:pt idx="15">
                  <c:v>2283.8000000000002</c:v>
                </c:pt>
                <c:pt idx="16">
                  <c:v>2295.8649999999998</c:v>
                </c:pt>
                <c:pt idx="17">
                  <c:v>2293.9650000000001</c:v>
                </c:pt>
                <c:pt idx="18">
                  <c:v>2299.4749999999999</c:v>
                </c:pt>
                <c:pt idx="19">
                  <c:v>2291.4949999999999</c:v>
                </c:pt>
                <c:pt idx="20">
                  <c:v>2290.83</c:v>
                </c:pt>
                <c:pt idx="21">
                  <c:v>2304.5100000000002</c:v>
                </c:pt>
                <c:pt idx="22">
                  <c:v>2305.3649999999998</c:v>
                </c:pt>
                <c:pt idx="23">
                  <c:v>2299.855</c:v>
                </c:pt>
                <c:pt idx="24">
                  <c:v>2286.9349999999999</c:v>
                </c:pt>
                <c:pt idx="25">
                  <c:v>2277.4349999999999</c:v>
                </c:pt>
                <c:pt idx="26">
                  <c:v>2277.4349999999999</c:v>
                </c:pt>
                <c:pt idx="27">
                  <c:v>2274.4899999999998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B31-AE81-04A2B39079F8}"/>
            </c:ext>
          </c:extLst>
        </c:ser>
        <c:ser>
          <c:idx val="2"/>
          <c:order val="2"/>
          <c:tx>
            <c:strRef>
              <c:f>'53FC3A'!$C$1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'53FC3A'!$C$2:$C$29</c:f>
              <c:numCache>
                <c:formatCode>General</c:formatCode>
                <c:ptCount val="28"/>
                <c:pt idx="0">
                  <c:v>2454.5</c:v>
                </c:pt>
                <c:pt idx="1">
                  <c:v>2447.9</c:v>
                </c:pt>
                <c:pt idx="2">
                  <c:v>2452.6</c:v>
                </c:pt>
                <c:pt idx="3">
                  <c:v>2454.4</c:v>
                </c:pt>
                <c:pt idx="4">
                  <c:v>2442.1999999999998</c:v>
                </c:pt>
                <c:pt idx="5">
                  <c:v>2442.6999999999998</c:v>
                </c:pt>
                <c:pt idx="6">
                  <c:v>2435.1999999999998</c:v>
                </c:pt>
                <c:pt idx="7">
                  <c:v>2428.4</c:v>
                </c:pt>
                <c:pt idx="8">
                  <c:v>2422.6</c:v>
                </c:pt>
                <c:pt idx="9">
                  <c:v>2420.4</c:v>
                </c:pt>
                <c:pt idx="10">
                  <c:v>2423.1999999999998</c:v>
                </c:pt>
                <c:pt idx="11">
                  <c:v>2425.1999999999998</c:v>
                </c:pt>
                <c:pt idx="12">
                  <c:v>2409.1999999999998</c:v>
                </c:pt>
                <c:pt idx="13">
                  <c:v>2396.5</c:v>
                </c:pt>
                <c:pt idx="14">
                  <c:v>2395.9</c:v>
                </c:pt>
                <c:pt idx="15">
                  <c:v>2404</c:v>
                </c:pt>
                <c:pt idx="16">
                  <c:v>2416.6999999999998</c:v>
                </c:pt>
                <c:pt idx="17">
                  <c:v>2414.6999999999998</c:v>
                </c:pt>
                <c:pt idx="18">
                  <c:v>2420.5</c:v>
                </c:pt>
                <c:pt idx="19">
                  <c:v>2412.1</c:v>
                </c:pt>
                <c:pt idx="20">
                  <c:v>2411.4</c:v>
                </c:pt>
                <c:pt idx="21">
                  <c:v>2425.8000000000002</c:v>
                </c:pt>
                <c:pt idx="22">
                  <c:v>2426.6999999999998</c:v>
                </c:pt>
                <c:pt idx="23">
                  <c:v>2420.9</c:v>
                </c:pt>
                <c:pt idx="24">
                  <c:v>2407.3000000000002</c:v>
                </c:pt>
                <c:pt idx="25">
                  <c:v>2397.3000000000002</c:v>
                </c:pt>
                <c:pt idx="26">
                  <c:v>2397.3000000000002</c:v>
                </c:pt>
                <c:pt idx="27">
                  <c:v>2394.1999999999998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9-4B31-AE81-04A2B39079F8}"/>
            </c:ext>
          </c:extLst>
        </c:ser>
        <c:ser>
          <c:idx val="3"/>
          <c:order val="3"/>
          <c:tx>
            <c:strRef>
              <c:f>'53FC3A'!$D$1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'53FC3A'!$D$2:$D$29</c:f>
              <c:numCache>
                <c:formatCode>General</c:formatCode>
                <c:ptCount val="28"/>
                <c:pt idx="0">
                  <c:v>2577.2249999999999</c:v>
                </c:pt>
                <c:pt idx="1">
                  <c:v>2570.2950000000001</c:v>
                </c:pt>
                <c:pt idx="2">
                  <c:v>2575.23</c:v>
                </c:pt>
                <c:pt idx="3">
                  <c:v>2577.12</c:v>
                </c:pt>
                <c:pt idx="4">
                  <c:v>2564.31</c:v>
                </c:pt>
                <c:pt idx="5">
                  <c:v>2564.835</c:v>
                </c:pt>
                <c:pt idx="6">
                  <c:v>2556.96</c:v>
                </c:pt>
                <c:pt idx="7">
                  <c:v>2549.8200000000002</c:v>
                </c:pt>
                <c:pt idx="8">
                  <c:v>2543.73</c:v>
                </c:pt>
                <c:pt idx="9">
                  <c:v>2541.42</c:v>
                </c:pt>
                <c:pt idx="10">
                  <c:v>2544.36</c:v>
                </c:pt>
                <c:pt idx="11">
                  <c:v>2546.46</c:v>
                </c:pt>
                <c:pt idx="12">
                  <c:v>2529.66</c:v>
                </c:pt>
                <c:pt idx="13">
                  <c:v>2516.3249999999998</c:v>
                </c:pt>
                <c:pt idx="14">
                  <c:v>2515.6950000000002</c:v>
                </c:pt>
                <c:pt idx="15">
                  <c:v>2524.1999999999998</c:v>
                </c:pt>
                <c:pt idx="16">
                  <c:v>2537.5349999999999</c:v>
                </c:pt>
                <c:pt idx="17">
                  <c:v>2535.4349999999999</c:v>
                </c:pt>
                <c:pt idx="18">
                  <c:v>2541.5250000000001</c:v>
                </c:pt>
                <c:pt idx="19">
                  <c:v>2532.7049999999999</c:v>
                </c:pt>
                <c:pt idx="20">
                  <c:v>2531.9699999999998</c:v>
                </c:pt>
                <c:pt idx="21">
                  <c:v>2547.09</c:v>
                </c:pt>
                <c:pt idx="22">
                  <c:v>2548.0349999999999</c:v>
                </c:pt>
                <c:pt idx="23">
                  <c:v>2541.9450000000002</c:v>
                </c:pt>
                <c:pt idx="24">
                  <c:v>2527.665</c:v>
                </c:pt>
                <c:pt idx="25">
                  <c:v>2517.165</c:v>
                </c:pt>
                <c:pt idx="26">
                  <c:v>2517.165</c:v>
                </c:pt>
                <c:pt idx="27">
                  <c:v>2513.91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9-4B31-AE81-04A2B390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55935"/>
        <c:axId val="585842783"/>
      </c:lineChart>
      <c:catAx>
        <c:axId val="160015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842783"/>
        <c:crosses val="autoZero"/>
        <c:auto val="1"/>
        <c:lblAlgn val="ctr"/>
        <c:lblOffset val="100"/>
        <c:noMultiLvlLbl val="0"/>
      </c:catAx>
      <c:valAx>
        <c:axId val="5858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2970917023088"/>
          <c:y val="4.0160642570281124E-2"/>
          <c:w val="0.88727029082976916"/>
          <c:h val="0.7711109002940898"/>
        </c:manualLayout>
      </c:layout>
      <c:lineChart>
        <c:grouping val="standard"/>
        <c:varyColors val="0"/>
        <c:ser>
          <c:idx val="0"/>
          <c:order val="0"/>
          <c:tx>
            <c:strRef>
              <c:f>B729E7!$A$1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B729E7!$A$2:$A$17</c:f>
              <c:numCache>
                <c:formatCode>General</c:formatCode>
                <c:ptCount val="16"/>
                <c:pt idx="0">
                  <c:v>2424</c:v>
                </c:pt>
                <c:pt idx="1">
                  <c:v>2425</c:v>
                </c:pt>
                <c:pt idx="2">
                  <c:v>2440</c:v>
                </c:pt>
                <c:pt idx="3">
                  <c:v>2409</c:v>
                </c:pt>
                <c:pt idx="4">
                  <c:v>2427</c:v>
                </c:pt>
                <c:pt idx="5">
                  <c:v>2436</c:v>
                </c:pt>
                <c:pt idx="6">
                  <c:v>2410</c:v>
                </c:pt>
                <c:pt idx="7">
                  <c:v>2446</c:v>
                </c:pt>
                <c:pt idx="8">
                  <c:v>2434</c:v>
                </c:pt>
                <c:pt idx="9">
                  <c:v>2383</c:v>
                </c:pt>
                <c:pt idx="10">
                  <c:v>2368</c:v>
                </c:pt>
                <c:pt idx="11">
                  <c:v>2368</c:v>
                </c:pt>
                <c:pt idx="12">
                  <c:v>2420</c:v>
                </c:pt>
                <c:pt idx="13">
                  <c:v>2397</c:v>
                </c:pt>
                <c:pt idx="14">
                  <c:v>2424</c:v>
                </c:pt>
                <c:pt idx="15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D-4C83-89DB-2388E8496D05}"/>
            </c:ext>
          </c:extLst>
        </c:ser>
        <c:ser>
          <c:idx val="1"/>
          <c:order val="1"/>
          <c:tx>
            <c:strRef>
              <c:f>B729E7!$B$1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B729E7!$B$2:$B$17</c:f>
              <c:numCache>
                <c:formatCode>General</c:formatCode>
                <c:ptCount val="16"/>
                <c:pt idx="0">
                  <c:v>2312.4899999999998</c:v>
                </c:pt>
                <c:pt idx="1">
                  <c:v>2339.2800000000002</c:v>
                </c:pt>
                <c:pt idx="2">
                  <c:v>2315.91</c:v>
                </c:pt>
                <c:pt idx="3">
                  <c:v>2300.2350000000001</c:v>
                </c:pt>
                <c:pt idx="4">
                  <c:v>2310.59</c:v>
                </c:pt>
                <c:pt idx="5">
                  <c:v>2305.08</c:v>
                </c:pt>
                <c:pt idx="6">
                  <c:v>2317.9050000000002</c:v>
                </c:pt>
                <c:pt idx="7">
                  <c:v>2312.4899999999998</c:v>
                </c:pt>
                <c:pt idx="8">
                  <c:v>2301.1849999999999</c:v>
                </c:pt>
                <c:pt idx="9">
                  <c:v>2293.3000000000002</c:v>
                </c:pt>
                <c:pt idx="10">
                  <c:v>2283.3249999999998</c:v>
                </c:pt>
                <c:pt idx="11">
                  <c:v>2283.61</c:v>
                </c:pt>
                <c:pt idx="12">
                  <c:v>2284.94</c:v>
                </c:pt>
                <c:pt idx="13">
                  <c:v>2297.1</c:v>
                </c:pt>
                <c:pt idx="14">
                  <c:v>2298.4299999999998</c:v>
                </c:pt>
                <c:pt idx="15">
                  <c:v>2293.395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D-4C83-89DB-2388E8496D05}"/>
            </c:ext>
          </c:extLst>
        </c:ser>
        <c:ser>
          <c:idx val="2"/>
          <c:order val="2"/>
          <c:tx>
            <c:strRef>
              <c:f>B729E7!$C$1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B729E7!$C$2:$C$17</c:f>
              <c:numCache>
                <c:formatCode>General</c:formatCode>
                <c:ptCount val="16"/>
                <c:pt idx="0">
                  <c:v>2434.1999999999998</c:v>
                </c:pt>
                <c:pt idx="1">
                  <c:v>2462.4</c:v>
                </c:pt>
                <c:pt idx="2">
                  <c:v>2437.8000000000002</c:v>
                </c:pt>
                <c:pt idx="3">
                  <c:v>2421.3000000000002</c:v>
                </c:pt>
                <c:pt idx="4">
                  <c:v>2432.1999999999998</c:v>
                </c:pt>
                <c:pt idx="5">
                  <c:v>2426.4</c:v>
                </c:pt>
                <c:pt idx="6">
                  <c:v>2439.9</c:v>
                </c:pt>
                <c:pt idx="7">
                  <c:v>2434.1999999999998</c:v>
                </c:pt>
                <c:pt idx="8">
                  <c:v>2422.3000000000002</c:v>
                </c:pt>
                <c:pt idx="9">
                  <c:v>2414</c:v>
                </c:pt>
                <c:pt idx="10">
                  <c:v>2403.5</c:v>
                </c:pt>
                <c:pt idx="11">
                  <c:v>2403.8000000000002</c:v>
                </c:pt>
                <c:pt idx="12">
                  <c:v>2405.1999999999998</c:v>
                </c:pt>
                <c:pt idx="13">
                  <c:v>2418</c:v>
                </c:pt>
                <c:pt idx="14">
                  <c:v>2419.4</c:v>
                </c:pt>
                <c:pt idx="15">
                  <c:v>2414.1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D-4C83-89DB-2388E8496D05}"/>
            </c:ext>
          </c:extLst>
        </c:ser>
        <c:ser>
          <c:idx val="3"/>
          <c:order val="3"/>
          <c:tx>
            <c:strRef>
              <c:f>B729E7!$D$1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B729E7!$D$2:$D$17</c:f>
              <c:numCache>
                <c:formatCode>General</c:formatCode>
                <c:ptCount val="16"/>
                <c:pt idx="0">
                  <c:v>2555.91</c:v>
                </c:pt>
                <c:pt idx="1">
                  <c:v>2585.52</c:v>
                </c:pt>
                <c:pt idx="2">
                  <c:v>2559.69</c:v>
                </c:pt>
                <c:pt idx="3">
                  <c:v>2542.3649999999998</c:v>
                </c:pt>
                <c:pt idx="4">
                  <c:v>2553.81</c:v>
                </c:pt>
                <c:pt idx="5">
                  <c:v>2547.7199999999998</c:v>
                </c:pt>
                <c:pt idx="6">
                  <c:v>2561.895</c:v>
                </c:pt>
                <c:pt idx="7">
                  <c:v>2555.91</c:v>
                </c:pt>
                <c:pt idx="8">
                  <c:v>2543.415</c:v>
                </c:pt>
                <c:pt idx="9">
                  <c:v>2534.6999999999998</c:v>
                </c:pt>
                <c:pt idx="10">
                  <c:v>2523.6750000000002</c:v>
                </c:pt>
                <c:pt idx="11">
                  <c:v>2523.9899999999998</c:v>
                </c:pt>
                <c:pt idx="12">
                  <c:v>2525.46</c:v>
                </c:pt>
                <c:pt idx="13">
                  <c:v>2538.9</c:v>
                </c:pt>
                <c:pt idx="14">
                  <c:v>2540.37</c:v>
                </c:pt>
                <c:pt idx="15">
                  <c:v>2534.8049999999998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D-4C83-89DB-2388E849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279023"/>
        <c:axId val="589686319"/>
      </c:lineChart>
      <c:catAx>
        <c:axId val="160527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686319"/>
        <c:crosses val="autoZero"/>
        <c:auto val="1"/>
        <c:lblAlgn val="ctr"/>
        <c:lblOffset val="100"/>
        <c:noMultiLvlLbl val="0"/>
      </c:catAx>
      <c:valAx>
        <c:axId val="5896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52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'6B991D'!$A$1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'6B991D'!$A$2:$A$20</c:f>
              <c:numCache>
                <c:formatCode>General</c:formatCode>
                <c:ptCount val="19"/>
                <c:pt idx="0">
                  <c:v>2417</c:v>
                </c:pt>
                <c:pt idx="1">
                  <c:v>2468</c:v>
                </c:pt>
                <c:pt idx="2">
                  <c:v>2428</c:v>
                </c:pt>
                <c:pt idx="3">
                  <c:v>2448</c:v>
                </c:pt>
                <c:pt idx="4">
                  <c:v>2464</c:v>
                </c:pt>
                <c:pt idx="5">
                  <c:v>2429</c:v>
                </c:pt>
                <c:pt idx="6">
                  <c:v>2394</c:v>
                </c:pt>
                <c:pt idx="7">
                  <c:v>2422</c:v>
                </c:pt>
                <c:pt idx="8">
                  <c:v>2448</c:v>
                </c:pt>
                <c:pt idx="9">
                  <c:v>2436</c:v>
                </c:pt>
                <c:pt idx="10">
                  <c:v>2421</c:v>
                </c:pt>
                <c:pt idx="11">
                  <c:v>2440</c:v>
                </c:pt>
                <c:pt idx="12">
                  <c:v>2440</c:v>
                </c:pt>
                <c:pt idx="13">
                  <c:v>2446</c:v>
                </c:pt>
                <c:pt idx="14">
                  <c:v>2402</c:v>
                </c:pt>
                <c:pt idx="15">
                  <c:v>2409</c:v>
                </c:pt>
                <c:pt idx="16">
                  <c:v>2463</c:v>
                </c:pt>
                <c:pt idx="17">
                  <c:v>2410</c:v>
                </c:pt>
                <c:pt idx="18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2-433F-9DC2-8EDB2D1CCC86}"/>
            </c:ext>
          </c:extLst>
        </c:ser>
        <c:ser>
          <c:idx val="1"/>
          <c:order val="1"/>
          <c:tx>
            <c:strRef>
              <c:f>'6B991D'!$B$1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'6B991D'!$B$2:$B$20</c:f>
              <c:numCache>
                <c:formatCode>General</c:formatCode>
                <c:ptCount val="19"/>
                <c:pt idx="0">
                  <c:v>2333.96</c:v>
                </c:pt>
                <c:pt idx="1">
                  <c:v>2330.92</c:v>
                </c:pt>
                <c:pt idx="2">
                  <c:v>2325.3150000000001</c:v>
                </c:pt>
                <c:pt idx="3">
                  <c:v>2345.9299999999998</c:v>
                </c:pt>
                <c:pt idx="4">
                  <c:v>2336.335</c:v>
                </c:pt>
                <c:pt idx="5">
                  <c:v>2319.6149999999998</c:v>
                </c:pt>
                <c:pt idx="6">
                  <c:v>2318.5700000000002</c:v>
                </c:pt>
                <c:pt idx="7">
                  <c:v>2293.9650000000001</c:v>
                </c:pt>
                <c:pt idx="8">
                  <c:v>2302.23</c:v>
                </c:pt>
                <c:pt idx="9">
                  <c:v>2322.37</c:v>
                </c:pt>
                <c:pt idx="10">
                  <c:v>2318.19</c:v>
                </c:pt>
                <c:pt idx="11">
                  <c:v>2327.0250000000001</c:v>
                </c:pt>
                <c:pt idx="12">
                  <c:v>2327.0250000000001</c:v>
                </c:pt>
                <c:pt idx="13">
                  <c:v>2315.5300000000002</c:v>
                </c:pt>
                <c:pt idx="14">
                  <c:v>2299.5700000000002</c:v>
                </c:pt>
                <c:pt idx="15">
                  <c:v>2299.38</c:v>
                </c:pt>
                <c:pt idx="16">
                  <c:v>2319.2350000000001</c:v>
                </c:pt>
                <c:pt idx="17">
                  <c:v>2316.1</c:v>
                </c:pt>
                <c:pt idx="18">
                  <c:v>2291.875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2-433F-9DC2-8EDB2D1CCC86}"/>
            </c:ext>
          </c:extLst>
        </c:ser>
        <c:ser>
          <c:idx val="2"/>
          <c:order val="2"/>
          <c:tx>
            <c:strRef>
              <c:f>'6B991D'!$C$1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'6B991D'!$C$2:$C$20</c:f>
              <c:numCache>
                <c:formatCode>General</c:formatCode>
                <c:ptCount val="19"/>
                <c:pt idx="0">
                  <c:v>2456.8000000000002</c:v>
                </c:pt>
                <c:pt idx="1">
                  <c:v>2453.6</c:v>
                </c:pt>
                <c:pt idx="2">
                  <c:v>2447.6999999999998</c:v>
                </c:pt>
                <c:pt idx="3">
                  <c:v>2469.4</c:v>
                </c:pt>
                <c:pt idx="4">
                  <c:v>2459.3000000000002</c:v>
                </c:pt>
                <c:pt idx="5">
                  <c:v>2441.6999999999998</c:v>
                </c:pt>
                <c:pt idx="6">
                  <c:v>2440.6</c:v>
                </c:pt>
                <c:pt idx="7">
                  <c:v>2414.6999999999998</c:v>
                </c:pt>
                <c:pt idx="8">
                  <c:v>2423.4</c:v>
                </c:pt>
                <c:pt idx="9">
                  <c:v>2444.6</c:v>
                </c:pt>
                <c:pt idx="10">
                  <c:v>2440.1999999999998</c:v>
                </c:pt>
                <c:pt idx="11">
                  <c:v>2449.5</c:v>
                </c:pt>
                <c:pt idx="12">
                  <c:v>2449.5</c:v>
                </c:pt>
                <c:pt idx="13">
                  <c:v>2437.4</c:v>
                </c:pt>
                <c:pt idx="14">
                  <c:v>2420.6</c:v>
                </c:pt>
                <c:pt idx="15">
                  <c:v>2420.4</c:v>
                </c:pt>
                <c:pt idx="16">
                  <c:v>2441.3000000000002</c:v>
                </c:pt>
                <c:pt idx="17">
                  <c:v>2438</c:v>
                </c:pt>
                <c:pt idx="18">
                  <c:v>2412.5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2-433F-9DC2-8EDB2D1CCC86}"/>
            </c:ext>
          </c:extLst>
        </c:ser>
        <c:ser>
          <c:idx val="3"/>
          <c:order val="3"/>
          <c:tx>
            <c:strRef>
              <c:f>'6B991D'!$D$1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'6B991D'!$D$2:$D$20</c:f>
              <c:numCache>
                <c:formatCode>General</c:formatCode>
                <c:ptCount val="19"/>
                <c:pt idx="0">
                  <c:v>2579.64</c:v>
                </c:pt>
                <c:pt idx="1">
                  <c:v>2576.2800000000002</c:v>
                </c:pt>
                <c:pt idx="2">
                  <c:v>2570.085</c:v>
                </c:pt>
                <c:pt idx="3">
                  <c:v>2592.87</c:v>
                </c:pt>
                <c:pt idx="4">
                  <c:v>2582.2649999999999</c:v>
                </c:pt>
                <c:pt idx="5">
                  <c:v>2563.7849999999999</c:v>
                </c:pt>
                <c:pt idx="6">
                  <c:v>2562.63</c:v>
                </c:pt>
                <c:pt idx="7">
                  <c:v>2535.4349999999999</c:v>
                </c:pt>
                <c:pt idx="8">
                  <c:v>2544.5700000000002</c:v>
                </c:pt>
                <c:pt idx="9">
                  <c:v>2566.83</c:v>
                </c:pt>
                <c:pt idx="10">
                  <c:v>2562.21</c:v>
                </c:pt>
                <c:pt idx="11">
                  <c:v>2571.9749999999999</c:v>
                </c:pt>
                <c:pt idx="12">
                  <c:v>2571.9749999999999</c:v>
                </c:pt>
                <c:pt idx="13">
                  <c:v>2559.27</c:v>
                </c:pt>
                <c:pt idx="14">
                  <c:v>2541.63</c:v>
                </c:pt>
                <c:pt idx="15">
                  <c:v>2541.42</c:v>
                </c:pt>
                <c:pt idx="16">
                  <c:v>2563.3649999999998</c:v>
                </c:pt>
                <c:pt idx="17">
                  <c:v>2559.9</c:v>
                </c:pt>
                <c:pt idx="18">
                  <c:v>2533.125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2-433F-9DC2-8EDB2D1C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76447"/>
        <c:axId val="692831279"/>
      </c:lineChart>
      <c:catAx>
        <c:axId val="6208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831279"/>
        <c:crosses val="autoZero"/>
        <c:auto val="1"/>
        <c:lblAlgn val="ctr"/>
        <c:lblOffset val="100"/>
        <c:noMultiLvlLbl val="0"/>
      </c:catAx>
      <c:valAx>
        <c:axId val="6928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'1B7A5A'!$A$1</c:f>
              <c:strCache>
                <c:ptCount val="1"/>
                <c:pt idx="0">
                  <c:v>Valeur 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'1B7A5A'!$A$2:$A$15</c:f>
              <c:numCache>
                <c:formatCode>General</c:formatCode>
                <c:ptCount val="14"/>
                <c:pt idx="0">
                  <c:v>2429</c:v>
                </c:pt>
                <c:pt idx="1">
                  <c:v>2419</c:v>
                </c:pt>
                <c:pt idx="2">
                  <c:v>2417</c:v>
                </c:pt>
                <c:pt idx="3">
                  <c:v>2412</c:v>
                </c:pt>
                <c:pt idx="4">
                  <c:v>2419</c:v>
                </c:pt>
                <c:pt idx="5">
                  <c:v>2413</c:v>
                </c:pt>
                <c:pt idx="6">
                  <c:v>2401</c:v>
                </c:pt>
                <c:pt idx="7">
                  <c:v>2423</c:v>
                </c:pt>
                <c:pt idx="8">
                  <c:v>2449</c:v>
                </c:pt>
                <c:pt idx="9">
                  <c:v>2421</c:v>
                </c:pt>
                <c:pt idx="10">
                  <c:v>2377</c:v>
                </c:pt>
                <c:pt idx="11">
                  <c:v>2405</c:v>
                </c:pt>
                <c:pt idx="12">
                  <c:v>2405</c:v>
                </c:pt>
                <c:pt idx="13">
                  <c:v>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C8F-A9B9-58F075E43DE0}"/>
            </c:ext>
          </c:extLst>
        </c:ser>
        <c:ser>
          <c:idx val="1"/>
          <c:order val="1"/>
          <c:tx>
            <c:strRef>
              <c:f>'1B7A5A'!$B$1</c:f>
              <c:strCache>
                <c:ptCount val="1"/>
                <c:pt idx="0">
                  <c:v>Limite basse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'1B7A5A'!$B$2:$B$15</c:f>
              <c:numCache>
                <c:formatCode>General</c:formatCode>
                <c:ptCount val="14"/>
                <c:pt idx="0">
                  <c:v>2316.0050000000001</c:v>
                </c:pt>
                <c:pt idx="1">
                  <c:v>2322.56</c:v>
                </c:pt>
                <c:pt idx="2">
                  <c:v>2329.4949999999999</c:v>
                </c:pt>
                <c:pt idx="3">
                  <c:v>2319.9</c:v>
                </c:pt>
                <c:pt idx="4">
                  <c:v>2324.7449999999999</c:v>
                </c:pt>
                <c:pt idx="5">
                  <c:v>2319.2350000000001</c:v>
                </c:pt>
                <c:pt idx="6">
                  <c:v>2314.8649999999998</c:v>
                </c:pt>
                <c:pt idx="7">
                  <c:v>2305.27</c:v>
                </c:pt>
                <c:pt idx="8">
                  <c:v>2313.63</c:v>
                </c:pt>
                <c:pt idx="9">
                  <c:v>2297.67</c:v>
                </c:pt>
                <c:pt idx="10">
                  <c:v>2286.1750000000002</c:v>
                </c:pt>
                <c:pt idx="11">
                  <c:v>2290.2600000000002</c:v>
                </c:pt>
                <c:pt idx="12">
                  <c:v>2286.27</c:v>
                </c:pt>
                <c:pt idx="13">
                  <c:v>2286.27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C8F-A9B9-58F075E43DE0}"/>
            </c:ext>
          </c:extLst>
        </c:ser>
        <c:ser>
          <c:idx val="2"/>
          <c:order val="2"/>
          <c:tx>
            <c:strRef>
              <c:f>'1B7A5A'!$C$1</c:f>
              <c:strCache>
                <c:ptCount val="1"/>
                <c:pt idx="0">
                  <c:v>Valeur Powermeter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'1B7A5A'!$C$2:$C$15</c:f>
              <c:numCache>
                <c:formatCode>General</c:formatCode>
                <c:ptCount val="14"/>
                <c:pt idx="0">
                  <c:v>2437.9</c:v>
                </c:pt>
                <c:pt idx="1">
                  <c:v>2444.8000000000002</c:v>
                </c:pt>
                <c:pt idx="2">
                  <c:v>2452.1</c:v>
                </c:pt>
                <c:pt idx="3">
                  <c:v>2442</c:v>
                </c:pt>
                <c:pt idx="4">
                  <c:v>2447.1</c:v>
                </c:pt>
                <c:pt idx="5">
                  <c:v>2441.3000000000002</c:v>
                </c:pt>
                <c:pt idx="6">
                  <c:v>2436.6999999999998</c:v>
                </c:pt>
                <c:pt idx="7">
                  <c:v>2426.6</c:v>
                </c:pt>
                <c:pt idx="8">
                  <c:v>2435.4</c:v>
                </c:pt>
                <c:pt idx="9">
                  <c:v>2418.6</c:v>
                </c:pt>
                <c:pt idx="10">
                  <c:v>2406.5</c:v>
                </c:pt>
                <c:pt idx="11">
                  <c:v>2410.8000000000002</c:v>
                </c:pt>
                <c:pt idx="12">
                  <c:v>2406.6</c:v>
                </c:pt>
                <c:pt idx="13">
                  <c:v>2406.6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C8F-A9B9-58F075E43DE0}"/>
            </c:ext>
          </c:extLst>
        </c:ser>
        <c:ser>
          <c:idx val="3"/>
          <c:order val="3"/>
          <c:tx>
            <c:strRef>
              <c:f>'1B7A5A'!$D$1</c:f>
              <c:strCache>
                <c:ptCount val="1"/>
                <c:pt idx="0">
                  <c:v>Limite Haute 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'1B7A5A'!$D$2:$D$15</c:f>
              <c:numCache>
                <c:formatCode>General</c:formatCode>
                <c:ptCount val="14"/>
                <c:pt idx="0">
                  <c:v>2559.7950000000001</c:v>
                </c:pt>
                <c:pt idx="1">
                  <c:v>2567.04</c:v>
                </c:pt>
                <c:pt idx="2">
                  <c:v>2574.7049999999999</c:v>
                </c:pt>
                <c:pt idx="3">
                  <c:v>2564.1</c:v>
                </c:pt>
                <c:pt idx="4">
                  <c:v>2569.4549999999999</c:v>
                </c:pt>
                <c:pt idx="5">
                  <c:v>2563.3649999999998</c:v>
                </c:pt>
                <c:pt idx="6">
                  <c:v>2558.5349999999999</c:v>
                </c:pt>
                <c:pt idx="7">
                  <c:v>2547.9299999999998</c:v>
                </c:pt>
                <c:pt idx="8">
                  <c:v>2557.17</c:v>
                </c:pt>
                <c:pt idx="9">
                  <c:v>2539.5300000000002</c:v>
                </c:pt>
                <c:pt idx="10">
                  <c:v>2526.8249999999998</c:v>
                </c:pt>
                <c:pt idx="11">
                  <c:v>2531.34</c:v>
                </c:pt>
                <c:pt idx="12">
                  <c:v>2526.9299999999998</c:v>
                </c:pt>
                <c:pt idx="13">
                  <c:v>2526.9299999999998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C8F-A9B9-58F075E4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14847"/>
        <c:axId val="585082911"/>
      </c:lineChart>
      <c:catAx>
        <c:axId val="40251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082911"/>
        <c:crosses val="autoZero"/>
        <c:auto val="1"/>
        <c:lblAlgn val="ctr"/>
        <c:lblOffset val="100"/>
        <c:noMultiLvlLbl val="0"/>
      </c:catAx>
      <c:valAx>
        <c:axId val="585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1</xdr:row>
      <xdr:rowOff>28574</xdr:rowOff>
    </xdr:from>
    <xdr:to>
      <xdr:col>14</xdr:col>
      <xdr:colOff>142875</xdr:colOff>
      <xdr:row>21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4CD96B-CBB9-1BD8-A268-DEB07754F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0</xdr:row>
      <xdr:rowOff>0</xdr:rowOff>
    </xdr:from>
    <xdr:to>
      <xdr:col>14</xdr:col>
      <xdr:colOff>752474</xdr:colOff>
      <xdr:row>23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8859BE-8B6E-0AF6-C796-144C1FA4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</xdr:row>
      <xdr:rowOff>42862</xdr:rowOff>
    </xdr:from>
    <xdr:to>
      <xdr:col>14</xdr:col>
      <xdr:colOff>104775</xdr:colOff>
      <xdr:row>23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048F43-80E0-B39D-6C87-8A3861E1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0</xdr:row>
      <xdr:rowOff>142875</xdr:rowOff>
    </xdr:from>
    <xdr:to>
      <xdr:col>12</xdr:col>
      <xdr:colOff>238125</xdr:colOff>
      <xdr:row>20</xdr:row>
      <xdr:rowOff>4762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ACD6C3-2BA7-1B17-A7EE-7025791E8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66676</xdr:rowOff>
    </xdr:from>
    <xdr:to>
      <xdr:col>12</xdr:col>
      <xdr:colOff>171450</xdr:colOff>
      <xdr:row>14</xdr:row>
      <xdr:rowOff>66676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6CF50E-9EC2-68C9-D83A-C4BC9B8E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0</xdr:row>
      <xdr:rowOff>100012</xdr:rowOff>
    </xdr:from>
    <xdr:to>
      <xdr:col>13</xdr:col>
      <xdr:colOff>190500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99F383-7562-1975-93AE-F7C58602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0</xdr:row>
      <xdr:rowOff>185736</xdr:rowOff>
    </xdr:from>
    <xdr:to>
      <xdr:col>17</xdr:col>
      <xdr:colOff>171449</xdr:colOff>
      <xdr:row>27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2F9FB2-485C-662C-474C-4024B9AB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152401</xdr:rowOff>
    </xdr:from>
    <xdr:to>
      <xdr:col>12</xdr:col>
      <xdr:colOff>219074</xdr:colOff>
      <xdr:row>17</xdr:row>
      <xdr:rowOff>76201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533269-4586-7621-1EB2-BEBC2C001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66675</xdr:rowOff>
    </xdr:from>
    <xdr:to>
      <xdr:col>13</xdr:col>
      <xdr:colOff>171450</xdr:colOff>
      <xdr:row>20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92BBE0-FCA7-36E4-01E9-03196141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9525</xdr:rowOff>
    </xdr:from>
    <xdr:to>
      <xdr:col>13</xdr:col>
      <xdr:colOff>123825</xdr:colOff>
      <xdr:row>15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8000AA-BF2D-968A-638C-06C30949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4B3A-0DB2-4B78-82D2-3C4FA47DDB44}">
  <dimension ref="A1:H15"/>
  <sheetViews>
    <sheetView tabSelected="1" workbookViewId="0">
      <selection activeCell="H18" sqref="H18"/>
    </sheetView>
  </sheetViews>
  <sheetFormatPr baseColWidth="10" defaultRowHeight="15" x14ac:dyDescent="0.25"/>
  <cols>
    <col min="2" max="2" width="11.42578125" bestFit="1" customWidth="1"/>
    <col min="4" max="5" width="17.140625" bestFit="1" customWidth="1"/>
  </cols>
  <sheetData>
    <row r="1" spans="1:8" x14ac:dyDescent="0.25">
      <c r="A1" s="2"/>
      <c r="B1" s="5" t="s">
        <v>0</v>
      </c>
      <c r="C1" s="5" t="s">
        <v>5</v>
      </c>
      <c r="D1" s="5" t="s">
        <v>1</v>
      </c>
      <c r="E1" s="5" t="s">
        <v>2</v>
      </c>
      <c r="F1" s="5" t="s">
        <v>3</v>
      </c>
    </row>
    <row r="2" spans="1:8" x14ac:dyDescent="0.25">
      <c r="A2" s="5" t="s">
        <v>4</v>
      </c>
      <c r="B2" s="2">
        <v>5</v>
      </c>
      <c r="C2" s="2">
        <v>220.89</v>
      </c>
      <c r="D2" s="2">
        <f>B2*C2</f>
        <v>1104.4499999999998</v>
      </c>
      <c r="E2" s="2">
        <v>1099</v>
      </c>
      <c r="F2" s="2">
        <f>ABS(100-((E2*100)/D2))</f>
        <v>0.49345828240298317</v>
      </c>
    </row>
    <row r="3" spans="1:8" x14ac:dyDescent="0.25">
      <c r="A3" s="5" t="s">
        <v>6</v>
      </c>
      <c r="B3" s="2">
        <v>5.0599999999999996</v>
      </c>
      <c r="C3" s="2">
        <v>223.67</v>
      </c>
      <c r="D3" s="2">
        <f t="shared" ref="D3:D11" si="0">B3*C3</f>
        <v>1131.7701999999999</v>
      </c>
      <c r="E3" s="2">
        <v>1130</v>
      </c>
      <c r="F3" s="2">
        <f t="shared" ref="F3:F11" si="1">ABS(100-((E3*100)/D3))</f>
        <v>0.15640984362372023</v>
      </c>
    </row>
    <row r="4" spans="1:8" x14ac:dyDescent="0.25">
      <c r="A4" s="5" t="s">
        <v>7</v>
      </c>
      <c r="B4" s="2">
        <v>5.0599999999999996</v>
      </c>
      <c r="C4" s="2">
        <v>223.36</v>
      </c>
      <c r="D4" s="2">
        <f t="shared" si="0"/>
        <v>1130.2015999999999</v>
      </c>
      <c r="E4" s="2">
        <v>1146</v>
      </c>
      <c r="F4" s="2">
        <f t="shared" si="1"/>
        <v>1.3978391111815966</v>
      </c>
    </row>
    <row r="5" spans="1:8" x14ac:dyDescent="0.25">
      <c r="A5" s="5" t="s">
        <v>8</v>
      </c>
      <c r="B5" s="2">
        <v>5.08</v>
      </c>
      <c r="C5" s="2">
        <v>224.62</v>
      </c>
      <c r="D5" s="2">
        <f t="shared" si="0"/>
        <v>1141.0696</v>
      </c>
      <c r="E5" s="2">
        <v>1150</v>
      </c>
      <c r="F5" s="2">
        <f t="shared" si="1"/>
        <v>0.78263411802399219</v>
      </c>
    </row>
    <row r="6" spans="1:8" x14ac:dyDescent="0.25">
      <c r="A6" s="5" t="s">
        <v>9</v>
      </c>
      <c r="B6" s="2">
        <v>5.05</v>
      </c>
      <c r="C6" s="2">
        <v>223.85</v>
      </c>
      <c r="D6" s="2">
        <f t="shared" si="0"/>
        <v>1130.4424999999999</v>
      </c>
      <c r="E6" s="2">
        <v>1120</v>
      </c>
      <c r="F6" s="2">
        <f t="shared" si="1"/>
        <v>0.92375330899182018</v>
      </c>
    </row>
    <row r="7" spans="1:8" x14ac:dyDescent="0.25">
      <c r="A7" s="5" t="s">
        <v>10</v>
      </c>
      <c r="B7" s="2">
        <v>5.0599999999999996</v>
      </c>
      <c r="C7" s="2">
        <v>224.22</v>
      </c>
      <c r="D7" s="2">
        <f t="shared" si="0"/>
        <v>1134.5531999999998</v>
      </c>
      <c r="E7" s="2">
        <v>1175</v>
      </c>
      <c r="F7" s="2">
        <f t="shared" si="1"/>
        <v>3.5649980979296743</v>
      </c>
    </row>
    <row r="8" spans="1:8" x14ac:dyDescent="0.25">
      <c r="A8" s="5" t="s">
        <v>11</v>
      </c>
      <c r="B8" s="2">
        <v>5.0199999999999996</v>
      </c>
      <c r="C8" s="2">
        <v>223.16</v>
      </c>
      <c r="D8" s="2">
        <f t="shared" si="0"/>
        <v>1120.2631999999999</v>
      </c>
      <c r="E8" s="2">
        <v>1112</v>
      </c>
      <c r="F8" s="2">
        <f t="shared" si="1"/>
        <v>0.7376123753774948</v>
      </c>
    </row>
    <row r="9" spans="1:8" x14ac:dyDescent="0.25">
      <c r="A9" s="5" t="s">
        <v>12</v>
      </c>
      <c r="B9" s="2">
        <v>5.0599999999999996</v>
      </c>
      <c r="C9" s="2">
        <v>223.56</v>
      </c>
      <c r="D9" s="2">
        <f t="shared" si="0"/>
        <v>1131.2135999999998</v>
      </c>
      <c r="E9" s="2">
        <v>1124</v>
      </c>
      <c r="F9" s="2">
        <f t="shared" si="1"/>
        <v>0.63768681706088159</v>
      </c>
    </row>
    <row r="10" spans="1:8" x14ac:dyDescent="0.25">
      <c r="A10" s="5" t="s">
        <v>13</v>
      </c>
      <c r="B10" s="2">
        <v>5.07</v>
      </c>
      <c r="C10" s="2">
        <v>223.54</v>
      </c>
      <c r="D10" s="2">
        <f t="shared" si="0"/>
        <v>1133.3478</v>
      </c>
      <c r="E10" s="2">
        <v>1123</v>
      </c>
      <c r="F10" s="2">
        <f t="shared" si="1"/>
        <v>0.91302952191728082</v>
      </c>
    </row>
    <row r="11" spans="1:8" x14ac:dyDescent="0.25">
      <c r="A11" s="5" t="s">
        <v>14</v>
      </c>
      <c r="B11" s="2">
        <v>5.07</v>
      </c>
      <c r="C11" s="2">
        <v>223.07</v>
      </c>
      <c r="D11" s="2">
        <f t="shared" si="0"/>
        <v>1130.9648999999999</v>
      </c>
      <c r="E11" s="2">
        <v>1094</v>
      </c>
      <c r="F11" s="2">
        <f t="shared" si="1"/>
        <v>3.2684391885194657</v>
      </c>
    </row>
    <row r="13" spans="1:8" x14ac:dyDescent="0.25">
      <c r="G13" s="2" t="s">
        <v>30</v>
      </c>
      <c r="H13" s="2">
        <f>MIN(F1:F11)</f>
        <v>0.15640984362372023</v>
      </c>
    </row>
    <row r="14" spans="1:8" x14ac:dyDescent="0.25">
      <c r="G14" s="2" t="s">
        <v>29</v>
      </c>
      <c r="H14" s="2">
        <f>MAX(F2:F11)</f>
        <v>3.5649980979296743</v>
      </c>
    </row>
    <row r="15" spans="1:8" x14ac:dyDescent="0.25">
      <c r="G15" s="2" t="s">
        <v>36</v>
      </c>
      <c r="H15" s="2">
        <f>AVERAGE(F2:F11)</f>
        <v>1.2875860665028909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798C-F403-4930-9BD9-53181F4080D8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2417</v>
      </c>
      <c r="B2">
        <v>2333.96</v>
      </c>
      <c r="C2">
        <v>2456.8000000000002</v>
      </c>
      <c r="D2">
        <v>2579.64</v>
      </c>
      <c r="E2">
        <f>ABS(100-((A2*100)/C2))</f>
        <v>1.6199934874633755</v>
      </c>
    </row>
    <row r="3" spans="1:5" x14ac:dyDescent="0.25">
      <c r="A3">
        <v>2468</v>
      </c>
      <c r="B3">
        <v>2330.92</v>
      </c>
      <c r="C3">
        <v>2453.6</v>
      </c>
      <c r="D3">
        <v>2576.2800000000002</v>
      </c>
      <c r="E3">
        <f t="shared" ref="E3:E20" si="0">ABS(100-((A3*100)/C3))</f>
        <v>0.58689272905120049</v>
      </c>
    </row>
    <row r="4" spans="1:5" x14ac:dyDescent="0.25">
      <c r="A4">
        <v>2428</v>
      </c>
      <c r="B4">
        <v>2325.3150000000001</v>
      </c>
      <c r="C4">
        <v>2447.6999999999998</v>
      </c>
      <c r="D4">
        <v>2570.085</v>
      </c>
      <c r="E4">
        <f t="shared" si="0"/>
        <v>0.8048371941005712</v>
      </c>
    </row>
    <row r="5" spans="1:5" x14ac:dyDescent="0.25">
      <c r="A5">
        <v>2448</v>
      </c>
      <c r="B5">
        <v>2345.9299999999998</v>
      </c>
      <c r="C5">
        <v>2469.4</v>
      </c>
      <c r="D5">
        <v>2592.87</v>
      </c>
      <c r="E5">
        <f t="shared" si="0"/>
        <v>0.86660727302178486</v>
      </c>
    </row>
    <row r="6" spans="1:5" x14ac:dyDescent="0.25">
      <c r="A6">
        <v>2464</v>
      </c>
      <c r="B6">
        <v>2336.335</v>
      </c>
      <c r="C6">
        <v>2459.3000000000002</v>
      </c>
      <c r="D6">
        <v>2582.2649999999999</v>
      </c>
      <c r="E6">
        <f t="shared" si="0"/>
        <v>0.19111129183100672</v>
      </c>
    </row>
    <row r="7" spans="1:5" x14ac:dyDescent="0.25">
      <c r="A7">
        <v>2429</v>
      </c>
      <c r="B7">
        <v>2319.6149999999998</v>
      </c>
      <c r="C7">
        <v>2441.6999999999998</v>
      </c>
      <c r="D7">
        <v>2563.7849999999999</v>
      </c>
      <c r="E7">
        <f t="shared" si="0"/>
        <v>0.52012941802841794</v>
      </c>
    </row>
    <row r="8" spans="1:5" x14ac:dyDescent="0.25">
      <c r="A8">
        <v>2394</v>
      </c>
      <c r="B8">
        <v>2318.5700000000002</v>
      </c>
      <c r="C8">
        <v>2440.6</v>
      </c>
      <c r="D8">
        <v>2562.63</v>
      </c>
      <c r="E8">
        <f t="shared" si="0"/>
        <v>1.90936654920921</v>
      </c>
    </row>
    <row r="9" spans="1:5" x14ac:dyDescent="0.25">
      <c r="A9">
        <v>2422</v>
      </c>
      <c r="B9">
        <v>2293.9650000000001</v>
      </c>
      <c r="C9">
        <v>2414.6999999999998</v>
      </c>
      <c r="D9">
        <v>2535.4349999999999</v>
      </c>
      <c r="E9">
        <f t="shared" si="0"/>
        <v>0.30231498736904427</v>
      </c>
    </row>
    <row r="10" spans="1:5" x14ac:dyDescent="0.25">
      <c r="A10">
        <v>2448</v>
      </c>
      <c r="B10">
        <v>2302.23</v>
      </c>
      <c r="C10">
        <v>2423.4</v>
      </c>
      <c r="D10">
        <v>2544.5700000000002</v>
      </c>
      <c r="E10">
        <f t="shared" si="0"/>
        <v>1.0151027482049955</v>
      </c>
    </row>
    <row r="11" spans="1:5" x14ac:dyDescent="0.25">
      <c r="A11">
        <v>2436</v>
      </c>
      <c r="B11">
        <v>2322.37</v>
      </c>
      <c r="C11">
        <v>2444.6</v>
      </c>
      <c r="D11">
        <v>2566.83</v>
      </c>
      <c r="E11">
        <f t="shared" si="0"/>
        <v>0.35179579481305723</v>
      </c>
    </row>
    <row r="12" spans="1:5" x14ac:dyDescent="0.25">
      <c r="A12">
        <v>2421</v>
      </c>
      <c r="B12">
        <v>2318.19</v>
      </c>
      <c r="C12">
        <v>2440.1999999999998</v>
      </c>
      <c r="D12">
        <v>2562.21</v>
      </c>
      <c r="E12">
        <f t="shared" si="0"/>
        <v>0.78682075239733251</v>
      </c>
    </row>
    <row r="13" spans="1:5" x14ac:dyDescent="0.25">
      <c r="A13">
        <v>2440</v>
      </c>
      <c r="B13">
        <v>2327.0250000000001</v>
      </c>
      <c r="C13">
        <v>2449.5</v>
      </c>
      <c r="D13">
        <v>2571.9749999999999</v>
      </c>
      <c r="E13">
        <f t="shared" si="0"/>
        <v>0.38783425188813681</v>
      </c>
    </row>
    <row r="14" spans="1:5" x14ac:dyDescent="0.25">
      <c r="A14">
        <v>2440</v>
      </c>
      <c r="B14">
        <v>2327.0250000000001</v>
      </c>
      <c r="C14">
        <v>2449.5</v>
      </c>
      <c r="D14">
        <v>2571.9749999999999</v>
      </c>
      <c r="E14">
        <f t="shared" si="0"/>
        <v>0.38783425188813681</v>
      </c>
    </row>
    <row r="15" spans="1:5" x14ac:dyDescent="0.25">
      <c r="A15">
        <v>2446</v>
      </c>
      <c r="B15">
        <v>2315.5300000000002</v>
      </c>
      <c r="C15">
        <v>2437.4</v>
      </c>
      <c r="D15">
        <v>2559.27</v>
      </c>
      <c r="E15">
        <f t="shared" si="0"/>
        <v>0.35283498810207448</v>
      </c>
    </row>
    <row r="16" spans="1:5" x14ac:dyDescent="0.25">
      <c r="A16">
        <v>2402</v>
      </c>
      <c r="B16">
        <v>2299.5700000000002</v>
      </c>
      <c r="C16">
        <v>2420.6</v>
      </c>
      <c r="D16">
        <v>2541.63</v>
      </c>
      <c r="E16">
        <f t="shared" si="0"/>
        <v>0.76840452780301405</v>
      </c>
    </row>
    <row r="17" spans="1:7" x14ac:dyDescent="0.25">
      <c r="A17">
        <v>2409</v>
      </c>
      <c r="B17">
        <v>2299.38</v>
      </c>
      <c r="C17">
        <v>2420.4</v>
      </c>
      <c r="D17">
        <v>2541.42</v>
      </c>
      <c r="E17">
        <f t="shared" si="0"/>
        <v>0.47099652949925996</v>
      </c>
    </row>
    <row r="18" spans="1:7" x14ac:dyDescent="0.25">
      <c r="A18">
        <v>2463</v>
      </c>
      <c r="B18">
        <v>2319.2350000000001</v>
      </c>
      <c r="C18">
        <v>2441.3000000000002</v>
      </c>
      <c r="D18">
        <v>2563.3649999999998</v>
      </c>
      <c r="E18">
        <f t="shared" si="0"/>
        <v>0.88887068365214361</v>
      </c>
    </row>
    <row r="19" spans="1:7" x14ac:dyDescent="0.25">
      <c r="A19">
        <v>2410</v>
      </c>
      <c r="B19">
        <v>2316.1</v>
      </c>
      <c r="C19">
        <v>2438</v>
      </c>
      <c r="D19">
        <v>2559.9</v>
      </c>
      <c r="E19">
        <f t="shared" si="0"/>
        <v>1.14848236259229</v>
      </c>
    </row>
    <row r="20" spans="1:7" x14ac:dyDescent="0.25">
      <c r="A20">
        <v>2433</v>
      </c>
      <c r="B20">
        <v>2291.875</v>
      </c>
      <c r="C20">
        <v>2412.5</v>
      </c>
      <c r="D20">
        <v>2533.125</v>
      </c>
      <c r="E20">
        <f t="shared" si="0"/>
        <v>0.84974093264249007</v>
      </c>
    </row>
    <row r="26" spans="1:7" x14ac:dyDescent="0.25">
      <c r="F26" t="s">
        <v>30</v>
      </c>
      <c r="G26">
        <f>MIN(E:E)</f>
        <v>0.19111129183100672</v>
      </c>
    </row>
    <row r="27" spans="1:7" x14ac:dyDescent="0.25">
      <c r="F27" t="s">
        <v>29</v>
      </c>
      <c r="G27">
        <f>MAX(E:E)</f>
        <v>1.90936654920921</v>
      </c>
    </row>
    <row r="28" spans="1:7" x14ac:dyDescent="0.25">
      <c r="F28" t="s">
        <v>31</v>
      </c>
      <c r="G28">
        <f>AVERAGE(E:E)</f>
        <v>0.74789319755566008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C7D7-D1B1-4410-B3EB-D52D0441910D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2429</v>
      </c>
      <c r="B2">
        <v>2316.0050000000001</v>
      </c>
      <c r="C2">
        <v>2437.9</v>
      </c>
      <c r="D2">
        <v>2559.7950000000001</v>
      </c>
      <c r="E2">
        <f>ABS(100-((A2*100)/C2))</f>
        <v>0.36506829648467942</v>
      </c>
    </row>
    <row r="3" spans="1:5" x14ac:dyDescent="0.25">
      <c r="A3">
        <v>2419</v>
      </c>
      <c r="B3">
        <v>2322.56</v>
      </c>
      <c r="C3">
        <v>2444.8000000000002</v>
      </c>
      <c r="D3">
        <v>2567.04</v>
      </c>
      <c r="E3">
        <f t="shared" ref="E3:E15" si="0">ABS(100-((A3*100)/C3))</f>
        <v>1.0553010471204232</v>
      </c>
    </row>
    <row r="4" spans="1:5" x14ac:dyDescent="0.25">
      <c r="A4">
        <v>2417</v>
      </c>
      <c r="B4">
        <v>2329.4949999999999</v>
      </c>
      <c r="C4">
        <v>2452.1</v>
      </c>
      <c r="D4">
        <v>2574.7049999999999</v>
      </c>
      <c r="E4">
        <f t="shared" si="0"/>
        <v>1.4314261245463058</v>
      </c>
    </row>
    <row r="5" spans="1:5" x14ac:dyDescent="0.25">
      <c r="A5">
        <v>2412</v>
      </c>
      <c r="B5">
        <v>2319.9</v>
      </c>
      <c r="C5">
        <v>2442</v>
      </c>
      <c r="D5">
        <v>2564.1</v>
      </c>
      <c r="E5">
        <f t="shared" si="0"/>
        <v>1.22850122850123</v>
      </c>
    </row>
    <row r="6" spans="1:5" x14ac:dyDescent="0.25">
      <c r="A6">
        <v>2419</v>
      </c>
      <c r="B6">
        <v>2324.7449999999999</v>
      </c>
      <c r="C6">
        <v>2447.1</v>
      </c>
      <c r="D6">
        <v>2569.4549999999999</v>
      </c>
      <c r="E6">
        <f t="shared" si="0"/>
        <v>1.1482979853704336</v>
      </c>
    </row>
    <row r="7" spans="1:5" x14ac:dyDescent="0.25">
      <c r="A7">
        <v>2413</v>
      </c>
      <c r="B7">
        <v>2319.2350000000001</v>
      </c>
      <c r="C7">
        <v>2441.3000000000002</v>
      </c>
      <c r="D7">
        <v>2563.3649999999998</v>
      </c>
      <c r="E7">
        <f t="shared" si="0"/>
        <v>1.1592184491869091</v>
      </c>
    </row>
    <row r="8" spans="1:5" x14ac:dyDescent="0.25">
      <c r="A8">
        <v>2401</v>
      </c>
      <c r="B8">
        <v>2314.8649999999998</v>
      </c>
      <c r="C8">
        <v>2436.6999999999998</v>
      </c>
      <c r="D8">
        <v>2558.5349999999999</v>
      </c>
      <c r="E8">
        <f t="shared" si="0"/>
        <v>1.4650962367135776</v>
      </c>
    </row>
    <row r="9" spans="1:5" x14ac:dyDescent="0.25">
      <c r="A9">
        <v>2423</v>
      </c>
      <c r="B9">
        <v>2305.27</v>
      </c>
      <c r="C9">
        <v>2426.6</v>
      </c>
      <c r="D9">
        <v>2547.9299999999998</v>
      </c>
      <c r="E9">
        <f t="shared" si="0"/>
        <v>0.14835572405834796</v>
      </c>
    </row>
    <row r="10" spans="1:5" x14ac:dyDescent="0.25">
      <c r="A10">
        <v>2449</v>
      </c>
      <c r="B10">
        <v>2313.63</v>
      </c>
      <c r="C10">
        <v>2435.4</v>
      </c>
      <c r="D10">
        <v>2557.17</v>
      </c>
      <c r="E10">
        <f t="shared" si="0"/>
        <v>0.5584298267225023</v>
      </c>
    </row>
    <row r="11" spans="1:5" x14ac:dyDescent="0.25">
      <c r="A11">
        <v>2421</v>
      </c>
      <c r="B11">
        <v>2297.67</v>
      </c>
      <c r="C11">
        <v>2418.6</v>
      </c>
      <c r="D11">
        <v>2539.5300000000002</v>
      </c>
      <c r="E11">
        <f t="shared" si="0"/>
        <v>9.9230960059543349E-2</v>
      </c>
    </row>
    <row r="12" spans="1:5" x14ac:dyDescent="0.25">
      <c r="A12">
        <v>2377</v>
      </c>
      <c r="B12">
        <v>2286.1750000000002</v>
      </c>
      <c r="C12">
        <v>2406.5</v>
      </c>
      <c r="D12">
        <v>2526.8249999999998</v>
      </c>
      <c r="E12">
        <f t="shared" si="0"/>
        <v>1.225846665281523</v>
      </c>
    </row>
    <row r="13" spans="1:5" x14ac:dyDescent="0.25">
      <c r="A13">
        <v>2405</v>
      </c>
      <c r="B13">
        <v>2290.2600000000002</v>
      </c>
      <c r="C13">
        <v>2410.8000000000002</v>
      </c>
      <c r="D13">
        <v>2531.34</v>
      </c>
      <c r="E13">
        <f t="shared" si="0"/>
        <v>0.24058403849345211</v>
      </c>
    </row>
    <row r="14" spans="1:5" x14ac:dyDescent="0.25">
      <c r="A14">
        <v>2405</v>
      </c>
      <c r="B14">
        <v>2286.27</v>
      </c>
      <c r="C14">
        <v>2406.6</v>
      </c>
      <c r="D14">
        <v>2526.9299999999998</v>
      </c>
      <c r="E14">
        <f t="shared" si="0"/>
        <v>6.6483836117342321E-2</v>
      </c>
    </row>
    <row r="15" spans="1:5" x14ac:dyDescent="0.25">
      <c r="A15">
        <v>2411</v>
      </c>
      <c r="B15">
        <v>2286.27</v>
      </c>
      <c r="C15">
        <v>2406.6</v>
      </c>
      <c r="D15">
        <v>2526.9299999999998</v>
      </c>
      <c r="E15">
        <f t="shared" si="0"/>
        <v>0.18283054932270204</v>
      </c>
    </row>
    <row r="26" spans="6:7" x14ac:dyDescent="0.25">
      <c r="F26" t="s">
        <v>30</v>
      </c>
      <c r="G26">
        <f>MIN(E:E)</f>
        <v>6.6483836117342321E-2</v>
      </c>
    </row>
    <row r="27" spans="6:7" x14ac:dyDescent="0.25">
      <c r="F27" t="s">
        <v>29</v>
      </c>
      <c r="G27">
        <f>MAX(E:E)</f>
        <v>1.4650962367135776</v>
      </c>
    </row>
    <row r="28" spans="6:7" x14ac:dyDescent="0.25">
      <c r="F28" t="s">
        <v>31</v>
      </c>
      <c r="G28">
        <f>AVERAGE(E:E)</f>
        <v>0.74104792628421223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C571-5892-43AC-9433-38539E09ACD1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2429</v>
      </c>
      <c r="B2">
        <v>2292.54</v>
      </c>
      <c r="C2">
        <v>2413.1999999999998</v>
      </c>
      <c r="D2">
        <v>2533.86</v>
      </c>
      <c r="E2">
        <f>ABS(100-((A2*100)/C2))</f>
        <v>0.65473230565226004</v>
      </c>
    </row>
    <row r="3" spans="1:5" x14ac:dyDescent="0.25">
      <c r="A3">
        <v>2405</v>
      </c>
      <c r="B3">
        <v>2278.1</v>
      </c>
      <c r="C3">
        <v>2398</v>
      </c>
      <c r="D3">
        <v>2517.9</v>
      </c>
      <c r="E3">
        <f t="shared" ref="E3:E23" si="0">ABS(100-((A3*100)/C3))</f>
        <v>0.29190992493744261</v>
      </c>
    </row>
    <row r="4" spans="1:5" x14ac:dyDescent="0.25">
      <c r="A4">
        <v>2375</v>
      </c>
      <c r="B4">
        <v>2274.2049999999999</v>
      </c>
      <c r="C4">
        <v>2393.9</v>
      </c>
      <c r="D4">
        <v>2513.5949999999998</v>
      </c>
      <c r="E4">
        <f t="shared" si="0"/>
        <v>0.78950666276787729</v>
      </c>
    </row>
    <row r="5" spans="1:5" x14ac:dyDescent="0.25">
      <c r="A5">
        <v>2389</v>
      </c>
      <c r="B5">
        <v>2274.4899999999998</v>
      </c>
      <c r="C5">
        <v>2394.1999999999998</v>
      </c>
      <c r="D5">
        <v>2513.91</v>
      </c>
      <c r="E5">
        <f t="shared" si="0"/>
        <v>0.21719154623673376</v>
      </c>
    </row>
    <row r="6" spans="1:5" x14ac:dyDescent="0.25">
      <c r="A6">
        <v>2404</v>
      </c>
      <c r="B6">
        <v>2277.0549999999998</v>
      </c>
      <c r="C6">
        <v>2396.9</v>
      </c>
      <c r="D6">
        <v>2516.7449999999999</v>
      </c>
      <c r="E6">
        <f t="shared" si="0"/>
        <v>0.29621594559638709</v>
      </c>
    </row>
    <row r="7" spans="1:5" x14ac:dyDescent="0.25">
      <c r="A7">
        <v>2399</v>
      </c>
      <c r="B7">
        <v>2278.0050000000001</v>
      </c>
      <c r="C7">
        <v>2397.9</v>
      </c>
      <c r="D7">
        <v>2517.7950000000001</v>
      </c>
      <c r="E7">
        <f t="shared" si="0"/>
        <v>4.5873472621877909E-2</v>
      </c>
    </row>
    <row r="8" spans="1:5" x14ac:dyDescent="0.25">
      <c r="A8">
        <v>2375</v>
      </c>
      <c r="B8">
        <v>2277.5300000000002</v>
      </c>
      <c r="C8">
        <v>2397.4</v>
      </c>
      <c r="D8">
        <v>2517.27</v>
      </c>
      <c r="E8">
        <f t="shared" si="0"/>
        <v>0.93434554100275591</v>
      </c>
    </row>
    <row r="9" spans="1:5" x14ac:dyDescent="0.25">
      <c r="A9">
        <v>2429</v>
      </c>
      <c r="B9">
        <v>2291.4949999999999</v>
      </c>
      <c r="C9">
        <v>2412.1</v>
      </c>
      <c r="D9">
        <v>2532.7049999999999</v>
      </c>
      <c r="E9">
        <f t="shared" si="0"/>
        <v>0.70063430206045041</v>
      </c>
    </row>
    <row r="10" spans="1:5" x14ac:dyDescent="0.25">
      <c r="A10">
        <v>2416</v>
      </c>
      <c r="B10">
        <v>2292.0650000000001</v>
      </c>
      <c r="C10">
        <v>2412.6999999999998</v>
      </c>
      <c r="D10">
        <v>2533.335</v>
      </c>
      <c r="E10">
        <f t="shared" si="0"/>
        <v>0.1367762258051215</v>
      </c>
    </row>
    <row r="11" spans="1:5" x14ac:dyDescent="0.25">
      <c r="A11">
        <v>2377</v>
      </c>
      <c r="B11">
        <v>2282.66</v>
      </c>
      <c r="C11">
        <v>2402.8000000000002</v>
      </c>
      <c r="D11">
        <v>2522.94</v>
      </c>
      <c r="E11">
        <f t="shared" si="0"/>
        <v>1.0737472948227094</v>
      </c>
    </row>
    <row r="12" spans="1:5" x14ac:dyDescent="0.25">
      <c r="A12">
        <v>2408</v>
      </c>
      <c r="B12">
        <v>2281.6149999999998</v>
      </c>
      <c r="C12">
        <v>2401.6999999999998</v>
      </c>
      <c r="D12">
        <v>2521.7849999999999</v>
      </c>
      <c r="E12">
        <f t="shared" si="0"/>
        <v>0.26231419411250556</v>
      </c>
    </row>
    <row r="13" spans="1:5" x14ac:dyDescent="0.25">
      <c r="A13">
        <v>2408</v>
      </c>
      <c r="B13">
        <v>2282.7550000000001</v>
      </c>
      <c r="C13">
        <v>2402.9</v>
      </c>
      <c r="D13">
        <v>2523.0450000000001</v>
      </c>
      <c r="E13">
        <f t="shared" si="0"/>
        <v>0.21224353905697058</v>
      </c>
    </row>
    <row r="14" spans="1:5" x14ac:dyDescent="0.25">
      <c r="A14">
        <v>2433</v>
      </c>
      <c r="B14">
        <v>2296.4349999999999</v>
      </c>
      <c r="C14">
        <v>2417.3000000000002</v>
      </c>
      <c r="D14">
        <v>2538.165</v>
      </c>
      <c r="E14">
        <f t="shared" si="0"/>
        <v>0.64948496256153021</v>
      </c>
    </row>
    <row r="15" spans="1:5" x14ac:dyDescent="0.25">
      <c r="A15">
        <v>2400</v>
      </c>
      <c r="B15">
        <v>2301.66</v>
      </c>
      <c r="C15">
        <v>2422.8000000000002</v>
      </c>
      <c r="D15">
        <v>2543.94</v>
      </c>
      <c r="E15">
        <f t="shared" si="0"/>
        <v>0.94105993065875282</v>
      </c>
    </row>
    <row r="16" spans="1:5" x14ac:dyDescent="0.25">
      <c r="A16">
        <v>2392</v>
      </c>
      <c r="B16">
        <v>2272.3049999999998</v>
      </c>
      <c r="C16">
        <v>2391.9</v>
      </c>
      <c r="D16">
        <v>2511.4949999999999</v>
      </c>
      <c r="E16">
        <f t="shared" si="0"/>
        <v>4.1807767883170754E-3</v>
      </c>
    </row>
    <row r="17" spans="1:7" x14ac:dyDescent="0.25">
      <c r="A17">
        <v>2407</v>
      </c>
      <c r="B17">
        <v>2279.2399999999998</v>
      </c>
      <c r="C17">
        <v>2399.1999999999998</v>
      </c>
      <c r="D17">
        <v>2519.16</v>
      </c>
      <c r="E17">
        <f t="shared" si="0"/>
        <v>0.32510836945648691</v>
      </c>
    </row>
    <row r="18" spans="1:7" x14ac:dyDescent="0.25">
      <c r="A18">
        <v>2376</v>
      </c>
      <c r="B18">
        <v>2277.7199999999998</v>
      </c>
      <c r="C18">
        <v>2397.6</v>
      </c>
      <c r="D18">
        <v>2517.48</v>
      </c>
      <c r="E18">
        <f t="shared" si="0"/>
        <v>0.90090090090089348</v>
      </c>
    </row>
    <row r="19" spans="1:7" x14ac:dyDescent="0.25">
      <c r="A19">
        <v>2393</v>
      </c>
      <c r="B19">
        <v>2272.02</v>
      </c>
      <c r="C19">
        <v>2391.6</v>
      </c>
      <c r="D19">
        <v>2511.1799999999998</v>
      </c>
      <c r="E19">
        <f t="shared" si="0"/>
        <v>5.8538217093158096E-2</v>
      </c>
    </row>
    <row r="20" spans="1:7" x14ac:dyDescent="0.25">
      <c r="A20">
        <v>2416</v>
      </c>
      <c r="B20">
        <v>2271.7350000000001</v>
      </c>
      <c r="C20">
        <v>2391.3000000000002</v>
      </c>
      <c r="D20">
        <v>2510.8649999999998</v>
      </c>
      <c r="E20">
        <f t="shared" si="0"/>
        <v>1.0329109689290306</v>
      </c>
    </row>
    <row r="21" spans="1:7" x14ac:dyDescent="0.25">
      <c r="A21">
        <v>2381</v>
      </c>
      <c r="B21">
        <v>2280.7600000000002</v>
      </c>
      <c r="C21">
        <v>2400.8000000000002</v>
      </c>
      <c r="D21">
        <v>2520.84</v>
      </c>
      <c r="E21">
        <f t="shared" si="0"/>
        <v>0.82472509163612528</v>
      </c>
    </row>
    <row r="22" spans="1:7" x14ac:dyDescent="0.25">
      <c r="A22">
        <v>2429</v>
      </c>
      <c r="B22">
        <v>2284.8449999999998</v>
      </c>
      <c r="C22">
        <v>2405.1</v>
      </c>
      <c r="D22">
        <v>2525.355</v>
      </c>
      <c r="E22">
        <f t="shared" si="0"/>
        <v>0.9937216747744344</v>
      </c>
    </row>
    <row r="23" spans="1:7" x14ac:dyDescent="0.25">
      <c r="A23">
        <v>2398</v>
      </c>
      <c r="B23">
        <v>2288.2649999999999</v>
      </c>
      <c r="C23">
        <v>2408.6999999999998</v>
      </c>
      <c r="D23">
        <v>2529.1350000000002</v>
      </c>
      <c r="E23">
        <f t="shared" si="0"/>
        <v>0.44422302486817955</v>
      </c>
    </row>
    <row r="26" spans="1:7" x14ac:dyDescent="0.25">
      <c r="F26" t="s">
        <v>30</v>
      </c>
      <c r="G26">
        <f>MIN(E:E)</f>
        <v>4.1807767883170754E-3</v>
      </c>
    </row>
    <row r="27" spans="1:7" x14ac:dyDescent="0.25">
      <c r="F27" t="s">
        <v>29</v>
      </c>
      <c r="G27">
        <f>MAX(E:E)</f>
        <v>1.0737472948227094</v>
      </c>
    </row>
    <row r="28" spans="1:7" x14ac:dyDescent="0.25">
      <c r="F28" t="s">
        <v>31</v>
      </c>
      <c r="G28">
        <f>AVERAGE(E:E)</f>
        <v>0.53592476692454549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BF24-CD0D-4F58-B6F1-900B995C3CA7}">
  <dimension ref="A1:F31"/>
  <sheetViews>
    <sheetView workbookViewId="0">
      <selection activeCell="C29" sqref="C29:D31"/>
    </sheetView>
  </sheetViews>
  <sheetFormatPr baseColWidth="10" defaultRowHeight="15" x14ac:dyDescent="0.25"/>
  <cols>
    <col min="2" max="2" width="14.42578125" bestFit="1" customWidth="1"/>
    <col min="3" max="3" width="14.140625" bestFit="1" customWidth="1"/>
    <col min="4" max="4" width="17.140625" bestFit="1" customWidth="1"/>
  </cols>
  <sheetData>
    <row r="1" spans="1:6" x14ac:dyDescent="0.25"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 t="s">
        <v>16</v>
      </c>
      <c r="B2">
        <v>5.04</v>
      </c>
      <c r="C2">
        <v>223.36</v>
      </c>
      <c r="D2">
        <f>B2*C2</f>
        <v>1125.7344000000001</v>
      </c>
      <c r="E2">
        <v>1138</v>
      </c>
      <c r="F2">
        <f>100-((E2*100)/D2)</f>
        <v>-1.0895642879883525</v>
      </c>
    </row>
    <row r="3" spans="1:6" x14ac:dyDescent="0.25">
      <c r="A3" t="s">
        <v>15</v>
      </c>
      <c r="B3">
        <v>4.99</v>
      </c>
      <c r="C3">
        <v>222.61</v>
      </c>
      <c r="D3">
        <f t="shared" ref="D3:D11" si="0">B3*C3</f>
        <v>1110.8239000000001</v>
      </c>
      <c r="E3">
        <v>1095</v>
      </c>
      <c r="F3">
        <f t="shared" ref="F3:F11" si="1">100-((E3*100)/D3)</f>
        <v>1.4245192239742153</v>
      </c>
    </row>
    <row r="4" spans="1:6" x14ac:dyDescent="0.25">
      <c r="A4" t="s">
        <v>17</v>
      </c>
      <c r="B4">
        <v>4.95</v>
      </c>
      <c r="C4">
        <v>222.52</v>
      </c>
      <c r="D4">
        <f t="shared" si="0"/>
        <v>1101.4740000000002</v>
      </c>
      <c r="E4">
        <v>1093</v>
      </c>
      <c r="F4">
        <f t="shared" si="1"/>
        <v>0.76933273050477169</v>
      </c>
    </row>
    <row r="5" spans="1:6" x14ac:dyDescent="0.25">
      <c r="A5" t="s">
        <v>18</v>
      </c>
      <c r="B5">
        <v>4.9400000000000004</v>
      </c>
      <c r="C5">
        <v>221.63</v>
      </c>
      <c r="D5">
        <f t="shared" si="0"/>
        <v>1094.8522</v>
      </c>
      <c r="E5">
        <v>1102</v>
      </c>
      <c r="F5">
        <f t="shared" si="1"/>
        <v>-0.65285524384022153</v>
      </c>
    </row>
    <row r="6" spans="1:6" x14ac:dyDescent="0.25">
      <c r="A6" t="s">
        <v>19</v>
      </c>
      <c r="B6">
        <v>4.93</v>
      </c>
      <c r="C6">
        <v>222.79</v>
      </c>
      <c r="D6">
        <f t="shared" si="0"/>
        <v>1098.3546999999999</v>
      </c>
      <c r="E6">
        <v>1091</v>
      </c>
      <c r="F6">
        <f t="shared" si="1"/>
        <v>0.66961064581413154</v>
      </c>
    </row>
    <row r="7" spans="1:6" x14ac:dyDescent="0.25">
      <c r="A7" t="s">
        <v>20</v>
      </c>
      <c r="B7">
        <v>4.9800000000000004</v>
      </c>
      <c r="C7">
        <v>221.36</v>
      </c>
      <c r="D7">
        <f t="shared" si="0"/>
        <v>1102.3728000000001</v>
      </c>
      <c r="E7">
        <v>1110</v>
      </c>
      <c r="F7">
        <f t="shared" si="1"/>
        <v>-0.69188934995491991</v>
      </c>
    </row>
    <row r="8" spans="1:6" x14ac:dyDescent="0.25">
      <c r="A8" t="s">
        <v>21</v>
      </c>
      <c r="B8">
        <v>5.04</v>
      </c>
      <c r="C8">
        <v>222.56</v>
      </c>
      <c r="D8">
        <f t="shared" si="0"/>
        <v>1121.7024000000001</v>
      </c>
      <c r="E8">
        <v>1133</v>
      </c>
      <c r="F8">
        <f t="shared" si="1"/>
        <v>-1.0071833669964434</v>
      </c>
    </row>
    <row r="9" spans="1:6" x14ac:dyDescent="0.25">
      <c r="A9" t="s">
        <v>22</v>
      </c>
      <c r="B9">
        <v>5.03</v>
      </c>
      <c r="C9">
        <v>222.88</v>
      </c>
      <c r="D9">
        <f t="shared" si="0"/>
        <v>1121.0864000000001</v>
      </c>
      <c r="E9">
        <v>1114</v>
      </c>
      <c r="F9">
        <f t="shared" si="1"/>
        <v>0.63210114760111935</v>
      </c>
    </row>
    <row r="10" spans="1:6" x14ac:dyDescent="0.25">
      <c r="A10" t="s">
        <v>23</v>
      </c>
      <c r="B10">
        <v>5.03</v>
      </c>
      <c r="C10">
        <v>223.26</v>
      </c>
      <c r="D10">
        <f t="shared" si="0"/>
        <v>1122.9978000000001</v>
      </c>
      <c r="E10">
        <v>1123</v>
      </c>
      <c r="F10">
        <f t="shared" si="1"/>
        <v>-1.9590421280213377E-4</v>
      </c>
    </row>
    <row r="11" spans="1:6" x14ac:dyDescent="0.25">
      <c r="A11" t="s">
        <v>24</v>
      </c>
      <c r="B11">
        <v>4.99</v>
      </c>
      <c r="C11">
        <v>223.05</v>
      </c>
      <c r="D11">
        <f t="shared" si="0"/>
        <v>1113.0195000000001</v>
      </c>
      <c r="E11">
        <v>1098</v>
      </c>
      <c r="F11">
        <f t="shared" si="1"/>
        <v>1.3494372740100289</v>
      </c>
    </row>
    <row r="15" spans="1:6" x14ac:dyDescent="0.25">
      <c r="A15" s="4" t="s">
        <v>32</v>
      </c>
      <c r="B15" s="4"/>
      <c r="C15" s="4"/>
      <c r="D15" s="4"/>
    </row>
    <row r="16" spans="1:6" x14ac:dyDescent="0.25">
      <c r="A16" s="2"/>
      <c r="B16" s="3" t="s">
        <v>34</v>
      </c>
      <c r="C16" s="3" t="s">
        <v>33</v>
      </c>
      <c r="D16" s="3" t="s">
        <v>35</v>
      </c>
    </row>
    <row r="17" spans="1:4" x14ac:dyDescent="0.25">
      <c r="A17" s="3" t="s">
        <v>16</v>
      </c>
      <c r="B17" s="2">
        <f>'9AF46E'!G$26</f>
        <v>3.6539320368646599E-2</v>
      </c>
      <c r="C17" s="2">
        <f>'9AF46E'!$G$27</f>
        <v>1.6440965751439052</v>
      </c>
      <c r="D17" s="2">
        <f>'9AF46E'!G$28</f>
        <v>0.76458350566194178</v>
      </c>
    </row>
    <row r="18" spans="1:4" x14ac:dyDescent="0.25">
      <c r="A18" s="3" t="s">
        <v>15</v>
      </c>
      <c r="B18" s="2">
        <f>EE41FC!$G$26</f>
        <v>3.7081290428915281E-2</v>
      </c>
      <c r="C18" s="2">
        <f>EE41FC!$G$27</f>
        <v>1.636647750637394</v>
      </c>
      <c r="D18" s="2">
        <f>EE41FC!G$28</f>
        <v>0.71943033437793502</v>
      </c>
    </row>
    <row r="19" spans="1:4" x14ac:dyDescent="0.25">
      <c r="A19" s="3" t="s">
        <v>17</v>
      </c>
      <c r="B19" s="2">
        <f>'20A299'!$G$26</f>
        <v>0.13297336503204349</v>
      </c>
      <c r="C19" s="2">
        <f>'20A299'!$G$27</f>
        <v>1.699774728650425</v>
      </c>
      <c r="D19" s="2">
        <f>'20A299'!G$28</f>
        <v>0.8272940157027836</v>
      </c>
    </row>
    <row r="20" spans="1:4" x14ac:dyDescent="0.25">
      <c r="A20" s="3" t="s">
        <v>18</v>
      </c>
      <c r="B20" s="2">
        <f>'D12415'!$G$26</f>
        <v>0.16474464579901849</v>
      </c>
      <c r="C20" s="2">
        <f>'D12415'!$G$27</f>
        <v>1.6924148670245529</v>
      </c>
      <c r="D20" s="2">
        <f>'D12415'!$G$28</f>
        <v>1.0206237389391328</v>
      </c>
    </row>
    <row r="21" spans="1:4" x14ac:dyDescent="0.25">
      <c r="A21" s="3" t="s">
        <v>19</v>
      </c>
      <c r="B21" s="2">
        <f>'4691F2'!$G$26</f>
        <v>0.23401896785317433</v>
      </c>
      <c r="C21" s="2">
        <f>'4691F2'!$G$27</f>
        <v>1.2991284328235508</v>
      </c>
      <c r="D21" s="2">
        <f>'4691F2'!G$28</f>
        <v>0.62613677496278608</v>
      </c>
    </row>
    <row r="22" spans="1:4" x14ac:dyDescent="0.25">
      <c r="A22" s="3" t="s">
        <v>20</v>
      </c>
      <c r="B22" s="2">
        <f>B729E7!$G$26</f>
        <v>9.0245303142168609E-2</v>
      </c>
      <c r="C22" s="2">
        <f>B729E7!$G$27</f>
        <v>1.5188434048083224</v>
      </c>
      <c r="D22" s="2">
        <f>B729E7!G$28</f>
        <v>0.7321716661253026</v>
      </c>
    </row>
    <row r="23" spans="1:4" x14ac:dyDescent="0.25">
      <c r="A23" s="3" t="s">
        <v>21</v>
      </c>
      <c r="B23" s="2">
        <f>'8AF236'!$G$26</f>
        <v>4.1807767883170754E-3</v>
      </c>
      <c r="C23" s="2">
        <f>'8AF236'!$G$27</f>
        <v>1.0737472948227094</v>
      </c>
      <c r="D23" s="2">
        <f>'8AF236'!G$28</f>
        <v>0.53592476692454549</v>
      </c>
    </row>
    <row r="24" spans="1:4" x14ac:dyDescent="0.25">
      <c r="A24" s="3" t="s">
        <v>22</v>
      </c>
      <c r="B24" s="2">
        <f>'1B7A5A'!$G$26</f>
        <v>6.6483836117342321E-2</v>
      </c>
      <c r="C24" s="2">
        <f>'1B7A5A'!$G$27</f>
        <v>1.4650962367135776</v>
      </c>
      <c r="D24" s="2">
        <f>'1B7A5A'!G$28</f>
        <v>0.74104792628421223</v>
      </c>
    </row>
    <row r="25" spans="1:4" x14ac:dyDescent="0.25">
      <c r="A25" s="3" t="s">
        <v>23</v>
      </c>
      <c r="B25" s="2">
        <f>'6B991D'!$G$26</f>
        <v>0.19111129183100672</v>
      </c>
      <c r="C25" s="2">
        <f>'6B991D'!$G$27</f>
        <v>1.90936654920921</v>
      </c>
      <c r="D25" s="2">
        <f>'6B991D'!G$28</f>
        <v>0.74789319755566008</v>
      </c>
    </row>
    <row r="26" spans="1:4" x14ac:dyDescent="0.25">
      <c r="A26" s="3" t="s">
        <v>24</v>
      </c>
      <c r="B26" s="2">
        <f>'53FC3A'!$G$26</f>
        <v>1.2362467548527434E-2</v>
      </c>
      <c r="C26" s="2">
        <f>'53FC3A'!$G$27</f>
        <v>1.4282176174358057</v>
      </c>
      <c r="D26" s="2">
        <f>'53FC3A'!G$28</f>
        <v>0.42469600757817666</v>
      </c>
    </row>
    <row r="29" spans="1:4" x14ac:dyDescent="0.25">
      <c r="C29" s="2" t="s">
        <v>30</v>
      </c>
      <c r="D29" s="2">
        <f>MIN(B17:B26)</f>
        <v>4.1807767883170754E-3</v>
      </c>
    </row>
    <row r="30" spans="1:4" x14ac:dyDescent="0.25">
      <c r="C30" s="2" t="s">
        <v>29</v>
      </c>
      <c r="D30" s="2">
        <f>MAX(C17:C26)</f>
        <v>1.90936654920921</v>
      </c>
    </row>
    <row r="31" spans="1:4" x14ac:dyDescent="0.25">
      <c r="C31" s="2" t="s">
        <v>36</v>
      </c>
      <c r="D31" s="2">
        <f>AVERAGE(D17:D26)</f>
        <v>0.71398019341124763</v>
      </c>
    </row>
  </sheetData>
  <mergeCells count="1">
    <mergeCell ref="A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3ABA-09F8-49F2-B222-836C6446C9B2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2472</v>
      </c>
      <c r="B2">
        <v>2343.1750000000002</v>
      </c>
      <c r="C2">
        <v>2466.5</v>
      </c>
      <c r="D2" s="1">
        <v>2589.8249999999998</v>
      </c>
      <c r="E2">
        <f>ABS(100-((A2*100)/C2))</f>
        <v>0.22298803973241377</v>
      </c>
    </row>
    <row r="3" spans="1:5" x14ac:dyDescent="0.25">
      <c r="A3">
        <v>2464</v>
      </c>
      <c r="B3">
        <v>2339.9450000000002</v>
      </c>
      <c r="C3">
        <v>2463.1</v>
      </c>
      <c r="D3" s="1">
        <v>2586.2550000000001</v>
      </c>
      <c r="E3">
        <f t="shared" ref="E3:E24" si="0">ABS(100-((A3*100)/C3))</f>
        <v>3.6539320368646599E-2</v>
      </c>
    </row>
    <row r="4" spans="1:5" x14ac:dyDescent="0.25">
      <c r="A4">
        <v>2429</v>
      </c>
      <c r="B4">
        <v>2329.1149999999998</v>
      </c>
      <c r="C4">
        <v>2451.6999999999998</v>
      </c>
      <c r="D4" s="1">
        <v>2574.2849999999999</v>
      </c>
      <c r="E4">
        <f t="shared" si="0"/>
        <v>0.92588815923643608</v>
      </c>
    </row>
    <row r="5" spans="1:5" x14ac:dyDescent="0.25">
      <c r="A5">
        <v>2416</v>
      </c>
      <c r="B5">
        <v>2325.5050000000001</v>
      </c>
      <c r="C5">
        <v>2447.9</v>
      </c>
      <c r="D5" s="1">
        <v>2570.2950000000001</v>
      </c>
      <c r="E5">
        <f t="shared" si="0"/>
        <v>1.3031578087340137</v>
      </c>
    </row>
    <row r="6" spans="1:5" x14ac:dyDescent="0.25">
      <c r="A6">
        <v>2456</v>
      </c>
      <c r="B6">
        <v>2323.9850000000001</v>
      </c>
      <c r="C6">
        <v>2446.3000000000002</v>
      </c>
      <c r="D6" s="1">
        <v>2568.6149999999998</v>
      </c>
      <c r="E6">
        <f t="shared" si="0"/>
        <v>0.39651718922453938</v>
      </c>
    </row>
    <row r="7" spans="1:5" x14ac:dyDescent="0.25">
      <c r="A7">
        <v>2448</v>
      </c>
      <c r="B7">
        <v>2320.7550000000001</v>
      </c>
      <c r="C7">
        <v>2442.9</v>
      </c>
      <c r="D7" s="1">
        <v>2565.0450000000001</v>
      </c>
      <c r="E7">
        <f t="shared" si="0"/>
        <v>0.20876826722337682</v>
      </c>
    </row>
    <row r="8" spans="1:5" x14ac:dyDescent="0.25">
      <c r="A8">
        <v>2406</v>
      </c>
      <c r="B8">
        <v>2320.4699999999998</v>
      </c>
      <c r="C8">
        <v>2442.6</v>
      </c>
      <c r="D8" s="1">
        <v>2564.73</v>
      </c>
      <c r="E8">
        <f t="shared" si="0"/>
        <v>1.4984033407025237</v>
      </c>
    </row>
    <row r="9" spans="1:5" x14ac:dyDescent="0.25">
      <c r="A9">
        <v>2453</v>
      </c>
      <c r="B9">
        <v>2325.6950000000002</v>
      </c>
      <c r="C9">
        <v>2448.1</v>
      </c>
      <c r="D9" s="1">
        <v>2570.5050000000001</v>
      </c>
      <c r="E9">
        <f t="shared" si="0"/>
        <v>0.20015522241739347</v>
      </c>
    </row>
    <row r="10" spans="1:5" x14ac:dyDescent="0.25">
      <c r="A10">
        <v>2437</v>
      </c>
      <c r="B10">
        <v>2323.2249999999999</v>
      </c>
      <c r="C10">
        <v>2445.5</v>
      </c>
      <c r="D10" s="1">
        <v>2567.7750000000001</v>
      </c>
      <c r="E10">
        <f t="shared" si="0"/>
        <v>0.3475771825802525</v>
      </c>
    </row>
    <row r="11" spans="1:5" x14ac:dyDescent="0.25">
      <c r="A11">
        <v>2375</v>
      </c>
      <c r="B11">
        <v>2293.9650000000001</v>
      </c>
      <c r="C11">
        <v>2414.6999999999998</v>
      </c>
      <c r="D11" s="1">
        <v>2535.4349999999999</v>
      </c>
      <c r="E11">
        <f t="shared" si="0"/>
        <v>1.6440965751439052</v>
      </c>
    </row>
    <row r="12" spans="1:5" x14ac:dyDescent="0.25">
      <c r="A12">
        <v>2426</v>
      </c>
      <c r="B12">
        <v>2286.27</v>
      </c>
      <c r="C12">
        <v>2406.6</v>
      </c>
      <c r="D12" s="1">
        <v>2526.9299999999998</v>
      </c>
      <c r="E12">
        <f t="shared" si="0"/>
        <v>0.80611651292279873</v>
      </c>
    </row>
    <row r="13" spans="1:5" x14ac:dyDescent="0.25">
      <c r="A13">
        <v>2441</v>
      </c>
      <c r="B13">
        <v>2285.13</v>
      </c>
      <c r="C13">
        <v>2405.4</v>
      </c>
      <c r="D13" s="1">
        <v>2525.67</v>
      </c>
      <c r="E13">
        <f t="shared" si="0"/>
        <v>1.4800033258501628</v>
      </c>
    </row>
    <row r="14" spans="1:5" x14ac:dyDescent="0.25">
      <c r="A14">
        <v>2441</v>
      </c>
      <c r="B14">
        <v>2316.0050000000001</v>
      </c>
      <c r="C14">
        <v>2437.9</v>
      </c>
      <c r="D14" s="1">
        <v>2559.7950000000001</v>
      </c>
      <c r="E14">
        <f t="shared" si="0"/>
        <v>0.12715862012387902</v>
      </c>
    </row>
    <row r="15" spans="1:5" x14ac:dyDescent="0.25">
      <c r="A15">
        <v>2425</v>
      </c>
      <c r="B15">
        <v>2316.0050000000001</v>
      </c>
      <c r="C15">
        <v>2437.9</v>
      </c>
      <c r="D15" s="1">
        <v>2559.7950000000001</v>
      </c>
      <c r="E15">
        <f t="shared" si="0"/>
        <v>0.5291439353541989</v>
      </c>
    </row>
    <row r="16" spans="1:5" x14ac:dyDescent="0.25">
      <c r="A16">
        <v>2403</v>
      </c>
      <c r="B16">
        <v>2308.0250000000001</v>
      </c>
      <c r="C16">
        <v>2429.5</v>
      </c>
      <c r="D16" s="1">
        <v>2550.9749999999999</v>
      </c>
      <c r="E16">
        <f t="shared" si="0"/>
        <v>1.0907594155175957</v>
      </c>
    </row>
    <row r="17" spans="1:7" x14ac:dyDescent="0.25">
      <c r="A17">
        <v>2435</v>
      </c>
      <c r="B17">
        <v>2299</v>
      </c>
      <c r="C17">
        <v>2420</v>
      </c>
      <c r="D17" s="1">
        <v>2541</v>
      </c>
      <c r="E17">
        <f t="shared" si="0"/>
        <v>0.61983471074380248</v>
      </c>
    </row>
    <row r="18" spans="1:7" x14ac:dyDescent="0.25">
      <c r="A18">
        <v>2411</v>
      </c>
      <c r="B18">
        <v>2303.2750000000001</v>
      </c>
      <c r="C18">
        <v>2424.5</v>
      </c>
      <c r="D18" s="1">
        <v>2545.7249999999999</v>
      </c>
      <c r="E18">
        <f t="shared" si="0"/>
        <v>0.55681583831717774</v>
      </c>
    </row>
    <row r="19" spans="1:7" x14ac:dyDescent="0.25">
      <c r="A19">
        <v>2433</v>
      </c>
      <c r="B19">
        <v>2302.5149999999999</v>
      </c>
      <c r="C19">
        <v>2423.6999999999998</v>
      </c>
      <c r="D19" s="1">
        <v>2544.8850000000002</v>
      </c>
      <c r="E19">
        <f t="shared" si="0"/>
        <v>0.38371085530388882</v>
      </c>
    </row>
    <row r="20" spans="1:7" x14ac:dyDescent="0.25">
      <c r="A20">
        <v>2442</v>
      </c>
      <c r="B20">
        <v>2301.2800000000002</v>
      </c>
      <c r="C20">
        <v>2422.4</v>
      </c>
      <c r="D20" s="1">
        <v>2543.52</v>
      </c>
      <c r="E20">
        <f t="shared" si="0"/>
        <v>0.80911492734477974</v>
      </c>
    </row>
    <row r="21" spans="1:7" x14ac:dyDescent="0.25">
      <c r="A21">
        <v>2400</v>
      </c>
      <c r="B21">
        <v>2299.9499999999998</v>
      </c>
      <c r="C21">
        <v>2421</v>
      </c>
      <c r="D21" s="1">
        <v>2542.0500000000002</v>
      </c>
      <c r="E21">
        <f t="shared" si="0"/>
        <v>0.86741016109046143</v>
      </c>
    </row>
    <row r="22" spans="1:7" x14ac:dyDescent="0.25">
      <c r="A22">
        <v>2405</v>
      </c>
      <c r="B22">
        <v>2308.12</v>
      </c>
      <c r="C22">
        <v>2429.6</v>
      </c>
      <c r="D22" s="1">
        <v>2551.08</v>
      </c>
      <c r="E22">
        <f t="shared" si="0"/>
        <v>1.0125123477115494</v>
      </c>
    </row>
    <row r="23" spans="1:7" x14ac:dyDescent="0.25">
      <c r="A23">
        <v>2401</v>
      </c>
      <c r="B23">
        <v>2306.2199999999998</v>
      </c>
      <c r="C23">
        <v>2427.6</v>
      </c>
      <c r="D23" s="1">
        <v>2548.98</v>
      </c>
      <c r="E23">
        <f t="shared" si="0"/>
        <v>1.0957324106113049</v>
      </c>
    </row>
    <row r="24" spans="1:7" x14ac:dyDescent="0.25">
      <c r="A24">
        <v>2383</v>
      </c>
      <c r="B24">
        <v>2296.5300000000002</v>
      </c>
      <c r="C24">
        <v>2417.4</v>
      </c>
      <c r="D24" s="1">
        <v>2538.27</v>
      </c>
      <c r="E24">
        <f t="shared" si="0"/>
        <v>1.4230164639695602</v>
      </c>
    </row>
    <row r="26" spans="1:7" x14ac:dyDescent="0.25">
      <c r="F26" t="s">
        <v>30</v>
      </c>
      <c r="G26">
        <f>MIN(E:E)</f>
        <v>3.6539320368646599E-2</v>
      </c>
    </row>
    <row r="27" spans="1:7" x14ac:dyDescent="0.25">
      <c r="F27" t="s">
        <v>29</v>
      </c>
      <c r="G27">
        <f>MAX(E:E)</f>
        <v>1.6440965751439052</v>
      </c>
    </row>
    <row r="28" spans="1:7" x14ac:dyDescent="0.25">
      <c r="F28" t="s">
        <v>31</v>
      </c>
      <c r="G28">
        <f>AVERAGE(E:E)</f>
        <v>0.76458350566194178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5B9C-C986-4606-A7D0-0B718C172832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2449</v>
      </c>
      <c r="B2">
        <v>2319.0450000000001</v>
      </c>
      <c r="C2">
        <v>2441.1</v>
      </c>
      <c r="D2">
        <v>2563.1550000000002</v>
      </c>
      <c r="E2">
        <f>ABS(100-((A2*100)/C2))</f>
        <v>0.32362459546925493</v>
      </c>
    </row>
    <row r="3" spans="1:5" x14ac:dyDescent="0.25">
      <c r="A3">
        <v>2408</v>
      </c>
      <c r="B3">
        <v>2305.84</v>
      </c>
      <c r="C3">
        <v>2427.1999999999998</v>
      </c>
      <c r="D3">
        <v>2548.56</v>
      </c>
      <c r="E3">
        <f t="shared" ref="E3:E23" si="0">ABS(100-((A3*100)/C3))</f>
        <v>0.79103493737639496</v>
      </c>
    </row>
    <row r="4" spans="1:5" x14ac:dyDescent="0.25">
      <c r="A4">
        <v>2392</v>
      </c>
      <c r="B4">
        <v>2310.21</v>
      </c>
      <c r="C4">
        <v>2431.8000000000002</v>
      </c>
      <c r="D4">
        <v>2553.39</v>
      </c>
      <c r="E4">
        <f t="shared" si="0"/>
        <v>1.636647750637394</v>
      </c>
    </row>
    <row r="5" spans="1:5" x14ac:dyDescent="0.25">
      <c r="A5">
        <v>2412</v>
      </c>
      <c r="B5">
        <v>2312.0149999999999</v>
      </c>
      <c r="C5">
        <v>2433.6999999999998</v>
      </c>
      <c r="D5">
        <v>2555.3850000000002</v>
      </c>
      <c r="E5">
        <f t="shared" si="0"/>
        <v>0.89164646423141392</v>
      </c>
    </row>
    <row r="6" spans="1:5" x14ac:dyDescent="0.25">
      <c r="A6">
        <v>2399</v>
      </c>
      <c r="B6">
        <v>2311.0650000000001</v>
      </c>
      <c r="C6">
        <v>2432.6999999999998</v>
      </c>
      <c r="D6">
        <v>2554.335</v>
      </c>
      <c r="E6">
        <f t="shared" si="0"/>
        <v>1.3852920623175891</v>
      </c>
    </row>
    <row r="7" spans="1:5" x14ac:dyDescent="0.25">
      <c r="A7">
        <v>2435</v>
      </c>
      <c r="B7">
        <v>2316.48</v>
      </c>
      <c r="C7">
        <v>2438.4</v>
      </c>
      <c r="D7">
        <v>2560.3200000000002</v>
      </c>
      <c r="E7">
        <f t="shared" si="0"/>
        <v>0.13943569553805446</v>
      </c>
    </row>
    <row r="8" spans="1:5" x14ac:dyDescent="0.25">
      <c r="A8">
        <v>2423</v>
      </c>
      <c r="B8">
        <v>2304.9850000000001</v>
      </c>
      <c r="C8">
        <v>2426.3000000000002</v>
      </c>
      <c r="D8">
        <v>2547.6149999999998</v>
      </c>
      <c r="E8">
        <f t="shared" si="0"/>
        <v>0.13600956188436442</v>
      </c>
    </row>
    <row r="9" spans="1:5" x14ac:dyDescent="0.25">
      <c r="A9">
        <v>2392</v>
      </c>
      <c r="B9">
        <v>2306.2199999999998</v>
      </c>
      <c r="C9">
        <v>2427.6</v>
      </c>
      <c r="D9">
        <v>2548.98</v>
      </c>
      <c r="E9">
        <f t="shared" si="0"/>
        <v>1.4664689405173732</v>
      </c>
    </row>
    <row r="10" spans="1:5" x14ac:dyDescent="0.25">
      <c r="A10">
        <v>2428</v>
      </c>
      <c r="B10">
        <v>2305.7449999999999</v>
      </c>
      <c r="C10">
        <v>2427.1</v>
      </c>
      <c r="D10">
        <v>2548.4549999999999</v>
      </c>
      <c r="E10">
        <f t="shared" si="0"/>
        <v>3.7081290428915281E-2</v>
      </c>
    </row>
    <row r="11" spans="1:5" x14ac:dyDescent="0.25">
      <c r="A11">
        <v>2439</v>
      </c>
      <c r="B11">
        <v>2313.5349999999999</v>
      </c>
      <c r="C11">
        <v>2435.3000000000002</v>
      </c>
      <c r="D11">
        <v>2557.0650000000001</v>
      </c>
      <c r="E11">
        <f t="shared" si="0"/>
        <v>0.15193200016423702</v>
      </c>
    </row>
    <row r="12" spans="1:5" x14ac:dyDescent="0.25">
      <c r="A12">
        <v>2390</v>
      </c>
      <c r="B12">
        <v>2287.6950000000002</v>
      </c>
      <c r="C12">
        <v>2408.1</v>
      </c>
      <c r="D12">
        <v>2528.5050000000001</v>
      </c>
      <c r="E12">
        <f t="shared" si="0"/>
        <v>0.75162991570117299</v>
      </c>
    </row>
    <row r="13" spans="1:5" x14ac:dyDescent="0.25">
      <c r="A13">
        <v>2390</v>
      </c>
      <c r="B13">
        <v>2275.25</v>
      </c>
      <c r="C13">
        <v>2395</v>
      </c>
      <c r="D13">
        <v>2514.75</v>
      </c>
      <c r="E13">
        <f t="shared" si="0"/>
        <v>0.20876826722337682</v>
      </c>
    </row>
    <row r="14" spans="1:5" x14ac:dyDescent="0.25">
      <c r="A14">
        <v>2373</v>
      </c>
      <c r="B14">
        <v>2274.4899999999998</v>
      </c>
      <c r="C14">
        <v>2394.1999999999998</v>
      </c>
      <c r="D14">
        <v>2513.91</v>
      </c>
      <c r="E14">
        <f t="shared" si="0"/>
        <v>0.88547322696516062</v>
      </c>
    </row>
    <row r="15" spans="1:5" x14ac:dyDescent="0.25">
      <c r="A15">
        <v>2385</v>
      </c>
      <c r="B15">
        <v>2290.0700000000002</v>
      </c>
      <c r="C15">
        <v>2410.6</v>
      </c>
      <c r="D15">
        <v>2531.13</v>
      </c>
      <c r="E15">
        <f t="shared" si="0"/>
        <v>1.0619762714676853</v>
      </c>
    </row>
    <row r="16" spans="1:5" x14ac:dyDescent="0.25">
      <c r="A16">
        <v>2369</v>
      </c>
      <c r="B16">
        <v>2276.58</v>
      </c>
      <c r="C16">
        <v>2396.4</v>
      </c>
      <c r="D16">
        <v>2516.2199999999998</v>
      </c>
      <c r="E16">
        <f t="shared" si="0"/>
        <v>1.1433817392755827</v>
      </c>
    </row>
    <row r="17" spans="1:7" x14ac:dyDescent="0.25">
      <c r="A17">
        <v>2386</v>
      </c>
      <c r="B17">
        <v>2279.335</v>
      </c>
      <c r="C17">
        <v>2399.3000000000002</v>
      </c>
      <c r="D17">
        <v>2519.2649999999999</v>
      </c>
      <c r="E17">
        <f t="shared" si="0"/>
        <v>0.5543283457675301</v>
      </c>
    </row>
    <row r="18" spans="1:7" x14ac:dyDescent="0.25">
      <c r="A18">
        <v>2430</v>
      </c>
      <c r="B18">
        <v>2291.4949999999999</v>
      </c>
      <c r="C18">
        <v>2412.1</v>
      </c>
      <c r="D18">
        <v>2532.7049999999999</v>
      </c>
      <c r="E18">
        <f t="shared" si="0"/>
        <v>0.74209195306994502</v>
      </c>
    </row>
    <row r="19" spans="1:7" x14ac:dyDescent="0.25">
      <c r="A19">
        <v>2407</v>
      </c>
      <c r="B19">
        <v>2298.145</v>
      </c>
      <c r="C19">
        <v>2419.1</v>
      </c>
      <c r="D19">
        <v>2540.0549999999998</v>
      </c>
      <c r="E19">
        <f t="shared" si="0"/>
        <v>0.50018601959405373</v>
      </c>
    </row>
    <row r="20" spans="1:7" x14ac:dyDescent="0.25">
      <c r="A20">
        <v>2403</v>
      </c>
      <c r="B20">
        <v>2301.7550000000001</v>
      </c>
      <c r="C20">
        <v>2422.9</v>
      </c>
      <c r="D20">
        <v>2544.0450000000001</v>
      </c>
      <c r="E20">
        <f t="shared" si="0"/>
        <v>0.82132981138305183</v>
      </c>
    </row>
    <row r="21" spans="1:7" x14ac:dyDescent="0.25">
      <c r="A21">
        <v>2417</v>
      </c>
      <c r="B21">
        <v>2281.9</v>
      </c>
      <c r="C21">
        <v>2402</v>
      </c>
      <c r="D21">
        <v>2522.1</v>
      </c>
      <c r="E21">
        <f t="shared" si="0"/>
        <v>0.6244796003330606</v>
      </c>
    </row>
    <row r="22" spans="1:7" x14ac:dyDescent="0.25">
      <c r="A22">
        <v>2380</v>
      </c>
      <c r="B22">
        <v>2283.7049999999999</v>
      </c>
      <c r="C22">
        <v>2403.9</v>
      </c>
      <c r="D22">
        <v>2524.0949999999998</v>
      </c>
      <c r="E22">
        <f t="shared" si="0"/>
        <v>0.99421772952285892</v>
      </c>
    </row>
    <row r="23" spans="1:7" x14ac:dyDescent="0.25">
      <c r="A23">
        <v>2426</v>
      </c>
      <c r="B23">
        <v>2291.4</v>
      </c>
      <c r="C23">
        <v>2412</v>
      </c>
      <c r="D23">
        <v>2532.6</v>
      </c>
      <c r="E23">
        <f t="shared" si="0"/>
        <v>0.58043117744610129</v>
      </c>
    </row>
    <row r="26" spans="1:7" x14ac:dyDescent="0.25">
      <c r="F26" t="s">
        <v>30</v>
      </c>
      <c r="G26">
        <f>MIN(E:E)</f>
        <v>3.7081290428915281E-2</v>
      </c>
    </row>
    <row r="27" spans="1:7" x14ac:dyDescent="0.25">
      <c r="F27" t="s">
        <v>29</v>
      </c>
      <c r="G27">
        <f>MAX(E:E)</f>
        <v>1.636647750637394</v>
      </c>
    </row>
    <row r="28" spans="1:7" x14ac:dyDescent="0.25">
      <c r="F28" t="s">
        <v>31</v>
      </c>
      <c r="G28">
        <f>AVERAGE(E:E)</f>
        <v>0.71943033437793502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3FFE-40A9-4A45-BE8C-EB44CE92A2B4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2475</v>
      </c>
      <c r="B2">
        <v>2344.8850000000002</v>
      </c>
      <c r="C2">
        <v>2468.3000000000002</v>
      </c>
      <c r="D2">
        <v>2591.7150000000001</v>
      </c>
      <c r="E2">
        <f>ABS(100-((A2*100)/C2))</f>
        <v>0.27144188307741501</v>
      </c>
    </row>
    <row r="3" spans="1:5" x14ac:dyDescent="0.25">
      <c r="A3">
        <v>2472</v>
      </c>
      <c r="B3">
        <v>2354.1</v>
      </c>
      <c r="C3">
        <v>2478</v>
      </c>
      <c r="D3">
        <v>2601.9</v>
      </c>
      <c r="E3">
        <f t="shared" ref="E3:E20" si="0">ABS(100-((A3*100)/C3))</f>
        <v>0.24213075060532674</v>
      </c>
    </row>
    <row r="4" spans="1:5" x14ac:dyDescent="0.25">
      <c r="A4">
        <v>2445</v>
      </c>
      <c r="B4">
        <v>2362.84</v>
      </c>
      <c r="C4">
        <v>2487.1999999999998</v>
      </c>
      <c r="D4">
        <v>2611.56</v>
      </c>
      <c r="E4">
        <f t="shared" si="0"/>
        <v>1.696687037632671</v>
      </c>
    </row>
    <row r="5" spans="1:5" x14ac:dyDescent="0.25">
      <c r="A5">
        <v>2485</v>
      </c>
      <c r="B5">
        <v>2357.6149999999998</v>
      </c>
      <c r="C5">
        <v>2481.6999999999998</v>
      </c>
      <c r="D5">
        <v>2605.7849999999999</v>
      </c>
      <c r="E5">
        <f t="shared" si="0"/>
        <v>0.13297336503204349</v>
      </c>
    </row>
    <row r="6" spans="1:5" x14ac:dyDescent="0.25">
      <c r="A6">
        <v>2469</v>
      </c>
      <c r="B6">
        <v>2361.0349999999999</v>
      </c>
      <c r="C6">
        <v>2485.3000000000002</v>
      </c>
      <c r="D6">
        <v>2609.5650000000001</v>
      </c>
      <c r="E6">
        <f t="shared" si="0"/>
        <v>0.65585643584276454</v>
      </c>
    </row>
    <row r="7" spans="1:5" x14ac:dyDescent="0.25">
      <c r="A7">
        <v>2470</v>
      </c>
      <c r="B7">
        <v>2358.09</v>
      </c>
      <c r="C7">
        <v>2482.1999999999998</v>
      </c>
      <c r="D7">
        <v>2606.31</v>
      </c>
      <c r="E7">
        <f t="shared" si="0"/>
        <v>0.49149947627104495</v>
      </c>
    </row>
    <row r="8" spans="1:5" x14ac:dyDescent="0.25">
      <c r="A8">
        <v>2465</v>
      </c>
      <c r="B8">
        <v>2353.7199999999998</v>
      </c>
      <c r="C8">
        <v>2477.6</v>
      </c>
      <c r="D8">
        <v>2601.48</v>
      </c>
      <c r="E8">
        <f t="shared" si="0"/>
        <v>0.50855666774297958</v>
      </c>
    </row>
    <row r="9" spans="1:5" x14ac:dyDescent="0.25">
      <c r="A9">
        <v>2438</v>
      </c>
      <c r="B9">
        <v>2350.0149999999999</v>
      </c>
      <c r="C9">
        <v>2473.6999999999998</v>
      </c>
      <c r="D9">
        <v>2597.3850000000002</v>
      </c>
      <c r="E9">
        <f t="shared" si="0"/>
        <v>1.4431822775599272</v>
      </c>
    </row>
    <row r="10" spans="1:5" x14ac:dyDescent="0.25">
      <c r="A10">
        <v>2489</v>
      </c>
      <c r="B10">
        <v>2353.15</v>
      </c>
      <c r="C10">
        <v>2477</v>
      </c>
      <c r="D10">
        <v>2600.85</v>
      </c>
      <c r="E10">
        <f t="shared" si="0"/>
        <v>0.4844570044408556</v>
      </c>
    </row>
    <row r="11" spans="1:5" x14ac:dyDescent="0.25">
      <c r="A11">
        <v>2430</v>
      </c>
      <c r="B11">
        <v>2344.41</v>
      </c>
      <c r="C11">
        <v>2467.8000000000002</v>
      </c>
      <c r="D11">
        <v>2591.19</v>
      </c>
      <c r="E11">
        <f t="shared" si="0"/>
        <v>1.5317286652078792</v>
      </c>
    </row>
    <row r="12" spans="1:5" x14ac:dyDescent="0.25">
      <c r="A12">
        <v>2435</v>
      </c>
      <c r="B12">
        <v>2337</v>
      </c>
      <c r="C12">
        <v>2460</v>
      </c>
      <c r="D12">
        <v>2583</v>
      </c>
      <c r="E12">
        <f t="shared" si="0"/>
        <v>1.0162601626016254</v>
      </c>
    </row>
    <row r="13" spans="1:5" x14ac:dyDescent="0.25">
      <c r="A13">
        <v>2465</v>
      </c>
      <c r="B13">
        <v>2326.0749999999998</v>
      </c>
      <c r="C13">
        <v>2448.5</v>
      </c>
      <c r="D13">
        <v>2570.9250000000002</v>
      </c>
      <c r="E13">
        <f t="shared" si="0"/>
        <v>0.67388196855218041</v>
      </c>
    </row>
    <row r="14" spans="1:5" x14ac:dyDescent="0.25">
      <c r="A14">
        <v>2465</v>
      </c>
      <c r="B14">
        <v>2319.4250000000002</v>
      </c>
      <c r="C14">
        <v>2441.5</v>
      </c>
      <c r="D14">
        <v>2563.5749999999998</v>
      </c>
      <c r="E14">
        <f t="shared" si="0"/>
        <v>0.9625230391152968</v>
      </c>
    </row>
    <row r="15" spans="1:5" x14ac:dyDescent="0.25">
      <c r="A15">
        <v>2400</v>
      </c>
      <c r="B15">
        <v>2319.4250000000002</v>
      </c>
      <c r="C15">
        <v>2441.5</v>
      </c>
      <c r="D15">
        <v>2563.5749999999998</v>
      </c>
      <c r="E15">
        <f t="shared" si="0"/>
        <v>1.699774728650425</v>
      </c>
    </row>
    <row r="16" spans="1:5" x14ac:dyDescent="0.25">
      <c r="A16">
        <v>2443</v>
      </c>
      <c r="B16">
        <v>2310.1149999999998</v>
      </c>
      <c r="C16">
        <v>2431.6999999999998</v>
      </c>
      <c r="D16">
        <v>2553.2849999999999</v>
      </c>
      <c r="E16">
        <f t="shared" si="0"/>
        <v>0.46469548052803589</v>
      </c>
    </row>
    <row r="17" spans="1:7" x14ac:dyDescent="0.25">
      <c r="A17">
        <v>2439</v>
      </c>
      <c r="B17">
        <v>2331.87</v>
      </c>
      <c r="C17">
        <v>2454.6</v>
      </c>
      <c r="D17">
        <v>2577.33</v>
      </c>
      <c r="E17">
        <f t="shared" si="0"/>
        <v>0.63554143241260874</v>
      </c>
    </row>
    <row r="18" spans="1:7" x14ac:dyDescent="0.25">
      <c r="A18">
        <v>2427</v>
      </c>
      <c r="B18">
        <v>2333.39</v>
      </c>
      <c r="C18">
        <v>2456.1999999999998</v>
      </c>
      <c r="D18">
        <v>2579.0100000000002</v>
      </c>
      <c r="E18">
        <f t="shared" si="0"/>
        <v>1.1888282713133975</v>
      </c>
    </row>
    <row r="19" spans="1:7" x14ac:dyDescent="0.25">
      <c r="A19">
        <v>2466</v>
      </c>
      <c r="B19">
        <v>2328.5450000000001</v>
      </c>
      <c r="C19">
        <v>2451.1</v>
      </c>
      <c r="D19">
        <v>2573.6550000000002</v>
      </c>
      <c r="E19">
        <f t="shared" si="0"/>
        <v>0.60789033495166223</v>
      </c>
    </row>
    <row r="20" spans="1:7" x14ac:dyDescent="0.25">
      <c r="A20">
        <v>2429</v>
      </c>
      <c r="B20">
        <v>2331.11</v>
      </c>
      <c r="C20">
        <v>2453.8000000000002</v>
      </c>
      <c r="D20">
        <v>2576.4899999999998</v>
      </c>
      <c r="E20">
        <f t="shared" si="0"/>
        <v>1.0106773168147498</v>
      </c>
    </row>
    <row r="26" spans="1:7" x14ac:dyDescent="0.25">
      <c r="F26" t="s">
        <v>30</v>
      </c>
      <c r="G26">
        <f>MIN(E:E)</f>
        <v>0.13297336503204349</v>
      </c>
    </row>
    <row r="27" spans="1:7" x14ac:dyDescent="0.25">
      <c r="F27" t="s">
        <v>29</v>
      </c>
      <c r="G27">
        <f>MAX(E:E)</f>
        <v>1.699774728650425</v>
      </c>
    </row>
    <row r="28" spans="1:7" x14ac:dyDescent="0.25">
      <c r="F28" t="s">
        <v>31</v>
      </c>
      <c r="G28">
        <f>AVERAGE(E:E)</f>
        <v>0.8272940157027836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53CE-534B-4922-BE2C-21D0FFDA7AC1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2399</v>
      </c>
      <c r="B2">
        <v>2312.11</v>
      </c>
      <c r="C2">
        <v>2433.8000000000002</v>
      </c>
      <c r="D2">
        <v>2555.4899999999998</v>
      </c>
      <c r="E2">
        <f>ABS(100-((A2*100)/C2))</f>
        <v>1.4298627660448773</v>
      </c>
    </row>
    <row r="3" spans="1:5" x14ac:dyDescent="0.25">
      <c r="A3">
        <v>2415</v>
      </c>
      <c r="B3">
        <v>2318.2849999999999</v>
      </c>
      <c r="C3">
        <v>2440.3000000000002</v>
      </c>
      <c r="D3">
        <v>2562.3150000000001</v>
      </c>
      <c r="E3">
        <f t="shared" ref="E3:E14" si="0">ABS(100-((A3*100)/C3))</f>
        <v>1.0367577756833271</v>
      </c>
    </row>
    <row r="4" spans="1:5" x14ac:dyDescent="0.25">
      <c r="A4">
        <v>2385</v>
      </c>
      <c r="B4">
        <v>2299.855</v>
      </c>
      <c r="C4">
        <v>2420.9</v>
      </c>
      <c r="D4">
        <v>2541.9450000000002</v>
      </c>
      <c r="E4">
        <f t="shared" si="0"/>
        <v>1.4829195753645337</v>
      </c>
    </row>
    <row r="5" spans="1:5" x14ac:dyDescent="0.25">
      <c r="A5">
        <v>2424</v>
      </c>
      <c r="B5">
        <v>2306.6</v>
      </c>
      <c r="C5">
        <v>2428</v>
      </c>
      <c r="D5">
        <v>2549.4</v>
      </c>
      <c r="E5">
        <f t="shared" si="0"/>
        <v>0.16474464579901849</v>
      </c>
    </row>
    <row r="6" spans="1:5" x14ac:dyDescent="0.25">
      <c r="A6">
        <v>2415</v>
      </c>
      <c r="B6">
        <v>2320.66</v>
      </c>
      <c r="C6">
        <v>2442.8000000000002</v>
      </c>
      <c r="D6">
        <v>2564.94</v>
      </c>
      <c r="E6">
        <f t="shared" si="0"/>
        <v>1.1380383166857797</v>
      </c>
    </row>
    <row r="7" spans="1:5" x14ac:dyDescent="0.25">
      <c r="A7">
        <v>2399</v>
      </c>
      <c r="B7">
        <v>2318.2849999999999</v>
      </c>
      <c r="C7">
        <v>2440.3000000000002</v>
      </c>
      <c r="D7">
        <v>2562.3150000000001</v>
      </c>
      <c r="E7">
        <f t="shared" si="0"/>
        <v>1.6924148670245529</v>
      </c>
    </row>
    <row r="8" spans="1:5" x14ac:dyDescent="0.25">
      <c r="A8">
        <v>2409</v>
      </c>
      <c r="B8">
        <v>2317.81</v>
      </c>
      <c r="C8">
        <v>2439.8000000000002</v>
      </c>
      <c r="D8">
        <v>2561.79</v>
      </c>
      <c r="E8">
        <f t="shared" si="0"/>
        <v>1.2623985572588055</v>
      </c>
    </row>
    <row r="9" spans="1:5" x14ac:dyDescent="0.25">
      <c r="A9">
        <v>2408</v>
      </c>
      <c r="B9">
        <v>2319.33</v>
      </c>
      <c r="C9">
        <v>2441.4</v>
      </c>
      <c r="D9">
        <v>2563.4699999999998</v>
      </c>
      <c r="E9">
        <f t="shared" si="0"/>
        <v>1.3680675022528135</v>
      </c>
    </row>
    <row r="10" spans="1:5" x14ac:dyDescent="0.25">
      <c r="A10">
        <v>2405</v>
      </c>
      <c r="B10">
        <v>2315.8150000000001</v>
      </c>
      <c r="C10">
        <v>2437.6999999999998</v>
      </c>
      <c r="D10">
        <v>2559.585</v>
      </c>
      <c r="E10">
        <f t="shared" si="0"/>
        <v>1.34142839561882</v>
      </c>
    </row>
    <row r="11" spans="1:5" x14ac:dyDescent="0.25">
      <c r="A11">
        <v>2399</v>
      </c>
      <c r="B11">
        <v>2312.6799999999998</v>
      </c>
      <c r="C11">
        <v>2434.4</v>
      </c>
      <c r="D11">
        <v>2556.12</v>
      </c>
      <c r="E11">
        <f t="shared" si="0"/>
        <v>1.4541570818271481</v>
      </c>
    </row>
    <row r="12" spans="1:5" x14ac:dyDescent="0.25">
      <c r="A12">
        <v>2437</v>
      </c>
      <c r="B12">
        <v>2322.8449999999998</v>
      </c>
      <c r="C12">
        <v>2445.1</v>
      </c>
      <c r="D12">
        <v>2567.355</v>
      </c>
      <c r="E12">
        <f t="shared" si="0"/>
        <v>0.33127479448693009</v>
      </c>
    </row>
    <row r="13" spans="1:5" x14ac:dyDescent="0.25">
      <c r="A13">
        <v>2437</v>
      </c>
      <c r="B13">
        <v>2323.415</v>
      </c>
      <c r="C13">
        <v>2445.6999999999998</v>
      </c>
      <c r="D13">
        <v>2567.9850000000001</v>
      </c>
      <c r="E13">
        <f t="shared" si="0"/>
        <v>0.35572637690640363</v>
      </c>
    </row>
    <row r="14" spans="1:5" x14ac:dyDescent="0.25">
      <c r="A14">
        <v>2430</v>
      </c>
      <c r="B14">
        <v>2303.6550000000002</v>
      </c>
      <c r="C14">
        <v>2424.9</v>
      </c>
      <c r="D14">
        <v>2546.145</v>
      </c>
      <c r="E14">
        <f t="shared" si="0"/>
        <v>0.21031795125571762</v>
      </c>
    </row>
    <row r="26" spans="6:7" x14ac:dyDescent="0.25">
      <c r="F26" t="s">
        <v>30</v>
      </c>
      <c r="G26">
        <f>MIN(E:E)</f>
        <v>0.16474464579901849</v>
      </c>
    </row>
    <row r="27" spans="6:7" x14ac:dyDescent="0.25">
      <c r="F27" t="s">
        <v>29</v>
      </c>
      <c r="G27">
        <f>MAX(E:E)</f>
        <v>1.6924148670245529</v>
      </c>
    </row>
    <row r="28" spans="6:7" x14ac:dyDescent="0.25">
      <c r="F28" t="s">
        <v>31</v>
      </c>
      <c r="G28">
        <f>AVERAGE(E:E)</f>
        <v>1.0206237389391328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187-0C11-4B03-9A30-0B2257F1F931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2398</v>
      </c>
      <c r="B2">
        <v>2301.2800000000002</v>
      </c>
      <c r="C2">
        <v>2422.4</v>
      </c>
      <c r="D2">
        <v>2543.52</v>
      </c>
      <c r="E2">
        <f>ABS(100-((A2*100)/C2))</f>
        <v>1.0072655217965689</v>
      </c>
    </row>
    <row r="3" spans="1:5" x14ac:dyDescent="0.25">
      <c r="A3">
        <v>2441</v>
      </c>
      <c r="B3">
        <v>2310.9699999999998</v>
      </c>
      <c r="C3">
        <v>2432.6</v>
      </c>
      <c r="D3">
        <v>2554.23</v>
      </c>
      <c r="E3">
        <f t="shared" ref="E3:E16" si="0">ABS(100-((A3*100)/C3))</f>
        <v>0.34530954534243108</v>
      </c>
    </row>
    <row r="4" spans="1:5" x14ac:dyDescent="0.25">
      <c r="A4">
        <v>2447</v>
      </c>
      <c r="B4">
        <v>2311.2550000000001</v>
      </c>
      <c r="C4">
        <v>2432.9</v>
      </c>
      <c r="D4">
        <v>2554.5450000000001</v>
      </c>
      <c r="E4">
        <f t="shared" si="0"/>
        <v>0.57955526326605877</v>
      </c>
    </row>
    <row r="5" spans="1:5" x14ac:dyDescent="0.25">
      <c r="A5">
        <v>2435</v>
      </c>
      <c r="B5">
        <v>2323.13</v>
      </c>
      <c r="C5">
        <v>2445.4</v>
      </c>
      <c r="D5">
        <v>2567.67</v>
      </c>
      <c r="E5">
        <f t="shared" si="0"/>
        <v>0.42528829639323362</v>
      </c>
    </row>
    <row r="6" spans="1:5" x14ac:dyDescent="0.25">
      <c r="A6">
        <v>2428</v>
      </c>
      <c r="B6">
        <v>2319.8049999999998</v>
      </c>
      <c r="C6">
        <v>2441.9</v>
      </c>
      <c r="D6">
        <v>2563.9949999999999</v>
      </c>
      <c r="E6">
        <f t="shared" si="0"/>
        <v>0.56922887915148124</v>
      </c>
    </row>
    <row r="7" spans="1:5" x14ac:dyDescent="0.25">
      <c r="A7">
        <v>2465</v>
      </c>
      <c r="B7">
        <v>2323.5100000000002</v>
      </c>
      <c r="C7">
        <v>2445.8000000000002</v>
      </c>
      <c r="D7">
        <v>2568.09</v>
      </c>
      <c r="E7">
        <f t="shared" si="0"/>
        <v>0.78501921661623442</v>
      </c>
    </row>
    <row r="8" spans="1:5" x14ac:dyDescent="0.25">
      <c r="A8">
        <v>2432</v>
      </c>
      <c r="B8">
        <v>2323.2249999999999</v>
      </c>
      <c r="C8">
        <v>2445.5</v>
      </c>
      <c r="D8">
        <v>2567.7750000000001</v>
      </c>
      <c r="E8">
        <f t="shared" si="0"/>
        <v>0.55203434880392876</v>
      </c>
    </row>
    <row r="9" spans="1:5" x14ac:dyDescent="0.25">
      <c r="A9">
        <v>2430</v>
      </c>
      <c r="B9">
        <v>2317.7150000000001</v>
      </c>
      <c r="C9">
        <v>2439.6999999999998</v>
      </c>
      <c r="D9">
        <v>2561.6849999999999</v>
      </c>
      <c r="E9">
        <f t="shared" si="0"/>
        <v>0.39758986760666915</v>
      </c>
    </row>
    <row r="10" spans="1:5" x14ac:dyDescent="0.25">
      <c r="A10">
        <v>2464</v>
      </c>
      <c r="B10">
        <v>2310.7800000000002</v>
      </c>
      <c r="C10">
        <v>2432.4</v>
      </c>
      <c r="D10">
        <v>2554.02</v>
      </c>
      <c r="E10">
        <f t="shared" si="0"/>
        <v>1.2991284328235508</v>
      </c>
    </row>
    <row r="11" spans="1:5" x14ac:dyDescent="0.25">
      <c r="A11">
        <v>2430</v>
      </c>
      <c r="B11">
        <v>2313.915</v>
      </c>
      <c r="C11">
        <v>2435.6999999999998</v>
      </c>
      <c r="D11">
        <v>2557.4850000000001</v>
      </c>
      <c r="E11">
        <f t="shared" si="0"/>
        <v>0.23401896785317433</v>
      </c>
    </row>
    <row r="12" spans="1:5" x14ac:dyDescent="0.25">
      <c r="A12">
        <v>2396</v>
      </c>
      <c r="B12">
        <v>2298.9050000000002</v>
      </c>
      <c r="C12">
        <v>2419.9</v>
      </c>
      <c r="D12">
        <v>2540.895</v>
      </c>
      <c r="E12">
        <f t="shared" si="0"/>
        <v>0.9876441175255195</v>
      </c>
    </row>
    <row r="13" spans="1:5" x14ac:dyDescent="0.25">
      <c r="A13">
        <v>2396</v>
      </c>
      <c r="B13">
        <v>2289.4050000000002</v>
      </c>
      <c r="C13">
        <v>2409.9</v>
      </c>
      <c r="D13">
        <v>2530.395</v>
      </c>
      <c r="E13">
        <f t="shared" si="0"/>
        <v>0.57678741856508964</v>
      </c>
    </row>
    <row r="14" spans="1:5" x14ac:dyDescent="0.25">
      <c r="A14">
        <v>2424</v>
      </c>
      <c r="B14">
        <v>2290.355</v>
      </c>
      <c r="C14">
        <v>2410.9</v>
      </c>
      <c r="D14">
        <v>2531.4450000000002</v>
      </c>
      <c r="E14">
        <f t="shared" si="0"/>
        <v>0.54336554813554017</v>
      </c>
    </row>
    <row r="15" spans="1:5" x14ac:dyDescent="0.25">
      <c r="A15">
        <v>2405</v>
      </c>
      <c r="B15">
        <v>2277.0549999999998</v>
      </c>
      <c r="C15">
        <v>2396.9</v>
      </c>
      <c r="D15">
        <v>2516.7449999999999</v>
      </c>
      <c r="E15">
        <f t="shared" si="0"/>
        <v>0.33793650131418929</v>
      </c>
    </row>
    <row r="16" spans="1:5" x14ac:dyDescent="0.25">
      <c r="A16">
        <v>2376</v>
      </c>
      <c r="B16">
        <v>2274.3000000000002</v>
      </c>
      <c r="C16">
        <v>2394</v>
      </c>
      <c r="D16">
        <v>2513.6999999999998</v>
      </c>
      <c r="E16">
        <f t="shared" si="0"/>
        <v>0.75187969924812137</v>
      </c>
    </row>
    <row r="26" spans="6:7" x14ac:dyDescent="0.25">
      <c r="F26" t="s">
        <v>30</v>
      </c>
      <c r="G26">
        <f>MIN(E:E)</f>
        <v>0.23401896785317433</v>
      </c>
    </row>
    <row r="27" spans="6:7" x14ac:dyDescent="0.25">
      <c r="F27" t="s">
        <v>29</v>
      </c>
      <c r="G27">
        <f>MAX(E:E)</f>
        <v>1.2991284328235508</v>
      </c>
    </row>
    <row r="28" spans="6:7" x14ac:dyDescent="0.25">
      <c r="F28" t="s">
        <v>31</v>
      </c>
      <c r="G28">
        <f>AVERAGE(E:E)</f>
        <v>0.62613677496278608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3BF2-DD27-4668-BAA4-FAE7FC218169}">
  <dimension ref="A1:G29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2456</v>
      </c>
      <c r="B2">
        <v>2331.7750000000001</v>
      </c>
      <c r="C2">
        <v>2454.5</v>
      </c>
      <c r="D2">
        <v>2577.2249999999999</v>
      </c>
      <c r="E2">
        <f>ABS(100-((A2*100)/C2))</f>
        <v>6.1112242819305607E-2</v>
      </c>
    </row>
    <row r="3" spans="1:5" x14ac:dyDescent="0.25">
      <c r="A3">
        <v>2441</v>
      </c>
      <c r="B3">
        <v>2325.5050000000001</v>
      </c>
      <c r="C3">
        <v>2447.9</v>
      </c>
      <c r="D3">
        <v>2570.2950000000001</v>
      </c>
      <c r="E3">
        <f t="shared" ref="E3:E29" si="0">ABS(100-((A3*100)/C3))</f>
        <v>0.28187425956943457</v>
      </c>
    </row>
    <row r="4" spans="1:5" x14ac:dyDescent="0.25">
      <c r="A4">
        <v>2430</v>
      </c>
      <c r="B4">
        <v>2329.9699999999998</v>
      </c>
      <c r="C4">
        <v>2452.6</v>
      </c>
      <c r="D4">
        <v>2575.23</v>
      </c>
      <c r="E4">
        <f t="shared" si="0"/>
        <v>0.92147109190246113</v>
      </c>
    </row>
    <row r="5" spans="1:5" x14ac:dyDescent="0.25">
      <c r="A5">
        <v>2435</v>
      </c>
      <c r="B5">
        <v>2331.6799999999998</v>
      </c>
      <c r="C5">
        <v>2454.4</v>
      </c>
      <c r="D5">
        <v>2577.12</v>
      </c>
      <c r="E5">
        <f t="shared" si="0"/>
        <v>0.79041720990873898</v>
      </c>
    </row>
    <row r="6" spans="1:5" x14ac:dyDescent="0.25">
      <c r="A6">
        <v>2448</v>
      </c>
      <c r="B6">
        <v>2320.09</v>
      </c>
      <c r="C6">
        <v>2442.1999999999998</v>
      </c>
      <c r="D6">
        <v>2564.31</v>
      </c>
      <c r="E6">
        <f t="shared" si="0"/>
        <v>0.23749078699533754</v>
      </c>
    </row>
    <row r="7" spans="1:5" x14ac:dyDescent="0.25">
      <c r="A7">
        <v>2451</v>
      </c>
      <c r="B7">
        <v>2320.5650000000001</v>
      </c>
      <c r="C7">
        <v>2442.6999999999998</v>
      </c>
      <c r="D7">
        <v>2564.835</v>
      </c>
      <c r="E7">
        <f t="shared" si="0"/>
        <v>0.33978793957507492</v>
      </c>
    </row>
    <row r="8" spans="1:5" x14ac:dyDescent="0.25">
      <c r="A8">
        <v>2445</v>
      </c>
      <c r="B8">
        <v>2313.44</v>
      </c>
      <c r="C8">
        <v>2435.1999999999998</v>
      </c>
      <c r="D8">
        <v>2556.96</v>
      </c>
      <c r="E8">
        <f t="shared" si="0"/>
        <v>0.40243101182655039</v>
      </c>
    </row>
    <row r="9" spans="1:5" x14ac:dyDescent="0.25">
      <c r="A9">
        <v>2423</v>
      </c>
      <c r="B9">
        <v>2306.98</v>
      </c>
      <c r="C9">
        <v>2428.4</v>
      </c>
      <c r="D9">
        <v>2549.8200000000002</v>
      </c>
      <c r="E9">
        <f t="shared" si="0"/>
        <v>0.22236863778620375</v>
      </c>
    </row>
    <row r="10" spans="1:5" x14ac:dyDescent="0.25">
      <c r="A10">
        <v>2388</v>
      </c>
      <c r="B10">
        <v>2301.4699999999998</v>
      </c>
      <c r="C10">
        <v>2422.6</v>
      </c>
      <c r="D10">
        <v>2543.73</v>
      </c>
      <c r="E10">
        <f t="shared" si="0"/>
        <v>1.4282176174358057</v>
      </c>
    </row>
    <row r="11" spans="1:5" x14ac:dyDescent="0.25">
      <c r="A11">
        <v>2400</v>
      </c>
      <c r="B11">
        <v>2299.38</v>
      </c>
      <c r="C11">
        <v>2420.4</v>
      </c>
      <c r="D11">
        <v>2541.42</v>
      </c>
      <c r="E11">
        <f t="shared" si="0"/>
        <v>0.84283589489341182</v>
      </c>
    </row>
    <row r="12" spans="1:5" x14ac:dyDescent="0.25">
      <c r="A12">
        <v>2435</v>
      </c>
      <c r="B12">
        <v>2302.04</v>
      </c>
      <c r="C12">
        <v>2423.1999999999998</v>
      </c>
      <c r="D12">
        <v>2544.36</v>
      </c>
      <c r="E12">
        <f t="shared" si="0"/>
        <v>0.48695939253879317</v>
      </c>
    </row>
    <row r="13" spans="1:5" x14ac:dyDescent="0.25">
      <c r="A13">
        <v>2435</v>
      </c>
      <c r="B13">
        <v>2303.94</v>
      </c>
      <c r="C13">
        <v>2425.1999999999998</v>
      </c>
      <c r="D13">
        <v>2546.46</v>
      </c>
      <c r="E13">
        <f t="shared" si="0"/>
        <v>0.40409038429821464</v>
      </c>
    </row>
    <row r="14" spans="1:5" x14ac:dyDescent="0.25">
      <c r="A14">
        <v>2411</v>
      </c>
      <c r="B14">
        <v>2288.7399999999998</v>
      </c>
      <c r="C14">
        <v>2409.1999999999998</v>
      </c>
      <c r="D14">
        <v>2529.66</v>
      </c>
      <c r="E14">
        <f t="shared" si="0"/>
        <v>7.4713597874819015E-2</v>
      </c>
    </row>
    <row r="15" spans="1:5" x14ac:dyDescent="0.25">
      <c r="A15">
        <v>2403</v>
      </c>
      <c r="B15">
        <v>2276.6750000000002</v>
      </c>
      <c r="C15">
        <v>2396.5</v>
      </c>
      <c r="D15">
        <v>2516.3249999999998</v>
      </c>
      <c r="E15">
        <f t="shared" si="0"/>
        <v>0.27122887544335583</v>
      </c>
    </row>
    <row r="16" spans="1:5" x14ac:dyDescent="0.25">
      <c r="A16">
        <v>2416</v>
      </c>
      <c r="B16">
        <v>2276.105</v>
      </c>
      <c r="C16">
        <v>2395.9</v>
      </c>
      <c r="D16">
        <v>2515.6950000000002</v>
      </c>
      <c r="E16">
        <f t="shared" si="0"/>
        <v>0.83893317751157781</v>
      </c>
    </row>
    <row r="17" spans="1:7" x14ac:dyDescent="0.25">
      <c r="A17">
        <v>2414</v>
      </c>
      <c r="B17">
        <v>2283.8000000000002</v>
      </c>
      <c r="C17">
        <v>2404</v>
      </c>
      <c r="D17">
        <v>2524.1999999999998</v>
      </c>
      <c r="E17">
        <f t="shared" si="0"/>
        <v>0.41597337770382126</v>
      </c>
    </row>
    <row r="18" spans="1:7" x14ac:dyDescent="0.25">
      <c r="A18">
        <v>2425</v>
      </c>
      <c r="B18">
        <v>2295.8649999999998</v>
      </c>
      <c r="C18">
        <v>2416.6999999999998</v>
      </c>
      <c r="D18">
        <v>2537.5349999999999</v>
      </c>
      <c r="E18">
        <f t="shared" si="0"/>
        <v>0.34344353870982047</v>
      </c>
    </row>
    <row r="19" spans="1:7" x14ac:dyDescent="0.25">
      <c r="A19">
        <v>2425</v>
      </c>
      <c r="B19">
        <v>2293.9650000000001</v>
      </c>
      <c r="C19">
        <v>2414.6999999999998</v>
      </c>
      <c r="D19">
        <v>2535.4349999999999</v>
      </c>
      <c r="E19">
        <f t="shared" si="0"/>
        <v>0.42655402327412162</v>
      </c>
    </row>
    <row r="20" spans="1:7" x14ac:dyDescent="0.25">
      <c r="A20">
        <v>2432</v>
      </c>
      <c r="B20">
        <v>2299.4749999999999</v>
      </c>
      <c r="C20">
        <v>2420.5</v>
      </c>
      <c r="D20">
        <v>2541.5250000000001</v>
      </c>
      <c r="E20">
        <f t="shared" si="0"/>
        <v>0.47510844866762625</v>
      </c>
    </row>
    <row r="21" spans="1:7" x14ac:dyDescent="0.25">
      <c r="A21">
        <v>2419</v>
      </c>
      <c r="B21">
        <v>2291.4949999999999</v>
      </c>
      <c r="C21">
        <v>2412.1</v>
      </c>
      <c r="D21">
        <v>2532.7049999999999</v>
      </c>
      <c r="E21">
        <f t="shared" si="0"/>
        <v>0.28605779196550429</v>
      </c>
    </row>
    <row r="22" spans="1:7" x14ac:dyDescent="0.25">
      <c r="A22">
        <v>2422</v>
      </c>
      <c r="B22">
        <v>2290.83</v>
      </c>
      <c r="C22">
        <v>2411.4</v>
      </c>
      <c r="D22">
        <v>2531.9699999999998</v>
      </c>
      <c r="E22">
        <f t="shared" si="0"/>
        <v>0.43957866799368617</v>
      </c>
    </row>
    <row r="23" spans="1:7" x14ac:dyDescent="0.25">
      <c r="A23">
        <v>2425</v>
      </c>
      <c r="B23">
        <v>2304.5100000000002</v>
      </c>
      <c r="C23">
        <v>2425.8000000000002</v>
      </c>
      <c r="D23">
        <v>2547.09</v>
      </c>
      <c r="E23">
        <f t="shared" si="0"/>
        <v>3.2978811113864026E-2</v>
      </c>
    </row>
    <row r="24" spans="1:7" x14ac:dyDescent="0.25">
      <c r="A24">
        <v>2427</v>
      </c>
      <c r="B24">
        <v>2305.3649999999998</v>
      </c>
      <c r="C24">
        <v>2426.6999999999998</v>
      </c>
      <c r="D24">
        <v>2548.0349999999999</v>
      </c>
      <c r="E24">
        <f t="shared" si="0"/>
        <v>1.2362467548527434E-2</v>
      </c>
    </row>
    <row r="25" spans="1:7" x14ac:dyDescent="0.25">
      <c r="A25">
        <v>2427</v>
      </c>
      <c r="B25">
        <v>2299.855</v>
      </c>
      <c r="C25">
        <v>2420.9</v>
      </c>
      <c r="D25">
        <v>2541.9450000000002</v>
      </c>
      <c r="E25">
        <f t="shared" si="0"/>
        <v>0.25197240695608514</v>
      </c>
    </row>
    <row r="26" spans="1:7" x14ac:dyDescent="0.25">
      <c r="A26">
        <v>2390</v>
      </c>
      <c r="B26">
        <v>2286.9349999999999</v>
      </c>
      <c r="C26">
        <v>2407.3000000000002</v>
      </c>
      <c r="D26">
        <v>2527.665</v>
      </c>
      <c r="E26">
        <f t="shared" si="0"/>
        <v>0.71864744734766361</v>
      </c>
      <c r="F26" t="s">
        <v>30</v>
      </c>
      <c r="G26">
        <f>MIN(E:E)</f>
        <v>1.2362467548527434E-2</v>
      </c>
    </row>
    <row r="27" spans="1:7" x14ac:dyDescent="0.25">
      <c r="A27">
        <v>2398</v>
      </c>
      <c r="B27">
        <v>2277.4349999999999</v>
      </c>
      <c r="C27">
        <v>2397.3000000000002</v>
      </c>
      <c r="D27">
        <v>2517.165</v>
      </c>
      <c r="E27">
        <f t="shared" si="0"/>
        <v>2.9199516122289992E-2</v>
      </c>
      <c r="F27" t="s">
        <v>29</v>
      </c>
      <c r="G27">
        <f>MAX(E:E)</f>
        <v>1.4282176174358057</v>
      </c>
    </row>
    <row r="28" spans="1:7" x14ac:dyDescent="0.25">
      <c r="A28">
        <v>2387</v>
      </c>
      <c r="B28">
        <v>2277.4349999999999</v>
      </c>
      <c r="C28">
        <v>2397.3000000000002</v>
      </c>
      <c r="D28">
        <v>2517.165</v>
      </c>
      <c r="E28">
        <f t="shared" si="0"/>
        <v>0.42965002294248222</v>
      </c>
      <c r="F28" t="s">
        <v>31</v>
      </c>
      <c r="G28">
        <f>AVERAGE(E:E)</f>
        <v>0.42469600757817666</v>
      </c>
    </row>
    <row r="29" spans="1:7" x14ac:dyDescent="0.25">
      <c r="A29">
        <v>2384</v>
      </c>
      <c r="B29">
        <v>2274.4899999999998</v>
      </c>
      <c r="C29">
        <v>2394.1999999999998</v>
      </c>
      <c r="D29">
        <v>2513.91</v>
      </c>
      <c r="E29">
        <f t="shared" si="0"/>
        <v>0.42602957146436893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0A77-2D2C-4682-909A-4E579564E56C}">
  <dimension ref="A1:G28"/>
  <sheetViews>
    <sheetView workbookViewId="0">
      <selection activeCell="F26" sqref="F26:F28"/>
    </sheetView>
  </sheetViews>
  <sheetFormatPr baseColWidth="10" defaultRowHeight="15" x14ac:dyDescent="0.25"/>
  <cols>
    <col min="1" max="1" width="13.7109375" bestFit="1" customWidth="1"/>
    <col min="2" max="2" width="15.140625" bestFit="1" customWidth="1"/>
    <col min="3" max="3" width="17.7109375" bestFit="1" customWidth="1"/>
    <col min="4" max="4" width="15.140625" bestFit="1" customWidth="1"/>
  </cols>
  <sheetData>
    <row r="1" spans="1:5" x14ac:dyDescent="0.25">
      <c r="A1" t="s">
        <v>25</v>
      </c>
      <c r="B1" t="s">
        <v>26</v>
      </c>
      <c r="C1" t="s">
        <v>28</v>
      </c>
      <c r="D1" t="s">
        <v>27</v>
      </c>
      <c r="E1" t="s">
        <v>3</v>
      </c>
    </row>
    <row r="2" spans="1:5" x14ac:dyDescent="0.25">
      <c r="A2">
        <v>2424</v>
      </c>
      <c r="B2">
        <v>2312.4899999999998</v>
      </c>
      <c r="C2">
        <v>2434.1999999999998</v>
      </c>
      <c r="D2" s="1">
        <v>2555.91</v>
      </c>
      <c r="E2">
        <f>ABS(100-((A2*100)/C2))</f>
        <v>0.41902883904361943</v>
      </c>
    </row>
    <row r="3" spans="1:5" x14ac:dyDescent="0.25">
      <c r="A3">
        <v>2425</v>
      </c>
      <c r="B3">
        <v>2339.2800000000002</v>
      </c>
      <c r="C3">
        <v>2462.4</v>
      </c>
      <c r="D3" s="1">
        <v>2585.52</v>
      </c>
      <c r="E3">
        <f t="shared" ref="E3:E17" si="0">ABS(100-((A3*100)/C3))</f>
        <v>1.5188434048083224</v>
      </c>
    </row>
    <row r="4" spans="1:5" x14ac:dyDescent="0.25">
      <c r="A4">
        <v>2440</v>
      </c>
      <c r="B4">
        <v>2315.91</v>
      </c>
      <c r="C4">
        <v>2437.8000000000002</v>
      </c>
      <c r="D4" s="1">
        <v>2559.69</v>
      </c>
      <c r="E4">
        <f t="shared" si="0"/>
        <v>9.0245303142168609E-2</v>
      </c>
    </row>
    <row r="5" spans="1:5" x14ac:dyDescent="0.25">
      <c r="A5">
        <v>2409</v>
      </c>
      <c r="B5">
        <v>2300.2350000000001</v>
      </c>
      <c r="C5">
        <v>2421.3000000000002</v>
      </c>
      <c r="D5" s="1">
        <v>2542.3649999999998</v>
      </c>
      <c r="E5">
        <f t="shared" si="0"/>
        <v>0.50799157477388235</v>
      </c>
    </row>
    <row r="6" spans="1:5" x14ac:dyDescent="0.25">
      <c r="A6">
        <v>2427</v>
      </c>
      <c r="B6">
        <v>2310.59</v>
      </c>
      <c r="C6">
        <v>2432.1999999999998</v>
      </c>
      <c r="D6" s="1">
        <v>2553.81</v>
      </c>
      <c r="E6">
        <f t="shared" si="0"/>
        <v>0.21379820738425792</v>
      </c>
    </row>
    <row r="7" spans="1:5" x14ac:dyDescent="0.25">
      <c r="A7">
        <v>2436</v>
      </c>
      <c r="B7">
        <v>2305.08</v>
      </c>
      <c r="C7">
        <v>2426.4</v>
      </c>
      <c r="D7" s="1">
        <v>2547.7199999999998</v>
      </c>
      <c r="E7">
        <f t="shared" si="0"/>
        <v>0.39564787339267582</v>
      </c>
    </row>
    <row r="8" spans="1:5" x14ac:dyDescent="0.25">
      <c r="A8">
        <v>2410</v>
      </c>
      <c r="B8">
        <v>2317.9050000000002</v>
      </c>
      <c r="C8">
        <v>2439.9</v>
      </c>
      <c r="D8" s="1">
        <v>2561.895</v>
      </c>
      <c r="E8">
        <f t="shared" si="0"/>
        <v>1.2254600598385252</v>
      </c>
    </row>
    <row r="9" spans="1:5" x14ac:dyDescent="0.25">
      <c r="A9">
        <v>2446</v>
      </c>
      <c r="B9">
        <v>2312.4899999999998</v>
      </c>
      <c r="C9">
        <v>2434.1999999999998</v>
      </c>
      <c r="D9" s="1">
        <v>2555.91</v>
      </c>
      <c r="E9">
        <f t="shared" si="0"/>
        <v>0.48475885301125743</v>
      </c>
    </row>
    <row r="10" spans="1:5" x14ac:dyDescent="0.25">
      <c r="A10">
        <v>2434</v>
      </c>
      <c r="B10">
        <v>2301.1849999999999</v>
      </c>
      <c r="C10">
        <v>2422.3000000000002</v>
      </c>
      <c r="D10" s="1">
        <v>2543.415</v>
      </c>
      <c r="E10">
        <f t="shared" si="0"/>
        <v>0.48301201337571342</v>
      </c>
    </row>
    <row r="11" spans="1:5" x14ac:dyDescent="0.25">
      <c r="A11">
        <v>2383</v>
      </c>
      <c r="B11">
        <v>2293.3000000000002</v>
      </c>
      <c r="C11">
        <v>2414</v>
      </c>
      <c r="D11" s="1">
        <v>2534.6999999999998</v>
      </c>
      <c r="E11">
        <f t="shared" si="0"/>
        <v>1.284175642087817</v>
      </c>
    </row>
    <row r="12" spans="1:5" x14ac:dyDescent="0.25">
      <c r="A12">
        <v>2368</v>
      </c>
      <c r="B12">
        <v>2283.3249999999998</v>
      </c>
      <c r="C12">
        <v>2403.5</v>
      </c>
      <c r="D12" s="1">
        <v>2523.6750000000002</v>
      </c>
      <c r="E12">
        <f t="shared" si="0"/>
        <v>1.4770126898273332</v>
      </c>
    </row>
    <row r="13" spans="1:5" x14ac:dyDescent="0.25">
      <c r="A13">
        <v>2368</v>
      </c>
      <c r="B13">
        <v>2283.61</v>
      </c>
      <c r="C13">
        <v>2403.8000000000002</v>
      </c>
      <c r="D13" s="1">
        <v>2523.9899999999998</v>
      </c>
      <c r="E13">
        <f t="shared" si="0"/>
        <v>1.4893085947250313</v>
      </c>
    </row>
    <row r="14" spans="1:5" x14ac:dyDescent="0.25">
      <c r="A14">
        <v>2420</v>
      </c>
      <c r="B14">
        <v>2284.94</v>
      </c>
      <c r="C14">
        <v>2405.1999999999998</v>
      </c>
      <c r="D14" s="1">
        <v>2525.46</v>
      </c>
      <c r="E14">
        <f t="shared" si="0"/>
        <v>0.61533344420422509</v>
      </c>
    </row>
    <row r="15" spans="1:5" x14ac:dyDescent="0.25">
      <c r="A15">
        <v>2397</v>
      </c>
      <c r="B15">
        <v>2297.1</v>
      </c>
      <c r="C15">
        <v>2418</v>
      </c>
      <c r="D15" s="1">
        <v>2538.9</v>
      </c>
      <c r="E15">
        <f t="shared" si="0"/>
        <v>0.86848635235732274</v>
      </c>
    </row>
    <row r="16" spans="1:5" x14ac:dyDescent="0.25">
      <c r="A16">
        <v>2424</v>
      </c>
      <c r="B16">
        <v>2298.4299999999998</v>
      </c>
      <c r="C16">
        <v>2419.4</v>
      </c>
      <c r="D16" s="1">
        <v>2540.37</v>
      </c>
      <c r="E16">
        <f t="shared" si="0"/>
        <v>0.19012978424402149</v>
      </c>
    </row>
    <row r="17" spans="1:7" x14ac:dyDescent="0.25">
      <c r="A17">
        <v>2425</v>
      </c>
      <c r="B17">
        <v>2293.395</v>
      </c>
      <c r="C17">
        <v>2414.1</v>
      </c>
      <c r="D17" s="1">
        <v>2534.8049999999998</v>
      </c>
      <c r="E17">
        <f t="shared" si="0"/>
        <v>0.45151402178866817</v>
      </c>
    </row>
    <row r="26" spans="1:7" x14ac:dyDescent="0.25">
      <c r="F26" t="s">
        <v>30</v>
      </c>
      <c r="G26">
        <f>MIN(E:E)</f>
        <v>9.0245303142168609E-2</v>
      </c>
    </row>
    <row r="27" spans="1:7" x14ac:dyDescent="0.25">
      <c r="F27" t="s">
        <v>29</v>
      </c>
      <c r="G27">
        <f>MAX(E:E)</f>
        <v>1.5188434048083224</v>
      </c>
    </row>
    <row r="28" spans="1:7" x14ac:dyDescent="0.25">
      <c r="F28" t="s">
        <v>31</v>
      </c>
      <c r="G28">
        <f>AVERAGE(E:E)</f>
        <v>0.7321716661253026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10 fois sur 1 produit</vt:lpstr>
      <vt:lpstr>1 fois sur 10 produits</vt:lpstr>
      <vt:lpstr>9AF46E</vt:lpstr>
      <vt:lpstr>EE41FC</vt:lpstr>
      <vt:lpstr>20A299</vt:lpstr>
      <vt:lpstr>D12415</vt:lpstr>
      <vt:lpstr>4691F2</vt:lpstr>
      <vt:lpstr>53FC3A</vt:lpstr>
      <vt:lpstr>B729E7</vt:lpstr>
      <vt:lpstr>6B991D</vt:lpstr>
      <vt:lpstr>1B7A5A</vt:lpstr>
      <vt:lpstr>8AF236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GARCIN</dc:creator>
  <cp:lastModifiedBy>Nicolas GARCIN</cp:lastModifiedBy>
  <dcterms:created xsi:type="dcterms:W3CDTF">2024-03-05T15:35:21Z</dcterms:created>
  <dcterms:modified xsi:type="dcterms:W3CDTF">2024-03-07T10:07:03Z</dcterms:modified>
</cp:coreProperties>
</file>