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mian/Documents/research/ml/weka_mini_course/diabetes/"/>
    </mc:Choice>
  </mc:AlternateContent>
  <bookViews>
    <workbookView xWindow="780" yWindow="1140" windowWidth="28660" windowHeight="17020" tabRatio="500" activeTab="4"/>
  </bookViews>
  <sheets>
    <sheet name="rawdata" sheetId="8" r:id="rId1"/>
    <sheet name="diabetes" sheetId="1" r:id="rId2"/>
    <sheet name="diabetes_proc" sheetId="7" r:id="rId3"/>
    <sheet name="pred(raw)" sheetId="5" r:id="rId4"/>
    <sheet name="pred(processed)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77" i="2" l="1"/>
  <c r="P777" i="2"/>
  <c r="Q776" i="2"/>
  <c r="P776" i="2"/>
  <c r="P100" i="2"/>
  <c r="S100" i="2"/>
  <c r="P398" i="2"/>
  <c r="S398" i="2"/>
  <c r="P271" i="2"/>
  <c r="S271" i="2"/>
  <c r="P438" i="2"/>
  <c r="S438" i="2"/>
  <c r="P434" i="2"/>
  <c r="S434" i="2"/>
  <c r="P130" i="2"/>
  <c r="S130" i="2"/>
  <c r="P756" i="2"/>
  <c r="S756" i="2"/>
  <c r="P149" i="2"/>
  <c r="S149" i="2"/>
  <c r="P744" i="2"/>
  <c r="S744" i="2"/>
  <c r="P263" i="2"/>
  <c r="S263" i="2"/>
  <c r="P436" i="2"/>
  <c r="S436" i="2"/>
  <c r="P549" i="2"/>
  <c r="S549" i="2"/>
  <c r="P531" i="2"/>
  <c r="S531" i="2"/>
  <c r="P663" i="2"/>
  <c r="S663" i="2"/>
  <c r="P626" i="2"/>
  <c r="S626" i="2"/>
  <c r="P172" i="2"/>
  <c r="S172" i="2"/>
  <c r="P391" i="2"/>
  <c r="S391" i="2"/>
  <c r="P580" i="2"/>
  <c r="S580" i="2"/>
  <c r="P592" i="2"/>
  <c r="S592" i="2"/>
  <c r="P708" i="2"/>
  <c r="S708" i="2"/>
  <c r="P427" i="2"/>
  <c r="S427" i="2"/>
  <c r="P645" i="2"/>
  <c r="S645" i="2"/>
  <c r="P426" i="2"/>
  <c r="S426" i="2"/>
  <c r="P754" i="2"/>
  <c r="S754" i="2"/>
  <c r="P623" i="2"/>
  <c r="S623" i="2"/>
  <c r="P144" i="2"/>
  <c r="S144" i="2"/>
  <c r="P268" i="2"/>
  <c r="S268" i="2"/>
  <c r="P683" i="2"/>
  <c r="S683" i="2"/>
  <c r="P333" i="2"/>
  <c r="S333" i="2"/>
  <c r="P262" i="2"/>
  <c r="S262" i="2"/>
  <c r="P197" i="2"/>
  <c r="S197" i="2"/>
  <c r="P203" i="2"/>
  <c r="S203" i="2"/>
  <c r="P291" i="2"/>
  <c r="S291" i="2"/>
  <c r="P186" i="2"/>
  <c r="S186" i="2"/>
  <c r="P191" i="2"/>
  <c r="S191" i="2"/>
  <c r="P714" i="2"/>
  <c r="S714" i="2"/>
  <c r="P335" i="2"/>
  <c r="S335" i="2"/>
  <c r="P337" i="2"/>
  <c r="S337" i="2"/>
  <c r="P118" i="2"/>
  <c r="S118" i="2"/>
  <c r="P489" i="2"/>
  <c r="S489" i="2"/>
  <c r="P401" i="2"/>
  <c r="S401" i="2"/>
  <c r="P315" i="2"/>
  <c r="S315" i="2"/>
  <c r="P452" i="2"/>
  <c r="S452" i="2"/>
  <c r="P237" i="2"/>
  <c r="S237" i="2"/>
  <c r="P475" i="2"/>
  <c r="S475" i="2"/>
  <c r="P487" i="2"/>
  <c r="S487" i="2"/>
  <c r="P313" i="2"/>
  <c r="S313" i="2"/>
  <c r="P86" i="2"/>
  <c r="S86" i="2"/>
  <c r="P373" i="2"/>
  <c r="S373" i="2"/>
  <c r="P285" i="2"/>
  <c r="S285" i="2"/>
  <c r="P316" i="2"/>
  <c r="S316" i="2"/>
  <c r="P687" i="2"/>
  <c r="S687" i="2"/>
  <c r="P746" i="2"/>
  <c r="S746" i="2"/>
  <c r="P157" i="2"/>
  <c r="S157" i="2"/>
  <c r="P233" i="2"/>
  <c r="S233" i="2"/>
  <c r="P689" i="2"/>
  <c r="S689" i="2"/>
  <c r="P442" i="2"/>
  <c r="S442" i="2"/>
  <c r="P506" i="2"/>
  <c r="S506" i="2"/>
  <c r="P286" i="2"/>
  <c r="S286" i="2"/>
  <c r="P681" i="2"/>
  <c r="S681" i="2"/>
  <c r="P365" i="2"/>
  <c r="S365" i="2"/>
  <c r="P121" i="2"/>
  <c r="S121" i="2"/>
  <c r="P243" i="2"/>
  <c r="S243" i="2"/>
  <c r="P178" i="2"/>
  <c r="S178" i="2"/>
  <c r="P632" i="2"/>
  <c r="S632" i="2"/>
  <c r="P691" i="2"/>
  <c r="S691" i="2"/>
  <c r="P478" i="2"/>
  <c r="S478" i="2"/>
  <c r="P377" i="2"/>
  <c r="S377" i="2"/>
  <c r="P608" i="2"/>
  <c r="S608" i="2"/>
  <c r="P445" i="2"/>
  <c r="S445" i="2"/>
  <c r="P176" i="2"/>
  <c r="S176" i="2"/>
  <c r="P579" i="2"/>
  <c r="S579" i="2"/>
  <c r="P421" i="2"/>
  <c r="S421" i="2"/>
  <c r="P50" i="2"/>
  <c r="S50" i="2"/>
  <c r="P601" i="2"/>
  <c r="S601" i="2"/>
  <c r="P527" i="2"/>
  <c r="S527" i="2"/>
  <c r="P730" i="2"/>
  <c r="S730" i="2"/>
  <c r="P344" i="2"/>
  <c r="S344" i="2"/>
  <c r="P621" i="2"/>
  <c r="S621" i="2"/>
  <c r="P330" i="2"/>
  <c r="S330" i="2"/>
  <c r="P190" i="2"/>
  <c r="S190" i="2"/>
  <c r="P264" i="2"/>
  <c r="S264" i="2"/>
  <c r="P396" i="2"/>
  <c r="S396" i="2"/>
  <c r="P112" i="2"/>
  <c r="S112" i="2"/>
  <c r="P430" i="2"/>
  <c r="S430" i="2"/>
  <c r="P317" i="2"/>
  <c r="S317" i="2"/>
  <c r="P702" i="2"/>
  <c r="S702" i="2"/>
  <c r="P12" i="2"/>
  <c r="S12" i="2"/>
  <c r="P97" i="2"/>
  <c r="S97" i="2"/>
  <c r="P441" i="2"/>
  <c r="S441" i="2"/>
  <c r="P169" i="2"/>
  <c r="S169" i="2"/>
  <c r="P587" i="2"/>
  <c r="S587" i="2"/>
  <c r="P725" i="2"/>
  <c r="S725" i="2"/>
  <c r="P477" i="2"/>
  <c r="S477" i="2"/>
  <c r="P666" i="2"/>
  <c r="S666" i="2"/>
  <c r="P183" i="2"/>
  <c r="S183" i="2"/>
  <c r="P117" i="2"/>
  <c r="S117" i="2"/>
  <c r="P697" i="2"/>
  <c r="S697" i="2"/>
  <c r="P612" i="2"/>
  <c r="S612" i="2"/>
  <c r="P368" i="2"/>
  <c r="S368" i="2"/>
  <c r="P384" i="2"/>
  <c r="S384" i="2"/>
  <c r="P588" i="2"/>
  <c r="S588" i="2"/>
  <c r="P220" i="2"/>
  <c r="S220" i="2"/>
  <c r="P479" i="2"/>
  <c r="S479" i="2"/>
  <c r="P685" i="2"/>
  <c r="S685" i="2"/>
  <c r="P660" i="2"/>
  <c r="S660" i="2"/>
  <c r="P766" i="2"/>
  <c r="S766" i="2"/>
  <c r="P650" i="2"/>
  <c r="S650" i="2"/>
  <c r="P252" i="2"/>
  <c r="S252" i="2"/>
  <c r="P600" i="2"/>
  <c r="S600" i="2"/>
  <c r="P542" i="2"/>
  <c r="S542" i="2"/>
  <c r="P60" i="2"/>
  <c r="S60" i="2"/>
  <c r="P561" i="2"/>
  <c r="S561" i="2"/>
  <c r="P177" i="2"/>
  <c r="S177" i="2"/>
  <c r="P304" i="2"/>
  <c r="S304" i="2"/>
  <c r="P429" i="2"/>
  <c r="S429" i="2"/>
  <c r="P342" i="2"/>
  <c r="S342" i="2"/>
  <c r="P55" i="2"/>
  <c r="S55" i="2"/>
  <c r="P96" i="2"/>
  <c r="S96" i="2"/>
  <c r="P547" i="2"/>
  <c r="S547" i="2"/>
  <c r="P684" i="2"/>
  <c r="S684" i="2"/>
  <c r="P480" i="2"/>
  <c r="S480" i="2"/>
  <c r="P557" i="2"/>
  <c r="S557" i="2"/>
  <c r="P207" i="2"/>
  <c r="S207" i="2"/>
  <c r="P343" i="2"/>
  <c r="S343" i="2"/>
  <c r="P558" i="2"/>
  <c r="S558" i="2"/>
  <c r="P459" i="2"/>
  <c r="S459" i="2"/>
  <c r="P126" i="2"/>
  <c r="S126" i="2"/>
  <c r="P26" i="2"/>
  <c r="S26" i="2"/>
  <c r="P524" i="2"/>
  <c r="S524" i="2"/>
  <c r="P168" i="2"/>
  <c r="S168" i="2"/>
  <c r="P256" i="2"/>
  <c r="S256" i="2"/>
  <c r="P514" i="2"/>
  <c r="S514" i="2"/>
  <c r="P229" i="2"/>
  <c r="S229" i="2"/>
  <c r="P162" i="2"/>
  <c r="S162" i="2"/>
  <c r="P188" i="2"/>
  <c r="S188" i="2"/>
  <c r="P142" i="2"/>
  <c r="S142" i="2"/>
  <c r="P443" i="2"/>
  <c r="S443" i="2"/>
  <c r="P80" i="2"/>
  <c r="S80" i="2"/>
  <c r="P493" i="2"/>
  <c r="S493" i="2"/>
  <c r="P340" i="2"/>
  <c r="S340" i="2"/>
  <c r="P158" i="2"/>
  <c r="S158" i="2"/>
  <c r="P232" i="2"/>
  <c r="S232" i="2"/>
  <c r="P202" i="2"/>
  <c r="S202" i="2"/>
  <c r="P267" i="2"/>
  <c r="S267" i="2"/>
  <c r="P765" i="2"/>
  <c r="S765" i="2"/>
  <c r="P246" i="2"/>
  <c r="S246" i="2"/>
  <c r="P301" i="2"/>
  <c r="S301" i="2"/>
  <c r="P418" i="2"/>
  <c r="S418" i="2"/>
  <c r="P562" i="2"/>
  <c r="S562" i="2"/>
  <c r="P11" i="2"/>
  <c r="S11" i="2"/>
  <c r="P260" i="2"/>
  <c r="S260" i="2"/>
  <c r="P129" i="2"/>
  <c r="S129" i="2"/>
  <c r="P679" i="2"/>
  <c r="S679" i="2"/>
  <c r="P403" i="2"/>
  <c r="S403" i="2"/>
  <c r="P712" i="2"/>
  <c r="S712" i="2"/>
  <c r="P678" i="2"/>
  <c r="S678" i="2"/>
  <c r="P231" i="2"/>
  <c r="S231" i="2"/>
  <c r="P79" i="2"/>
  <c r="S79" i="2"/>
  <c r="P550" i="2"/>
  <c r="S550" i="2"/>
  <c r="P34" i="2"/>
  <c r="S34" i="2"/>
  <c r="P726" i="2"/>
  <c r="S726" i="2"/>
  <c r="P450" i="2"/>
  <c r="S450" i="2"/>
  <c r="P724" i="2"/>
  <c r="S724" i="2"/>
  <c r="P680" i="2"/>
  <c r="S680" i="2"/>
  <c r="P219" i="2"/>
  <c r="S219" i="2"/>
  <c r="P274" i="2"/>
  <c r="S274" i="2"/>
  <c r="P111" i="2"/>
  <c r="S111" i="2"/>
  <c r="P148" i="2"/>
  <c r="S148" i="2"/>
  <c r="P638" i="2"/>
  <c r="S638" i="2"/>
  <c r="P166" i="2"/>
  <c r="S166" i="2"/>
  <c r="P171" i="2"/>
  <c r="S171" i="2"/>
  <c r="P636" i="2"/>
  <c r="S636" i="2"/>
  <c r="P511" i="2"/>
  <c r="S511" i="2"/>
  <c r="P278" i="2"/>
  <c r="S278" i="2"/>
  <c r="P508" i="2"/>
  <c r="S508" i="2"/>
  <c r="P318" i="2"/>
  <c r="S318" i="2"/>
  <c r="P705" i="2"/>
  <c r="S705" i="2"/>
  <c r="P42" i="2"/>
  <c r="S42" i="2"/>
  <c r="P719" i="2"/>
  <c r="S719" i="2"/>
  <c r="P185" i="2"/>
  <c r="S185" i="2"/>
  <c r="P615" i="2"/>
  <c r="S615" i="2"/>
  <c r="P62" i="2"/>
  <c r="S62" i="2"/>
  <c r="P431" i="2"/>
  <c r="S431" i="2"/>
  <c r="P456" i="2"/>
  <c r="S456" i="2"/>
  <c r="P540" i="2"/>
  <c r="S540" i="2"/>
  <c r="P236" i="2"/>
  <c r="S236" i="2"/>
  <c r="P578" i="2"/>
  <c r="S578" i="2"/>
  <c r="P750" i="2"/>
  <c r="S750" i="2"/>
  <c r="P533" i="2"/>
  <c r="S533" i="2"/>
  <c r="P525" i="2"/>
  <c r="S525" i="2"/>
  <c r="P353" i="2"/>
  <c r="S353" i="2"/>
  <c r="P400" i="2"/>
  <c r="S400" i="2"/>
  <c r="P402" i="2"/>
  <c r="S402" i="2"/>
  <c r="P196" i="2"/>
  <c r="S196" i="2"/>
  <c r="P277" i="2"/>
  <c r="S277" i="2"/>
  <c r="P141" i="2"/>
  <c r="S141" i="2"/>
  <c r="P110" i="2"/>
  <c r="S110" i="2"/>
  <c r="P298" i="2"/>
  <c r="S298" i="2"/>
  <c r="P569" i="2"/>
  <c r="S569" i="2"/>
  <c r="P239" i="2"/>
  <c r="S239" i="2"/>
  <c r="P270" i="2"/>
  <c r="S270" i="2"/>
  <c r="P143" i="2"/>
  <c r="S143" i="2"/>
  <c r="P125" i="2"/>
  <c r="S125" i="2"/>
  <c r="P255" i="2"/>
  <c r="S255" i="2"/>
  <c r="P181" i="2"/>
  <c r="S181" i="2"/>
  <c r="P733" i="2"/>
  <c r="S733" i="2"/>
  <c r="P510" i="2"/>
  <c r="S510" i="2"/>
  <c r="P281" i="2"/>
  <c r="S281" i="2"/>
  <c r="P613" i="2"/>
  <c r="S613" i="2"/>
  <c r="P389" i="2"/>
  <c r="S389" i="2"/>
  <c r="P250" i="2"/>
  <c r="S250" i="2"/>
  <c r="P312" i="2"/>
  <c r="S312" i="2"/>
  <c r="P170" i="2"/>
  <c r="S170" i="2"/>
  <c r="P94" i="2"/>
  <c r="S94" i="2"/>
  <c r="P363" i="2"/>
  <c r="S363" i="2"/>
  <c r="P137" i="2"/>
  <c r="S137" i="2"/>
  <c r="P165" i="2"/>
  <c r="S165" i="2"/>
  <c r="P669" i="2"/>
  <c r="S669" i="2"/>
  <c r="P596" i="2"/>
  <c r="S596" i="2"/>
  <c r="P413" i="2"/>
  <c r="S413" i="2"/>
  <c r="P764" i="2"/>
  <c r="S764" i="2"/>
  <c r="P722" i="2"/>
  <c r="S722" i="2"/>
  <c r="P90" i="2"/>
  <c r="S90" i="2"/>
  <c r="P167" i="2"/>
  <c r="S167" i="2"/>
  <c r="P503" i="2"/>
  <c r="S503" i="2"/>
  <c r="P404" i="2"/>
  <c r="S404" i="2"/>
  <c r="P512" i="2"/>
  <c r="S512" i="2"/>
  <c r="P532" i="2"/>
  <c r="S532" i="2"/>
  <c r="P408" i="2"/>
  <c r="S408" i="2"/>
  <c r="P25" i="2"/>
  <c r="S25" i="2"/>
  <c r="P124" i="2"/>
  <c r="S124" i="2"/>
  <c r="P593" i="2"/>
  <c r="S593" i="2"/>
  <c r="P224" i="2"/>
  <c r="S224" i="2"/>
  <c r="P412" i="2"/>
  <c r="S412" i="2"/>
  <c r="P350" i="2"/>
  <c r="S350" i="2"/>
  <c r="P472" i="2"/>
  <c r="S472" i="2"/>
  <c r="P366" i="2"/>
  <c r="S366" i="2"/>
  <c r="P184" i="2"/>
  <c r="S184" i="2"/>
  <c r="P230" i="2"/>
  <c r="S230" i="2"/>
  <c r="P147" i="2"/>
  <c r="S147" i="2"/>
  <c r="P24" i="2"/>
  <c r="S24" i="2"/>
  <c r="P54" i="2"/>
  <c r="S54" i="2"/>
  <c r="P369" i="2"/>
  <c r="S369" i="2"/>
  <c r="P627" i="2"/>
  <c r="S627" i="2"/>
  <c r="P51" i="2"/>
  <c r="S51" i="2"/>
  <c r="P336" i="2"/>
  <c r="S336" i="2"/>
  <c r="P16" i="2"/>
  <c r="S16" i="2"/>
  <c r="P289" i="2"/>
  <c r="S289" i="2"/>
  <c r="P339" i="2"/>
  <c r="S339" i="2"/>
  <c r="P573" i="2"/>
  <c r="S573" i="2"/>
  <c r="P625" i="2"/>
  <c r="S625" i="2"/>
  <c r="P575" i="2"/>
  <c r="S575" i="2"/>
  <c r="P99" i="2"/>
  <c r="S99" i="2"/>
  <c r="P104" i="2"/>
  <c r="S104" i="2"/>
  <c r="P235" i="2"/>
  <c r="S235" i="2"/>
  <c r="P180" i="2"/>
  <c r="S180" i="2"/>
  <c r="P325" i="2"/>
  <c r="S325" i="2"/>
  <c r="P454" i="2"/>
  <c r="S454" i="2"/>
  <c r="P199" i="2"/>
  <c r="S199" i="2"/>
  <c r="P352" i="2"/>
  <c r="S352" i="2"/>
  <c r="P631" i="2"/>
  <c r="S631" i="2"/>
  <c r="P228" i="2"/>
  <c r="S228" i="2"/>
  <c r="P288" i="2"/>
  <c r="S288" i="2"/>
  <c r="P407" i="2"/>
  <c r="S407" i="2"/>
  <c r="P20" i="2"/>
  <c r="S20" i="2"/>
  <c r="P195" i="2"/>
  <c r="S195" i="2"/>
  <c r="P120" i="2"/>
  <c r="S120" i="2"/>
  <c r="P611" i="2"/>
  <c r="S611" i="2"/>
  <c r="P701" i="2"/>
  <c r="S701" i="2"/>
  <c r="P83" i="2"/>
  <c r="S83" i="2"/>
  <c r="P234" i="2"/>
  <c r="S234" i="2"/>
  <c r="P647" i="2"/>
  <c r="S647" i="2"/>
  <c r="P7" i="2"/>
  <c r="S7" i="2"/>
  <c r="P530" i="2"/>
  <c r="S530" i="2"/>
  <c r="P242" i="2"/>
  <c r="S242" i="2"/>
  <c r="P136" i="2"/>
  <c r="S136" i="2"/>
  <c r="P214" i="2"/>
  <c r="S214" i="2"/>
  <c r="P742" i="2"/>
  <c r="S742" i="2"/>
  <c r="P123" i="2"/>
  <c r="S123" i="2"/>
  <c r="P749" i="2"/>
  <c r="S749" i="2"/>
  <c r="P517" i="2"/>
  <c r="S517" i="2"/>
  <c r="P507" i="2"/>
  <c r="S507" i="2"/>
  <c r="P721" i="2"/>
  <c r="S721" i="2"/>
  <c r="P88" i="2"/>
  <c r="S88" i="2"/>
  <c r="P102" i="2"/>
  <c r="S102" i="2"/>
  <c r="P297" i="2"/>
  <c r="S297" i="2"/>
  <c r="P585" i="2"/>
  <c r="S585" i="2"/>
  <c r="P476" i="2"/>
  <c r="S476" i="2"/>
  <c r="P386" i="2"/>
  <c r="S386" i="2"/>
  <c r="P261" i="2"/>
  <c r="S261" i="2"/>
  <c r="P269" i="2"/>
  <c r="S269" i="2"/>
  <c r="P360" i="2"/>
  <c r="S360" i="2"/>
  <c r="P251" i="2"/>
  <c r="S251" i="2"/>
  <c r="P509" i="2"/>
  <c r="S509" i="2"/>
  <c r="P379" i="2"/>
  <c r="S379" i="2"/>
  <c r="P378" i="2"/>
  <c r="S378" i="2"/>
  <c r="P597" i="2"/>
  <c r="S597" i="2"/>
  <c r="P717" i="2"/>
  <c r="S717" i="2"/>
  <c r="P583" i="2"/>
  <c r="S583" i="2"/>
  <c r="P249" i="2"/>
  <c r="S249" i="2"/>
  <c r="P29" i="2"/>
  <c r="S29" i="2"/>
  <c r="P155" i="2"/>
  <c r="S155" i="2"/>
  <c r="P423" i="2"/>
  <c r="S423" i="2"/>
  <c r="P119" i="2"/>
  <c r="S119" i="2"/>
  <c r="P310" i="2"/>
  <c r="S310" i="2"/>
  <c r="P17" i="2"/>
  <c r="S17" i="2"/>
  <c r="P420" i="2"/>
  <c r="S420" i="2"/>
  <c r="P595" i="2"/>
  <c r="S595" i="2"/>
  <c r="P723" i="2"/>
  <c r="S723" i="2"/>
  <c r="P133" i="2"/>
  <c r="S133" i="2"/>
  <c r="P519" i="2"/>
  <c r="S519" i="2"/>
  <c r="P748" i="2"/>
  <c r="S748" i="2"/>
  <c r="P331" i="2"/>
  <c r="S331" i="2"/>
  <c r="P504" i="2"/>
  <c r="S504" i="2"/>
  <c r="P189" i="2"/>
  <c r="S189" i="2"/>
  <c r="P395" i="2"/>
  <c r="S395" i="2"/>
  <c r="P22" i="2"/>
  <c r="S22" i="2"/>
  <c r="P223" i="2"/>
  <c r="S223" i="2"/>
  <c r="P227" i="2"/>
  <c r="S227" i="2"/>
  <c r="P146" i="2"/>
  <c r="S146" i="2"/>
  <c r="P109" i="2"/>
  <c r="S109" i="2"/>
  <c r="P769" i="2"/>
  <c r="S769" i="2"/>
  <c r="P355" i="2"/>
  <c r="S355" i="2"/>
  <c r="P497" i="2"/>
  <c r="S497" i="2"/>
  <c r="P334" i="2"/>
  <c r="S334" i="2"/>
  <c r="P108" i="2"/>
  <c r="S108" i="2"/>
  <c r="P662" i="2"/>
  <c r="S662" i="2"/>
  <c r="P458" i="2"/>
  <c r="S458" i="2"/>
  <c r="P21" i="2"/>
  <c r="S21" i="2"/>
  <c r="P546" i="2"/>
  <c r="S546" i="2"/>
  <c r="P674" i="2"/>
  <c r="S674" i="2"/>
  <c r="P664" i="2"/>
  <c r="S664" i="2"/>
  <c r="P154" i="2"/>
  <c r="S154" i="2"/>
  <c r="P309" i="2"/>
  <c r="S309" i="2"/>
  <c r="P61" i="2"/>
  <c r="S61" i="2"/>
  <c r="P163" i="2"/>
  <c r="S163" i="2"/>
  <c r="P145" i="2"/>
  <c r="S145" i="2"/>
  <c r="P150" i="2"/>
  <c r="S150" i="2"/>
  <c r="P440" i="2"/>
  <c r="S440" i="2"/>
  <c r="P661" i="2"/>
  <c r="S661" i="2"/>
  <c r="P9" i="2"/>
  <c r="S9" i="2"/>
  <c r="P690" i="2"/>
  <c r="S690" i="2"/>
  <c r="P704" i="2"/>
  <c r="S704" i="2"/>
  <c r="P294" i="2"/>
  <c r="S294" i="2"/>
  <c r="P321" i="2"/>
  <c r="S321" i="2"/>
  <c r="P89" i="2"/>
  <c r="S89" i="2"/>
  <c r="P485" i="2"/>
  <c r="S485" i="2"/>
  <c r="P293" i="2"/>
  <c r="S293" i="2"/>
  <c r="P23" i="2"/>
  <c r="S23" i="2"/>
  <c r="P617" i="2"/>
  <c r="S617" i="2"/>
  <c r="P206" i="2"/>
  <c r="S206" i="2"/>
  <c r="P576" i="2"/>
  <c r="S576" i="2"/>
  <c r="P463" i="2"/>
  <c r="S463" i="2"/>
  <c r="P308" i="2"/>
  <c r="S308" i="2"/>
  <c r="P599" i="2"/>
  <c r="S599" i="2"/>
  <c r="P284" i="2"/>
  <c r="S284" i="2"/>
  <c r="P383" i="2"/>
  <c r="S383" i="2"/>
  <c r="P675" i="2"/>
  <c r="S675" i="2"/>
  <c r="P753" i="2"/>
  <c r="S753" i="2"/>
  <c r="P59" i="2"/>
  <c r="S59" i="2"/>
  <c r="P346" i="2"/>
  <c r="S346" i="2"/>
  <c r="P559" i="2"/>
  <c r="S559" i="2"/>
  <c r="P658" i="2"/>
  <c r="S658" i="2"/>
  <c r="P174" i="2"/>
  <c r="S174" i="2"/>
  <c r="P522" i="2"/>
  <c r="S522" i="2"/>
  <c r="P482" i="2"/>
  <c r="S482" i="2"/>
  <c r="P211" i="2"/>
  <c r="S211" i="2"/>
  <c r="P707" i="2"/>
  <c r="S707" i="2"/>
  <c r="P28" i="2"/>
  <c r="S28" i="2"/>
  <c r="P371" i="2"/>
  <c r="S371" i="2"/>
  <c r="P226" i="2"/>
  <c r="S226" i="2"/>
  <c r="P499" i="2"/>
  <c r="S499" i="2"/>
  <c r="P640" i="2"/>
  <c r="S640" i="2"/>
  <c r="P213" i="2"/>
  <c r="S213" i="2"/>
  <c r="P153" i="2"/>
  <c r="S153" i="2"/>
  <c r="P728" i="2"/>
  <c r="S728" i="2"/>
  <c r="P210" i="2"/>
  <c r="S210" i="2"/>
  <c r="P314" i="2"/>
  <c r="S314" i="2"/>
  <c r="P560" i="2"/>
  <c r="S560" i="2"/>
  <c r="P526" i="2"/>
  <c r="S526" i="2"/>
  <c r="P457" i="2"/>
  <c r="S457" i="2"/>
  <c r="P135" i="2"/>
  <c r="S135" i="2"/>
  <c r="P161" i="2"/>
  <c r="S161" i="2"/>
  <c r="P160" i="2"/>
  <c r="S160" i="2"/>
  <c r="P204" i="2"/>
  <c r="S204" i="2"/>
  <c r="P41" i="2"/>
  <c r="S41" i="2"/>
  <c r="P259" i="2"/>
  <c r="S259" i="2"/>
  <c r="P354" i="2"/>
  <c r="S354" i="2"/>
  <c r="P711" i="2"/>
  <c r="S711" i="2"/>
  <c r="P209" i="2"/>
  <c r="S209" i="2"/>
  <c r="P40" i="2"/>
  <c r="S40" i="2"/>
  <c r="P700" i="2"/>
  <c r="S700" i="2"/>
  <c r="P518" i="2"/>
  <c r="S518" i="2"/>
  <c r="P266" i="2"/>
  <c r="S266" i="2"/>
  <c r="P132" i="2"/>
  <c r="S132" i="2"/>
  <c r="P39" i="2"/>
  <c r="S39" i="2"/>
  <c r="P747" i="2"/>
  <c r="S747" i="2"/>
  <c r="P326" i="2"/>
  <c r="S326" i="2"/>
  <c r="P33" i="2"/>
  <c r="S33" i="2"/>
  <c r="P38" i="2"/>
  <c r="S38" i="2"/>
  <c r="P382" i="2"/>
  <c r="S382" i="2"/>
  <c r="P359" i="2"/>
  <c r="S359" i="2"/>
  <c r="P544" i="2"/>
  <c r="S544" i="2"/>
  <c r="P677" i="2"/>
  <c r="S677" i="2"/>
  <c r="P422" i="2"/>
  <c r="S422" i="2"/>
  <c r="P620" i="2"/>
  <c r="S620" i="2"/>
  <c r="P699" i="2"/>
  <c r="S699" i="2"/>
  <c r="P727" i="2"/>
  <c r="S727" i="2"/>
  <c r="P460" i="2"/>
  <c r="S460" i="2"/>
  <c r="P751" i="2"/>
  <c r="S751" i="2"/>
  <c r="P498" i="2"/>
  <c r="S498" i="2"/>
  <c r="P673" i="2"/>
  <c r="S673" i="2"/>
  <c r="P332" i="2"/>
  <c r="S332" i="2"/>
  <c r="P93" i="2"/>
  <c r="S93" i="2"/>
  <c r="P67" i="2"/>
  <c r="S67" i="2"/>
  <c r="P444" i="2"/>
  <c r="S444" i="2"/>
  <c r="P322" i="2"/>
  <c r="S322" i="2"/>
  <c r="P10" i="2"/>
  <c r="S10" i="2"/>
  <c r="P76" i="2"/>
  <c r="S76" i="2"/>
  <c r="P320" i="2"/>
  <c r="S320" i="2"/>
  <c r="P473" i="2"/>
  <c r="S473" i="2"/>
  <c r="P584" i="2"/>
  <c r="S584" i="2"/>
  <c r="P496" i="2"/>
  <c r="S496" i="2"/>
  <c r="P435" i="2"/>
  <c r="S435" i="2"/>
  <c r="P4" i="2"/>
  <c r="S4" i="2"/>
  <c r="P106" i="2"/>
  <c r="S106" i="2"/>
  <c r="P258" i="2"/>
  <c r="S258" i="2"/>
  <c r="P739" i="2"/>
  <c r="S739" i="2"/>
  <c r="P688" i="2"/>
  <c r="S688" i="2"/>
  <c r="P388" i="2"/>
  <c r="S388" i="2"/>
  <c r="P586" i="2"/>
  <c r="S586" i="2"/>
  <c r="P668" i="2"/>
  <c r="S668" i="2"/>
  <c r="P53" i="2"/>
  <c r="S53" i="2"/>
  <c r="P311" i="2"/>
  <c r="S311" i="2"/>
  <c r="P758" i="2"/>
  <c r="S758" i="2"/>
  <c r="P116" i="2"/>
  <c r="S116" i="2"/>
  <c r="P554" i="2"/>
  <c r="S554" i="2"/>
  <c r="P283" i="2"/>
  <c r="S283" i="2"/>
  <c r="P324" i="2"/>
  <c r="S324" i="2"/>
  <c r="P738" i="2"/>
  <c r="S738" i="2"/>
  <c r="P437" i="2"/>
  <c r="S437" i="2"/>
  <c r="P361" i="2"/>
  <c r="S361" i="2"/>
  <c r="P280" i="2"/>
  <c r="S280" i="2"/>
  <c r="P672" i="2"/>
  <c r="S672" i="2"/>
  <c r="P245" i="2"/>
  <c r="S245" i="2"/>
  <c r="P254" i="2"/>
  <c r="S254" i="2"/>
  <c r="P380" i="2"/>
  <c r="S380" i="2"/>
  <c r="P686" i="2"/>
  <c r="S686" i="2"/>
  <c r="P376" i="2"/>
  <c r="S376" i="2"/>
  <c r="P651" i="2"/>
  <c r="S651" i="2"/>
  <c r="P43" i="2"/>
  <c r="S43" i="2"/>
  <c r="P292" i="2"/>
  <c r="S292" i="2"/>
  <c r="P577" i="2"/>
  <c r="S577" i="2"/>
  <c r="P338" i="2"/>
  <c r="S338" i="2"/>
  <c r="P465" i="2"/>
  <c r="S465" i="2"/>
  <c r="P319" i="2"/>
  <c r="S319" i="2"/>
  <c r="P115" i="2"/>
  <c r="S115" i="2"/>
  <c r="P448" i="2"/>
  <c r="S448" i="2"/>
  <c r="P467" i="2"/>
  <c r="S467" i="2"/>
  <c r="P201" i="2"/>
  <c r="S201" i="2"/>
  <c r="P635" i="2"/>
  <c r="S635" i="2"/>
  <c r="P411" i="2"/>
  <c r="S411" i="2"/>
  <c r="P358" i="2"/>
  <c r="S358" i="2"/>
  <c r="P594" i="2"/>
  <c r="S594" i="2"/>
  <c r="P134" i="2"/>
  <c r="S134" i="2"/>
  <c r="P501" i="2"/>
  <c r="S501" i="2"/>
  <c r="P710" i="2"/>
  <c r="S710" i="2"/>
  <c r="P451" i="2"/>
  <c r="S451" i="2"/>
  <c r="P556" i="2"/>
  <c r="S556" i="2"/>
  <c r="P244" i="2"/>
  <c r="S244" i="2"/>
  <c r="P367" i="2"/>
  <c r="S367" i="2"/>
  <c r="P656" i="2"/>
  <c r="S656" i="2"/>
  <c r="P529" i="2"/>
  <c r="S529" i="2"/>
  <c r="P555" i="2"/>
  <c r="S555" i="2"/>
  <c r="P618" i="2"/>
  <c r="S618" i="2"/>
  <c r="P351" i="2"/>
  <c r="S351" i="2"/>
  <c r="P77" i="2"/>
  <c r="S77" i="2"/>
  <c r="P375" i="2"/>
  <c r="S375" i="2"/>
  <c r="P82" i="2"/>
  <c r="S82" i="2"/>
  <c r="P536" i="2"/>
  <c r="S536" i="2"/>
  <c r="P602" i="2"/>
  <c r="S602" i="2"/>
  <c r="P537" i="2"/>
  <c r="S537" i="2"/>
  <c r="P200" i="2"/>
  <c r="S200" i="2"/>
  <c r="P610" i="2"/>
  <c r="S610" i="2"/>
  <c r="P486" i="2"/>
  <c r="S486" i="2"/>
  <c r="P590" i="2"/>
  <c r="S590" i="2"/>
  <c r="P552" i="2"/>
  <c r="S552" i="2"/>
  <c r="P182" i="2"/>
  <c r="S182" i="2"/>
  <c r="P387" i="2"/>
  <c r="S387" i="2"/>
  <c r="P114" i="2"/>
  <c r="S114" i="2"/>
  <c r="P287" i="2"/>
  <c r="S287" i="2"/>
  <c r="P390" i="2"/>
  <c r="S390" i="2"/>
  <c r="P564" i="2"/>
  <c r="S564" i="2"/>
  <c r="P48" i="2"/>
  <c r="S48" i="2"/>
  <c r="P216" i="2"/>
  <c r="S216" i="2"/>
  <c r="P101" i="2"/>
  <c r="S101" i="2"/>
  <c r="P665" i="2"/>
  <c r="S665" i="2"/>
  <c r="P565" i="2"/>
  <c r="S565" i="2"/>
  <c r="P74" i="2"/>
  <c r="S74" i="2"/>
  <c r="P603" i="2"/>
  <c r="S603" i="2"/>
  <c r="P659" i="2"/>
  <c r="S659" i="2"/>
  <c r="P406" i="2"/>
  <c r="S406" i="2"/>
  <c r="P425" i="2"/>
  <c r="S425" i="2"/>
  <c r="P553" i="2"/>
  <c r="S553" i="2"/>
  <c r="P257" i="2"/>
  <c r="S257" i="2"/>
  <c r="P634" i="2"/>
  <c r="S634" i="2"/>
  <c r="P682" i="2"/>
  <c r="S682" i="2"/>
  <c r="P745" i="2"/>
  <c r="S745" i="2"/>
  <c r="P628" i="2"/>
  <c r="S628" i="2"/>
  <c r="P194" i="2"/>
  <c r="S194" i="2"/>
  <c r="P349" i="2"/>
  <c r="S349" i="2"/>
  <c r="P323" i="2"/>
  <c r="S323" i="2"/>
  <c r="P419" i="2"/>
  <c r="S419" i="2"/>
  <c r="P113" i="2"/>
  <c r="S113" i="2"/>
  <c r="P32" i="2"/>
  <c r="S32" i="2"/>
  <c r="P276" i="2"/>
  <c r="S276" i="2"/>
  <c r="P491" i="2"/>
  <c r="S491" i="2"/>
  <c r="P131" i="2"/>
  <c r="S131" i="2"/>
  <c r="P502" i="2"/>
  <c r="S502" i="2"/>
  <c r="P648" i="2"/>
  <c r="S648" i="2"/>
  <c r="P541" i="2"/>
  <c r="S541" i="2"/>
  <c r="P755" i="2"/>
  <c r="S755" i="2"/>
  <c r="P548" i="2"/>
  <c r="S548" i="2"/>
  <c r="P538" i="2"/>
  <c r="S538" i="2"/>
  <c r="P410" i="2"/>
  <c r="S410" i="2"/>
  <c r="P193" i="2"/>
  <c r="S193" i="2"/>
  <c r="P78" i="2"/>
  <c r="S78" i="2"/>
  <c r="P47" i="2"/>
  <c r="S47" i="2"/>
  <c r="P698" i="2"/>
  <c r="S698" i="2"/>
  <c r="P718" i="2"/>
  <c r="S718" i="2"/>
  <c r="P736" i="2"/>
  <c r="S736" i="2"/>
  <c r="P729" i="2"/>
  <c r="S729" i="2"/>
  <c r="P52" i="2"/>
  <c r="S52" i="2"/>
  <c r="P471" i="2"/>
  <c r="S471" i="2"/>
  <c r="P27" i="2"/>
  <c r="S27" i="2"/>
  <c r="P619" i="2"/>
  <c r="S619" i="2"/>
  <c r="P644" i="2"/>
  <c r="S644" i="2"/>
  <c r="P399" i="2"/>
  <c r="S399" i="2"/>
  <c r="P762" i="2"/>
  <c r="S762" i="2"/>
  <c r="P695" i="2"/>
  <c r="S695" i="2"/>
  <c r="P179" i="2"/>
  <c r="S179" i="2"/>
  <c r="P81" i="2"/>
  <c r="S81" i="2"/>
  <c r="P98" i="2"/>
  <c r="S98" i="2"/>
  <c r="P614" i="2"/>
  <c r="S614" i="2"/>
  <c r="P505" i="2"/>
  <c r="S505" i="2"/>
  <c r="P639" i="2"/>
  <c r="S639" i="2"/>
  <c r="P655" i="2"/>
  <c r="S655" i="2"/>
  <c r="P490" i="2"/>
  <c r="S490" i="2"/>
  <c r="P282" i="2"/>
  <c r="S282" i="2"/>
  <c r="P449" i="2"/>
  <c r="S449" i="2"/>
  <c r="P417" i="2"/>
  <c r="S417" i="2"/>
  <c r="P741" i="2"/>
  <c r="S741" i="2"/>
  <c r="P428" i="2"/>
  <c r="S428" i="2"/>
  <c r="P570" i="2"/>
  <c r="S570" i="2"/>
  <c r="P713" i="2"/>
  <c r="S713" i="2"/>
  <c r="P582" i="2"/>
  <c r="S582" i="2"/>
  <c r="P66" i="2"/>
  <c r="S66" i="2"/>
  <c r="P732" i="2"/>
  <c r="S732" i="2"/>
  <c r="P140" i="2"/>
  <c r="S140" i="2"/>
  <c r="P643" i="2"/>
  <c r="S643" i="2"/>
  <c r="P760" i="2"/>
  <c r="S760" i="2"/>
  <c r="P215" i="2"/>
  <c r="S215" i="2"/>
  <c r="P447" i="2"/>
  <c r="S447" i="2"/>
  <c r="P45" i="2"/>
  <c r="S45" i="2"/>
  <c r="P225" i="2"/>
  <c r="S225" i="2"/>
  <c r="P520" i="2"/>
  <c r="S520" i="2"/>
  <c r="P275" i="2"/>
  <c r="S275" i="2"/>
  <c r="P483" i="2"/>
  <c r="S483" i="2"/>
  <c r="P453" i="2"/>
  <c r="S453" i="2"/>
  <c r="P175" i="2"/>
  <c r="S175" i="2"/>
  <c r="P85" i="2"/>
  <c r="S85" i="2"/>
  <c r="P637" i="2"/>
  <c r="S637" i="2"/>
  <c r="P152" i="2"/>
  <c r="S152" i="2"/>
  <c r="P768" i="2"/>
  <c r="S768" i="2"/>
  <c r="P642" i="2"/>
  <c r="S642" i="2"/>
  <c r="P551" i="2"/>
  <c r="S551" i="2"/>
  <c r="P107" i="2"/>
  <c r="S107" i="2"/>
  <c r="P470" i="2"/>
  <c r="S470" i="2"/>
  <c r="P357" i="2"/>
  <c r="S357" i="2"/>
  <c r="P484" i="2"/>
  <c r="S484" i="2"/>
  <c r="P716" i="2"/>
  <c r="S716" i="2"/>
  <c r="P759" i="2"/>
  <c r="S759" i="2"/>
  <c r="P455" i="2"/>
  <c r="S455" i="2"/>
  <c r="P65" i="2"/>
  <c r="S65" i="2"/>
  <c r="P3" i="2"/>
  <c r="S3" i="2"/>
  <c r="P381" i="2"/>
  <c r="S381" i="2"/>
  <c r="P58" i="2"/>
  <c r="S58" i="2"/>
  <c r="P622" i="2"/>
  <c r="S622" i="2"/>
  <c r="P676" i="2"/>
  <c r="S676" i="2"/>
  <c r="P692" i="2"/>
  <c r="S692" i="2"/>
  <c r="P212" i="2"/>
  <c r="S212" i="2"/>
  <c r="P731" i="2"/>
  <c r="S731" i="2"/>
  <c r="P70" i="2"/>
  <c r="S70" i="2"/>
  <c r="P296" i="2"/>
  <c r="S296" i="2"/>
  <c r="P307" i="2"/>
  <c r="S307" i="2"/>
  <c r="P568" i="2"/>
  <c r="S568" i="2"/>
  <c r="P248" i="2"/>
  <c r="S248" i="2"/>
  <c r="P205" i="2"/>
  <c r="S205" i="2"/>
  <c r="P348" i="2"/>
  <c r="S348" i="2"/>
  <c r="P433" i="2"/>
  <c r="S433" i="2"/>
  <c r="P534" i="2"/>
  <c r="S534" i="2"/>
  <c r="P345" i="2"/>
  <c r="S345" i="2"/>
  <c r="P393" i="2"/>
  <c r="S393" i="2"/>
  <c r="P164" i="2"/>
  <c r="S164" i="2"/>
  <c r="P329" i="2"/>
  <c r="S329" i="2"/>
  <c r="P414" i="2"/>
  <c r="S414" i="2"/>
  <c r="P516" i="2"/>
  <c r="S516" i="2"/>
  <c r="P767" i="2"/>
  <c r="S767" i="2"/>
  <c r="P69" i="2"/>
  <c r="S69" i="2"/>
  <c r="P208" i="2"/>
  <c r="S208" i="2"/>
  <c r="P128" i="2"/>
  <c r="S128" i="2"/>
  <c r="P734" i="2"/>
  <c r="S734" i="2"/>
  <c r="P763" i="2"/>
  <c r="S763" i="2"/>
  <c r="P567" i="2"/>
  <c r="S567" i="2"/>
  <c r="P720" i="2"/>
  <c r="S720" i="2"/>
  <c r="P222" i="2"/>
  <c r="S222" i="2"/>
  <c r="P462" i="2"/>
  <c r="S462" i="2"/>
  <c r="P56" i="2"/>
  <c r="S56" i="2"/>
  <c r="P607" i="2"/>
  <c r="S607" i="2"/>
  <c r="P416" i="2"/>
  <c r="S416" i="2"/>
  <c r="P87" i="2"/>
  <c r="S87" i="2"/>
  <c r="P6" i="2"/>
  <c r="S6" i="2"/>
  <c r="P543" i="2"/>
  <c r="S543" i="2"/>
  <c r="P492" i="2"/>
  <c r="S492" i="2"/>
  <c r="P273" i="2"/>
  <c r="S273" i="2"/>
  <c r="P439" i="2"/>
  <c r="S439" i="2"/>
  <c r="P265" i="2"/>
  <c r="S265" i="2"/>
  <c r="P279" i="2"/>
  <c r="S279" i="2"/>
  <c r="P374" i="2"/>
  <c r="S374" i="2"/>
  <c r="P95" i="2"/>
  <c r="S95" i="2"/>
  <c r="P151" i="2"/>
  <c r="S151" i="2"/>
  <c r="P356" i="2"/>
  <c r="S356" i="2"/>
  <c r="P75" i="2"/>
  <c r="S75" i="2"/>
  <c r="P385" i="2"/>
  <c r="S385" i="2"/>
  <c r="P630" i="2"/>
  <c r="S630" i="2"/>
  <c r="P641" i="2"/>
  <c r="S641" i="2"/>
  <c r="P609" i="2"/>
  <c r="S609" i="2"/>
  <c r="P247" i="2"/>
  <c r="S247" i="2"/>
  <c r="P303" i="2"/>
  <c r="S303" i="2"/>
  <c r="P305" i="2"/>
  <c r="S305" i="2"/>
  <c r="P539" i="2"/>
  <c r="S539" i="2"/>
  <c r="P571" i="2"/>
  <c r="S571" i="2"/>
  <c r="P218" i="2"/>
  <c r="S218" i="2"/>
  <c r="P461" i="2"/>
  <c r="S461" i="2"/>
  <c r="P241" i="2"/>
  <c r="S241" i="2"/>
  <c r="P397" i="2"/>
  <c r="S397" i="2"/>
  <c r="P737" i="2"/>
  <c r="S737" i="2"/>
  <c r="P72" i="2"/>
  <c r="S72" i="2"/>
  <c r="P192" i="2"/>
  <c r="S192" i="2"/>
  <c r="P253" i="2"/>
  <c r="S253" i="2"/>
  <c r="P466" i="2"/>
  <c r="S466" i="2"/>
  <c r="P581" i="2"/>
  <c r="S581" i="2"/>
  <c r="P670" i="2"/>
  <c r="S670" i="2"/>
  <c r="P139" i="2"/>
  <c r="S139" i="2"/>
  <c r="P73" i="2"/>
  <c r="S73" i="2"/>
  <c r="P652" i="2"/>
  <c r="S652" i="2"/>
  <c r="P598" i="2"/>
  <c r="S598" i="2"/>
  <c r="P138" i="2"/>
  <c r="S138" i="2"/>
  <c r="P173" i="2"/>
  <c r="S173" i="2"/>
  <c r="P513" i="2"/>
  <c r="S513" i="2"/>
  <c r="P15" i="2"/>
  <c r="S15" i="2"/>
  <c r="P364" i="2"/>
  <c r="S364" i="2"/>
  <c r="P341" i="2"/>
  <c r="S341" i="2"/>
  <c r="P31" i="2"/>
  <c r="S31" i="2"/>
  <c r="P84" i="2"/>
  <c r="S84" i="2"/>
  <c r="P394" i="2"/>
  <c r="S394" i="2"/>
  <c r="P715" i="2"/>
  <c r="S715" i="2"/>
  <c r="P535" i="2"/>
  <c r="S535" i="2"/>
  <c r="P217" i="2"/>
  <c r="S217" i="2"/>
  <c r="P13" i="2"/>
  <c r="S13" i="2"/>
  <c r="P122" i="2"/>
  <c r="S122" i="2"/>
  <c r="P563" i="2"/>
  <c r="S563" i="2"/>
  <c r="P370" i="2"/>
  <c r="S370" i="2"/>
  <c r="P409" i="2"/>
  <c r="S409" i="2"/>
  <c r="P446" i="2"/>
  <c r="S446" i="2"/>
  <c r="P372" i="2"/>
  <c r="S372" i="2"/>
  <c r="P14" i="2"/>
  <c r="S14" i="2"/>
  <c r="P103" i="2"/>
  <c r="S103" i="2"/>
  <c r="P694" i="2"/>
  <c r="S694" i="2"/>
  <c r="P295" i="2"/>
  <c r="S295" i="2"/>
  <c r="P572" i="2"/>
  <c r="S572" i="2"/>
  <c r="P300" i="2"/>
  <c r="S300" i="2"/>
  <c r="P633" i="2"/>
  <c r="S633" i="2"/>
  <c r="P68" i="2"/>
  <c r="S68" i="2"/>
  <c r="P221" i="2"/>
  <c r="S221" i="2"/>
  <c r="P5" i="2"/>
  <c r="S5" i="2"/>
  <c r="P159" i="2"/>
  <c r="S159" i="2"/>
  <c r="P156" i="2"/>
  <c r="S156" i="2"/>
  <c r="P629" i="2"/>
  <c r="S629" i="2"/>
  <c r="P328" i="2"/>
  <c r="S328" i="2"/>
  <c r="P105" i="2"/>
  <c r="S105" i="2"/>
  <c r="P2" i="2"/>
  <c r="S2" i="2"/>
  <c r="P71" i="2"/>
  <c r="S71" i="2"/>
  <c r="P362" i="2"/>
  <c r="S362" i="2"/>
  <c r="P703" i="2"/>
  <c r="S703" i="2"/>
  <c r="P474" i="2"/>
  <c r="S474" i="2"/>
  <c r="P302" i="2"/>
  <c r="S302" i="2"/>
  <c r="P415" i="2"/>
  <c r="S415" i="2"/>
  <c r="P30" i="2"/>
  <c r="S30" i="2"/>
  <c r="P545" i="2"/>
  <c r="S545" i="2"/>
  <c r="P299" i="2"/>
  <c r="S299" i="2"/>
  <c r="P198" i="2"/>
  <c r="S198" i="2"/>
  <c r="P464" i="2"/>
  <c r="S464" i="2"/>
  <c r="P424" i="2"/>
  <c r="S424" i="2"/>
  <c r="P19" i="2"/>
  <c r="S19" i="2"/>
  <c r="P566" i="2"/>
  <c r="S566" i="2"/>
  <c r="P8" i="2"/>
  <c r="S8" i="2"/>
  <c r="P290" i="2"/>
  <c r="S290" i="2"/>
  <c r="P709" i="2"/>
  <c r="S709" i="2"/>
  <c r="P469" i="2"/>
  <c r="S469" i="2"/>
  <c r="P735" i="2"/>
  <c r="S735" i="2"/>
  <c r="P18" i="2"/>
  <c r="S18" i="2"/>
  <c r="P654" i="2"/>
  <c r="S654" i="2"/>
  <c r="P706" i="2"/>
  <c r="S706" i="2"/>
  <c r="P92" i="2"/>
  <c r="S92" i="2"/>
  <c r="P127" i="2"/>
  <c r="S127" i="2"/>
  <c r="P37" i="2"/>
  <c r="S37" i="2"/>
  <c r="P44" i="2"/>
  <c r="S44" i="2"/>
  <c r="P488" i="2"/>
  <c r="S488" i="2"/>
  <c r="P46" i="2"/>
  <c r="S46" i="2"/>
  <c r="P523" i="2"/>
  <c r="S523" i="2"/>
  <c r="P761" i="2"/>
  <c r="S761" i="2"/>
  <c r="P606" i="2"/>
  <c r="S606" i="2"/>
  <c r="P752" i="2"/>
  <c r="S752" i="2"/>
  <c r="P187" i="2"/>
  <c r="S187" i="2"/>
  <c r="P646" i="2"/>
  <c r="S646" i="2"/>
  <c r="P671" i="2"/>
  <c r="S671" i="2"/>
  <c r="P589" i="2"/>
  <c r="S589" i="2"/>
  <c r="P272" i="2"/>
  <c r="S272" i="2"/>
  <c r="P495" i="2"/>
  <c r="S495" i="2"/>
  <c r="P624" i="2"/>
  <c r="S624" i="2"/>
  <c r="P240" i="2"/>
  <c r="S240" i="2"/>
  <c r="P521" i="2"/>
  <c r="S521" i="2"/>
  <c r="P36" i="2"/>
  <c r="S36" i="2"/>
  <c r="P64" i="2"/>
  <c r="S64" i="2"/>
  <c r="P591" i="2"/>
  <c r="S591" i="2"/>
  <c r="P515" i="2"/>
  <c r="S515" i="2"/>
  <c r="P392" i="2"/>
  <c r="S392" i="2"/>
  <c r="P574" i="2"/>
  <c r="S574" i="2"/>
  <c r="P57" i="2"/>
  <c r="S57" i="2"/>
  <c r="P667" i="2"/>
  <c r="S667" i="2"/>
  <c r="P528" i="2"/>
  <c r="S528" i="2"/>
  <c r="P649" i="2"/>
  <c r="S649" i="2"/>
  <c r="P405" i="2"/>
  <c r="S405" i="2"/>
  <c r="P757" i="2"/>
  <c r="S757" i="2"/>
  <c r="P432" i="2"/>
  <c r="S432" i="2"/>
  <c r="P494" i="2"/>
  <c r="S494" i="2"/>
  <c r="P347" i="2"/>
  <c r="S347" i="2"/>
  <c r="P468" i="2"/>
  <c r="S468" i="2"/>
  <c r="P306" i="2"/>
  <c r="S306" i="2"/>
  <c r="P481" i="2"/>
  <c r="S481" i="2"/>
  <c r="P500" i="2"/>
  <c r="S500" i="2"/>
  <c r="P604" i="2"/>
  <c r="S604" i="2"/>
  <c r="P605" i="2"/>
  <c r="S605" i="2"/>
  <c r="P693" i="2"/>
  <c r="S693" i="2"/>
  <c r="P740" i="2"/>
  <c r="S740" i="2"/>
  <c r="P327" i="2"/>
  <c r="S327" i="2"/>
  <c r="P35" i="2"/>
  <c r="S35" i="2"/>
  <c r="P653" i="2"/>
  <c r="S653" i="2"/>
  <c r="P616" i="2"/>
  <c r="S616" i="2"/>
  <c r="P91" i="2"/>
  <c r="S91" i="2"/>
  <c r="P238" i="2"/>
  <c r="S238" i="2"/>
  <c r="P743" i="2"/>
  <c r="S743" i="2"/>
  <c r="P49" i="2"/>
  <c r="S49" i="2"/>
  <c r="P696" i="2"/>
  <c r="S696" i="2"/>
  <c r="P63" i="2"/>
  <c r="S63" i="2"/>
  <c r="P657" i="2"/>
  <c r="S657" i="2"/>
  <c r="R657" i="2"/>
  <c r="R100" i="2"/>
  <c r="R398" i="2"/>
  <c r="R271" i="2"/>
  <c r="R438" i="2"/>
  <c r="R434" i="2"/>
  <c r="R130" i="2"/>
  <c r="R756" i="2"/>
  <c r="R149" i="2"/>
  <c r="R744" i="2"/>
  <c r="R263" i="2"/>
  <c r="R436" i="2"/>
  <c r="R549" i="2"/>
  <c r="R531" i="2"/>
  <c r="R663" i="2"/>
  <c r="R626" i="2"/>
  <c r="R172" i="2"/>
  <c r="R391" i="2"/>
  <c r="R580" i="2"/>
  <c r="R592" i="2"/>
  <c r="R708" i="2"/>
  <c r="R427" i="2"/>
  <c r="R645" i="2"/>
  <c r="R426" i="2"/>
  <c r="R754" i="2"/>
  <c r="R623" i="2"/>
  <c r="R144" i="2"/>
  <c r="R268" i="2"/>
  <c r="R683" i="2"/>
  <c r="R333" i="2"/>
  <c r="R262" i="2"/>
  <c r="R197" i="2"/>
  <c r="R203" i="2"/>
  <c r="R291" i="2"/>
  <c r="R186" i="2"/>
  <c r="R191" i="2"/>
  <c r="R714" i="2"/>
  <c r="R335" i="2"/>
  <c r="R337" i="2"/>
  <c r="R118" i="2"/>
  <c r="R489" i="2"/>
  <c r="R401" i="2"/>
  <c r="R315" i="2"/>
  <c r="R452" i="2"/>
  <c r="R237" i="2"/>
  <c r="R475" i="2"/>
  <c r="R487" i="2"/>
  <c r="R313" i="2"/>
  <c r="R86" i="2"/>
  <c r="R373" i="2"/>
  <c r="R285" i="2"/>
  <c r="R316" i="2"/>
  <c r="R687" i="2"/>
  <c r="R746" i="2"/>
  <c r="R157" i="2"/>
  <c r="R233" i="2"/>
  <c r="R689" i="2"/>
  <c r="R442" i="2"/>
  <c r="R506" i="2"/>
  <c r="R286" i="2"/>
  <c r="R681" i="2"/>
  <c r="R365" i="2"/>
  <c r="R121" i="2"/>
  <c r="R243" i="2"/>
  <c r="R178" i="2"/>
  <c r="R632" i="2"/>
  <c r="R691" i="2"/>
  <c r="R478" i="2"/>
  <c r="R377" i="2"/>
  <c r="R608" i="2"/>
  <c r="R445" i="2"/>
  <c r="R176" i="2"/>
  <c r="R579" i="2"/>
  <c r="R421" i="2"/>
  <c r="R50" i="2"/>
  <c r="R601" i="2"/>
  <c r="R527" i="2"/>
  <c r="R730" i="2"/>
  <c r="R344" i="2"/>
  <c r="R621" i="2"/>
  <c r="R330" i="2"/>
  <c r="R190" i="2"/>
  <c r="R264" i="2"/>
  <c r="R396" i="2"/>
  <c r="R112" i="2"/>
  <c r="R430" i="2"/>
  <c r="R317" i="2"/>
  <c r="R702" i="2"/>
  <c r="R12" i="2"/>
  <c r="R97" i="2"/>
  <c r="R441" i="2"/>
  <c r="R169" i="2"/>
  <c r="R587" i="2"/>
  <c r="R725" i="2"/>
  <c r="R477" i="2"/>
  <c r="R666" i="2"/>
  <c r="R183" i="2"/>
  <c r="R117" i="2"/>
  <c r="R697" i="2"/>
  <c r="R612" i="2"/>
  <c r="R368" i="2"/>
  <c r="R384" i="2"/>
  <c r="R588" i="2"/>
  <c r="R220" i="2"/>
  <c r="R479" i="2"/>
  <c r="R685" i="2"/>
  <c r="R660" i="2"/>
  <c r="R766" i="2"/>
  <c r="R650" i="2"/>
  <c r="R252" i="2"/>
  <c r="R600" i="2"/>
  <c r="R542" i="2"/>
  <c r="R60" i="2"/>
  <c r="R561" i="2"/>
  <c r="R177" i="2"/>
  <c r="R304" i="2"/>
  <c r="R429" i="2"/>
  <c r="R342" i="2"/>
  <c r="R55" i="2"/>
  <c r="R96" i="2"/>
  <c r="R547" i="2"/>
  <c r="R684" i="2"/>
  <c r="R480" i="2"/>
  <c r="R557" i="2"/>
  <c r="R207" i="2"/>
  <c r="R343" i="2"/>
  <c r="R558" i="2"/>
  <c r="R459" i="2"/>
  <c r="R126" i="2"/>
  <c r="R26" i="2"/>
  <c r="R524" i="2"/>
  <c r="R168" i="2"/>
  <c r="R256" i="2"/>
  <c r="R514" i="2"/>
  <c r="R229" i="2"/>
  <c r="R162" i="2"/>
  <c r="R188" i="2"/>
  <c r="R142" i="2"/>
  <c r="R443" i="2"/>
  <c r="R80" i="2"/>
  <c r="R493" i="2"/>
  <c r="R340" i="2"/>
  <c r="R158" i="2"/>
  <c r="R232" i="2"/>
  <c r="R202" i="2"/>
  <c r="R267" i="2"/>
  <c r="R765" i="2"/>
  <c r="R246" i="2"/>
  <c r="R301" i="2"/>
  <c r="R418" i="2"/>
  <c r="R562" i="2"/>
  <c r="R11" i="2"/>
  <c r="R260" i="2"/>
  <c r="R129" i="2"/>
  <c r="R679" i="2"/>
  <c r="R403" i="2"/>
  <c r="R712" i="2"/>
  <c r="R678" i="2"/>
  <c r="R231" i="2"/>
  <c r="R79" i="2"/>
  <c r="R550" i="2"/>
  <c r="R34" i="2"/>
  <c r="R726" i="2"/>
  <c r="R450" i="2"/>
  <c r="R724" i="2"/>
  <c r="R680" i="2"/>
  <c r="R219" i="2"/>
  <c r="R274" i="2"/>
  <c r="R111" i="2"/>
  <c r="R148" i="2"/>
  <c r="R638" i="2"/>
  <c r="R166" i="2"/>
  <c r="R171" i="2"/>
  <c r="R636" i="2"/>
  <c r="R511" i="2"/>
  <c r="R278" i="2"/>
  <c r="R508" i="2"/>
  <c r="R318" i="2"/>
  <c r="R705" i="2"/>
  <c r="R42" i="2"/>
  <c r="R719" i="2"/>
  <c r="R185" i="2"/>
  <c r="R615" i="2"/>
  <c r="R62" i="2"/>
  <c r="R431" i="2"/>
  <c r="R456" i="2"/>
  <c r="R540" i="2"/>
  <c r="R236" i="2"/>
  <c r="R578" i="2"/>
  <c r="R750" i="2"/>
  <c r="R533" i="2"/>
  <c r="R525" i="2"/>
  <c r="R353" i="2"/>
  <c r="R400" i="2"/>
  <c r="R402" i="2"/>
  <c r="R196" i="2"/>
  <c r="R277" i="2"/>
  <c r="R141" i="2"/>
  <c r="R110" i="2"/>
  <c r="R298" i="2"/>
  <c r="R569" i="2"/>
  <c r="R239" i="2"/>
  <c r="R270" i="2"/>
  <c r="R143" i="2"/>
  <c r="R125" i="2"/>
  <c r="R255" i="2"/>
  <c r="R181" i="2"/>
  <c r="R733" i="2"/>
  <c r="R510" i="2"/>
  <c r="R281" i="2"/>
  <c r="R613" i="2"/>
  <c r="R389" i="2"/>
  <c r="R250" i="2"/>
  <c r="R312" i="2"/>
  <c r="R170" i="2"/>
  <c r="R94" i="2"/>
  <c r="R363" i="2"/>
  <c r="R137" i="2"/>
  <c r="R165" i="2"/>
  <c r="R669" i="2"/>
  <c r="R596" i="2"/>
  <c r="R413" i="2"/>
  <c r="R764" i="2"/>
  <c r="R722" i="2"/>
  <c r="R90" i="2"/>
  <c r="R167" i="2"/>
  <c r="R503" i="2"/>
  <c r="R404" i="2"/>
  <c r="R512" i="2"/>
  <c r="R532" i="2"/>
  <c r="R408" i="2"/>
  <c r="R25" i="2"/>
  <c r="R124" i="2"/>
  <c r="R593" i="2"/>
  <c r="R224" i="2"/>
  <c r="R412" i="2"/>
  <c r="R350" i="2"/>
  <c r="R472" i="2"/>
  <c r="R366" i="2"/>
  <c r="R184" i="2"/>
  <c r="R230" i="2"/>
  <c r="R147" i="2"/>
  <c r="R24" i="2"/>
  <c r="R54" i="2"/>
  <c r="R369" i="2"/>
  <c r="R627" i="2"/>
  <c r="R51" i="2"/>
  <c r="R336" i="2"/>
  <c r="R16" i="2"/>
  <c r="R289" i="2"/>
  <c r="R339" i="2"/>
  <c r="R573" i="2"/>
  <c r="R625" i="2"/>
  <c r="R575" i="2"/>
  <c r="R99" i="2"/>
  <c r="R104" i="2"/>
  <c r="R235" i="2"/>
  <c r="R180" i="2"/>
  <c r="R325" i="2"/>
  <c r="R454" i="2"/>
  <c r="R199" i="2"/>
  <c r="R352" i="2"/>
  <c r="R631" i="2"/>
  <c r="R228" i="2"/>
  <c r="R288" i="2"/>
  <c r="R407" i="2"/>
  <c r="R20" i="2"/>
  <c r="R195" i="2"/>
  <c r="R120" i="2"/>
  <c r="R611" i="2"/>
  <c r="R701" i="2"/>
  <c r="R83" i="2"/>
  <c r="R234" i="2"/>
  <c r="R647" i="2"/>
  <c r="R7" i="2"/>
  <c r="R530" i="2"/>
  <c r="R242" i="2"/>
  <c r="R136" i="2"/>
  <c r="R214" i="2"/>
  <c r="R742" i="2"/>
  <c r="R123" i="2"/>
  <c r="R749" i="2"/>
  <c r="R517" i="2"/>
  <c r="R507" i="2"/>
  <c r="R721" i="2"/>
  <c r="R88" i="2"/>
  <c r="R102" i="2"/>
  <c r="R297" i="2"/>
  <c r="R585" i="2"/>
  <c r="R476" i="2"/>
  <c r="R386" i="2"/>
  <c r="R261" i="2"/>
  <c r="R269" i="2"/>
  <c r="R360" i="2"/>
  <c r="R251" i="2"/>
  <c r="R509" i="2"/>
  <c r="R379" i="2"/>
  <c r="R378" i="2"/>
  <c r="R597" i="2"/>
  <c r="R717" i="2"/>
  <c r="R583" i="2"/>
  <c r="R249" i="2"/>
  <c r="R29" i="2"/>
  <c r="R155" i="2"/>
  <c r="R423" i="2"/>
  <c r="R119" i="2"/>
  <c r="R310" i="2"/>
  <c r="R17" i="2"/>
  <c r="R420" i="2"/>
  <c r="R595" i="2"/>
  <c r="R723" i="2"/>
  <c r="R133" i="2"/>
  <c r="R519" i="2"/>
  <c r="R748" i="2"/>
  <c r="R331" i="2"/>
  <c r="R504" i="2"/>
  <c r="R189" i="2"/>
  <c r="R395" i="2"/>
  <c r="R22" i="2"/>
  <c r="R223" i="2"/>
  <c r="R227" i="2"/>
  <c r="R146" i="2"/>
  <c r="R109" i="2"/>
  <c r="R769" i="2"/>
  <c r="R355" i="2"/>
  <c r="R497" i="2"/>
  <c r="R334" i="2"/>
  <c r="R108" i="2"/>
  <c r="R662" i="2"/>
  <c r="R458" i="2"/>
  <c r="R21" i="2"/>
  <c r="R546" i="2"/>
  <c r="R674" i="2"/>
  <c r="R664" i="2"/>
  <c r="R154" i="2"/>
  <c r="R309" i="2"/>
  <c r="R61" i="2"/>
  <c r="R163" i="2"/>
  <c r="R145" i="2"/>
  <c r="R150" i="2"/>
  <c r="R440" i="2"/>
  <c r="R661" i="2"/>
  <c r="R9" i="2"/>
  <c r="R690" i="2"/>
  <c r="R704" i="2"/>
  <c r="R294" i="2"/>
  <c r="R321" i="2"/>
  <c r="R89" i="2"/>
  <c r="R485" i="2"/>
  <c r="R293" i="2"/>
  <c r="R23" i="2"/>
  <c r="R617" i="2"/>
  <c r="R206" i="2"/>
  <c r="R576" i="2"/>
  <c r="R463" i="2"/>
  <c r="R308" i="2"/>
  <c r="R599" i="2"/>
  <c r="R284" i="2"/>
  <c r="R383" i="2"/>
  <c r="R675" i="2"/>
  <c r="R753" i="2"/>
  <c r="R59" i="2"/>
  <c r="R346" i="2"/>
  <c r="R559" i="2"/>
  <c r="R658" i="2"/>
  <c r="R174" i="2"/>
  <c r="R522" i="2"/>
  <c r="R482" i="2"/>
  <c r="R211" i="2"/>
  <c r="R707" i="2"/>
  <c r="R28" i="2"/>
  <c r="R371" i="2"/>
  <c r="R226" i="2"/>
  <c r="R499" i="2"/>
  <c r="R640" i="2"/>
  <c r="R213" i="2"/>
  <c r="R153" i="2"/>
  <c r="R728" i="2"/>
  <c r="R210" i="2"/>
  <c r="R314" i="2"/>
  <c r="R560" i="2"/>
  <c r="R526" i="2"/>
  <c r="R457" i="2"/>
  <c r="R135" i="2"/>
  <c r="R161" i="2"/>
  <c r="R160" i="2"/>
  <c r="R204" i="2"/>
  <c r="R41" i="2"/>
  <c r="R259" i="2"/>
  <c r="R354" i="2"/>
  <c r="R711" i="2"/>
  <c r="R209" i="2"/>
  <c r="R40" i="2"/>
  <c r="R700" i="2"/>
  <c r="R518" i="2"/>
  <c r="R266" i="2"/>
  <c r="R132" i="2"/>
  <c r="R39" i="2"/>
  <c r="R747" i="2"/>
  <c r="R326" i="2"/>
  <c r="R33" i="2"/>
  <c r="R38" i="2"/>
  <c r="R382" i="2"/>
  <c r="R359" i="2"/>
  <c r="R544" i="2"/>
  <c r="R677" i="2"/>
  <c r="R422" i="2"/>
  <c r="R620" i="2"/>
  <c r="R699" i="2"/>
  <c r="R727" i="2"/>
  <c r="R460" i="2"/>
  <c r="R751" i="2"/>
  <c r="R498" i="2"/>
  <c r="R673" i="2"/>
  <c r="R332" i="2"/>
  <c r="R93" i="2"/>
  <c r="R67" i="2"/>
  <c r="R444" i="2"/>
  <c r="R322" i="2"/>
  <c r="R10" i="2"/>
  <c r="R76" i="2"/>
  <c r="R320" i="2"/>
  <c r="R473" i="2"/>
  <c r="R584" i="2"/>
  <c r="R496" i="2"/>
  <c r="R435" i="2"/>
  <c r="R4" i="2"/>
  <c r="R106" i="2"/>
  <c r="R258" i="2"/>
  <c r="R739" i="2"/>
  <c r="R688" i="2"/>
  <c r="R388" i="2"/>
  <c r="R586" i="2"/>
  <c r="R668" i="2"/>
  <c r="R53" i="2"/>
  <c r="R311" i="2"/>
  <c r="R758" i="2"/>
  <c r="R116" i="2"/>
  <c r="R554" i="2"/>
  <c r="R283" i="2"/>
  <c r="R324" i="2"/>
  <c r="R738" i="2"/>
  <c r="R437" i="2"/>
  <c r="R361" i="2"/>
  <c r="R280" i="2"/>
  <c r="R672" i="2"/>
  <c r="R245" i="2"/>
  <c r="R254" i="2"/>
  <c r="R380" i="2"/>
  <c r="R686" i="2"/>
  <c r="R376" i="2"/>
  <c r="R651" i="2"/>
  <c r="R43" i="2"/>
  <c r="R292" i="2"/>
  <c r="R577" i="2"/>
  <c r="R338" i="2"/>
  <c r="R465" i="2"/>
  <c r="R319" i="2"/>
  <c r="R115" i="2"/>
  <c r="R448" i="2"/>
  <c r="R467" i="2"/>
  <c r="R201" i="2"/>
  <c r="R635" i="2"/>
  <c r="R411" i="2"/>
  <c r="R358" i="2"/>
  <c r="R594" i="2"/>
  <c r="R134" i="2"/>
  <c r="R501" i="2"/>
  <c r="R710" i="2"/>
  <c r="R451" i="2"/>
  <c r="R556" i="2"/>
  <c r="R244" i="2"/>
  <c r="R367" i="2"/>
  <c r="R656" i="2"/>
  <c r="R529" i="2"/>
  <c r="R555" i="2"/>
  <c r="R618" i="2"/>
  <c r="R351" i="2"/>
  <c r="R77" i="2"/>
  <c r="R375" i="2"/>
  <c r="R82" i="2"/>
  <c r="R536" i="2"/>
  <c r="R602" i="2"/>
  <c r="R537" i="2"/>
  <c r="R200" i="2"/>
  <c r="R610" i="2"/>
  <c r="R486" i="2"/>
  <c r="R590" i="2"/>
  <c r="R552" i="2"/>
  <c r="R182" i="2"/>
  <c r="R387" i="2"/>
  <c r="R114" i="2"/>
  <c r="R287" i="2"/>
  <c r="R390" i="2"/>
  <c r="R564" i="2"/>
  <c r="R48" i="2"/>
  <c r="R216" i="2"/>
  <c r="R101" i="2"/>
  <c r="R665" i="2"/>
  <c r="R565" i="2"/>
  <c r="R74" i="2"/>
  <c r="R603" i="2"/>
  <c r="R659" i="2"/>
  <c r="R406" i="2"/>
  <c r="R425" i="2"/>
  <c r="R553" i="2"/>
  <c r="R257" i="2"/>
  <c r="R634" i="2"/>
  <c r="R682" i="2"/>
  <c r="R745" i="2"/>
  <c r="R628" i="2"/>
  <c r="R194" i="2"/>
  <c r="R349" i="2"/>
  <c r="R323" i="2"/>
  <c r="R419" i="2"/>
  <c r="R113" i="2"/>
  <c r="R32" i="2"/>
  <c r="R276" i="2"/>
  <c r="R491" i="2"/>
  <c r="R131" i="2"/>
  <c r="R502" i="2"/>
  <c r="R648" i="2"/>
  <c r="R541" i="2"/>
  <c r="R755" i="2"/>
  <c r="R548" i="2"/>
  <c r="R538" i="2"/>
  <c r="R410" i="2"/>
  <c r="R193" i="2"/>
  <c r="R78" i="2"/>
  <c r="R47" i="2"/>
  <c r="R698" i="2"/>
  <c r="R718" i="2"/>
  <c r="R736" i="2"/>
  <c r="R729" i="2"/>
  <c r="R52" i="2"/>
  <c r="R471" i="2"/>
  <c r="R27" i="2"/>
  <c r="R619" i="2"/>
  <c r="R644" i="2"/>
  <c r="R399" i="2"/>
  <c r="R762" i="2"/>
  <c r="R695" i="2"/>
  <c r="R179" i="2"/>
  <c r="R81" i="2"/>
  <c r="R98" i="2"/>
  <c r="R614" i="2"/>
  <c r="R505" i="2"/>
  <c r="R639" i="2"/>
  <c r="R655" i="2"/>
  <c r="R490" i="2"/>
  <c r="R282" i="2"/>
  <c r="R449" i="2"/>
  <c r="R417" i="2"/>
  <c r="R741" i="2"/>
  <c r="R428" i="2"/>
  <c r="R570" i="2"/>
  <c r="R713" i="2"/>
  <c r="R582" i="2"/>
  <c r="R66" i="2"/>
  <c r="R732" i="2"/>
  <c r="R140" i="2"/>
  <c r="R643" i="2"/>
  <c r="R760" i="2"/>
  <c r="R215" i="2"/>
  <c r="R447" i="2"/>
  <c r="R45" i="2"/>
  <c r="R225" i="2"/>
  <c r="R520" i="2"/>
  <c r="R275" i="2"/>
  <c r="R483" i="2"/>
  <c r="R453" i="2"/>
  <c r="R175" i="2"/>
  <c r="R85" i="2"/>
  <c r="R637" i="2"/>
  <c r="R152" i="2"/>
  <c r="R768" i="2"/>
  <c r="R642" i="2"/>
  <c r="R551" i="2"/>
  <c r="R107" i="2"/>
  <c r="R470" i="2"/>
  <c r="R357" i="2"/>
  <c r="R484" i="2"/>
  <c r="R716" i="2"/>
  <c r="R759" i="2"/>
  <c r="R455" i="2"/>
  <c r="R65" i="2"/>
  <c r="R3" i="2"/>
  <c r="R381" i="2"/>
  <c r="R58" i="2"/>
  <c r="R622" i="2"/>
  <c r="R676" i="2"/>
  <c r="R692" i="2"/>
  <c r="R212" i="2"/>
  <c r="R731" i="2"/>
  <c r="R70" i="2"/>
  <c r="R296" i="2"/>
  <c r="R307" i="2"/>
  <c r="R568" i="2"/>
  <c r="R248" i="2"/>
  <c r="R205" i="2"/>
  <c r="R348" i="2"/>
  <c r="R433" i="2"/>
  <c r="R534" i="2"/>
  <c r="R345" i="2"/>
  <c r="R393" i="2"/>
  <c r="R164" i="2"/>
  <c r="R329" i="2"/>
  <c r="R414" i="2"/>
  <c r="R516" i="2"/>
  <c r="R767" i="2"/>
  <c r="R69" i="2"/>
  <c r="R208" i="2"/>
  <c r="R128" i="2"/>
  <c r="R734" i="2"/>
  <c r="R763" i="2"/>
  <c r="R567" i="2"/>
  <c r="R720" i="2"/>
  <c r="R222" i="2"/>
  <c r="R462" i="2"/>
  <c r="R56" i="2"/>
  <c r="R607" i="2"/>
  <c r="R416" i="2"/>
  <c r="R87" i="2"/>
  <c r="R6" i="2"/>
  <c r="R543" i="2"/>
  <c r="R492" i="2"/>
  <c r="R273" i="2"/>
  <c r="R439" i="2"/>
  <c r="R265" i="2"/>
  <c r="R279" i="2"/>
  <c r="R374" i="2"/>
  <c r="R95" i="2"/>
  <c r="R151" i="2"/>
  <c r="R356" i="2"/>
  <c r="R75" i="2"/>
  <c r="R385" i="2"/>
  <c r="R630" i="2"/>
  <c r="R641" i="2"/>
  <c r="R609" i="2"/>
  <c r="R247" i="2"/>
  <c r="R303" i="2"/>
  <c r="R305" i="2"/>
  <c r="R539" i="2"/>
  <c r="R571" i="2"/>
  <c r="R218" i="2"/>
  <c r="R461" i="2"/>
  <c r="R241" i="2"/>
  <c r="R397" i="2"/>
  <c r="R737" i="2"/>
  <c r="R72" i="2"/>
  <c r="R192" i="2"/>
  <c r="R253" i="2"/>
  <c r="R466" i="2"/>
  <c r="R581" i="2"/>
  <c r="R670" i="2"/>
  <c r="R139" i="2"/>
  <c r="R73" i="2"/>
  <c r="R652" i="2"/>
  <c r="R598" i="2"/>
  <c r="R138" i="2"/>
  <c r="R173" i="2"/>
  <c r="R513" i="2"/>
  <c r="R15" i="2"/>
  <c r="R364" i="2"/>
  <c r="R341" i="2"/>
  <c r="R31" i="2"/>
  <c r="R84" i="2"/>
  <c r="R394" i="2"/>
  <c r="R715" i="2"/>
  <c r="R535" i="2"/>
  <c r="R217" i="2"/>
  <c r="R13" i="2"/>
  <c r="R122" i="2"/>
  <c r="R563" i="2"/>
  <c r="R370" i="2"/>
  <c r="R409" i="2"/>
  <c r="R446" i="2"/>
  <c r="R372" i="2"/>
  <c r="R14" i="2"/>
  <c r="R103" i="2"/>
  <c r="R694" i="2"/>
  <c r="R295" i="2"/>
  <c r="R572" i="2"/>
  <c r="R300" i="2"/>
  <c r="R633" i="2"/>
  <c r="R68" i="2"/>
  <c r="R221" i="2"/>
  <c r="R5" i="2"/>
  <c r="R159" i="2"/>
  <c r="R156" i="2"/>
  <c r="R629" i="2"/>
  <c r="R328" i="2"/>
  <c r="R105" i="2"/>
  <c r="R2" i="2"/>
  <c r="R71" i="2"/>
  <c r="R362" i="2"/>
  <c r="R703" i="2"/>
  <c r="R474" i="2"/>
  <c r="R302" i="2"/>
  <c r="R415" i="2"/>
  <c r="R30" i="2"/>
  <c r="R545" i="2"/>
  <c r="R299" i="2"/>
  <c r="R198" i="2"/>
  <c r="R464" i="2"/>
  <c r="R424" i="2"/>
  <c r="R19" i="2"/>
  <c r="R566" i="2"/>
  <c r="R8" i="2"/>
  <c r="R290" i="2"/>
  <c r="R709" i="2"/>
  <c r="R469" i="2"/>
  <c r="R735" i="2"/>
  <c r="R18" i="2"/>
  <c r="R654" i="2"/>
  <c r="R706" i="2"/>
  <c r="R92" i="2"/>
  <c r="R127" i="2"/>
  <c r="R37" i="2"/>
  <c r="R44" i="2"/>
  <c r="R488" i="2"/>
  <c r="R46" i="2"/>
  <c r="R523" i="2"/>
  <c r="R761" i="2"/>
  <c r="R606" i="2"/>
  <c r="R752" i="2"/>
  <c r="R187" i="2"/>
  <c r="R646" i="2"/>
  <c r="R671" i="2"/>
  <c r="R589" i="2"/>
  <c r="R272" i="2"/>
  <c r="R495" i="2"/>
  <c r="R624" i="2"/>
  <c r="R240" i="2"/>
  <c r="R521" i="2"/>
  <c r="R36" i="2"/>
  <c r="R64" i="2"/>
  <c r="R591" i="2"/>
  <c r="R515" i="2"/>
  <c r="R392" i="2"/>
  <c r="R574" i="2"/>
  <c r="R57" i="2"/>
  <c r="R667" i="2"/>
  <c r="R528" i="2"/>
  <c r="R649" i="2"/>
  <c r="R405" i="2"/>
  <c r="R757" i="2"/>
  <c r="R432" i="2"/>
  <c r="R494" i="2"/>
  <c r="R347" i="2"/>
  <c r="R468" i="2"/>
  <c r="R306" i="2"/>
  <c r="R481" i="2"/>
  <c r="R500" i="2"/>
  <c r="R604" i="2"/>
  <c r="R605" i="2"/>
  <c r="R693" i="2"/>
  <c r="R740" i="2"/>
  <c r="R327" i="2"/>
  <c r="R35" i="2"/>
  <c r="R653" i="2"/>
  <c r="R616" i="2"/>
  <c r="R91" i="2"/>
  <c r="R238" i="2"/>
  <c r="R743" i="2"/>
  <c r="R49" i="2"/>
  <c r="R696" i="2"/>
  <c r="R6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30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2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6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5" i="7"/>
  <c r="O624" i="7"/>
  <c r="O623" i="7"/>
  <c r="O622" i="7"/>
  <c r="O621" i="7"/>
  <c r="O620" i="7"/>
  <c r="O619" i="7"/>
  <c r="O618" i="7"/>
  <c r="O617" i="7"/>
  <c r="O616" i="7"/>
  <c r="O615" i="7"/>
  <c r="O614" i="7"/>
  <c r="O613" i="7"/>
  <c r="O612" i="7"/>
  <c r="O611" i="7"/>
  <c r="O610" i="7"/>
  <c r="O609" i="7"/>
  <c r="O608" i="7"/>
  <c r="O607" i="7"/>
  <c r="O606" i="7"/>
  <c r="O605" i="7"/>
  <c r="O604" i="7"/>
  <c r="O603" i="7"/>
  <c r="O602" i="7"/>
  <c r="O601" i="7"/>
  <c r="O600" i="7"/>
  <c r="O599" i="7"/>
  <c r="O598" i="7"/>
  <c r="O597" i="7"/>
  <c r="O596" i="7"/>
  <c r="O595" i="7"/>
  <c r="O594" i="7"/>
  <c r="O593" i="7"/>
  <c r="O592" i="7"/>
  <c r="O591" i="7"/>
  <c r="O590" i="7"/>
  <c r="O589" i="7"/>
  <c r="O588" i="7"/>
  <c r="O587" i="7"/>
  <c r="O586" i="7"/>
  <c r="O585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O560" i="7"/>
  <c r="O559" i="7"/>
  <c r="O558" i="7"/>
  <c r="O557" i="7"/>
  <c r="O556" i="7"/>
  <c r="O555" i="7"/>
  <c r="O554" i="7"/>
  <c r="O553" i="7"/>
  <c r="O552" i="7"/>
  <c r="O551" i="7"/>
  <c r="O550" i="7"/>
  <c r="O549" i="7"/>
  <c r="O548" i="7"/>
  <c r="O547" i="7"/>
  <c r="O546" i="7"/>
  <c r="O545" i="7"/>
  <c r="O544" i="7"/>
  <c r="O543" i="7"/>
  <c r="O542" i="7"/>
  <c r="O541" i="7"/>
  <c r="O540" i="7"/>
  <c r="O539" i="7"/>
  <c r="O538" i="7"/>
  <c r="O537" i="7"/>
  <c r="O536" i="7"/>
  <c r="O535" i="7"/>
  <c r="O534" i="7"/>
  <c r="O533" i="7"/>
  <c r="O532" i="7"/>
  <c r="O531" i="7"/>
  <c r="O530" i="7"/>
  <c r="O529" i="7"/>
  <c r="O528" i="7"/>
  <c r="O527" i="7"/>
  <c r="O526" i="7"/>
  <c r="O525" i="7"/>
  <c r="O524" i="7"/>
  <c r="O523" i="7"/>
  <c r="O522" i="7"/>
  <c r="O521" i="7"/>
  <c r="O520" i="7"/>
  <c r="O519" i="7"/>
  <c r="O518" i="7"/>
  <c r="O517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6" i="7"/>
  <c r="O475" i="7"/>
  <c r="O474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433" i="7"/>
  <c r="O432" i="7"/>
  <c r="O431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769" i="7"/>
  <c r="R86" i="7"/>
  <c r="R428" i="7"/>
  <c r="R302" i="7"/>
  <c r="R409" i="7"/>
  <c r="R455" i="7"/>
  <c r="R139" i="7"/>
  <c r="R749" i="7"/>
  <c r="R142" i="7"/>
  <c r="R738" i="7"/>
  <c r="R227" i="7"/>
  <c r="R435" i="7"/>
  <c r="R515" i="7"/>
  <c r="R510" i="7"/>
  <c r="R644" i="7"/>
  <c r="R668" i="7"/>
  <c r="R167" i="7"/>
  <c r="R364" i="7"/>
  <c r="R561" i="7"/>
  <c r="R605" i="7"/>
  <c r="R720" i="7"/>
  <c r="R351" i="7"/>
  <c r="R592" i="7"/>
  <c r="R412" i="7"/>
  <c r="R745" i="7"/>
  <c r="R599" i="7"/>
  <c r="R173" i="7"/>
  <c r="R300" i="7"/>
  <c r="R661" i="7"/>
  <c r="R315" i="7"/>
  <c r="R273" i="7"/>
  <c r="R149" i="7"/>
  <c r="R206" i="7"/>
  <c r="R265" i="7"/>
  <c r="R201" i="7"/>
  <c r="R221" i="7"/>
  <c r="R700" i="7"/>
  <c r="R316" i="7"/>
  <c r="R352" i="7"/>
  <c r="R118" i="7"/>
  <c r="R498" i="7"/>
  <c r="R381" i="7"/>
  <c r="R323" i="7"/>
  <c r="R411" i="7"/>
  <c r="R210" i="7"/>
  <c r="R452" i="7"/>
  <c r="R517" i="7"/>
  <c r="R328" i="7"/>
  <c r="R70" i="7"/>
  <c r="R341" i="7"/>
  <c r="R307" i="7"/>
  <c r="R320" i="7"/>
  <c r="R689" i="7"/>
  <c r="R757" i="7"/>
  <c r="R145" i="7"/>
  <c r="R324" i="7"/>
  <c r="R659" i="7"/>
  <c r="R433" i="7"/>
  <c r="R570" i="7"/>
  <c r="R279" i="7"/>
  <c r="R671" i="7"/>
  <c r="R451" i="7"/>
  <c r="R251" i="7"/>
  <c r="R169" i="7"/>
  <c r="R181" i="7"/>
  <c r="R658" i="7"/>
  <c r="R672" i="7"/>
  <c r="R475" i="7"/>
  <c r="R389" i="7"/>
  <c r="R574" i="7"/>
  <c r="R437" i="7"/>
  <c r="R247" i="7"/>
  <c r="R589" i="7"/>
  <c r="R509" i="7"/>
  <c r="R53" i="7"/>
  <c r="R596" i="7"/>
  <c r="R503" i="7"/>
  <c r="R702" i="7"/>
  <c r="R327" i="7"/>
  <c r="R620" i="7"/>
  <c r="R384" i="7"/>
  <c r="R205" i="7"/>
  <c r="R291" i="7"/>
  <c r="R424" i="7"/>
  <c r="R198" i="7"/>
  <c r="R402" i="7"/>
  <c r="R295" i="7"/>
  <c r="R675" i="7"/>
  <c r="R11" i="7"/>
  <c r="R151" i="7"/>
  <c r="R432" i="7"/>
  <c r="R150" i="7"/>
  <c r="R584" i="7"/>
  <c r="R727" i="7"/>
  <c r="R444" i="7"/>
  <c r="R614" i="7"/>
  <c r="R115" i="7"/>
  <c r="R127" i="7"/>
  <c r="R710" i="7"/>
  <c r="R623" i="7"/>
  <c r="R394" i="7"/>
  <c r="R372" i="7"/>
  <c r="R585" i="7"/>
  <c r="R211" i="7"/>
  <c r="R468" i="7"/>
  <c r="R670" i="7"/>
  <c r="R654" i="7"/>
  <c r="R762" i="7"/>
  <c r="R643" i="7"/>
  <c r="R204" i="7"/>
  <c r="R565" i="7"/>
  <c r="R532" i="7"/>
  <c r="R75" i="7"/>
  <c r="R625" i="7"/>
  <c r="R177" i="7"/>
  <c r="R325" i="7"/>
  <c r="R417" i="7"/>
  <c r="R358" i="7"/>
  <c r="R68" i="7"/>
  <c r="R103" i="7"/>
  <c r="R548" i="7"/>
  <c r="R693" i="7"/>
  <c r="R524" i="7"/>
  <c r="R590" i="7"/>
  <c r="R213" i="7"/>
  <c r="R407" i="7"/>
  <c r="R557" i="7"/>
  <c r="R440" i="7"/>
  <c r="R128" i="7"/>
  <c r="R33" i="7"/>
  <c r="R482" i="7"/>
  <c r="R146" i="7"/>
  <c r="R257" i="7"/>
  <c r="R486" i="7"/>
  <c r="R215" i="7"/>
  <c r="R190" i="7"/>
  <c r="R192" i="7"/>
  <c r="R137" i="7"/>
  <c r="R436" i="7"/>
  <c r="R78" i="7"/>
  <c r="R479" i="7"/>
  <c r="R329" i="7"/>
  <c r="R168" i="7"/>
  <c r="R175" i="7"/>
  <c r="R184" i="7"/>
  <c r="R234" i="7"/>
  <c r="R760" i="7"/>
  <c r="R216" i="7"/>
  <c r="R292" i="7"/>
  <c r="R485" i="7"/>
  <c r="R539" i="7"/>
  <c r="R9" i="7"/>
  <c r="R222" i="7"/>
  <c r="R134" i="7"/>
  <c r="R673" i="7"/>
  <c r="R355" i="7"/>
  <c r="R716" i="7"/>
  <c r="R694" i="7"/>
  <c r="R268" i="7"/>
  <c r="R111" i="7"/>
  <c r="R560" i="7"/>
  <c r="R40" i="7"/>
  <c r="R730" i="7"/>
  <c r="R429" i="7"/>
  <c r="R742" i="7"/>
  <c r="R681" i="7"/>
  <c r="R220" i="7"/>
  <c r="R340" i="7"/>
  <c r="R94" i="7"/>
  <c r="R212" i="7"/>
  <c r="R633" i="7"/>
  <c r="R196" i="7"/>
  <c r="R126" i="7"/>
  <c r="R652" i="7"/>
  <c r="R521" i="7"/>
  <c r="R288" i="7"/>
  <c r="R495" i="7"/>
  <c r="R308" i="7"/>
  <c r="R660" i="7"/>
  <c r="R73" i="7"/>
  <c r="R721" i="7"/>
  <c r="R180" i="7"/>
  <c r="R611" i="7"/>
  <c r="R65" i="7"/>
  <c r="R540" i="7"/>
  <c r="R414" i="7"/>
  <c r="R528" i="7"/>
  <c r="R239" i="7"/>
  <c r="R537" i="7"/>
  <c r="R752" i="7"/>
  <c r="R523" i="7"/>
  <c r="R471" i="7"/>
  <c r="R413" i="7"/>
  <c r="R419" i="7"/>
  <c r="R462" i="7"/>
  <c r="R194" i="7"/>
  <c r="R286" i="7"/>
  <c r="R140" i="7"/>
  <c r="R96" i="7"/>
  <c r="R331" i="7"/>
  <c r="R578" i="7"/>
  <c r="R261" i="7"/>
  <c r="R225" i="7"/>
  <c r="R164" i="7"/>
  <c r="R98" i="7"/>
  <c r="R266" i="7"/>
  <c r="R153" i="7"/>
  <c r="R739" i="7"/>
  <c r="R502" i="7"/>
  <c r="R244" i="7"/>
  <c r="R576" i="7"/>
  <c r="R391" i="7"/>
  <c r="R209" i="7"/>
  <c r="R366" i="7"/>
  <c r="R158" i="7"/>
  <c r="R87" i="7"/>
  <c r="R362" i="7"/>
  <c r="R135" i="7"/>
  <c r="R160" i="7"/>
  <c r="R650" i="7"/>
  <c r="R595" i="7"/>
  <c r="R443" i="7"/>
  <c r="R765" i="7"/>
  <c r="R723" i="7"/>
  <c r="R84" i="7"/>
  <c r="R116" i="7"/>
  <c r="R458" i="7"/>
  <c r="R438" i="7"/>
  <c r="R507" i="7"/>
  <c r="R511" i="7"/>
  <c r="R418" i="7"/>
  <c r="R29" i="7"/>
  <c r="R121" i="7"/>
  <c r="R615" i="7"/>
  <c r="R202" i="7"/>
  <c r="R463" i="7"/>
  <c r="R314" i="7"/>
  <c r="R404" i="7"/>
  <c r="R386" i="7"/>
  <c r="R191" i="7"/>
  <c r="R263" i="7"/>
  <c r="R165" i="7"/>
  <c r="R31" i="7"/>
  <c r="R54" i="7"/>
  <c r="R371" i="7"/>
  <c r="R613" i="7"/>
  <c r="R136" i="7"/>
  <c r="R338" i="7"/>
  <c r="R13" i="7"/>
  <c r="R380" i="7"/>
  <c r="R318" i="7"/>
  <c r="R549" i="7"/>
  <c r="R630" i="7"/>
  <c r="R583" i="7"/>
  <c r="R129" i="7"/>
  <c r="R102" i="7"/>
  <c r="R250" i="7"/>
  <c r="R259" i="7"/>
  <c r="R305" i="7"/>
  <c r="R472" i="7"/>
  <c r="R193" i="7"/>
  <c r="R397" i="7"/>
  <c r="R628" i="7"/>
  <c r="R171" i="7"/>
  <c r="R252" i="7"/>
  <c r="R400" i="7"/>
  <c r="R8" i="7"/>
  <c r="R144" i="7"/>
  <c r="R117" i="7"/>
  <c r="R627" i="7"/>
  <c r="R724" i="7"/>
  <c r="R77" i="7"/>
  <c r="R235" i="7"/>
  <c r="R662" i="7"/>
  <c r="R12" i="7"/>
  <c r="R536" i="7"/>
  <c r="R217" i="7"/>
  <c r="R105" i="7"/>
  <c r="R179" i="7"/>
  <c r="R746" i="7"/>
  <c r="R125" i="7"/>
  <c r="R755" i="7"/>
  <c r="R567" i="7"/>
  <c r="R519" i="7"/>
  <c r="R728" i="7"/>
  <c r="R76" i="7"/>
  <c r="R104" i="7"/>
  <c r="R267" i="7"/>
  <c r="R618" i="7"/>
  <c r="R483" i="7"/>
  <c r="R410" i="7"/>
  <c r="R284" i="7"/>
  <c r="R275" i="7"/>
  <c r="R375" i="7"/>
  <c r="R255" i="7"/>
  <c r="R499" i="7"/>
  <c r="R346" i="7"/>
  <c r="R367" i="7"/>
  <c r="R571" i="7"/>
  <c r="R699" i="7"/>
  <c r="R610" i="7"/>
  <c r="R237" i="7"/>
  <c r="R28" i="7"/>
  <c r="R207" i="7"/>
  <c r="R382" i="7"/>
  <c r="R99" i="7"/>
  <c r="R278" i="7"/>
  <c r="R15" i="7"/>
  <c r="R449" i="7"/>
  <c r="R606" i="7"/>
  <c r="R717" i="7"/>
  <c r="R130" i="7"/>
  <c r="R552" i="7"/>
  <c r="R747" i="7"/>
  <c r="R334" i="7"/>
  <c r="R580" i="7"/>
  <c r="R188" i="7"/>
  <c r="R398" i="7"/>
  <c r="R23" i="7"/>
  <c r="R228" i="7"/>
  <c r="R214" i="7"/>
  <c r="R132" i="7"/>
  <c r="R124" i="7"/>
  <c r="R769" i="7"/>
  <c r="R349" i="7"/>
  <c r="R474" i="7"/>
  <c r="R347" i="7"/>
  <c r="R97" i="7"/>
  <c r="R641" i="7"/>
  <c r="R399" i="7"/>
  <c r="R21" i="7"/>
  <c r="R531" i="7"/>
  <c r="R638" i="7"/>
  <c r="R677" i="7"/>
  <c r="R154" i="7"/>
  <c r="R326" i="7"/>
  <c r="R49" i="7"/>
  <c r="R157" i="7"/>
  <c r="R226" i="7"/>
  <c r="R159" i="7"/>
  <c r="R415" i="7"/>
  <c r="R686" i="7"/>
  <c r="R19" i="7"/>
  <c r="R703" i="7"/>
  <c r="R698" i="7"/>
  <c r="R283" i="7"/>
  <c r="R304" i="7"/>
  <c r="R88" i="7"/>
  <c r="R445" i="7"/>
  <c r="R333" i="7"/>
  <c r="R22" i="7"/>
  <c r="R593" i="7"/>
  <c r="R182" i="7"/>
  <c r="R616" i="7"/>
  <c r="R493" i="7"/>
  <c r="R332" i="7"/>
  <c r="R598" i="7"/>
  <c r="R299" i="7"/>
  <c r="R322" i="7"/>
  <c r="R712" i="7"/>
  <c r="R756" i="7"/>
  <c r="R66" i="7"/>
  <c r="R345" i="7"/>
  <c r="R563" i="7"/>
  <c r="R664" i="7"/>
  <c r="R133" i="7"/>
  <c r="R508" i="7"/>
  <c r="R513" i="7"/>
  <c r="R189" i="7"/>
  <c r="R709" i="7"/>
  <c r="R25" i="7"/>
  <c r="R360" i="7"/>
  <c r="R262" i="7"/>
  <c r="R538" i="7"/>
  <c r="R626" i="7"/>
  <c r="R243" i="7"/>
  <c r="R270" i="7"/>
  <c r="R711" i="7"/>
  <c r="R240" i="7"/>
  <c r="R313" i="7"/>
  <c r="R586" i="7"/>
  <c r="R447" i="7"/>
  <c r="R434" i="7"/>
  <c r="R176" i="7"/>
  <c r="R197" i="7"/>
  <c r="R163" i="7"/>
  <c r="R242" i="7"/>
  <c r="R43" i="7"/>
  <c r="R256" i="7"/>
  <c r="R287" i="7"/>
  <c r="R688" i="7"/>
  <c r="R183" i="7"/>
  <c r="R37" i="7"/>
  <c r="R707" i="7"/>
  <c r="R527" i="7"/>
  <c r="R274" i="7"/>
  <c r="R122" i="7"/>
  <c r="R79" i="7"/>
  <c r="R750" i="7"/>
  <c r="R336" i="7"/>
  <c r="R27" i="7"/>
  <c r="R42" i="7"/>
  <c r="R373" i="7"/>
  <c r="R356" i="7"/>
  <c r="R569" i="7"/>
  <c r="R667" i="7"/>
  <c r="R359" i="7"/>
  <c r="R635" i="7"/>
  <c r="R725" i="7"/>
  <c r="R735" i="7"/>
  <c r="R422" i="7"/>
  <c r="R754" i="7"/>
  <c r="R520" i="7"/>
  <c r="R663" i="7"/>
  <c r="R269" i="7"/>
  <c r="R91" i="7"/>
  <c r="R38" i="7"/>
  <c r="R421" i="7"/>
  <c r="R264" i="7"/>
  <c r="R5" i="7"/>
  <c r="R85" i="7"/>
  <c r="R408" i="7"/>
  <c r="R506" i="7"/>
  <c r="R568" i="7"/>
  <c r="R470" i="7"/>
  <c r="R395" i="7"/>
  <c r="R4" i="7"/>
  <c r="R119" i="7"/>
  <c r="R296" i="7"/>
  <c r="R729" i="7"/>
  <c r="R682" i="7"/>
  <c r="R374" i="7"/>
  <c r="R617" i="7"/>
  <c r="R669" i="7"/>
  <c r="R61" i="7"/>
  <c r="R310" i="7"/>
  <c r="R763" i="7"/>
  <c r="R112" i="7"/>
  <c r="R543" i="7"/>
  <c r="R282" i="7"/>
  <c r="R280" i="7"/>
  <c r="R734" i="7"/>
  <c r="R456" i="7"/>
  <c r="R420" i="7"/>
  <c r="R246" i="7"/>
  <c r="R653" i="7"/>
  <c r="R260" i="7"/>
  <c r="R233" i="7"/>
  <c r="R450" i="7"/>
  <c r="R701" i="7"/>
  <c r="R378" i="7"/>
  <c r="R651" i="7"/>
  <c r="R44" i="7"/>
  <c r="R298" i="7"/>
  <c r="R541" i="7"/>
  <c r="R365" i="7"/>
  <c r="R494" i="7"/>
  <c r="R317" i="7"/>
  <c r="R110" i="7"/>
  <c r="R478" i="7"/>
  <c r="R492" i="7"/>
  <c r="R254" i="7"/>
  <c r="R655" i="7"/>
  <c r="R396" i="7"/>
  <c r="R392" i="7"/>
  <c r="R516" i="7"/>
  <c r="R100" i="7"/>
  <c r="R522" i="7"/>
  <c r="R731" i="7"/>
  <c r="R465" i="7"/>
  <c r="R534" i="7"/>
  <c r="R277" i="7"/>
  <c r="R459" i="7"/>
  <c r="R656" i="7"/>
  <c r="R575" i="7"/>
  <c r="R562" i="7"/>
  <c r="R601" i="7"/>
  <c r="R337" i="7"/>
  <c r="R45" i="7"/>
  <c r="R357" i="7"/>
  <c r="R93" i="7"/>
  <c r="R512" i="7"/>
  <c r="R647" i="7"/>
  <c r="R556" i="7"/>
  <c r="R203" i="7"/>
  <c r="R607" i="7"/>
  <c r="R488" i="7"/>
  <c r="R577" i="7"/>
  <c r="R533" i="7"/>
  <c r="R238" i="7"/>
  <c r="R406" i="7"/>
  <c r="R138" i="7"/>
  <c r="R289" i="7"/>
  <c r="R343" i="7"/>
  <c r="R545" i="7"/>
  <c r="R30" i="7"/>
  <c r="R230" i="7"/>
  <c r="R123" i="7"/>
  <c r="R597" i="7"/>
  <c r="R603" i="7"/>
  <c r="R81" i="7"/>
  <c r="R582" i="7"/>
  <c r="R676" i="7"/>
  <c r="R388" i="7"/>
  <c r="R425" i="7"/>
  <c r="R553" i="7"/>
  <c r="R218" i="7"/>
  <c r="R665" i="7"/>
  <c r="R696" i="7"/>
  <c r="R741" i="7"/>
  <c r="R692" i="7"/>
  <c r="R186" i="7"/>
  <c r="R342" i="7"/>
  <c r="R311" i="7"/>
  <c r="R466" i="7"/>
  <c r="R89" i="7"/>
  <c r="R34" i="7"/>
  <c r="R272" i="7"/>
  <c r="R487" i="7"/>
  <c r="R114" i="7"/>
  <c r="R546" i="7"/>
  <c r="R684" i="7"/>
  <c r="R525" i="7"/>
  <c r="R751" i="7"/>
  <c r="R554" i="7"/>
  <c r="R558" i="7"/>
  <c r="R439" i="7"/>
  <c r="R166" i="7"/>
  <c r="R72" i="7"/>
  <c r="R52" i="7"/>
  <c r="R683" i="7"/>
  <c r="R690" i="7"/>
  <c r="R736" i="7"/>
  <c r="R714" i="7"/>
  <c r="R39" i="7"/>
  <c r="R448" i="7"/>
  <c r="R24" i="7"/>
  <c r="R629" i="7"/>
  <c r="R600" i="7"/>
  <c r="R354" i="7"/>
  <c r="R768" i="7"/>
  <c r="R685" i="7"/>
  <c r="R148" i="7"/>
  <c r="R63" i="7"/>
  <c r="R113" i="7"/>
  <c r="R649" i="7"/>
  <c r="R559" i="7"/>
  <c r="R636" i="7"/>
  <c r="R697" i="7"/>
  <c r="R469" i="7"/>
  <c r="R245" i="7"/>
  <c r="R464" i="7"/>
  <c r="R416" i="7"/>
  <c r="R737" i="7"/>
  <c r="R423" i="7"/>
  <c r="R564" i="7"/>
  <c r="R706" i="7"/>
  <c r="R550" i="7"/>
  <c r="R57" i="7"/>
  <c r="R726" i="7"/>
  <c r="R141" i="7"/>
  <c r="R622" i="7"/>
  <c r="R764" i="7"/>
  <c r="R208" i="7"/>
  <c r="R461" i="7"/>
  <c r="R51" i="7"/>
  <c r="R223" i="7"/>
  <c r="R491" i="7"/>
  <c r="R249" i="7"/>
  <c r="R542" i="7"/>
  <c r="R442" i="7"/>
  <c r="R187" i="7"/>
  <c r="R92" i="7"/>
  <c r="R632" i="7"/>
  <c r="R162" i="7"/>
  <c r="R767" i="7"/>
  <c r="R639" i="7"/>
  <c r="R544" i="7"/>
  <c r="R131" i="7"/>
  <c r="R481" i="7"/>
  <c r="R350" i="7"/>
  <c r="R446" i="7"/>
  <c r="R743" i="7"/>
  <c r="R759" i="7"/>
  <c r="R473" i="7"/>
  <c r="R56" i="7"/>
  <c r="R2" i="7"/>
  <c r="R385" i="7"/>
  <c r="R48" i="7"/>
  <c r="R591" i="7"/>
  <c r="R648" i="7"/>
  <c r="R619" i="7"/>
  <c r="R174" i="7"/>
  <c r="R733" i="7"/>
  <c r="R64" i="7"/>
  <c r="R253" i="7"/>
  <c r="R353" i="7"/>
  <c r="R566" i="7"/>
  <c r="R219" i="7"/>
  <c r="R185" i="7"/>
  <c r="R335" i="7"/>
  <c r="R426" i="7"/>
  <c r="R518" i="7"/>
  <c r="R361" i="7"/>
  <c r="R370" i="7"/>
  <c r="R152" i="7"/>
  <c r="R339" i="7"/>
  <c r="R401" i="7"/>
  <c r="R501" i="7"/>
  <c r="R766" i="7"/>
  <c r="R55" i="7"/>
  <c r="R241" i="7"/>
  <c r="R156" i="7"/>
  <c r="R708" i="7"/>
  <c r="R761" i="7"/>
  <c r="R594" i="7"/>
  <c r="R713" i="7"/>
  <c r="R248" i="7"/>
  <c r="R480" i="7"/>
  <c r="R46" i="7"/>
  <c r="R612" i="7"/>
  <c r="R427" i="7"/>
  <c r="R59" i="7"/>
  <c r="R6" i="7"/>
  <c r="R573" i="7"/>
  <c r="R476" i="7"/>
  <c r="R290" i="7"/>
  <c r="R377" i="7"/>
  <c r="R309" i="7"/>
  <c r="R319" i="7"/>
  <c r="R363" i="7"/>
  <c r="R101" i="7"/>
  <c r="R143" i="7"/>
  <c r="R390" i="7"/>
  <c r="R80" i="7"/>
  <c r="R330" i="7"/>
  <c r="R657" i="7"/>
  <c r="R624" i="7"/>
  <c r="R637" i="7"/>
  <c r="R258" i="7"/>
  <c r="R312" i="7"/>
  <c r="R321" i="7"/>
  <c r="R514" i="7"/>
  <c r="R547" i="7"/>
  <c r="R200" i="7"/>
  <c r="R489" i="7"/>
  <c r="R231" i="7"/>
  <c r="R368" i="7"/>
  <c r="R718" i="7"/>
  <c r="R71" i="7"/>
  <c r="R178" i="7"/>
  <c r="R232" i="7"/>
  <c r="R454" i="7"/>
  <c r="R572" i="7"/>
  <c r="R687" i="7"/>
  <c r="R120" i="7"/>
  <c r="R60" i="7"/>
  <c r="R695" i="7"/>
  <c r="R609" i="7"/>
  <c r="R107" i="7"/>
  <c r="R147" i="7"/>
  <c r="R551" i="7"/>
  <c r="R10" i="7"/>
  <c r="R405" i="7"/>
  <c r="R301" i="7"/>
  <c r="R26" i="7"/>
  <c r="R82" i="7"/>
  <c r="R431" i="7"/>
  <c r="R704" i="7"/>
  <c r="R504" i="7"/>
  <c r="R224" i="7"/>
  <c r="R16" i="7"/>
  <c r="R109" i="7"/>
  <c r="R581" i="7"/>
  <c r="R379" i="7"/>
  <c r="R453" i="7"/>
  <c r="R369" i="7"/>
  <c r="R393" i="7"/>
  <c r="R18" i="7"/>
  <c r="R106" i="7"/>
  <c r="R679" i="7"/>
  <c r="R276" i="7"/>
  <c r="R535" i="7"/>
  <c r="R306" i="7"/>
  <c r="R579" i="7"/>
  <c r="R67" i="7"/>
  <c r="R199" i="7"/>
  <c r="R7" i="7"/>
  <c r="R195" i="7"/>
  <c r="R161" i="7"/>
  <c r="R645" i="7"/>
  <c r="R293" i="7"/>
  <c r="R83" i="7"/>
  <c r="R3" i="7"/>
  <c r="R47" i="7"/>
  <c r="R383" i="7"/>
  <c r="R666" i="7"/>
  <c r="R500" i="7"/>
  <c r="R303" i="7"/>
  <c r="R430" i="7"/>
  <c r="R36" i="7"/>
  <c r="R496" i="7"/>
  <c r="R271" i="7"/>
  <c r="R170" i="7"/>
  <c r="R457" i="7"/>
  <c r="R477" i="7"/>
  <c r="R17" i="7"/>
  <c r="R555" i="7"/>
  <c r="R14" i="7"/>
  <c r="R285" i="7"/>
  <c r="R691" i="7"/>
  <c r="R403" i="7"/>
  <c r="R744" i="7"/>
  <c r="R20" i="7"/>
  <c r="R678" i="7"/>
  <c r="R722" i="7"/>
  <c r="R90" i="7"/>
  <c r="R155" i="7"/>
  <c r="R41" i="7"/>
  <c r="R108" i="7"/>
  <c r="R441" i="7"/>
  <c r="R35" i="7"/>
  <c r="R529" i="7"/>
  <c r="R758" i="7"/>
  <c r="R621" i="7"/>
  <c r="R748" i="7"/>
  <c r="R172" i="7"/>
  <c r="R608" i="7"/>
  <c r="R674" i="7"/>
  <c r="R588" i="7"/>
  <c r="R229" i="7"/>
  <c r="R460" i="7"/>
  <c r="R604" i="7"/>
  <c r="R297" i="7"/>
  <c r="R505" i="7"/>
  <c r="R32" i="7"/>
  <c r="R69" i="7"/>
  <c r="R602" i="7"/>
  <c r="R497" i="7"/>
  <c r="R348" i="7"/>
  <c r="R587" i="7"/>
  <c r="R74" i="7"/>
  <c r="R642" i="7"/>
  <c r="R526" i="7"/>
  <c r="R634" i="7"/>
  <c r="R376" i="7"/>
  <c r="R753" i="7"/>
  <c r="R387" i="7"/>
  <c r="R490" i="7"/>
  <c r="R344" i="7"/>
  <c r="R484" i="7"/>
  <c r="R294" i="7"/>
  <c r="R467" i="7"/>
  <c r="R530" i="7"/>
  <c r="R640" i="7"/>
  <c r="R719" i="7"/>
  <c r="R680" i="7"/>
  <c r="R732" i="7"/>
  <c r="R281" i="7"/>
  <c r="R62" i="7"/>
  <c r="R715" i="7"/>
  <c r="R631" i="7"/>
  <c r="R95" i="7"/>
  <c r="R236" i="7"/>
  <c r="R740" i="7"/>
  <c r="R50" i="7"/>
  <c r="R705" i="7"/>
  <c r="R58" i="7"/>
  <c r="R646" i="7"/>
  <c r="L646" i="7"/>
  <c r="K646" i="7"/>
  <c r="Q646" i="7"/>
  <c r="L58" i="7"/>
  <c r="K58" i="7"/>
  <c r="Q58" i="7"/>
  <c r="L705" i="7"/>
  <c r="K705" i="7"/>
  <c r="Q705" i="7"/>
  <c r="L50" i="7"/>
  <c r="K50" i="7"/>
  <c r="Q50" i="7"/>
  <c r="L740" i="7"/>
  <c r="K740" i="7"/>
  <c r="Q740" i="7"/>
  <c r="L236" i="7"/>
  <c r="K236" i="7"/>
  <c r="Q236" i="7"/>
  <c r="L95" i="7"/>
  <c r="K95" i="7"/>
  <c r="Q95" i="7"/>
  <c r="L631" i="7"/>
  <c r="K631" i="7"/>
  <c r="Q631" i="7"/>
  <c r="L715" i="7"/>
  <c r="K715" i="7"/>
  <c r="Q715" i="7"/>
  <c r="L62" i="7"/>
  <c r="K62" i="7"/>
  <c r="Q62" i="7"/>
  <c r="L281" i="7"/>
  <c r="K281" i="7"/>
  <c r="Q281" i="7"/>
  <c r="L732" i="7"/>
  <c r="K732" i="7"/>
  <c r="Q732" i="7"/>
  <c r="L680" i="7"/>
  <c r="K680" i="7"/>
  <c r="Q680" i="7"/>
  <c r="L719" i="7"/>
  <c r="K719" i="7"/>
  <c r="Q719" i="7"/>
  <c r="L640" i="7"/>
  <c r="K640" i="7"/>
  <c r="Q640" i="7"/>
  <c r="L530" i="7"/>
  <c r="K530" i="7"/>
  <c r="Q530" i="7"/>
  <c r="L467" i="7"/>
  <c r="K467" i="7"/>
  <c r="Q467" i="7"/>
  <c r="L294" i="7"/>
  <c r="K294" i="7"/>
  <c r="Q294" i="7"/>
  <c r="L484" i="7"/>
  <c r="K484" i="7"/>
  <c r="Q484" i="7"/>
  <c r="L344" i="7"/>
  <c r="K344" i="7"/>
  <c r="Q344" i="7"/>
  <c r="L490" i="7"/>
  <c r="K490" i="7"/>
  <c r="Q490" i="7"/>
  <c r="L387" i="7"/>
  <c r="K387" i="7"/>
  <c r="Q387" i="7"/>
  <c r="L753" i="7"/>
  <c r="K753" i="7"/>
  <c r="Q753" i="7"/>
  <c r="L376" i="7"/>
  <c r="K376" i="7"/>
  <c r="Q376" i="7"/>
  <c r="L634" i="7"/>
  <c r="K634" i="7"/>
  <c r="Q634" i="7"/>
  <c r="L526" i="7"/>
  <c r="K526" i="7"/>
  <c r="Q526" i="7"/>
  <c r="L642" i="7"/>
  <c r="K642" i="7"/>
  <c r="Q642" i="7"/>
  <c r="L74" i="7"/>
  <c r="K74" i="7"/>
  <c r="Q74" i="7"/>
  <c r="L587" i="7"/>
  <c r="K587" i="7"/>
  <c r="Q587" i="7"/>
  <c r="L348" i="7"/>
  <c r="K348" i="7"/>
  <c r="Q348" i="7"/>
  <c r="L497" i="7"/>
  <c r="K497" i="7"/>
  <c r="Q497" i="7"/>
  <c r="L602" i="7"/>
  <c r="K602" i="7"/>
  <c r="Q602" i="7"/>
  <c r="L69" i="7"/>
  <c r="K69" i="7"/>
  <c r="Q69" i="7"/>
  <c r="L32" i="7"/>
  <c r="K32" i="7"/>
  <c r="Q32" i="7"/>
  <c r="L505" i="7"/>
  <c r="K505" i="7"/>
  <c r="Q505" i="7"/>
  <c r="L297" i="7"/>
  <c r="K297" i="7"/>
  <c r="Q297" i="7"/>
  <c r="L604" i="7"/>
  <c r="K604" i="7"/>
  <c r="Q604" i="7"/>
  <c r="L460" i="7"/>
  <c r="K460" i="7"/>
  <c r="Q460" i="7"/>
  <c r="L229" i="7"/>
  <c r="K229" i="7"/>
  <c r="Q229" i="7"/>
  <c r="L588" i="7"/>
  <c r="K588" i="7"/>
  <c r="Q588" i="7"/>
  <c r="L674" i="7"/>
  <c r="K674" i="7"/>
  <c r="Q674" i="7"/>
  <c r="L608" i="7"/>
  <c r="K608" i="7"/>
  <c r="Q608" i="7"/>
  <c r="L172" i="7"/>
  <c r="K172" i="7"/>
  <c r="Q172" i="7"/>
  <c r="L748" i="7"/>
  <c r="K748" i="7"/>
  <c r="Q748" i="7"/>
  <c r="L621" i="7"/>
  <c r="K621" i="7"/>
  <c r="Q621" i="7"/>
  <c r="L758" i="7"/>
  <c r="K758" i="7"/>
  <c r="Q758" i="7"/>
  <c r="L529" i="7"/>
  <c r="K529" i="7"/>
  <c r="Q529" i="7"/>
  <c r="L35" i="7"/>
  <c r="K35" i="7"/>
  <c r="Q35" i="7"/>
  <c r="L441" i="7"/>
  <c r="K441" i="7"/>
  <c r="Q441" i="7"/>
  <c r="L108" i="7"/>
  <c r="K108" i="7"/>
  <c r="Q108" i="7"/>
  <c r="L41" i="7"/>
  <c r="K41" i="7"/>
  <c r="Q41" i="7"/>
  <c r="L155" i="7"/>
  <c r="K155" i="7"/>
  <c r="Q155" i="7"/>
  <c r="L90" i="7"/>
  <c r="K90" i="7"/>
  <c r="Q90" i="7"/>
  <c r="L722" i="7"/>
  <c r="K722" i="7"/>
  <c r="Q722" i="7"/>
  <c r="L678" i="7"/>
  <c r="K678" i="7"/>
  <c r="Q678" i="7"/>
  <c r="L20" i="7"/>
  <c r="K20" i="7"/>
  <c r="Q20" i="7"/>
  <c r="L744" i="7"/>
  <c r="K744" i="7"/>
  <c r="Q744" i="7"/>
  <c r="L403" i="7"/>
  <c r="K403" i="7"/>
  <c r="Q403" i="7"/>
  <c r="L691" i="7"/>
  <c r="K691" i="7"/>
  <c r="Q691" i="7"/>
  <c r="L285" i="7"/>
  <c r="K285" i="7"/>
  <c r="Q285" i="7"/>
  <c r="L14" i="7"/>
  <c r="K14" i="7"/>
  <c r="Q14" i="7"/>
  <c r="L555" i="7"/>
  <c r="K555" i="7"/>
  <c r="Q555" i="7"/>
  <c r="L17" i="7"/>
  <c r="K17" i="7"/>
  <c r="Q17" i="7"/>
  <c r="L477" i="7"/>
  <c r="K477" i="7"/>
  <c r="Q477" i="7"/>
  <c r="L457" i="7"/>
  <c r="K457" i="7"/>
  <c r="Q457" i="7"/>
  <c r="L170" i="7"/>
  <c r="K170" i="7"/>
  <c r="Q170" i="7"/>
  <c r="L271" i="7"/>
  <c r="K271" i="7"/>
  <c r="Q271" i="7"/>
  <c r="L496" i="7"/>
  <c r="K496" i="7"/>
  <c r="Q496" i="7"/>
  <c r="L36" i="7"/>
  <c r="K36" i="7"/>
  <c r="Q36" i="7"/>
  <c r="L430" i="7"/>
  <c r="K430" i="7"/>
  <c r="Q430" i="7"/>
  <c r="L303" i="7"/>
  <c r="K303" i="7"/>
  <c r="Q303" i="7"/>
  <c r="L500" i="7"/>
  <c r="K500" i="7"/>
  <c r="Q500" i="7"/>
  <c r="L666" i="7"/>
  <c r="K666" i="7"/>
  <c r="Q666" i="7"/>
  <c r="L383" i="7"/>
  <c r="K383" i="7"/>
  <c r="Q383" i="7"/>
  <c r="L47" i="7"/>
  <c r="K47" i="7"/>
  <c r="Q47" i="7"/>
  <c r="L3" i="7"/>
  <c r="K3" i="7"/>
  <c r="Q3" i="7"/>
  <c r="L83" i="7"/>
  <c r="K83" i="7"/>
  <c r="Q83" i="7"/>
  <c r="L293" i="7"/>
  <c r="K293" i="7"/>
  <c r="Q293" i="7"/>
  <c r="L645" i="7"/>
  <c r="K645" i="7"/>
  <c r="Q645" i="7"/>
  <c r="L161" i="7"/>
  <c r="K161" i="7"/>
  <c r="Q161" i="7"/>
  <c r="L195" i="7"/>
  <c r="K195" i="7"/>
  <c r="Q195" i="7"/>
  <c r="L7" i="7"/>
  <c r="K7" i="7"/>
  <c r="Q7" i="7"/>
  <c r="L199" i="7"/>
  <c r="K199" i="7"/>
  <c r="Q199" i="7"/>
  <c r="L67" i="7"/>
  <c r="K67" i="7"/>
  <c r="Q67" i="7"/>
  <c r="L579" i="7"/>
  <c r="K579" i="7"/>
  <c r="Q579" i="7"/>
  <c r="L306" i="7"/>
  <c r="K306" i="7"/>
  <c r="Q306" i="7"/>
  <c r="L535" i="7"/>
  <c r="K535" i="7"/>
  <c r="Q535" i="7"/>
  <c r="L276" i="7"/>
  <c r="K276" i="7"/>
  <c r="Q276" i="7"/>
  <c r="L679" i="7"/>
  <c r="K679" i="7"/>
  <c r="Q679" i="7"/>
  <c r="L106" i="7"/>
  <c r="K106" i="7"/>
  <c r="Q106" i="7"/>
  <c r="L18" i="7"/>
  <c r="K18" i="7"/>
  <c r="Q18" i="7"/>
  <c r="L393" i="7"/>
  <c r="K393" i="7"/>
  <c r="Q393" i="7"/>
  <c r="L369" i="7"/>
  <c r="K369" i="7"/>
  <c r="Q369" i="7"/>
  <c r="L453" i="7"/>
  <c r="K453" i="7"/>
  <c r="Q453" i="7"/>
  <c r="L379" i="7"/>
  <c r="K379" i="7"/>
  <c r="Q379" i="7"/>
  <c r="L581" i="7"/>
  <c r="K581" i="7"/>
  <c r="Q581" i="7"/>
  <c r="L109" i="7"/>
  <c r="K109" i="7"/>
  <c r="Q109" i="7"/>
  <c r="L16" i="7"/>
  <c r="K16" i="7"/>
  <c r="Q16" i="7"/>
  <c r="L224" i="7"/>
  <c r="K224" i="7"/>
  <c r="Q224" i="7"/>
  <c r="L504" i="7"/>
  <c r="K504" i="7"/>
  <c r="Q504" i="7"/>
  <c r="L704" i="7"/>
  <c r="K704" i="7"/>
  <c r="Q704" i="7"/>
  <c r="L431" i="7"/>
  <c r="K431" i="7"/>
  <c r="Q431" i="7"/>
  <c r="L82" i="7"/>
  <c r="K82" i="7"/>
  <c r="Q82" i="7"/>
  <c r="L26" i="7"/>
  <c r="K26" i="7"/>
  <c r="Q26" i="7"/>
  <c r="L301" i="7"/>
  <c r="K301" i="7"/>
  <c r="Q301" i="7"/>
  <c r="L405" i="7"/>
  <c r="K405" i="7"/>
  <c r="Q405" i="7"/>
  <c r="L10" i="7"/>
  <c r="K10" i="7"/>
  <c r="Q10" i="7"/>
  <c r="L551" i="7"/>
  <c r="K551" i="7"/>
  <c r="Q551" i="7"/>
  <c r="L147" i="7"/>
  <c r="K147" i="7"/>
  <c r="Q147" i="7"/>
  <c r="L107" i="7"/>
  <c r="K107" i="7"/>
  <c r="Q107" i="7"/>
  <c r="L609" i="7"/>
  <c r="K609" i="7"/>
  <c r="Q609" i="7"/>
  <c r="L695" i="7"/>
  <c r="K695" i="7"/>
  <c r="Q695" i="7"/>
  <c r="L60" i="7"/>
  <c r="K60" i="7"/>
  <c r="Q60" i="7"/>
  <c r="L120" i="7"/>
  <c r="K120" i="7"/>
  <c r="Q120" i="7"/>
  <c r="L687" i="7"/>
  <c r="K687" i="7"/>
  <c r="Q687" i="7"/>
  <c r="L572" i="7"/>
  <c r="K572" i="7"/>
  <c r="Q572" i="7"/>
  <c r="L454" i="7"/>
  <c r="K454" i="7"/>
  <c r="Q454" i="7"/>
  <c r="L232" i="7"/>
  <c r="K232" i="7"/>
  <c r="Q232" i="7"/>
  <c r="L178" i="7"/>
  <c r="K178" i="7"/>
  <c r="Q178" i="7"/>
  <c r="L71" i="7"/>
  <c r="K71" i="7"/>
  <c r="Q71" i="7"/>
  <c r="L718" i="7"/>
  <c r="K718" i="7"/>
  <c r="Q718" i="7"/>
  <c r="L368" i="7"/>
  <c r="K368" i="7"/>
  <c r="Q368" i="7"/>
  <c r="L231" i="7"/>
  <c r="K231" i="7"/>
  <c r="Q231" i="7"/>
  <c r="L489" i="7"/>
  <c r="K489" i="7"/>
  <c r="Q489" i="7"/>
  <c r="L200" i="7"/>
  <c r="K200" i="7"/>
  <c r="Q200" i="7"/>
  <c r="L547" i="7"/>
  <c r="K547" i="7"/>
  <c r="Q547" i="7"/>
  <c r="L514" i="7"/>
  <c r="K514" i="7"/>
  <c r="Q514" i="7"/>
  <c r="L321" i="7"/>
  <c r="K321" i="7"/>
  <c r="Q321" i="7"/>
  <c r="L312" i="7"/>
  <c r="K312" i="7"/>
  <c r="Q312" i="7"/>
  <c r="L258" i="7"/>
  <c r="K258" i="7"/>
  <c r="Q258" i="7"/>
  <c r="L637" i="7"/>
  <c r="K637" i="7"/>
  <c r="Q637" i="7"/>
  <c r="L624" i="7"/>
  <c r="K624" i="7"/>
  <c r="Q624" i="7"/>
  <c r="L657" i="7"/>
  <c r="K657" i="7"/>
  <c r="Q657" i="7"/>
  <c r="L330" i="7"/>
  <c r="K330" i="7"/>
  <c r="Q330" i="7"/>
  <c r="L80" i="7"/>
  <c r="K80" i="7"/>
  <c r="Q80" i="7"/>
  <c r="L390" i="7"/>
  <c r="K390" i="7"/>
  <c r="Q390" i="7"/>
  <c r="L143" i="7"/>
  <c r="K143" i="7"/>
  <c r="Q143" i="7"/>
  <c r="L101" i="7"/>
  <c r="K101" i="7"/>
  <c r="Q101" i="7"/>
  <c r="L363" i="7"/>
  <c r="K363" i="7"/>
  <c r="Q363" i="7"/>
  <c r="L319" i="7"/>
  <c r="K319" i="7"/>
  <c r="Q319" i="7"/>
  <c r="L309" i="7"/>
  <c r="K309" i="7"/>
  <c r="Q309" i="7"/>
  <c r="L377" i="7"/>
  <c r="K377" i="7"/>
  <c r="Q377" i="7"/>
  <c r="L290" i="7"/>
  <c r="K290" i="7"/>
  <c r="Q290" i="7"/>
  <c r="L476" i="7"/>
  <c r="K476" i="7"/>
  <c r="Q476" i="7"/>
  <c r="L573" i="7"/>
  <c r="K573" i="7"/>
  <c r="Q573" i="7"/>
  <c r="L6" i="7"/>
  <c r="K6" i="7"/>
  <c r="Q6" i="7"/>
  <c r="L59" i="7"/>
  <c r="K59" i="7"/>
  <c r="Q59" i="7"/>
  <c r="L427" i="7"/>
  <c r="K427" i="7"/>
  <c r="Q427" i="7"/>
  <c r="L612" i="7"/>
  <c r="K612" i="7"/>
  <c r="Q612" i="7"/>
  <c r="L46" i="7"/>
  <c r="K46" i="7"/>
  <c r="Q46" i="7"/>
  <c r="L480" i="7"/>
  <c r="K480" i="7"/>
  <c r="Q480" i="7"/>
  <c r="L248" i="7"/>
  <c r="K248" i="7"/>
  <c r="Q248" i="7"/>
  <c r="L713" i="7"/>
  <c r="K713" i="7"/>
  <c r="Q713" i="7"/>
  <c r="L594" i="7"/>
  <c r="K594" i="7"/>
  <c r="Q594" i="7"/>
  <c r="L761" i="7"/>
  <c r="K761" i="7"/>
  <c r="Q761" i="7"/>
  <c r="L708" i="7"/>
  <c r="K708" i="7"/>
  <c r="Q708" i="7"/>
  <c r="L156" i="7"/>
  <c r="K156" i="7"/>
  <c r="Q156" i="7"/>
  <c r="L241" i="7"/>
  <c r="K241" i="7"/>
  <c r="Q241" i="7"/>
  <c r="L55" i="7"/>
  <c r="K55" i="7"/>
  <c r="Q55" i="7"/>
  <c r="L766" i="7"/>
  <c r="K766" i="7"/>
  <c r="Q766" i="7"/>
  <c r="L501" i="7"/>
  <c r="K501" i="7"/>
  <c r="Q501" i="7"/>
  <c r="L401" i="7"/>
  <c r="K401" i="7"/>
  <c r="Q401" i="7"/>
  <c r="L339" i="7"/>
  <c r="K339" i="7"/>
  <c r="Q339" i="7"/>
  <c r="L152" i="7"/>
  <c r="K152" i="7"/>
  <c r="Q152" i="7"/>
  <c r="L370" i="7"/>
  <c r="K370" i="7"/>
  <c r="Q370" i="7"/>
  <c r="L361" i="7"/>
  <c r="K361" i="7"/>
  <c r="Q361" i="7"/>
  <c r="L518" i="7"/>
  <c r="K518" i="7"/>
  <c r="Q518" i="7"/>
  <c r="L426" i="7"/>
  <c r="K426" i="7"/>
  <c r="Q426" i="7"/>
  <c r="L335" i="7"/>
  <c r="K335" i="7"/>
  <c r="Q335" i="7"/>
  <c r="L185" i="7"/>
  <c r="K185" i="7"/>
  <c r="Q185" i="7"/>
  <c r="L219" i="7"/>
  <c r="K219" i="7"/>
  <c r="Q219" i="7"/>
  <c r="L566" i="7"/>
  <c r="K566" i="7"/>
  <c r="Q566" i="7"/>
  <c r="L353" i="7"/>
  <c r="K353" i="7"/>
  <c r="Q353" i="7"/>
  <c r="L253" i="7"/>
  <c r="K253" i="7"/>
  <c r="Q253" i="7"/>
  <c r="L64" i="7"/>
  <c r="K64" i="7"/>
  <c r="Q64" i="7"/>
  <c r="L733" i="7"/>
  <c r="K733" i="7"/>
  <c r="Q733" i="7"/>
  <c r="L174" i="7"/>
  <c r="K174" i="7"/>
  <c r="Q174" i="7"/>
  <c r="L619" i="7"/>
  <c r="K619" i="7"/>
  <c r="Q619" i="7"/>
  <c r="L648" i="7"/>
  <c r="K648" i="7"/>
  <c r="Q648" i="7"/>
  <c r="L591" i="7"/>
  <c r="K591" i="7"/>
  <c r="Q591" i="7"/>
  <c r="L48" i="7"/>
  <c r="K48" i="7"/>
  <c r="Q48" i="7"/>
  <c r="L385" i="7"/>
  <c r="K385" i="7"/>
  <c r="Q385" i="7"/>
  <c r="L2" i="7"/>
  <c r="K2" i="7"/>
  <c r="Q2" i="7"/>
  <c r="L56" i="7"/>
  <c r="K56" i="7"/>
  <c r="Q56" i="7"/>
  <c r="L473" i="7"/>
  <c r="K473" i="7"/>
  <c r="Q473" i="7"/>
  <c r="L759" i="7"/>
  <c r="K759" i="7"/>
  <c r="Q759" i="7"/>
  <c r="L743" i="7"/>
  <c r="K743" i="7"/>
  <c r="Q743" i="7"/>
  <c r="L446" i="7"/>
  <c r="K446" i="7"/>
  <c r="Q446" i="7"/>
  <c r="L350" i="7"/>
  <c r="K350" i="7"/>
  <c r="Q350" i="7"/>
  <c r="L481" i="7"/>
  <c r="K481" i="7"/>
  <c r="Q481" i="7"/>
  <c r="L131" i="7"/>
  <c r="K131" i="7"/>
  <c r="Q131" i="7"/>
  <c r="L544" i="7"/>
  <c r="K544" i="7"/>
  <c r="Q544" i="7"/>
  <c r="L639" i="7"/>
  <c r="K639" i="7"/>
  <c r="Q639" i="7"/>
  <c r="L767" i="7"/>
  <c r="K767" i="7"/>
  <c r="Q767" i="7"/>
  <c r="L162" i="7"/>
  <c r="K162" i="7"/>
  <c r="Q162" i="7"/>
  <c r="L632" i="7"/>
  <c r="K632" i="7"/>
  <c r="Q632" i="7"/>
  <c r="L92" i="7"/>
  <c r="K92" i="7"/>
  <c r="Q92" i="7"/>
  <c r="L187" i="7"/>
  <c r="K187" i="7"/>
  <c r="Q187" i="7"/>
  <c r="L442" i="7"/>
  <c r="K442" i="7"/>
  <c r="Q442" i="7"/>
  <c r="L542" i="7"/>
  <c r="K542" i="7"/>
  <c r="Q542" i="7"/>
  <c r="L249" i="7"/>
  <c r="K249" i="7"/>
  <c r="Q249" i="7"/>
  <c r="L491" i="7"/>
  <c r="K491" i="7"/>
  <c r="Q491" i="7"/>
  <c r="L223" i="7"/>
  <c r="K223" i="7"/>
  <c r="Q223" i="7"/>
  <c r="L51" i="7"/>
  <c r="K51" i="7"/>
  <c r="Q51" i="7"/>
  <c r="L461" i="7"/>
  <c r="K461" i="7"/>
  <c r="Q461" i="7"/>
  <c r="L208" i="7"/>
  <c r="K208" i="7"/>
  <c r="Q208" i="7"/>
  <c r="L764" i="7"/>
  <c r="K764" i="7"/>
  <c r="Q764" i="7"/>
  <c r="L622" i="7"/>
  <c r="K622" i="7"/>
  <c r="Q622" i="7"/>
  <c r="L141" i="7"/>
  <c r="K141" i="7"/>
  <c r="Q141" i="7"/>
  <c r="L726" i="7"/>
  <c r="K726" i="7"/>
  <c r="Q726" i="7"/>
  <c r="L57" i="7"/>
  <c r="K57" i="7"/>
  <c r="Q57" i="7"/>
  <c r="L550" i="7"/>
  <c r="K550" i="7"/>
  <c r="Q550" i="7"/>
  <c r="L706" i="7"/>
  <c r="K706" i="7"/>
  <c r="Q706" i="7"/>
  <c r="L564" i="7"/>
  <c r="K564" i="7"/>
  <c r="Q564" i="7"/>
  <c r="L423" i="7"/>
  <c r="K423" i="7"/>
  <c r="Q423" i="7"/>
  <c r="L737" i="7"/>
  <c r="K737" i="7"/>
  <c r="Q737" i="7"/>
  <c r="L416" i="7"/>
  <c r="K416" i="7"/>
  <c r="Q416" i="7"/>
  <c r="L464" i="7"/>
  <c r="K464" i="7"/>
  <c r="Q464" i="7"/>
  <c r="L245" i="7"/>
  <c r="K245" i="7"/>
  <c r="Q245" i="7"/>
  <c r="L469" i="7"/>
  <c r="K469" i="7"/>
  <c r="Q469" i="7"/>
  <c r="L697" i="7"/>
  <c r="K697" i="7"/>
  <c r="Q697" i="7"/>
  <c r="L636" i="7"/>
  <c r="K636" i="7"/>
  <c r="Q636" i="7"/>
  <c r="L559" i="7"/>
  <c r="K559" i="7"/>
  <c r="Q559" i="7"/>
  <c r="L649" i="7"/>
  <c r="K649" i="7"/>
  <c r="Q649" i="7"/>
  <c r="L113" i="7"/>
  <c r="K113" i="7"/>
  <c r="Q113" i="7"/>
  <c r="L63" i="7"/>
  <c r="K63" i="7"/>
  <c r="Q63" i="7"/>
  <c r="L148" i="7"/>
  <c r="K148" i="7"/>
  <c r="Q148" i="7"/>
  <c r="L685" i="7"/>
  <c r="K685" i="7"/>
  <c r="Q685" i="7"/>
  <c r="L768" i="7"/>
  <c r="K768" i="7"/>
  <c r="Q768" i="7"/>
  <c r="L354" i="7"/>
  <c r="K354" i="7"/>
  <c r="Q354" i="7"/>
  <c r="L600" i="7"/>
  <c r="K600" i="7"/>
  <c r="Q600" i="7"/>
  <c r="L629" i="7"/>
  <c r="K629" i="7"/>
  <c r="Q629" i="7"/>
  <c r="L24" i="7"/>
  <c r="K24" i="7"/>
  <c r="Q24" i="7"/>
  <c r="L448" i="7"/>
  <c r="K448" i="7"/>
  <c r="Q448" i="7"/>
  <c r="L39" i="7"/>
  <c r="K39" i="7"/>
  <c r="Q39" i="7"/>
  <c r="L714" i="7"/>
  <c r="K714" i="7"/>
  <c r="Q714" i="7"/>
  <c r="L736" i="7"/>
  <c r="K736" i="7"/>
  <c r="Q736" i="7"/>
  <c r="L690" i="7"/>
  <c r="K690" i="7"/>
  <c r="Q690" i="7"/>
  <c r="L683" i="7"/>
  <c r="K683" i="7"/>
  <c r="Q683" i="7"/>
  <c r="L52" i="7"/>
  <c r="K52" i="7"/>
  <c r="Q52" i="7"/>
  <c r="L72" i="7"/>
  <c r="K72" i="7"/>
  <c r="Q72" i="7"/>
  <c r="L166" i="7"/>
  <c r="K166" i="7"/>
  <c r="Q166" i="7"/>
  <c r="L439" i="7"/>
  <c r="K439" i="7"/>
  <c r="Q439" i="7"/>
  <c r="L558" i="7"/>
  <c r="K558" i="7"/>
  <c r="Q558" i="7"/>
  <c r="L554" i="7"/>
  <c r="K554" i="7"/>
  <c r="Q554" i="7"/>
  <c r="L751" i="7"/>
  <c r="K751" i="7"/>
  <c r="Q751" i="7"/>
  <c r="L525" i="7"/>
  <c r="K525" i="7"/>
  <c r="Q525" i="7"/>
  <c r="L684" i="7"/>
  <c r="K684" i="7"/>
  <c r="Q684" i="7"/>
  <c r="L546" i="7"/>
  <c r="K546" i="7"/>
  <c r="Q546" i="7"/>
  <c r="L114" i="7"/>
  <c r="K114" i="7"/>
  <c r="Q114" i="7"/>
  <c r="L487" i="7"/>
  <c r="K487" i="7"/>
  <c r="Q487" i="7"/>
  <c r="L272" i="7"/>
  <c r="K272" i="7"/>
  <c r="Q272" i="7"/>
  <c r="L34" i="7"/>
  <c r="K34" i="7"/>
  <c r="Q34" i="7"/>
  <c r="L89" i="7"/>
  <c r="K89" i="7"/>
  <c r="Q89" i="7"/>
  <c r="L466" i="7"/>
  <c r="K466" i="7"/>
  <c r="Q466" i="7"/>
  <c r="L311" i="7"/>
  <c r="K311" i="7"/>
  <c r="Q311" i="7"/>
  <c r="L342" i="7"/>
  <c r="K342" i="7"/>
  <c r="Q342" i="7"/>
  <c r="L186" i="7"/>
  <c r="K186" i="7"/>
  <c r="Q186" i="7"/>
  <c r="L692" i="7"/>
  <c r="K692" i="7"/>
  <c r="Q692" i="7"/>
  <c r="L741" i="7"/>
  <c r="K741" i="7"/>
  <c r="Q741" i="7"/>
  <c r="L696" i="7"/>
  <c r="K696" i="7"/>
  <c r="Q696" i="7"/>
  <c r="L665" i="7"/>
  <c r="K665" i="7"/>
  <c r="Q665" i="7"/>
  <c r="L218" i="7"/>
  <c r="K218" i="7"/>
  <c r="Q218" i="7"/>
  <c r="L553" i="7"/>
  <c r="K553" i="7"/>
  <c r="Q553" i="7"/>
  <c r="L425" i="7"/>
  <c r="K425" i="7"/>
  <c r="Q425" i="7"/>
  <c r="L388" i="7"/>
  <c r="K388" i="7"/>
  <c r="Q388" i="7"/>
  <c r="L676" i="7"/>
  <c r="K676" i="7"/>
  <c r="Q676" i="7"/>
  <c r="L582" i="7"/>
  <c r="K582" i="7"/>
  <c r="Q582" i="7"/>
  <c r="L81" i="7"/>
  <c r="K81" i="7"/>
  <c r="Q81" i="7"/>
  <c r="L603" i="7"/>
  <c r="K603" i="7"/>
  <c r="Q603" i="7"/>
  <c r="L597" i="7"/>
  <c r="K597" i="7"/>
  <c r="Q597" i="7"/>
  <c r="L123" i="7"/>
  <c r="K123" i="7"/>
  <c r="Q123" i="7"/>
  <c r="L230" i="7"/>
  <c r="K230" i="7"/>
  <c r="Q230" i="7"/>
  <c r="L30" i="7"/>
  <c r="K30" i="7"/>
  <c r="Q30" i="7"/>
  <c r="L545" i="7"/>
  <c r="K545" i="7"/>
  <c r="Q545" i="7"/>
  <c r="L343" i="7"/>
  <c r="K343" i="7"/>
  <c r="Q343" i="7"/>
  <c r="L289" i="7"/>
  <c r="K289" i="7"/>
  <c r="Q289" i="7"/>
  <c r="L138" i="7"/>
  <c r="K138" i="7"/>
  <c r="Q138" i="7"/>
  <c r="L406" i="7"/>
  <c r="K406" i="7"/>
  <c r="Q406" i="7"/>
  <c r="L238" i="7"/>
  <c r="K238" i="7"/>
  <c r="Q238" i="7"/>
  <c r="L533" i="7"/>
  <c r="K533" i="7"/>
  <c r="Q533" i="7"/>
  <c r="L577" i="7"/>
  <c r="K577" i="7"/>
  <c r="Q577" i="7"/>
  <c r="L488" i="7"/>
  <c r="K488" i="7"/>
  <c r="Q488" i="7"/>
  <c r="L607" i="7"/>
  <c r="K607" i="7"/>
  <c r="Q607" i="7"/>
  <c r="L203" i="7"/>
  <c r="K203" i="7"/>
  <c r="Q203" i="7"/>
  <c r="L556" i="7"/>
  <c r="K556" i="7"/>
  <c r="Q556" i="7"/>
  <c r="L647" i="7"/>
  <c r="K647" i="7"/>
  <c r="Q647" i="7"/>
  <c r="L512" i="7"/>
  <c r="K512" i="7"/>
  <c r="Q512" i="7"/>
  <c r="L93" i="7"/>
  <c r="K93" i="7"/>
  <c r="Q93" i="7"/>
  <c r="L357" i="7"/>
  <c r="K357" i="7"/>
  <c r="Q357" i="7"/>
  <c r="L45" i="7"/>
  <c r="K45" i="7"/>
  <c r="Q45" i="7"/>
  <c r="L337" i="7"/>
  <c r="K337" i="7"/>
  <c r="Q337" i="7"/>
  <c r="L601" i="7"/>
  <c r="K601" i="7"/>
  <c r="Q601" i="7"/>
  <c r="L562" i="7"/>
  <c r="K562" i="7"/>
  <c r="Q562" i="7"/>
  <c r="L575" i="7"/>
  <c r="K575" i="7"/>
  <c r="Q575" i="7"/>
  <c r="L656" i="7"/>
  <c r="K656" i="7"/>
  <c r="Q656" i="7"/>
  <c r="L459" i="7"/>
  <c r="K459" i="7"/>
  <c r="Q459" i="7"/>
  <c r="L277" i="7"/>
  <c r="K277" i="7"/>
  <c r="Q277" i="7"/>
  <c r="L534" i="7"/>
  <c r="K534" i="7"/>
  <c r="Q534" i="7"/>
  <c r="L465" i="7"/>
  <c r="K465" i="7"/>
  <c r="Q465" i="7"/>
  <c r="L731" i="7"/>
  <c r="K731" i="7"/>
  <c r="Q731" i="7"/>
  <c r="L522" i="7"/>
  <c r="K522" i="7"/>
  <c r="Q522" i="7"/>
  <c r="L100" i="7"/>
  <c r="K100" i="7"/>
  <c r="Q100" i="7"/>
  <c r="L516" i="7"/>
  <c r="K516" i="7"/>
  <c r="Q516" i="7"/>
  <c r="L392" i="7"/>
  <c r="K392" i="7"/>
  <c r="Q392" i="7"/>
  <c r="L396" i="7"/>
  <c r="K396" i="7"/>
  <c r="Q396" i="7"/>
  <c r="L655" i="7"/>
  <c r="K655" i="7"/>
  <c r="Q655" i="7"/>
  <c r="L254" i="7"/>
  <c r="K254" i="7"/>
  <c r="Q254" i="7"/>
  <c r="L492" i="7"/>
  <c r="K492" i="7"/>
  <c r="Q492" i="7"/>
  <c r="L478" i="7"/>
  <c r="K478" i="7"/>
  <c r="Q478" i="7"/>
  <c r="L110" i="7"/>
  <c r="K110" i="7"/>
  <c r="Q110" i="7"/>
  <c r="L317" i="7"/>
  <c r="K317" i="7"/>
  <c r="Q317" i="7"/>
  <c r="L494" i="7"/>
  <c r="K494" i="7"/>
  <c r="Q494" i="7"/>
  <c r="L365" i="7"/>
  <c r="K365" i="7"/>
  <c r="Q365" i="7"/>
  <c r="L541" i="7"/>
  <c r="K541" i="7"/>
  <c r="Q541" i="7"/>
  <c r="L298" i="7"/>
  <c r="K298" i="7"/>
  <c r="Q298" i="7"/>
  <c r="L44" i="7"/>
  <c r="K44" i="7"/>
  <c r="Q44" i="7"/>
  <c r="L651" i="7"/>
  <c r="K651" i="7"/>
  <c r="Q651" i="7"/>
  <c r="L378" i="7"/>
  <c r="K378" i="7"/>
  <c r="Q378" i="7"/>
  <c r="L701" i="7"/>
  <c r="K701" i="7"/>
  <c r="Q701" i="7"/>
  <c r="L450" i="7"/>
  <c r="K450" i="7"/>
  <c r="Q450" i="7"/>
  <c r="L233" i="7"/>
  <c r="K233" i="7"/>
  <c r="Q233" i="7"/>
  <c r="L260" i="7"/>
  <c r="K260" i="7"/>
  <c r="Q260" i="7"/>
  <c r="L653" i="7"/>
  <c r="K653" i="7"/>
  <c r="Q653" i="7"/>
  <c r="L246" i="7"/>
  <c r="K246" i="7"/>
  <c r="Q246" i="7"/>
  <c r="L420" i="7"/>
  <c r="K420" i="7"/>
  <c r="Q420" i="7"/>
  <c r="L456" i="7"/>
  <c r="K456" i="7"/>
  <c r="Q456" i="7"/>
  <c r="L734" i="7"/>
  <c r="K734" i="7"/>
  <c r="Q734" i="7"/>
  <c r="L280" i="7"/>
  <c r="K280" i="7"/>
  <c r="Q280" i="7"/>
  <c r="L282" i="7"/>
  <c r="K282" i="7"/>
  <c r="Q282" i="7"/>
  <c r="L543" i="7"/>
  <c r="K543" i="7"/>
  <c r="Q543" i="7"/>
  <c r="L112" i="7"/>
  <c r="K112" i="7"/>
  <c r="Q112" i="7"/>
  <c r="L763" i="7"/>
  <c r="K763" i="7"/>
  <c r="Q763" i="7"/>
  <c r="L310" i="7"/>
  <c r="K310" i="7"/>
  <c r="Q310" i="7"/>
  <c r="L61" i="7"/>
  <c r="K61" i="7"/>
  <c r="Q61" i="7"/>
  <c r="L669" i="7"/>
  <c r="K669" i="7"/>
  <c r="Q669" i="7"/>
  <c r="L617" i="7"/>
  <c r="K617" i="7"/>
  <c r="Q617" i="7"/>
  <c r="L374" i="7"/>
  <c r="K374" i="7"/>
  <c r="Q374" i="7"/>
  <c r="L682" i="7"/>
  <c r="K682" i="7"/>
  <c r="Q682" i="7"/>
  <c r="L729" i="7"/>
  <c r="K729" i="7"/>
  <c r="Q729" i="7"/>
  <c r="L296" i="7"/>
  <c r="K296" i="7"/>
  <c r="Q296" i="7"/>
  <c r="L119" i="7"/>
  <c r="K119" i="7"/>
  <c r="Q119" i="7"/>
  <c r="L4" i="7"/>
  <c r="K4" i="7"/>
  <c r="Q4" i="7"/>
  <c r="L395" i="7"/>
  <c r="K395" i="7"/>
  <c r="Q395" i="7"/>
  <c r="L470" i="7"/>
  <c r="K470" i="7"/>
  <c r="Q470" i="7"/>
  <c r="L568" i="7"/>
  <c r="K568" i="7"/>
  <c r="Q568" i="7"/>
  <c r="L506" i="7"/>
  <c r="K506" i="7"/>
  <c r="Q506" i="7"/>
  <c r="L408" i="7"/>
  <c r="K408" i="7"/>
  <c r="Q408" i="7"/>
  <c r="L85" i="7"/>
  <c r="K85" i="7"/>
  <c r="Q85" i="7"/>
  <c r="L5" i="7"/>
  <c r="K5" i="7"/>
  <c r="Q5" i="7"/>
  <c r="L264" i="7"/>
  <c r="K264" i="7"/>
  <c r="Q264" i="7"/>
  <c r="L421" i="7"/>
  <c r="K421" i="7"/>
  <c r="Q421" i="7"/>
  <c r="L38" i="7"/>
  <c r="K38" i="7"/>
  <c r="Q38" i="7"/>
  <c r="L91" i="7"/>
  <c r="K91" i="7"/>
  <c r="Q91" i="7"/>
  <c r="L269" i="7"/>
  <c r="K269" i="7"/>
  <c r="Q269" i="7"/>
  <c r="L663" i="7"/>
  <c r="K663" i="7"/>
  <c r="Q663" i="7"/>
  <c r="L520" i="7"/>
  <c r="K520" i="7"/>
  <c r="Q520" i="7"/>
  <c r="L754" i="7"/>
  <c r="K754" i="7"/>
  <c r="Q754" i="7"/>
  <c r="L422" i="7"/>
  <c r="K422" i="7"/>
  <c r="Q422" i="7"/>
  <c r="L735" i="7"/>
  <c r="K735" i="7"/>
  <c r="Q735" i="7"/>
  <c r="L725" i="7"/>
  <c r="K725" i="7"/>
  <c r="Q725" i="7"/>
  <c r="L635" i="7"/>
  <c r="K635" i="7"/>
  <c r="Q635" i="7"/>
  <c r="L359" i="7"/>
  <c r="K359" i="7"/>
  <c r="Q359" i="7"/>
  <c r="L667" i="7"/>
  <c r="K667" i="7"/>
  <c r="Q667" i="7"/>
  <c r="L569" i="7"/>
  <c r="K569" i="7"/>
  <c r="Q569" i="7"/>
  <c r="L356" i="7"/>
  <c r="K356" i="7"/>
  <c r="Q356" i="7"/>
  <c r="L373" i="7"/>
  <c r="K373" i="7"/>
  <c r="Q373" i="7"/>
  <c r="L42" i="7"/>
  <c r="K42" i="7"/>
  <c r="Q42" i="7"/>
  <c r="L27" i="7"/>
  <c r="K27" i="7"/>
  <c r="Q27" i="7"/>
  <c r="L336" i="7"/>
  <c r="K336" i="7"/>
  <c r="Q336" i="7"/>
  <c r="L750" i="7"/>
  <c r="K750" i="7"/>
  <c r="Q750" i="7"/>
  <c r="L79" i="7"/>
  <c r="K79" i="7"/>
  <c r="Q79" i="7"/>
  <c r="L122" i="7"/>
  <c r="K122" i="7"/>
  <c r="Q122" i="7"/>
  <c r="L274" i="7"/>
  <c r="K274" i="7"/>
  <c r="Q274" i="7"/>
  <c r="L527" i="7"/>
  <c r="K527" i="7"/>
  <c r="Q527" i="7"/>
  <c r="L707" i="7"/>
  <c r="K707" i="7"/>
  <c r="Q707" i="7"/>
  <c r="L37" i="7"/>
  <c r="K37" i="7"/>
  <c r="Q37" i="7"/>
  <c r="L183" i="7"/>
  <c r="K183" i="7"/>
  <c r="Q183" i="7"/>
  <c r="L688" i="7"/>
  <c r="K688" i="7"/>
  <c r="Q688" i="7"/>
  <c r="L287" i="7"/>
  <c r="K287" i="7"/>
  <c r="Q287" i="7"/>
  <c r="L256" i="7"/>
  <c r="K256" i="7"/>
  <c r="Q256" i="7"/>
  <c r="L43" i="7"/>
  <c r="K43" i="7"/>
  <c r="Q43" i="7"/>
  <c r="L242" i="7"/>
  <c r="K242" i="7"/>
  <c r="Q242" i="7"/>
  <c r="L163" i="7"/>
  <c r="K163" i="7"/>
  <c r="Q163" i="7"/>
  <c r="L197" i="7"/>
  <c r="K197" i="7"/>
  <c r="Q197" i="7"/>
  <c r="L176" i="7"/>
  <c r="K176" i="7"/>
  <c r="Q176" i="7"/>
  <c r="L434" i="7"/>
  <c r="K434" i="7"/>
  <c r="Q434" i="7"/>
  <c r="L447" i="7"/>
  <c r="K447" i="7"/>
  <c r="Q447" i="7"/>
  <c r="L586" i="7"/>
  <c r="K586" i="7"/>
  <c r="Q586" i="7"/>
  <c r="L313" i="7"/>
  <c r="K313" i="7"/>
  <c r="Q313" i="7"/>
  <c r="L240" i="7"/>
  <c r="K240" i="7"/>
  <c r="Q240" i="7"/>
  <c r="L711" i="7"/>
  <c r="K711" i="7"/>
  <c r="Q711" i="7"/>
  <c r="L270" i="7"/>
  <c r="K270" i="7"/>
  <c r="Q270" i="7"/>
  <c r="L243" i="7"/>
  <c r="K243" i="7"/>
  <c r="Q243" i="7"/>
  <c r="L626" i="7"/>
  <c r="K626" i="7"/>
  <c r="Q626" i="7"/>
  <c r="L538" i="7"/>
  <c r="K538" i="7"/>
  <c r="Q538" i="7"/>
  <c r="L262" i="7"/>
  <c r="K262" i="7"/>
  <c r="Q262" i="7"/>
  <c r="L360" i="7"/>
  <c r="K360" i="7"/>
  <c r="Q360" i="7"/>
  <c r="L25" i="7"/>
  <c r="K25" i="7"/>
  <c r="Q25" i="7"/>
  <c r="L709" i="7"/>
  <c r="K709" i="7"/>
  <c r="Q709" i="7"/>
  <c r="L189" i="7"/>
  <c r="K189" i="7"/>
  <c r="Q189" i="7"/>
  <c r="L513" i="7"/>
  <c r="K513" i="7"/>
  <c r="Q513" i="7"/>
  <c r="L508" i="7"/>
  <c r="K508" i="7"/>
  <c r="Q508" i="7"/>
  <c r="L133" i="7"/>
  <c r="K133" i="7"/>
  <c r="Q133" i="7"/>
  <c r="L664" i="7"/>
  <c r="K664" i="7"/>
  <c r="Q664" i="7"/>
  <c r="L563" i="7"/>
  <c r="K563" i="7"/>
  <c r="Q563" i="7"/>
  <c r="L345" i="7"/>
  <c r="K345" i="7"/>
  <c r="Q345" i="7"/>
  <c r="L66" i="7"/>
  <c r="K66" i="7"/>
  <c r="Q66" i="7"/>
  <c r="L756" i="7"/>
  <c r="K756" i="7"/>
  <c r="Q756" i="7"/>
  <c r="L712" i="7"/>
  <c r="K712" i="7"/>
  <c r="Q712" i="7"/>
  <c r="L322" i="7"/>
  <c r="K322" i="7"/>
  <c r="Q322" i="7"/>
  <c r="L299" i="7"/>
  <c r="K299" i="7"/>
  <c r="Q299" i="7"/>
  <c r="L598" i="7"/>
  <c r="K598" i="7"/>
  <c r="Q598" i="7"/>
  <c r="L332" i="7"/>
  <c r="K332" i="7"/>
  <c r="Q332" i="7"/>
  <c r="L493" i="7"/>
  <c r="K493" i="7"/>
  <c r="Q493" i="7"/>
  <c r="L616" i="7"/>
  <c r="K616" i="7"/>
  <c r="Q616" i="7"/>
  <c r="L182" i="7"/>
  <c r="K182" i="7"/>
  <c r="Q182" i="7"/>
  <c r="L593" i="7"/>
  <c r="K593" i="7"/>
  <c r="Q593" i="7"/>
  <c r="L22" i="7"/>
  <c r="K22" i="7"/>
  <c r="Q22" i="7"/>
  <c r="L333" i="7"/>
  <c r="K333" i="7"/>
  <c r="Q333" i="7"/>
  <c r="L445" i="7"/>
  <c r="K445" i="7"/>
  <c r="Q445" i="7"/>
  <c r="L88" i="7"/>
  <c r="K88" i="7"/>
  <c r="Q88" i="7"/>
  <c r="L304" i="7"/>
  <c r="K304" i="7"/>
  <c r="Q304" i="7"/>
  <c r="L283" i="7"/>
  <c r="K283" i="7"/>
  <c r="Q283" i="7"/>
  <c r="L698" i="7"/>
  <c r="K698" i="7"/>
  <c r="Q698" i="7"/>
  <c r="L703" i="7"/>
  <c r="K703" i="7"/>
  <c r="Q703" i="7"/>
  <c r="L19" i="7"/>
  <c r="K19" i="7"/>
  <c r="Q19" i="7"/>
  <c r="L686" i="7"/>
  <c r="K686" i="7"/>
  <c r="Q686" i="7"/>
  <c r="L415" i="7"/>
  <c r="K415" i="7"/>
  <c r="Q415" i="7"/>
  <c r="L159" i="7"/>
  <c r="K159" i="7"/>
  <c r="Q159" i="7"/>
  <c r="L226" i="7"/>
  <c r="K226" i="7"/>
  <c r="Q226" i="7"/>
  <c r="L157" i="7"/>
  <c r="K157" i="7"/>
  <c r="Q157" i="7"/>
  <c r="L49" i="7"/>
  <c r="K49" i="7"/>
  <c r="Q49" i="7"/>
  <c r="L326" i="7"/>
  <c r="K326" i="7"/>
  <c r="Q326" i="7"/>
  <c r="L154" i="7"/>
  <c r="K154" i="7"/>
  <c r="Q154" i="7"/>
  <c r="L677" i="7"/>
  <c r="K677" i="7"/>
  <c r="Q677" i="7"/>
  <c r="L638" i="7"/>
  <c r="K638" i="7"/>
  <c r="Q638" i="7"/>
  <c r="L531" i="7"/>
  <c r="K531" i="7"/>
  <c r="Q531" i="7"/>
  <c r="L21" i="7"/>
  <c r="K21" i="7"/>
  <c r="Q21" i="7"/>
  <c r="L399" i="7"/>
  <c r="K399" i="7"/>
  <c r="Q399" i="7"/>
  <c r="L641" i="7"/>
  <c r="K641" i="7"/>
  <c r="Q641" i="7"/>
  <c r="L97" i="7"/>
  <c r="K97" i="7"/>
  <c r="Q97" i="7"/>
  <c r="L347" i="7"/>
  <c r="K347" i="7"/>
  <c r="Q347" i="7"/>
  <c r="L474" i="7"/>
  <c r="K474" i="7"/>
  <c r="Q474" i="7"/>
  <c r="L349" i="7"/>
  <c r="K349" i="7"/>
  <c r="Q349" i="7"/>
  <c r="L769" i="7"/>
  <c r="K769" i="7"/>
  <c r="Q769" i="7"/>
  <c r="L124" i="7"/>
  <c r="K124" i="7"/>
  <c r="Q124" i="7"/>
  <c r="L132" i="7"/>
  <c r="K132" i="7"/>
  <c r="Q132" i="7"/>
  <c r="L214" i="7"/>
  <c r="K214" i="7"/>
  <c r="Q214" i="7"/>
  <c r="L228" i="7"/>
  <c r="K228" i="7"/>
  <c r="Q228" i="7"/>
  <c r="L23" i="7"/>
  <c r="K23" i="7"/>
  <c r="Q23" i="7"/>
  <c r="L398" i="7"/>
  <c r="K398" i="7"/>
  <c r="Q398" i="7"/>
  <c r="L188" i="7"/>
  <c r="K188" i="7"/>
  <c r="Q188" i="7"/>
  <c r="L580" i="7"/>
  <c r="K580" i="7"/>
  <c r="Q580" i="7"/>
  <c r="L334" i="7"/>
  <c r="K334" i="7"/>
  <c r="Q334" i="7"/>
  <c r="L747" i="7"/>
  <c r="K747" i="7"/>
  <c r="Q747" i="7"/>
  <c r="L552" i="7"/>
  <c r="K552" i="7"/>
  <c r="Q552" i="7"/>
  <c r="L130" i="7"/>
  <c r="K130" i="7"/>
  <c r="Q130" i="7"/>
  <c r="L717" i="7"/>
  <c r="K717" i="7"/>
  <c r="Q717" i="7"/>
  <c r="L606" i="7"/>
  <c r="K606" i="7"/>
  <c r="Q606" i="7"/>
  <c r="L449" i="7"/>
  <c r="K449" i="7"/>
  <c r="Q449" i="7"/>
  <c r="L15" i="7"/>
  <c r="K15" i="7"/>
  <c r="Q15" i="7"/>
  <c r="L278" i="7"/>
  <c r="K278" i="7"/>
  <c r="Q278" i="7"/>
  <c r="L99" i="7"/>
  <c r="K99" i="7"/>
  <c r="Q99" i="7"/>
  <c r="L382" i="7"/>
  <c r="K382" i="7"/>
  <c r="Q382" i="7"/>
  <c r="L207" i="7"/>
  <c r="K207" i="7"/>
  <c r="Q207" i="7"/>
  <c r="L28" i="7"/>
  <c r="K28" i="7"/>
  <c r="Q28" i="7"/>
  <c r="L237" i="7"/>
  <c r="K237" i="7"/>
  <c r="Q237" i="7"/>
  <c r="L610" i="7"/>
  <c r="K610" i="7"/>
  <c r="Q610" i="7"/>
  <c r="L699" i="7"/>
  <c r="K699" i="7"/>
  <c r="Q699" i="7"/>
  <c r="L571" i="7"/>
  <c r="K571" i="7"/>
  <c r="Q571" i="7"/>
  <c r="L367" i="7"/>
  <c r="K367" i="7"/>
  <c r="Q367" i="7"/>
  <c r="L346" i="7"/>
  <c r="K346" i="7"/>
  <c r="Q346" i="7"/>
  <c r="L499" i="7"/>
  <c r="K499" i="7"/>
  <c r="Q499" i="7"/>
  <c r="L255" i="7"/>
  <c r="K255" i="7"/>
  <c r="Q255" i="7"/>
  <c r="L375" i="7"/>
  <c r="K375" i="7"/>
  <c r="Q375" i="7"/>
  <c r="L275" i="7"/>
  <c r="K275" i="7"/>
  <c r="Q275" i="7"/>
  <c r="L284" i="7"/>
  <c r="K284" i="7"/>
  <c r="Q284" i="7"/>
  <c r="L410" i="7"/>
  <c r="K410" i="7"/>
  <c r="Q410" i="7"/>
  <c r="L483" i="7"/>
  <c r="K483" i="7"/>
  <c r="Q483" i="7"/>
  <c r="L618" i="7"/>
  <c r="K618" i="7"/>
  <c r="Q618" i="7"/>
  <c r="L267" i="7"/>
  <c r="K267" i="7"/>
  <c r="Q267" i="7"/>
  <c r="L104" i="7"/>
  <c r="K104" i="7"/>
  <c r="Q104" i="7"/>
  <c r="L76" i="7"/>
  <c r="K76" i="7"/>
  <c r="Q76" i="7"/>
  <c r="L728" i="7"/>
  <c r="K728" i="7"/>
  <c r="Q728" i="7"/>
  <c r="L519" i="7"/>
  <c r="K519" i="7"/>
  <c r="Q519" i="7"/>
  <c r="L567" i="7"/>
  <c r="K567" i="7"/>
  <c r="Q567" i="7"/>
  <c r="L755" i="7"/>
  <c r="K755" i="7"/>
  <c r="Q755" i="7"/>
  <c r="L125" i="7"/>
  <c r="K125" i="7"/>
  <c r="Q125" i="7"/>
  <c r="L746" i="7"/>
  <c r="K746" i="7"/>
  <c r="Q746" i="7"/>
  <c r="L179" i="7"/>
  <c r="K179" i="7"/>
  <c r="Q179" i="7"/>
  <c r="L105" i="7"/>
  <c r="K105" i="7"/>
  <c r="Q105" i="7"/>
  <c r="L217" i="7"/>
  <c r="K217" i="7"/>
  <c r="Q217" i="7"/>
  <c r="L536" i="7"/>
  <c r="K536" i="7"/>
  <c r="Q536" i="7"/>
  <c r="L12" i="7"/>
  <c r="K12" i="7"/>
  <c r="Q12" i="7"/>
  <c r="L662" i="7"/>
  <c r="K662" i="7"/>
  <c r="Q662" i="7"/>
  <c r="L235" i="7"/>
  <c r="K235" i="7"/>
  <c r="Q235" i="7"/>
  <c r="L77" i="7"/>
  <c r="K77" i="7"/>
  <c r="Q77" i="7"/>
  <c r="L724" i="7"/>
  <c r="K724" i="7"/>
  <c r="Q724" i="7"/>
  <c r="L627" i="7"/>
  <c r="K627" i="7"/>
  <c r="Q627" i="7"/>
  <c r="L117" i="7"/>
  <c r="K117" i="7"/>
  <c r="Q117" i="7"/>
  <c r="L144" i="7"/>
  <c r="K144" i="7"/>
  <c r="Q144" i="7"/>
  <c r="L8" i="7"/>
  <c r="K8" i="7"/>
  <c r="Q8" i="7"/>
  <c r="L400" i="7"/>
  <c r="K400" i="7"/>
  <c r="Q400" i="7"/>
  <c r="L252" i="7"/>
  <c r="K252" i="7"/>
  <c r="Q252" i="7"/>
  <c r="L171" i="7"/>
  <c r="K171" i="7"/>
  <c r="Q171" i="7"/>
  <c r="L628" i="7"/>
  <c r="K628" i="7"/>
  <c r="Q628" i="7"/>
  <c r="L397" i="7"/>
  <c r="K397" i="7"/>
  <c r="Q397" i="7"/>
  <c r="L193" i="7"/>
  <c r="K193" i="7"/>
  <c r="Q193" i="7"/>
  <c r="L472" i="7"/>
  <c r="K472" i="7"/>
  <c r="Q472" i="7"/>
  <c r="L305" i="7"/>
  <c r="K305" i="7"/>
  <c r="Q305" i="7"/>
  <c r="L259" i="7"/>
  <c r="K259" i="7"/>
  <c r="Q259" i="7"/>
  <c r="L250" i="7"/>
  <c r="K250" i="7"/>
  <c r="Q250" i="7"/>
  <c r="L102" i="7"/>
  <c r="K102" i="7"/>
  <c r="Q102" i="7"/>
  <c r="L129" i="7"/>
  <c r="K129" i="7"/>
  <c r="Q129" i="7"/>
  <c r="L583" i="7"/>
  <c r="K583" i="7"/>
  <c r="Q583" i="7"/>
  <c r="L630" i="7"/>
  <c r="K630" i="7"/>
  <c r="Q630" i="7"/>
  <c r="L549" i="7"/>
  <c r="K549" i="7"/>
  <c r="Q549" i="7"/>
  <c r="L318" i="7"/>
  <c r="K318" i="7"/>
  <c r="Q318" i="7"/>
  <c r="L380" i="7"/>
  <c r="K380" i="7"/>
  <c r="Q380" i="7"/>
  <c r="L13" i="7"/>
  <c r="K13" i="7"/>
  <c r="Q13" i="7"/>
  <c r="L338" i="7"/>
  <c r="K338" i="7"/>
  <c r="Q338" i="7"/>
  <c r="L136" i="7"/>
  <c r="K136" i="7"/>
  <c r="Q136" i="7"/>
  <c r="L613" i="7"/>
  <c r="K613" i="7"/>
  <c r="Q613" i="7"/>
  <c r="L371" i="7"/>
  <c r="K371" i="7"/>
  <c r="Q371" i="7"/>
  <c r="L54" i="7"/>
  <c r="K54" i="7"/>
  <c r="Q54" i="7"/>
  <c r="L31" i="7"/>
  <c r="K31" i="7"/>
  <c r="Q31" i="7"/>
  <c r="L165" i="7"/>
  <c r="K165" i="7"/>
  <c r="Q165" i="7"/>
  <c r="L263" i="7"/>
  <c r="K263" i="7"/>
  <c r="Q263" i="7"/>
  <c r="L191" i="7"/>
  <c r="K191" i="7"/>
  <c r="Q191" i="7"/>
  <c r="L386" i="7"/>
  <c r="K386" i="7"/>
  <c r="Q386" i="7"/>
  <c r="L404" i="7"/>
  <c r="K404" i="7"/>
  <c r="Q404" i="7"/>
  <c r="L314" i="7"/>
  <c r="K314" i="7"/>
  <c r="Q314" i="7"/>
  <c r="L463" i="7"/>
  <c r="K463" i="7"/>
  <c r="Q463" i="7"/>
  <c r="L202" i="7"/>
  <c r="K202" i="7"/>
  <c r="Q202" i="7"/>
  <c r="L615" i="7"/>
  <c r="K615" i="7"/>
  <c r="Q615" i="7"/>
  <c r="L121" i="7"/>
  <c r="K121" i="7"/>
  <c r="Q121" i="7"/>
  <c r="L29" i="7"/>
  <c r="K29" i="7"/>
  <c r="Q29" i="7"/>
  <c r="L418" i="7"/>
  <c r="K418" i="7"/>
  <c r="Q418" i="7"/>
  <c r="L511" i="7"/>
  <c r="K511" i="7"/>
  <c r="Q511" i="7"/>
  <c r="L507" i="7"/>
  <c r="K507" i="7"/>
  <c r="Q507" i="7"/>
  <c r="L438" i="7"/>
  <c r="K438" i="7"/>
  <c r="Q438" i="7"/>
  <c r="L458" i="7"/>
  <c r="K458" i="7"/>
  <c r="Q458" i="7"/>
  <c r="L116" i="7"/>
  <c r="K116" i="7"/>
  <c r="Q116" i="7"/>
  <c r="L84" i="7"/>
  <c r="K84" i="7"/>
  <c r="Q84" i="7"/>
  <c r="L723" i="7"/>
  <c r="K723" i="7"/>
  <c r="Q723" i="7"/>
  <c r="L765" i="7"/>
  <c r="K765" i="7"/>
  <c r="Q765" i="7"/>
  <c r="L443" i="7"/>
  <c r="K443" i="7"/>
  <c r="Q443" i="7"/>
  <c r="L595" i="7"/>
  <c r="K595" i="7"/>
  <c r="Q595" i="7"/>
  <c r="L650" i="7"/>
  <c r="K650" i="7"/>
  <c r="Q650" i="7"/>
  <c r="L160" i="7"/>
  <c r="K160" i="7"/>
  <c r="Q160" i="7"/>
  <c r="L135" i="7"/>
  <c r="K135" i="7"/>
  <c r="Q135" i="7"/>
  <c r="L362" i="7"/>
  <c r="K362" i="7"/>
  <c r="Q362" i="7"/>
  <c r="L87" i="7"/>
  <c r="K87" i="7"/>
  <c r="Q87" i="7"/>
  <c r="L158" i="7"/>
  <c r="K158" i="7"/>
  <c r="Q158" i="7"/>
  <c r="L366" i="7"/>
  <c r="K366" i="7"/>
  <c r="Q366" i="7"/>
  <c r="L209" i="7"/>
  <c r="K209" i="7"/>
  <c r="Q209" i="7"/>
  <c r="L391" i="7"/>
  <c r="K391" i="7"/>
  <c r="Q391" i="7"/>
  <c r="L576" i="7"/>
  <c r="K576" i="7"/>
  <c r="Q576" i="7"/>
  <c r="L244" i="7"/>
  <c r="K244" i="7"/>
  <c r="Q244" i="7"/>
  <c r="L502" i="7"/>
  <c r="K502" i="7"/>
  <c r="Q502" i="7"/>
  <c r="L739" i="7"/>
  <c r="K739" i="7"/>
  <c r="Q739" i="7"/>
  <c r="L153" i="7"/>
  <c r="K153" i="7"/>
  <c r="Q153" i="7"/>
  <c r="L266" i="7"/>
  <c r="K266" i="7"/>
  <c r="Q266" i="7"/>
  <c r="L98" i="7"/>
  <c r="K98" i="7"/>
  <c r="Q98" i="7"/>
  <c r="L164" i="7"/>
  <c r="K164" i="7"/>
  <c r="Q164" i="7"/>
  <c r="L225" i="7"/>
  <c r="K225" i="7"/>
  <c r="Q225" i="7"/>
  <c r="L261" i="7"/>
  <c r="K261" i="7"/>
  <c r="Q261" i="7"/>
  <c r="L578" i="7"/>
  <c r="K578" i="7"/>
  <c r="Q578" i="7"/>
  <c r="L331" i="7"/>
  <c r="K331" i="7"/>
  <c r="Q331" i="7"/>
  <c r="L96" i="7"/>
  <c r="K96" i="7"/>
  <c r="Q96" i="7"/>
  <c r="L140" i="7"/>
  <c r="K140" i="7"/>
  <c r="Q140" i="7"/>
  <c r="L286" i="7"/>
  <c r="K286" i="7"/>
  <c r="Q286" i="7"/>
  <c r="L194" i="7"/>
  <c r="K194" i="7"/>
  <c r="Q194" i="7"/>
  <c r="L462" i="7"/>
  <c r="K462" i="7"/>
  <c r="Q462" i="7"/>
  <c r="L419" i="7"/>
  <c r="K419" i="7"/>
  <c r="Q419" i="7"/>
  <c r="L413" i="7"/>
  <c r="K413" i="7"/>
  <c r="Q413" i="7"/>
  <c r="L471" i="7"/>
  <c r="K471" i="7"/>
  <c r="Q471" i="7"/>
  <c r="L523" i="7"/>
  <c r="K523" i="7"/>
  <c r="Q523" i="7"/>
  <c r="L752" i="7"/>
  <c r="K752" i="7"/>
  <c r="Q752" i="7"/>
  <c r="L537" i="7"/>
  <c r="K537" i="7"/>
  <c r="Q537" i="7"/>
  <c r="L239" i="7"/>
  <c r="K239" i="7"/>
  <c r="Q239" i="7"/>
  <c r="L528" i="7"/>
  <c r="K528" i="7"/>
  <c r="Q528" i="7"/>
  <c r="L414" i="7"/>
  <c r="K414" i="7"/>
  <c r="Q414" i="7"/>
  <c r="L540" i="7"/>
  <c r="K540" i="7"/>
  <c r="Q540" i="7"/>
  <c r="L65" i="7"/>
  <c r="K65" i="7"/>
  <c r="Q65" i="7"/>
  <c r="L611" i="7"/>
  <c r="K611" i="7"/>
  <c r="Q611" i="7"/>
  <c r="L180" i="7"/>
  <c r="K180" i="7"/>
  <c r="Q180" i="7"/>
  <c r="L721" i="7"/>
  <c r="K721" i="7"/>
  <c r="Q721" i="7"/>
  <c r="L73" i="7"/>
  <c r="K73" i="7"/>
  <c r="Q73" i="7"/>
  <c r="L660" i="7"/>
  <c r="K660" i="7"/>
  <c r="Q660" i="7"/>
  <c r="L308" i="7"/>
  <c r="K308" i="7"/>
  <c r="Q308" i="7"/>
  <c r="L495" i="7"/>
  <c r="K495" i="7"/>
  <c r="Q495" i="7"/>
  <c r="L288" i="7"/>
  <c r="K288" i="7"/>
  <c r="Q288" i="7"/>
  <c r="L521" i="7"/>
  <c r="K521" i="7"/>
  <c r="Q521" i="7"/>
  <c r="L652" i="7"/>
  <c r="K652" i="7"/>
  <c r="Q652" i="7"/>
  <c r="L126" i="7"/>
  <c r="K126" i="7"/>
  <c r="Q126" i="7"/>
  <c r="L196" i="7"/>
  <c r="K196" i="7"/>
  <c r="Q196" i="7"/>
  <c r="L633" i="7"/>
  <c r="K633" i="7"/>
  <c r="Q633" i="7"/>
  <c r="L212" i="7"/>
  <c r="K212" i="7"/>
  <c r="Q212" i="7"/>
  <c r="L94" i="7"/>
  <c r="K94" i="7"/>
  <c r="Q94" i="7"/>
  <c r="L340" i="7"/>
  <c r="K340" i="7"/>
  <c r="Q340" i="7"/>
  <c r="L220" i="7"/>
  <c r="K220" i="7"/>
  <c r="Q220" i="7"/>
  <c r="L681" i="7"/>
  <c r="K681" i="7"/>
  <c r="Q681" i="7"/>
  <c r="L742" i="7"/>
  <c r="K742" i="7"/>
  <c r="Q742" i="7"/>
  <c r="L429" i="7"/>
  <c r="K429" i="7"/>
  <c r="Q429" i="7"/>
  <c r="L730" i="7"/>
  <c r="K730" i="7"/>
  <c r="Q730" i="7"/>
  <c r="L40" i="7"/>
  <c r="K40" i="7"/>
  <c r="Q40" i="7"/>
  <c r="L560" i="7"/>
  <c r="K560" i="7"/>
  <c r="Q560" i="7"/>
  <c r="L111" i="7"/>
  <c r="K111" i="7"/>
  <c r="Q111" i="7"/>
  <c r="L268" i="7"/>
  <c r="K268" i="7"/>
  <c r="Q268" i="7"/>
  <c r="L694" i="7"/>
  <c r="K694" i="7"/>
  <c r="Q694" i="7"/>
  <c r="L716" i="7"/>
  <c r="K716" i="7"/>
  <c r="Q716" i="7"/>
  <c r="L355" i="7"/>
  <c r="K355" i="7"/>
  <c r="Q355" i="7"/>
  <c r="L673" i="7"/>
  <c r="K673" i="7"/>
  <c r="Q673" i="7"/>
  <c r="L134" i="7"/>
  <c r="K134" i="7"/>
  <c r="Q134" i="7"/>
  <c r="L222" i="7"/>
  <c r="K222" i="7"/>
  <c r="Q222" i="7"/>
  <c r="L9" i="7"/>
  <c r="K9" i="7"/>
  <c r="Q9" i="7"/>
  <c r="L539" i="7"/>
  <c r="K539" i="7"/>
  <c r="Q539" i="7"/>
  <c r="L485" i="7"/>
  <c r="K485" i="7"/>
  <c r="Q485" i="7"/>
  <c r="L292" i="7"/>
  <c r="K292" i="7"/>
  <c r="Q292" i="7"/>
  <c r="L216" i="7"/>
  <c r="K216" i="7"/>
  <c r="Q216" i="7"/>
  <c r="L760" i="7"/>
  <c r="K760" i="7"/>
  <c r="Q760" i="7"/>
  <c r="L234" i="7"/>
  <c r="K234" i="7"/>
  <c r="Q234" i="7"/>
  <c r="L184" i="7"/>
  <c r="K184" i="7"/>
  <c r="Q184" i="7"/>
  <c r="L175" i="7"/>
  <c r="K175" i="7"/>
  <c r="Q175" i="7"/>
  <c r="L168" i="7"/>
  <c r="K168" i="7"/>
  <c r="Q168" i="7"/>
  <c r="L329" i="7"/>
  <c r="K329" i="7"/>
  <c r="Q329" i="7"/>
  <c r="L479" i="7"/>
  <c r="K479" i="7"/>
  <c r="Q479" i="7"/>
  <c r="L78" i="7"/>
  <c r="K78" i="7"/>
  <c r="Q78" i="7"/>
  <c r="L436" i="7"/>
  <c r="K436" i="7"/>
  <c r="Q436" i="7"/>
  <c r="L137" i="7"/>
  <c r="K137" i="7"/>
  <c r="Q137" i="7"/>
  <c r="L192" i="7"/>
  <c r="K192" i="7"/>
  <c r="Q192" i="7"/>
  <c r="L190" i="7"/>
  <c r="K190" i="7"/>
  <c r="Q190" i="7"/>
  <c r="L215" i="7"/>
  <c r="K215" i="7"/>
  <c r="Q215" i="7"/>
  <c r="L486" i="7"/>
  <c r="K486" i="7"/>
  <c r="Q486" i="7"/>
  <c r="L257" i="7"/>
  <c r="K257" i="7"/>
  <c r="Q257" i="7"/>
  <c r="L146" i="7"/>
  <c r="K146" i="7"/>
  <c r="Q146" i="7"/>
  <c r="L482" i="7"/>
  <c r="K482" i="7"/>
  <c r="Q482" i="7"/>
  <c r="L33" i="7"/>
  <c r="K33" i="7"/>
  <c r="Q33" i="7"/>
  <c r="L128" i="7"/>
  <c r="K128" i="7"/>
  <c r="Q128" i="7"/>
  <c r="L440" i="7"/>
  <c r="K440" i="7"/>
  <c r="Q440" i="7"/>
  <c r="L557" i="7"/>
  <c r="K557" i="7"/>
  <c r="Q557" i="7"/>
  <c r="L407" i="7"/>
  <c r="K407" i="7"/>
  <c r="Q407" i="7"/>
  <c r="L213" i="7"/>
  <c r="K213" i="7"/>
  <c r="Q213" i="7"/>
  <c r="L590" i="7"/>
  <c r="K590" i="7"/>
  <c r="Q590" i="7"/>
  <c r="L524" i="7"/>
  <c r="K524" i="7"/>
  <c r="Q524" i="7"/>
  <c r="L693" i="7"/>
  <c r="K693" i="7"/>
  <c r="Q693" i="7"/>
  <c r="L548" i="7"/>
  <c r="K548" i="7"/>
  <c r="Q548" i="7"/>
  <c r="L103" i="7"/>
  <c r="K103" i="7"/>
  <c r="Q103" i="7"/>
  <c r="L68" i="7"/>
  <c r="K68" i="7"/>
  <c r="Q68" i="7"/>
  <c r="L358" i="7"/>
  <c r="K358" i="7"/>
  <c r="Q358" i="7"/>
  <c r="L417" i="7"/>
  <c r="K417" i="7"/>
  <c r="Q417" i="7"/>
  <c r="L325" i="7"/>
  <c r="K325" i="7"/>
  <c r="Q325" i="7"/>
  <c r="L177" i="7"/>
  <c r="K177" i="7"/>
  <c r="Q177" i="7"/>
  <c r="L625" i="7"/>
  <c r="K625" i="7"/>
  <c r="Q625" i="7"/>
  <c r="L75" i="7"/>
  <c r="K75" i="7"/>
  <c r="Q75" i="7"/>
  <c r="L532" i="7"/>
  <c r="K532" i="7"/>
  <c r="Q532" i="7"/>
  <c r="L565" i="7"/>
  <c r="K565" i="7"/>
  <c r="Q565" i="7"/>
  <c r="L204" i="7"/>
  <c r="K204" i="7"/>
  <c r="Q204" i="7"/>
  <c r="L643" i="7"/>
  <c r="K643" i="7"/>
  <c r="Q643" i="7"/>
  <c r="L762" i="7"/>
  <c r="K762" i="7"/>
  <c r="Q762" i="7"/>
  <c r="L654" i="7"/>
  <c r="K654" i="7"/>
  <c r="Q654" i="7"/>
  <c r="L670" i="7"/>
  <c r="K670" i="7"/>
  <c r="Q670" i="7"/>
  <c r="L468" i="7"/>
  <c r="K468" i="7"/>
  <c r="Q468" i="7"/>
  <c r="L211" i="7"/>
  <c r="K211" i="7"/>
  <c r="Q211" i="7"/>
  <c r="L585" i="7"/>
  <c r="K585" i="7"/>
  <c r="Q585" i="7"/>
  <c r="L372" i="7"/>
  <c r="K372" i="7"/>
  <c r="Q372" i="7"/>
  <c r="L394" i="7"/>
  <c r="K394" i="7"/>
  <c r="Q394" i="7"/>
  <c r="L623" i="7"/>
  <c r="K623" i="7"/>
  <c r="Q623" i="7"/>
  <c r="L710" i="7"/>
  <c r="K710" i="7"/>
  <c r="Q710" i="7"/>
  <c r="L127" i="7"/>
  <c r="K127" i="7"/>
  <c r="Q127" i="7"/>
  <c r="L115" i="7"/>
  <c r="K115" i="7"/>
  <c r="Q115" i="7"/>
  <c r="L614" i="7"/>
  <c r="K614" i="7"/>
  <c r="Q614" i="7"/>
  <c r="L444" i="7"/>
  <c r="K444" i="7"/>
  <c r="Q444" i="7"/>
  <c r="L727" i="7"/>
  <c r="K727" i="7"/>
  <c r="Q727" i="7"/>
  <c r="L584" i="7"/>
  <c r="K584" i="7"/>
  <c r="Q584" i="7"/>
  <c r="L150" i="7"/>
  <c r="K150" i="7"/>
  <c r="Q150" i="7"/>
  <c r="L432" i="7"/>
  <c r="K432" i="7"/>
  <c r="Q432" i="7"/>
  <c r="L151" i="7"/>
  <c r="K151" i="7"/>
  <c r="Q151" i="7"/>
  <c r="L11" i="7"/>
  <c r="K11" i="7"/>
  <c r="Q11" i="7"/>
  <c r="L675" i="7"/>
  <c r="K675" i="7"/>
  <c r="Q675" i="7"/>
  <c r="L295" i="7"/>
  <c r="K295" i="7"/>
  <c r="Q295" i="7"/>
  <c r="L402" i="7"/>
  <c r="K402" i="7"/>
  <c r="Q402" i="7"/>
  <c r="L198" i="7"/>
  <c r="K198" i="7"/>
  <c r="Q198" i="7"/>
  <c r="L424" i="7"/>
  <c r="K424" i="7"/>
  <c r="Q424" i="7"/>
  <c r="L291" i="7"/>
  <c r="K291" i="7"/>
  <c r="Q291" i="7"/>
  <c r="L205" i="7"/>
  <c r="K205" i="7"/>
  <c r="Q205" i="7"/>
  <c r="L384" i="7"/>
  <c r="K384" i="7"/>
  <c r="Q384" i="7"/>
  <c r="L620" i="7"/>
  <c r="K620" i="7"/>
  <c r="Q620" i="7"/>
  <c r="L327" i="7"/>
  <c r="K327" i="7"/>
  <c r="Q327" i="7"/>
  <c r="L702" i="7"/>
  <c r="K702" i="7"/>
  <c r="Q702" i="7"/>
  <c r="L503" i="7"/>
  <c r="K503" i="7"/>
  <c r="Q503" i="7"/>
  <c r="L596" i="7"/>
  <c r="K596" i="7"/>
  <c r="Q596" i="7"/>
  <c r="L53" i="7"/>
  <c r="K53" i="7"/>
  <c r="Q53" i="7"/>
  <c r="L509" i="7"/>
  <c r="K509" i="7"/>
  <c r="Q509" i="7"/>
  <c r="L589" i="7"/>
  <c r="K589" i="7"/>
  <c r="Q589" i="7"/>
  <c r="L247" i="7"/>
  <c r="K247" i="7"/>
  <c r="Q247" i="7"/>
  <c r="L437" i="7"/>
  <c r="K437" i="7"/>
  <c r="Q437" i="7"/>
  <c r="L574" i="7"/>
  <c r="K574" i="7"/>
  <c r="Q574" i="7"/>
  <c r="L389" i="7"/>
  <c r="K389" i="7"/>
  <c r="Q389" i="7"/>
  <c r="L475" i="7"/>
  <c r="K475" i="7"/>
  <c r="Q475" i="7"/>
  <c r="L672" i="7"/>
  <c r="K672" i="7"/>
  <c r="Q672" i="7"/>
  <c r="L658" i="7"/>
  <c r="K658" i="7"/>
  <c r="Q658" i="7"/>
  <c r="L181" i="7"/>
  <c r="K181" i="7"/>
  <c r="Q181" i="7"/>
  <c r="L169" i="7"/>
  <c r="K169" i="7"/>
  <c r="Q169" i="7"/>
  <c r="L251" i="7"/>
  <c r="K251" i="7"/>
  <c r="Q251" i="7"/>
  <c r="L451" i="7"/>
  <c r="K451" i="7"/>
  <c r="Q451" i="7"/>
  <c r="L671" i="7"/>
  <c r="K671" i="7"/>
  <c r="Q671" i="7"/>
  <c r="L279" i="7"/>
  <c r="K279" i="7"/>
  <c r="Q279" i="7"/>
  <c r="L570" i="7"/>
  <c r="K570" i="7"/>
  <c r="Q570" i="7"/>
  <c r="L433" i="7"/>
  <c r="K433" i="7"/>
  <c r="Q433" i="7"/>
  <c r="L659" i="7"/>
  <c r="K659" i="7"/>
  <c r="Q659" i="7"/>
  <c r="L324" i="7"/>
  <c r="K324" i="7"/>
  <c r="Q324" i="7"/>
  <c r="L145" i="7"/>
  <c r="K145" i="7"/>
  <c r="Q145" i="7"/>
  <c r="L757" i="7"/>
  <c r="K757" i="7"/>
  <c r="Q757" i="7"/>
  <c r="L689" i="7"/>
  <c r="K689" i="7"/>
  <c r="Q689" i="7"/>
  <c r="L320" i="7"/>
  <c r="K320" i="7"/>
  <c r="Q320" i="7"/>
  <c r="L307" i="7"/>
  <c r="K307" i="7"/>
  <c r="Q307" i="7"/>
  <c r="L341" i="7"/>
  <c r="K341" i="7"/>
  <c r="Q341" i="7"/>
  <c r="L70" i="7"/>
  <c r="K70" i="7"/>
  <c r="Q70" i="7"/>
  <c r="L328" i="7"/>
  <c r="K328" i="7"/>
  <c r="Q328" i="7"/>
  <c r="L517" i="7"/>
  <c r="K517" i="7"/>
  <c r="Q517" i="7"/>
  <c r="L452" i="7"/>
  <c r="K452" i="7"/>
  <c r="Q452" i="7"/>
  <c r="L210" i="7"/>
  <c r="K210" i="7"/>
  <c r="Q210" i="7"/>
  <c r="L411" i="7"/>
  <c r="K411" i="7"/>
  <c r="Q411" i="7"/>
  <c r="L323" i="7"/>
  <c r="K323" i="7"/>
  <c r="Q323" i="7"/>
  <c r="L381" i="7"/>
  <c r="K381" i="7"/>
  <c r="Q381" i="7"/>
  <c r="L498" i="7"/>
  <c r="K498" i="7"/>
  <c r="Q498" i="7"/>
  <c r="L118" i="7"/>
  <c r="K118" i="7"/>
  <c r="Q118" i="7"/>
  <c r="L352" i="7"/>
  <c r="K352" i="7"/>
  <c r="Q352" i="7"/>
  <c r="L316" i="7"/>
  <c r="K316" i="7"/>
  <c r="Q316" i="7"/>
  <c r="L700" i="7"/>
  <c r="K700" i="7"/>
  <c r="Q700" i="7"/>
  <c r="L221" i="7"/>
  <c r="K221" i="7"/>
  <c r="Q221" i="7"/>
  <c r="L201" i="7"/>
  <c r="K201" i="7"/>
  <c r="Q201" i="7"/>
  <c r="L265" i="7"/>
  <c r="K265" i="7"/>
  <c r="Q265" i="7"/>
  <c r="L206" i="7"/>
  <c r="K206" i="7"/>
  <c r="Q206" i="7"/>
  <c r="L149" i="7"/>
  <c r="K149" i="7"/>
  <c r="Q149" i="7"/>
  <c r="L273" i="7"/>
  <c r="K273" i="7"/>
  <c r="Q273" i="7"/>
  <c r="L315" i="7"/>
  <c r="K315" i="7"/>
  <c r="Q315" i="7"/>
  <c r="L661" i="7"/>
  <c r="K661" i="7"/>
  <c r="Q661" i="7"/>
  <c r="L300" i="7"/>
  <c r="K300" i="7"/>
  <c r="Q300" i="7"/>
  <c r="L173" i="7"/>
  <c r="K173" i="7"/>
  <c r="Q173" i="7"/>
  <c r="L599" i="7"/>
  <c r="K599" i="7"/>
  <c r="Q599" i="7"/>
  <c r="L745" i="7"/>
  <c r="K745" i="7"/>
  <c r="Q745" i="7"/>
  <c r="L412" i="7"/>
  <c r="K412" i="7"/>
  <c r="Q412" i="7"/>
  <c r="L592" i="7"/>
  <c r="K592" i="7"/>
  <c r="Q592" i="7"/>
  <c r="L351" i="7"/>
  <c r="K351" i="7"/>
  <c r="Q351" i="7"/>
  <c r="L720" i="7"/>
  <c r="K720" i="7"/>
  <c r="Q720" i="7"/>
  <c r="L605" i="7"/>
  <c r="K605" i="7"/>
  <c r="Q605" i="7"/>
  <c r="L561" i="7"/>
  <c r="K561" i="7"/>
  <c r="Q561" i="7"/>
  <c r="L364" i="7"/>
  <c r="K364" i="7"/>
  <c r="Q364" i="7"/>
  <c r="L167" i="7"/>
  <c r="K167" i="7"/>
  <c r="Q167" i="7"/>
  <c r="L668" i="7"/>
  <c r="K668" i="7"/>
  <c r="Q668" i="7"/>
  <c r="L644" i="7"/>
  <c r="K644" i="7"/>
  <c r="Q644" i="7"/>
  <c r="L510" i="7"/>
  <c r="K510" i="7"/>
  <c r="Q510" i="7"/>
  <c r="L515" i="7"/>
  <c r="K515" i="7"/>
  <c r="Q515" i="7"/>
  <c r="L435" i="7"/>
  <c r="K435" i="7"/>
  <c r="Q435" i="7"/>
  <c r="L227" i="7"/>
  <c r="K227" i="7"/>
  <c r="Q227" i="7"/>
  <c r="L738" i="7"/>
  <c r="K738" i="7"/>
  <c r="Q738" i="7"/>
  <c r="L142" i="7"/>
  <c r="K142" i="7"/>
  <c r="Q142" i="7"/>
  <c r="L749" i="7"/>
  <c r="K749" i="7"/>
  <c r="Q749" i="7"/>
  <c r="L139" i="7"/>
  <c r="K139" i="7"/>
  <c r="Q139" i="7"/>
  <c r="L455" i="7"/>
  <c r="K455" i="7"/>
  <c r="Q455" i="7"/>
  <c r="L409" i="7"/>
  <c r="K409" i="7"/>
  <c r="Q409" i="7"/>
  <c r="L302" i="7"/>
  <c r="K302" i="7"/>
  <c r="Q302" i="7"/>
  <c r="L428" i="7"/>
  <c r="K428" i="7"/>
  <c r="Q428" i="7"/>
  <c r="L86" i="7"/>
  <c r="K86" i="7"/>
  <c r="Q86" i="7"/>
  <c r="P777" i="7"/>
  <c r="O777" i="7"/>
  <c r="P776" i="7"/>
  <c r="O776" i="7"/>
  <c r="P646" i="7"/>
  <c r="P58" i="7"/>
  <c r="P705" i="7"/>
  <c r="P50" i="7"/>
  <c r="P740" i="7"/>
  <c r="P236" i="7"/>
  <c r="P95" i="7"/>
  <c r="P631" i="7"/>
  <c r="P715" i="7"/>
  <c r="P62" i="7"/>
  <c r="P281" i="7"/>
  <c r="P732" i="7"/>
  <c r="P680" i="7"/>
  <c r="P719" i="7"/>
  <c r="P640" i="7"/>
  <c r="P530" i="7"/>
  <c r="P467" i="7"/>
  <c r="P294" i="7"/>
  <c r="P484" i="7"/>
  <c r="P344" i="7"/>
  <c r="P490" i="7"/>
  <c r="P387" i="7"/>
  <c r="P753" i="7"/>
  <c r="P376" i="7"/>
  <c r="P634" i="7"/>
  <c r="P526" i="7"/>
  <c r="P642" i="7"/>
  <c r="P74" i="7"/>
  <c r="P587" i="7"/>
  <c r="P348" i="7"/>
  <c r="P497" i="7"/>
  <c r="P602" i="7"/>
  <c r="P69" i="7"/>
  <c r="P32" i="7"/>
  <c r="P505" i="7"/>
  <c r="P297" i="7"/>
  <c r="P604" i="7"/>
  <c r="P460" i="7"/>
  <c r="P229" i="7"/>
  <c r="P588" i="7"/>
  <c r="P674" i="7"/>
  <c r="P608" i="7"/>
  <c r="P172" i="7"/>
  <c r="P748" i="7"/>
  <c r="P621" i="7"/>
  <c r="P758" i="7"/>
  <c r="P529" i="7"/>
  <c r="P35" i="7"/>
  <c r="P441" i="7"/>
  <c r="P108" i="7"/>
  <c r="P41" i="7"/>
  <c r="P155" i="7"/>
  <c r="P90" i="7"/>
  <c r="P722" i="7"/>
  <c r="P678" i="7"/>
  <c r="P20" i="7"/>
  <c r="P744" i="7"/>
  <c r="P403" i="7"/>
  <c r="P691" i="7"/>
  <c r="P285" i="7"/>
  <c r="P14" i="7"/>
  <c r="P555" i="7"/>
  <c r="P17" i="7"/>
  <c r="P477" i="7"/>
  <c r="P457" i="7"/>
  <c r="P170" i="7"/>
  <c r="P271" i="7"/>
  <c r="P496" i="7"/>
  <c r="P36" i="7"/>
  <c r="P430" i="7"/>
  <c r="P303" i="7"/>
  <c r="P500" i="7"/>
  <c r="P666" i="7"/>
  <c r="P383" i="7"/>
  <c r="P47" i="7"/>
  <c r="P3" i="7"/>
  <c r="P83" i="7"/>
  <c r="P293" i="7"/>
  <c r="P645" i="7"/>
  <c r="P161" i="7"/>
  <c r="P195" i="7"/>
  <c r="P7" i="7"/>
  <c r="P199" i="7"/>
  <c r="P67" i="7"/>
  <c r="P579" i="7"/>
  <c r="P306" i="7"/>
  <c r="P535" i="7"/>
  <c r="P276" i="7"/>
  <c r="P679" i="7"/>
  <c r="P106" i="7"/>
  <c r="P18" i="7"/>
  <c r="P393" i="7"/>
  <c r="P369" i="7"/>
  <c r="P453" i="7"/>
  <c r="P379" i="7"/>
  <c r="P581" i="7"/>
  <c r="P109" i="7"/>
  <c r="P16" i="7"/>
  <c r="P224" i="7"/>
  <c r="P504" i="7"/>
  <c r="P704" i="7"/>
  <c r="P431" i="7"/>
  <c r="P82" i="7"/>
  <c r="P26" i="7"/>
  <c r="P301" i="7"/>
  <c r="P405" i="7"/>
  <c r="P10" i="7"/>
  <c r="P551" i="7"/>
  <c r="P147" i="7"/>
  <c r="P107" i="7"/>
  <c r="P609" i="7"/>
  <c r="P695" i="7"/>
  <c r="P60" i="7"/>
  <c r="P120" i="7"/>
  <c r="P687" i="7"/>
  <c r="P572" i="7"/>
  <c r="P454" i="7"/>
  <c r="P232" i="7"/>
  <c r="P178" i="7"/>
  <c r="P71" i="7"/>
  <c r="P718" i="7"/>
  <c r="P368" i="7"/>
  <c r="P231" i="7"/>
  <c r="P489" i="7"/>
  <c r="P200" i="7"/>
  <c r="P547" i="7"/>
  <c r="P514" i="7"/>
  <c r="P321" i="7"/>
  <c r="P312" i="7"/>
  <c r="P258" i="7"/>
  <c r="P637" i="7"/>
  <c r="P624" i="7"/>
  <c r="P657" i="7"/>
  <c r="P330" i="7"/>
  <c r="P80" i="7"/>
  <c r="P390" i="7"/>
  <c r="P143" i="7"/>
  <c r="P101" i="7"/>
  <c r="P363" i="7"/>
  <c r="P319" i="7"/>
  <c r="P309" i="7"/>
  <c r="P377" i="7"/>
  <c r="P290" i="7"/>
  <c r="P476" i="7"/>
  <c r="P573" i="7"/>
  <c r="P6" i="7"/>
  <c r="P59" i="7"/>
  <c r="P427" i="7"/>
  <c r="P612" i="7"/>
  <c r="P46" i="7"/>
  <c r="P480" i="7"/>
  <c r="P248" i="7"/>
  <c r="P713" i="7"/>
  <c r="P594" i="7"/>
  <c r="P761" i="7"/>
  <c r="P708" i="7"/>
  <c r="P156" i="7"/>
  <c r="P241" i="7"/>
  <c r="P55" i="7"/>
  <c r="P766" i="7"/>
  <c r="P501" i="7"/>
  <c r="P401" i="7"/>
  <c r="P339" i="7"/>
  <c r="P152" i="7"/>
  <c r="P370" i="7"/>
  <c r="P361" i="7"/>
  <c r="P518" i="7"/>
  <c r="P426" i="7"/>
  <c r="P335" i="7"/>
  <c r="P185" i="7"/>
  <c r="P219" i="7"/>
  <c r="P566" i="7"/>
  <c r="P353" i="7"/>
  <c r="P253" i="7"/>
  <c r="P64" i="7"/>
  <c r="P733" i="7"/>
  <c r="P174" i="7"/>
  <c r="P619" i="7"/>
  <c r="P648" i="7"/>
  <c r="P591" i="7"/>
  <c r="P48" i="7"/>
  <c r="P385" i="7"/>
  <c r="P2" i="7"/>
  <c r="P56" i="7"/>
  <c r="P473" i="7"/>
  <c r="P759" i="7"/>
  <c r="P743" i="7"/>
  <c r="P446" i="7"/>
  <c r="P350" i="7"/>
  <c r="P481" i="7"/>
  <c r="P131" i="7"/>
  <c r="P544" i="7"/>
  <c r="P639" i="7"/>
  <c r="P767" i="7"/>
  <c r="P162" i="7"/>
  <c r="P632" i="7"/>
  <c r="P92" i="7"/>
  <c r="P187" i="7"/>
  <c r="P442" i="7"/>
  <c r="P542" i="7"/>
  <c r="P249" i="7"/>
  <c r="P491" i="7"/>
  <c r="P223" i="7"/>
  <c r="P51" i="7"/>
  <c r="P461" i="7"/>
  <c r="P208" i="7"/>
  <c r="P764" i="7"/>
  <c r="P622" i="7"/>
  <c r="P141" i="7"/>
  <c r="P726" i="7"/>
  <c r="P57" i="7"/>
  <c r="P550" i="7"/>
  <c r="P706" i="7"/>
  <c r="P564" i="7"/>
  <c r="P423" i="7"/>
  <c r="P737" i="7"/>
  <c r="P416" i="7"/>
  <c r="P464" i="7"/>
  <c r="P245" i="7"/>
  <c r="P469" i="7"/>
  <c r="P697" i="7"/>
  <c r="P636" i="7"/>
  <c r="P559" i="7"/>
  <c r="P649" i="7"/>
  <c r="P113" i="7"/>
  <c r="P63" i="7"/>
  <c r="P148" i="7"/>
  <c r="P685" i="7"/>
  <c r="P768" i="7"/>
  <c r="P354" i="7"/>
  <c r="P600" i="7"/>
  <c r="P629" i="7"/>
  <c r="P24" i="7"/>
  <c r="P448" i="7"/>
  <c r="P39" i="7"/>
  <c r="P714" i="7"/>
  <c r="P736" i="7"/>
  <c r="P690" i="7"/>
  <c r="P683" i="7"/>
  <c r="P52" i="7"/>
  <c r="P72" i="7"/>
  <c r="P166" i="7"/>
  <c r="P439" i="7"/>
  <c r="P558" i="7"/>
  <c r="P554" i="7"/>
  <c r="P751" i="7"/>
  <c r="P525" i="7"/>
  <c r="P684" i="7"/>
  <c r="P546" i="7"/>
  <c r="P114" i="7"/>
  <c r="P487" i="7"/>
  <c r="P272" i="7"/>
  <c r="P34" i="7"/>
  <c r="P89" i="7"/>
  <c r="P466" i="7"/>
  <c r="P311" i="7"/>
  <c r="P342" i="7"/>
  <c r="P186" i="7"/>
  <c r="P692" i="7"/>
  <c r="P741" i="7"/>
  <c r="P696" i="7"/>
  <c r="P665" i="7"/>
  <c r="P218" i="7"/>
  <c r="P553" i="7"/>
  <c r="P425" i="7"/>
  <c r="P388" i="7"/>
  <c r="P676" i="7"/>
  <c r="P582" i="7"/>
  <c r="P81" i="7"/>
  <c r="P603" i="7"/>
  <c r="P597" i="7"/>
  <c r="P123" i="7"/>
  <c r="P230" i="7"/>
  <c r="P30" i="7"/>
  <c r="P545" i="7"/>
  <c r="P343" i="7"/>
  <c r="P289" i="7"/>
  <c r="P138" i="7"/>
  <c r="P406" i="7"/>
  <c r="P238" i="7"/>
  <c r="P533" i="7"/>
  <c r="P577" i="7"/>
  <c r="P488" i="7"/>
  <c r="P607" i="7"/>
  <c r="P203" i="7"/>
  <c r="P556" i="7"/>
  <c r="P647" i="7"/>
  <c r="P512" i="7"/>
  <c r="P93" i="7"/>
  <c r="P357" i="7"/>
  <c r="P45" i="7"/>
  <c r="P337" i="7"/>
  <c r="P601" i="7"/>
  <c r="P562" i="7"/>
  <c r="P575" i="7"/>
  <c r="P656" i="7"/>
  <c r="P459" i="7"/>
  <c r="P277" i="7"/>
  <c r="P534" i="7"/>
  <c r="P465" i="7"/>
  <c r="P731" i="7"/>
  <c r="P522" i="7"/>
  <c r="P100" i="7"/>
  <c r="P516" i="7"/>
  <c r="P392" i="7"/>
  <c r="P396" i="7"/>
  <c r="P655" i="7"/>
  <c r="P254" i="7"/>
  <c r="P492" i="7"/>
  <c r="P478" i="7"/>
  <c r="P110" i="7"/>
  <c r="P317" i="7"/>
  <c r="P494" i="7"/>
  <c r="P365" i="7"/>
  <c r="P541" i="7"/>
  <c r="P298" i="7"/>
  <c r="P44" i="7"/>
  <c r="P651" i="7"/>
  <c r="P378" i="7"/>
  <c r="P701" i="7"/>
  <c r="P450" i="7"/>
  <c r="P233" i="7"/>
  <c r="P260" i="7"/>
  <c r="P653" i="7"/>
  <c r="P246" i="7"/>
  <c r="P420" i="7"/>
  <c r="P456" i="7"/>
  <c r="P734" i="7"/>
  <c r="P280" i="7"/>
  <c r="P282" i="7"/>
  <c r="P543" i="7"/>
  <c r="P112" i="7"/>
  <c r="P763" i="7"/>
  <c r="P310" i="7"/>
  <c r="P61" i="7"/>
  <c r="P669" i="7"/>
  <c r="P617" i="7"/>
  <c r="P374" i="7"/>
  <c r="P682" i="7"/>
  <c r="P729" i="7"/>
  <c r="P296" i="7"/>
  <c r="P119" i="7"/>
  <c r="P4" i="7"/>
  <c r="P395" i="7"/>
  <c r="P470" i="7"/>
  <c r="P568" i="7"/>
  <c r="P506" i="7"/>
  <c r="P408" i="7"/>
  <c r="P85" i="7"/>
  <c r="P5" i="7"/>
  <c r="P264" i="7"/>
  <c r="P421" i="7"/>
  <c r="P38" i="7"/>
  <c r="P91" i="7"/>
  <c r="P269" i="7"/>
  <c r="P663" i="7"/>
  <c r="P520" i="7"/>
  <c r="P754" i="7"/>
  <c r="P422" i="7"/>
  <c r="P735" i="7"/>
  <c r="P725" i="7"/>
  <c r="P635" i="7"/>
  <c r="P359" i="7"/>
  <c r="P667" i="7"/>
  <c r="P569" i="7"/>
  <c r="P356" i="7"/>
  <c r="P373" i="7"/>
  <c r="P42" i="7"/>
  <c r="P27" i="7"/>
  <c r="P336" i="7"/>
  <c r="P750" i="7"/>
  <c r="P79" i="7"/>
  <c r="P122" i="7"/>
  <c r="P274" i="7"/>
  <c r="P527" i="7"/>
  <c r="P707" i="7"/>
  <c r="P37" i="7"/>
  <c r="P183" i="7"/>
  <c r="P688" i="7"/>
  <c r="P287" i="7"/>
  <c r="P256" i="7"/>
  <c r="P43" i="7"/>
  <c r="P242" i="7"/>
  <c r="P163" i="7"/>
  <c r="P197" i="7"/>
  <c r="P176" i="7"/>
  <c r="P434" i="7"/>
  <c r="P447" i="7"/>
  <c r="P586" i="7"/>
  <c r="P313" i="7"/>
  <c r="P240" i="7"/>
  <c r="P711" i="7"/>
  <c r="P270" i="7"/>
  <c r="P243" i="7"/>
  <c r="P626" i="7"/>
  <c r="P538" i="7"/>
  <c r="P262" i="7"/>
  <c r="P360" i="7"/>
  <c r="P25" i="7"/>
  <c r="P709" i="7"/>
  <c r="P189" i="7"/>
  <c r="P513" i="7"/>
  <c r="P508" i="7"/>
  <c r="P133" i="7"/>
  <c r="P664" i="7"/>
  <c r="P563" i="7"/>
  <c r="P345" i="7"/>
  <c r="P66" i="7"/>
  <c r="P756" i="7"/>
  <c r="P712" i="7"/>
  <c r="P322" i="7"/>
  <c r="P299" i="7"/>
  <c r="P598" i="7"/>
  <c r="P332" i="7"/>
  <c r="P493" i="7"/>
  <c r="P616" i="7"/>
  <c r="P182" i="7"/>
  <c r="P593" i="7"/>
  <c r="P22" i="7"/>
  <c r="P333" i="7"/>
  <c r="P445" i="7"/>
  <c r="P88" i="7"/>
  <c r="P304" i="7"/>
  <c r="P283" i="7"/>
  <c r="P698" i="7"/>
  <c r="P703" i="7"/>
  <c r="P19" i="7"/>
  <c r="P686" i="7"/>
  <c r="P415" i="7"/>
  <c r="P159" i="7"/>
  <c r="P226" i="7"/>
  <c r="P157" i="7"/>
  <c r="P49" i="7"/>
  <c r="P326" i="7"/>
  <c r="P154" i="7"/>
  <c r="P677" i="7"/>
  <c r="P638" i="7"/>
  <c r="P531" i="7"/>
  <c r="P21" i="7"/>
  <c r="P399" i="7"/>
  <c r="P641" i="7"/>
  <c r="P97" i="7"/>
  <c r="P347" i="7"/>
  <c r="P474" i="7"/>
  <c r="P349" i="7"/>
  <c r="P769" i="7"/>
  <c r="P124" i="7"/>
  <c r="P132" i="7"/>
  <c r="P214" i="7"/>
  <c r="P228" i="7"/>
  <c r="P23" i="7"/>
  <c r="P398" i="7"/>
  <c r="P188" i="7"/>
  <c r="P580" i="7"/>
  <c r="P334" i="7"/>
  <c r="P747" i="7"/>
  <c r="P552" i="7"/>
  <c r="P130" i="7"/>
  <c r="P717" i="7"/>
  <c r="P606" i="7"/>
  <c r="P449" i="7"/>
  <c r="P15" i="7"/>
  <c r="P278" i="7"/>
  <c r="P99" i="7"/>
  <c r="P382" i="7"/>
  <c r="P207" i="7"/>
  <c r="P28" i="7"/>
  <c r="P237" i="7"/>
  <c r="P610" i="7"/>
  <c r="P699" i="7"/>
  <c r="P571" i="7"/>
  <c r="P367" i="7"/>
  <c r="P346" i="7"/>
  <c r="P499" i="7"/>
  <c r="P255" i="7"/>
  <c r="P375" i="7"/>
  <c r="P275" i="7"/>
  <c r="P284" i="7"/>
  <c r="P410" i="7"/>
  <c r="P483" i="7"/>
  <c r="P618" i="7"/>
  <c r="P267" i="7"/>
  <c r="P104" i="7"/>
  <c r="P76" i="7"/>
  <c r="P728" i="7"/>
  <c r="P519" i="7"/>
  <c r="P567" i="7"/>
  <c r="P755" i="7"/>
  <c r="P125" i="7"/>
  <c r="P746" i="7"/>
  <c r="P179" i="7"/>
  <c r="P105" i="7"/>
  <c r="P217" i="7"/>
  <c r="P536" i="7"/>
  <c r="P12" i="7"/>
  <c r="P662" i="7"/>
  <c r="P235" i="7"/>
  <c r="P77" i="7"/>
  <c r="P724" i="7"/>
  <c r="P627" i="7"/>
  <c r="P117" i="7"/>
  <c r="P144" i="7"/>
  <c r="P8" i="7"/>
  <c r="P400" i="7"/>
  <c r="P252" i="7"/>
  <c r="P171" i="7"/>
  <c r="P628" i="7"/>
  <c r="P397" i="7"/>
  <c r="P193" i="7"/>
  <c r="P472" i="7"/>
  <c r="P305" i="7"/>
  <c r="P259" i="7"/>
  <c r="P250" i="7"/>
  <c r="P102" i="7"/>
  <c r="P129" i="7"/>
  <c r="P583" i="7"/>
  <c r="P630" i="7"/>
  <c r="P549" i="7"/>
  <c r="P318" i="7"/>
  <c r="P380" i="7"/>
  <c r="P13" i="7"/>
  <c r="P338" i="7"/>
  <c r="P136" i="7"/>
  <c r="P613" i="7"/>
  <c r="P371" i="7"/>
  <c r="P54" i="7"/>
  <c r="P31" i="7"/>
  <c r="P165" i="7"/>
  <c r="P263" i="7"/>
  <c r="P191" i="7"/>
  <c r="P386" i="7"/>
  <c r="P404" i="7"/>
  <c r="P314" i="7"/>
  <c r="P463" i="7"/>
  <c r="P202" i="7"/>
  <c r="P615" i="7"/>
  <c r="P121" i="7"/>
  <c r="P29" i="7"/>
  <c r="P418" i="7"/>
  <c r="P511" i="7"/>
  <c r="P507" i="7"/>
  <c r="P438" i="7"/>
  <c r="P458" i="7"/>
  <c r="P116" i="7"/>
  <c r="P84" i="7"/>
  <c r="P723" i="7"/>
  <c r="P765" i="7"/>
  <c r="P443" i="7"/>
  <c r="P595" i="7"/>
  <c r="P650" i="7"/>
  <c r="P160" i="7"/>
  <c r="P135" i="7"/>
  <c r="P362" i="7"/>
  <c r="P87" i="7"/>
  <c r="P158" i="7"/>
  <c r="P366" i="7"/>
  <c r="P209" i="7"/>
  <c r="P391" i="7"/>
  <c r="P576" i="7"/>
  <c r="P244" i="7"/>
  <c r="P502" i="7"/>
  <c r="P739" i="7"/>
  <c r="P153" i="7"/>
  <c r="P266" i="7"/>
  <c r="P98" i="7"/>
  <c r="P164" i="7"/>
  <c r="P225" i="7"/>
  <c r="P261" i="7"/>
  <c r="P578" i="7"/>
  <c r="P331" i="7"/>
  <c r="P96" i="7"/>
  <c r="P140" i="7"/>
  <c r="P286" i="7"/>
  <c r="P194" i="7"/>
  <c r="P462" i="7"/>
  <c r="P419" i="7"/>
  <c r="P413" i="7"/>
  <c r="P471" i="7"/>
  <c r="P523" i="7"/>
  <c r="P752" i="7"/>
  <c r="P537" i="7"/>
  <c r="P239" i="7"/>
  <c r="P528" i="7"/>
  <c r="P414" i="7"/>
  <c r="P540" i="7"/>
  <c r="P65" i="7"/>
  <c r="P611" i="7"/>
  <c r="P180" i="7"/>
  <c r="P721" i="7"/>
  <c r="P73" i="7"/>
  <c r="P660" i="7"/>
  <c r="P308" i="7"/>
  <c r="P495" i="7"/>
  <c r="P288" i="7"/>
  <c r="P521" i="7"/>
  <c r="P652" i="7"/>
  <c r="P126" i="7"/>
  <c r="P196" i="7"/>
  <c r="P633" i="7"/>
  <c r="P212" i="7"/>
  <c r="P94" i="7"/>
  <c r="P340" i="7"/>
  <c r="P220" i="7"/>
  <c r="P681" i="7"/>
  <c r="P742" i="7"/>
  <c r="P429" i="7"/>
  <c r="P730" i="7"/>
  <c r="P40" i="7"/>
  <c r="P560" i="7"/>
  <c r="P111" i="7"/>
  <c r="P268" i="7"/>
  <c r="P694" i="7"/>
  <c r="P716" i="7"/>
  <c r="P355" i="7"/>
  <c r="P673" i="7"/>
  <c r="P134" i="7"/>
  <c r="P222" i="7"/>
  <c r="P9" i="7"/>
  <c r="P539" i="7"/>
  <c r="P485" i="7"/>
  <c r="P292" i="7"/>
  <c r="P216" i="7"/>
  <c r="P760" i="7"/>
  <c r="P234" i="7"/>
  <c r="P184" i="7"/>
  <c r="P175" i="7"/>
  <c r="P168" i="7"/>
  <c r="P329" i="7"/>
  <c r="P479" i="7"/>
  <c r="P78" i="7"/>
  <c r="P436" i="7"/>
  <c r="P137" i="7"/>
  <c r="P192" i="7"/>
  <c r="P190" i="7"/>
  <c r="P215" i="7"/>
  <c r="P486" i="7"/>
  <c r="P257" i="7"/>
  <c r="P146" i="7"/>
  <c r="P482" i="7"/>
  <c r="P33" i="7"/>
  <c r="P128" i="7"/>
  <c r="P440" i="7"/>
  <c r="P557" i="7"/>
  <c r="P407" i="7"/>
  <c r="P213" i="7"/>
  <c r="P590" i="7"/>
  <c r="P524" i="7"/>
  <c r="P693" i="7"/>
  <c r="P548" i="7"/>
  <c r="P103" i="7"/>
  <c r="P68" i="7"/>
  <c r="P358" i="7"/>
  <c r="P417" i="7"/>
  <c r="P325" i="7"/>
  <c r="P177" i="7"/>
  <c r="P625" i="7"/>
  <c r="P75" i="7"/>
  <c r="P532" i="7"/>
  <c r="P565" i="7"/>
  <c r="P204" i="7"/>
  <c r="P643" i="7"/>
  <c r="P762" i="7"/>
  <c r="P654" i="7"/>
  <c r="P670" i="7"/>
  <c r="P468" i="7"/>
  <c r="P211" i="7"/>
  <c r="P585" i="7"/>
  <c r="P372" i="7"/>
  <c r="P394" i="7"/>
  <c r="P623" i="7"/>
  <c r="P710" i="7"/>
  <c r="P127" i="7"/>
  <c r="P115" i="7"/>
  <c r="P614" i="7"/>
  <c r="P444" i="7"/>
  <c r="P727" i="7"/>
  <c r="P584" i="7"/>
  <c r="P150" i="7"/>
  <c r="P432" i="7"/>
  <c r="P151" i="7"/>
  <c r="P11" i="7"/>
  <c r="P675" i="7"/>
  <c r="P295" i="7"/>
  <c r="P402" i="7"/>
  <c r="P198" i="7"/>
  <c r="P424" i="7"/>
  <c r="P291" i="7"/>
  <c r="P205" i="7"/>
  <c r="P384" i="7"/>
  <c r="P620" i="7"/>
  <c r="P327" i="7"/>
  <c r="P702" i="7"/>
  <c r="P503" i="7"/>
  <c r="P596" i="7"/>
  <c r="P53" i="7"/>
  <c r="P509" i="7"/>
  <c r="P589" i="7"/>
  <c r="P247" i="7"/>
  <c r="P437" i="7"/>
  <c r="P574" i="7"/>
  <c r="P389" i="7"/>
  <c r="P475" i="7"/>
  <c r="P672" i="7"/>
  <c r="P658" i="7"/>
  <c r="P181" i="7"/>
  <c r="P169" i="7"/>
  <c r="P251" i="7"/>
  <c r="P451" i="7"/>
  <c r="P671" i="7"/>
  <c r="P279" i="7"/>
  <c r="P570" i="7"/>
  <c r="P433" i="7"/>
  <c r="P659" i="7"/>
  <c r="P324" i="7"/>
  <c r="P145" i="7"/>
  <c r="P757" i="7"/>
  <c r="P689" i="7"/>
  <c r="P320" i="7"/>
  <c r="P307" i="7"/>
  <c r="P341" i="7"/>
  <c r="P70" i="7"/>
  <c r="P328" i="7"/>
  <c r="P517" i="7"/>
  <c r="P452" i="7"/>
  <c r="P210" i="7"/>
  <c r="P411" i="7"/>
  <c r="P323" i="7"/>
  <c r="P381" i="7"/>
  <c r="P498" i="7"/>
  <c r="P118" i="7"/>
  <c r="P352" i="7"/>
  <c r="P316" i="7"/>
  <c r="P700" i="7"/>
  <c r="P221" i="7"/>
  <c r="P201" i="7"/>
  <c r="P265" i="7"/>
  <c r="P206" i="7"/>
  <c r="P149" i="7"/>
  <c r="P273" i="7"/>
  <c r="P315" i="7"/>
  <c r="P661" i="7"/>
  <c r="P300" i="7"/>
  <c r="P173" i="7"/>
  <c r="P599" i="7"/>
  <c r="P745" i="7"/>
  <c r="P412" i="7"/>
  <c r="P592" i="7"/>
  <c r="P351" i="7"/>
  <c r="P720" i="7"/>
  <c r="P605" i="7"/>
  <c r="P561" i="7"/>
  <c r="P364" i="7"/>
  <c r="P167" i="7"/>
  <c r="P668" i="7"/>
  <c r="P644" i="7"/>
  <c r="P510" i="7"/>
  <c r="P515" i="7"/>
  <c r="P435" i="7"/>
  <c r="P227" i="7"/>
  <c r="P738" i="7"/>
  <c r="P142" i="7"/>
  <c r="P749" i="7"/>
  <c r="P139" i="7"/>
  <c r="P455" i="7"/>
  <c r="P409" i="7"/>
  <c r="P302" i="7"/>
  <c r="P428" i="7"/>
  <c r="P86" i="7"/>
  <c r="P770" i="7"/>
  <c r="P771" i="7"/>
  <c r="P772" i="7"/>
  <c r="D770" i="5"/>
  <c r="D771" i="5"/>
  <c r="M2" i="1"/>
  <c r="O2" i="1"/>
  <c r="L2" i="1"/>
  <c r="N2" i="1"/>
  <c r="P2" i="1"/>
  <c r="R2" i="1"/>
  <c r="M3" i="1"/>
  <c r="O3" i="1"/>
  <c r="L3" i="1"/>
  <c r="N3" i="1"/>
  <c r="P3" i="1"/>
  <c r="R3" i="1"/>
  <c r="M4" i="1"/>
  <c r="O4" i="1"/>
  <c r="L4" i="1"/>
  <c r="N4" i="1"/>
  <c r="P4" i="1"/>
  <c r="R4" i="1"/>
  <c r="M5" i="1"/>
  <c r="O5" i="1"/>
  <c r="L5" i="1"/>
  <c r="N5" i="1"/>
  <c r="P5" i="1"/>
  <c r="R5" i="1"/>
  <c r="M6" i="1"/>
  <c r="O6" i="1"/>
  <c r="L6" i="1"/>
  <c r="N6" i="1"/>
  <c r="P6" i="1"/>
  <c r="R6" i="1"/>
  <c r="M7" i="1"/>
  <c r="O7" i="1"/>
  <c r="L7" i="1"/>
  <c r="N7" i="1"/>
  <c r="P7" i="1"/>
  <c r="R7" i="1"/>
  <c r="M8" i="1"/>
  <c r="O8" i="1"/>
  <c r="L8" i="1"/>
  <c r="N8" i="1"/>
  <c r="P8" i="1"/>
  <c r="R8" i="1"/>
  <c r="M9" i="1"/>
  <c r="O9" i="1"/>
  <c r="L9" i="1"/>
  <c r="N9" i="1"/>
  <c r="P9" i="1"/>
  <c r="R9" i="1"/>
  <c r="M10" i="1"/>
  <c r="O10" i="1"/>
  <c r="L10" i="1"/>
  <c r="N10" i="1"/>
  <c r="P10" i="1"/>
  <c r="R10" i="1"/>
  <c r="M11" i="1"/>
  <c r="O11" i="1"/>
  <c r="L11" i="1"/>
  <c r="N11" i="1"/>
  <c r="P11" i="1"/>
  <c r="R11" i="1"/>
  <c r="M12" i="1"/>
  <c r="O12" i="1"/>
  <c r="L12" i="1"/>
  <c r="N12" i="1"/>
  <c r="P12" i="1"/>
  <c r="R12" i="1"/>
  <c r="M13" i="1"/>
  <c r="O13" i="1"/>
  <c r="L13" i="1"/>
  <c r="N13" i="1"/>
  <c r="P13" i="1"/>
  <c r="R13" i="1"/>
  <c r="M14" i="1"/>
  <c r="O14" i="1"/>
  <c r="L14" i="1"/>
  <c r="N14" i="1"/>
  <c r="P14" i="1"/>
  <c r="R14" i="1"/>
  <c r="M15" i="1"/>
  <c r="O15" i="1"/>
  <c r="L15" i="1"/>
  <c r="N15" i="1"/>
  <c r="P15" i="1"/>
  <c r="R15" i="1"/>
  <c r="M16" i="1"/>
  <c r="O16" i="1"/>
  <c r="L16" i="1"/>
  <c r="N16" i="1"/>
  <c r="P16" i="1"/>
  <c r="R16" i="1"/>
  <c r="M17" i="1"/>
  <c r="O17" i="1"/>
  <c r="L17" i="1"/>
  <c r="N17" i="1"/>
  <c r="P17" i="1"/>
  <c r="R17" i="1"/>
  <c r="M18" i="1"/>
  <c r="O18" i="1"/>
  <c r="L18" i="1"/>
  <c r="N18" i="1"/>
  <c r="P18" i="1"/>
  <c r="R18" i="1"/>
  <c r="M19" i="1"/>
  <c r="O19" i="1"/>
  <c r="L19" i="1"/>
  <c r="N19" i="1"/>
  <c r="P19" i="1"/>
  <c r="R19" i="1"/>
  <c r="M20" i="1"/>
  <c r="O20" i="1"/>
  <c r="L20" i="1"/>
  <c r="N20" i="1"/>
  <c r="P20" i="1"/>
  <c r="R20" i="1"/>
  <c r="M21" i="1"/>
  <c r="O21" i="1"/>
  <c r="L21" i="1"/>
  <c r="N21" i="1"/>
  <c r="P21" i="1"/>
  <c r="R21" i="1"/>
  <c r="M22" i="1"/>
  <c r="O22" i="1"/>
  <c r="L22" i="1"/>
  <c r="N22" i="1"/>
  <c r="P22" i="1"/>
  <c r="R22" i="1"/>
  <c r="M23" i="1"/>
  <c r="O23" i="1"/>
  <c r="L23" i="1"/>
  <c r="N23" i="1"/>
  <c r="P23" i="1"/>
  <c r="R23" i="1"/>
  <c r="M24" i="1"/>
  <c r="O24" i="1"/>
  <c r="L24" i="1"/>
  <c r="N24" i="1"/>
  <c r="P24" i="1"/>
  <c r="R24" i="1"/>
  <c r="M25" i="1"/>
  <c r="O25" i="1"/>
  <c r="L25" i="1"/>
  <c r="N25" i="1"/>
  <c r="P25" i="1"/>
  <c r="R25" i="1"/>
  <c r="M26" i="1"/>
  <c r="O26" i="1"/>
  <c r="L26" i="1"/>
  <c r="N26" i="1"/>
  <c r="P26" i="1"/>
  <c r="R26" i="1"/>
  <c r="M27" i="1"/>
  <c r="O27" i="1"/>
  <c r="L27" i="1"/>
  <c r="N27" i="1"/>
  <c r="P27" i="1"/>
  <c r="R27" i="1"/>
  <c r="M28" i="1"/>
  <c r="O28" i="1"/>
  <c r="L28" i="1"/>
  <c r="N28" i="1"/>
  <c r="P28" i="1"/>
  <c r="R28" i="1"/>
  <c r="M29" i="1"/>
  <c r="O29" i="1"/>
  <c r="L29" i="1"/>
  <c r="N29" i="1"/>
  <c r="P29" i="1"/>
  <c r="R29" i="1"/>
  <c r="M30" i="1"/>
  <c r="O30" i="1"/>
  <c r="L30" i="1"/>
  <c r="N30" i="1"/>
  <c r="P30" i="1"/>
  <c r="R30" i="1"/>
  <c r="M31" i="1"/>
  <c r="O31" i="1"/>
  <c r="L31" i="1"/>
  <c r="N31" i="1"/>
  <c r="P31" i="1"/>
  <c r="R31" i="1"/>
  <c r="M32" i="1"/>
  <c r="O32" i="1"/>
  <c r="L32" i="1"/>
  <c r="N32" i="1"/>
  <c r="P32" i="1"/>
  <c r="R32" i="1"/>
  <c r="M33" i="1"/>
  <c r="O33" i="1"/>
  <c r="L33" i="1"/>
  <c r="N33" i="1"/>
  <c r="P33" i="1"/>
  <c r="R33" i="1"/>
  <c r="M34" i="1"/>
  <c r="O34" i="1"/>
  <c r="L34" i="1"/>
  <c r="N34" i="1"/>
  <c r="P34" i="1"/>
  <c r="R34" i="1"/>
  <c r="M35" i="1"/>
  <c r="O35" i="1"/>
  <c r="L35" i="1"/>
  <c r="N35" i="1"/>
  <c r="P35" i="1"/>
  <c r="R35" i="1"/>
  <c r="M36" i="1"/>
  <c r="O36" i="1"/>
  <c r="L36" i="1"/>
  <c r="N36" i="1"/>
  <c r="P36" i="1"/>
  <c r="R36" i="1"/>
  <c r="M37" i="1"/>
  <c r="O37" i="1"/>
  <c r="L37" i="1"/>
  <c r="N37" i="1"/>
  <c r="P37" i="1"/>
  <c r="R37" i="1"/>
  <c r="M38" i="1"/>
  <c r="O38" i="1"/>
  <c r="L38" i="1"/>
  <c r="N38" i="1"/>
  <c r="P38" i="1"/>
  <c r="R38" i="1"/>
  <c r="M39" i="1"/>
  <c r="O39" i="1"/>
  <c r="L39" i="1"/>
  <c r="N39" i="1"/>
  <c r="P39" i="1"/>
  <c r="R39" i="1"/>
  <c r="M40" i="1"/>
  <c r="O40" i="1"/>
  <c r="L40" i="1"/>
  <c r="N40" i="1"/>
  <c r="P40" i="1"/>
  <c r="R40" i="1"/>
  <c r="M41" i="1"/>
  <c r="O41" i="1"/>
  <c r="L41" i="1"/>
  <c r="N41" i="1"/>
  <c r="P41" i="1"/>
  <c r="R41" i="1"/>
  <c r="M42" i="1"/>
  <c r="O42" i="1"/>
  <c r="L42" i="1"/>
  <c r="N42" i="1"/>
  <c r="P42" i="1"/>
  <c r="R42" i="1"/>
  <c r="M43" i="1"/>
  <c r="O43" i="1"/>
  <c r="L43" i="1"/>
  <c r="N43" i="1"/>
  <c r="P43" i="1"/>
  <c r="R43" i="1"/>
  <c r="M44" i="1"/>
  <c r="O44" i="1"/>
  <c r="L44" i="1"/>
  <c r="N44" i="1"/>
  <c r="P44" i="1"/>
  <c r="R44" i="1"/>
  <c r="M45" i="1"/>
  <c r="O45" i="1"/>
  <c r="L45" i="1"/>
  <c r="N45" i="1"/>
  <c r="P45" i="1"/>
  <c r="R45" i="1"/>
  <c r="M46" i="1"/>
  <c r="O46" i="1"/>
  <c r="L46" i="1"/>
  <c r="N46" i="1"/>
  <c r="P46" i="1"/>
  <c r="R46" i="1"/>
  <c r="M47" i="1"/>
  <c r="O47" i="1"/>
  <c r="L47" i="1"/>
  <c r="N47" i="1"/>
  <c r="P47" i="1"/>
  <c r="R47" i="1"/>
  <c r="M48" i="1"/>
  <c r="O48" i="1"/>
  <c r="L48" i="1"/>
  <c r="N48" i="1"/>
  <c r="P48" i="1"/>
  <c r="R48" i="1"/>
  <c r="M49" i="1"/>
  <c r="O49" i="1"/>
  <c r="L49" i="1"/>
  <c r="N49" i="1"/>
  <c r="P49" i="1"/>
  <c r="R49" i="1"/>
  <c r="M50" i="1"/>
  <c r="O50" i="1"/>
  <c r="L50" i="1"/>
  <c r="N50" i="1"/>
  <c r="P50" i="1"/>
  <c r="R50" i="1"/>
  <c r="M51" i="1"/>
  <c r="O51" i="1"/>
  <c r="L51" i="1"/>
  <c r="N51" i="1"/>
  <c r="P51" i="1"/>
  <c r="R51" i="1"/>
  <c r="M52" i="1"/>
  <c r="O52" i="1"/>
  <c r="L52" i="1"/>
  <c r="N52" i="1"/>
  <c r="P52" i="1"/>
  <c r="R52" i="1"/>
  <c r="M53" i="1"/>
  <c r="O53" i="1"/>
  <c r="L53" i="1"/>
  <c r="N53" i="1"/>
  <c r="P53" i="1"/>
  <c r="R53" i="1"/>
  <c r="M54" i="1"/>
  <c r="O54" i="1"/>
  <c r="L54" i="1"/>
  <c r="N54" i="1"/>
  <c r="P54" i="1"/>
  <c r="R54" i="1"/>
  <c r="M55" i="1"/>
  <c r="O55" i="1"/>
  <c r="L55" i="1"/>
  <c r="N55" i="1"/>
  <c r="P55" i="1"/>
  <c r="R55" i="1"/>
  <c r="M56" i="1"/>
  <c r="O56" i="1"/>
  <c r="L56" i="1"/>
  <c r="N56" i="1"/>
  <c r="P56" i="1"/>
  <c r="R56" i="1"/>
  <c r="M57" i="1"/>
  <c r="O57" i="1"/>
  <c r="L57" i="1"/>
  <c r="N57" i="1"/>
  <c r="P57" i="1"/>
  <c r="R57" i="1"/>
  <c r="M58" i="1"/>
  <c r="O58" i="1"/>
  <c r="L58" i="1"/>
  <c r="N58" i="1"/>
  <c r="P58" i="1"/>
  <c r="R58" i="1"/>
  <c r="M59" i="1"/>
  <c r="O59" i="1"/>
  <c r="L59" i="1"/>
  <c r="N59" i="1"/>
  <c r="P59" i="1"/>
  <c r="R59" i="1"/>
  <c r="M60" i="1"/>
  <c r="O60" i="1"/>
  <c r="L60" i="1"/>
  <c r="N60" i="1"/>
  <c r="P60" i="1"/>
  <c r="R60" i="1"/>
  <c r="M61" i="1"/>
  <c r="O61" i="1"/>
  <c r="L61" i="1"/>
  <c r="N61" i="1"/>
  <c r="P61" i="1"/>
  <c r="R61" i="1"/>
  <c r="M62" i="1"/>
  <c r="O62" i="1"/>
  <c r="L62" i="1"/>
  <c r="N62" i="1"/>
  <c r="P62" i="1"/>
  <c r="R62" i="1"/>
  <c r="M63" i="1"/>
  <c r="O63" i="1"/>
  <c r="L63" i="1"/>
  <c r="N63" i="1"/>
  <c r="P63" i="1"/>
  <c r="R63" i="1"/>
  <c r="M64" i="1"/>
  <c r="O64" i="1"/>
  <c r="L64" i="1"/>
  <c r="N64" i="1"/>
  <c r="P64" i="1"/>
  <c r="R64" i="1"/>
  <c r="M65" i="1"/>
  <c r="O65" i="1"/>
  <c r="L65" i="1"/>
  <c r="N65" i="1"/>
  <c r="P65" i="1"/>
  <c r="R65" i="1"/>
  <c r="M66" i="1"/>
  <c r="O66" i="1"/>
  <c r="L66" i="1"/>
  <c r="N66" i="1"/>
  <c r="P66" i="1"/>
  <c r="R66" i="1"/>
  <c r="M67" i="1"/>
  <c r="O67" i="1"/>
  <c r="L67" i="1"/>
  <c r="N67" i="1"/>
  <c r="P67" i="1"/>
  <c r="R67" i="1"/>
  <c r="M68" i="1"/>
  <c r="O68" i="1"/>
  <c r="L68" i="1"/>
  <c r="N68" i="1"/>
  <c r="P68" i="1"/>
  <c r="R68" i="1"/>
  <c r="M69" i="1"/>
  <c r="O69" i="1"/>
  <c r="L69" i="1"/>
  <c r="N69" i="1"/>
  <c r="P69" i="1"/>
  <c r="R69" i="1"/>
  <c r="M70" i="1"/>
  <c r="O70" i="1"/>
  <c r="L70" i="1"/>
  <c r="N70" i="1"/>
  <c r="P70" i="1"/>
  <c r="R70" i="1"/>
  <c r="M71" i="1"/>
  <c r="O71" i="1"/>
  <c r="L71" i="1"/>
  <c r="N71" i="1"/>
  <c r="P71" i="1"/>
  <c r="R71" i="1"/>
  <c r="M72" i="1"/>
  <c r="O72" i="1"/>
  <c r="L72" i="1"/>
  <c r="N72" i="1"/>
  <c r="P72" i="1"/>
  <c r="R72" i="1"/>
  <c r="M73" i="1"/>
  <c r="O73" i="1"/>
  <c r="L73" i="1"/>
  <c r="N73" i="1"/>
  <c r="P73" i="1"/>
  <c r="R73" i="1"/>
  <c r="M74" i="1"/>
  <c r="O74" i="1"/>
  <c r="L74" i="1"/>
  <c r="N74" i="1"/>
  <c r="P74" i="1"/>
  <c r="R74" i="1"/>
  <c r="M75" i="1"/>
  <c r="O75" i="1"/>
  <c r="L75" i="1"/>
  <c r="N75" i="1"/>
  <c r="P75" i="1"/>
  <c r="R75" i="1"/>
  <c r="M76" i="1"/>
  <c r="O76" i="1"/>
  <c r="L76" i="1"/>
  <c r="N76" i="1"/>
  <c r="P76" i="1"/>
  <c r="R76" i="1"/>
  <c r="M77" i="1"/>
  <c r="O77" i="1"/>
  <c r="L77" i="1"/>
  <c r="N77" i="1"/>
  <c r="P77" i="1"/>
  <c r="R77" i="1"/>
  <c r="M78" i="1"/>
  <c r="O78" i="1"/>
  <c r="L78" i="1"/>
  <c r="N78" i="1"/>
  <c r="P78" i="1"/>
  <c r="R78" i="1"/>
  <c r="M79" i="1"/>
  <c r="O79" i="1"/>
  <c r="L79" i="1"/>
  <c r="N79" i="1"/>
  <c r="P79" i="1"/>
  <c r="R79" i="1"/>
  <c r="M80" i="1"/>
  <c r="O80" i="1"/>
  <c r="L80" i="1"/>
  <c r="N80" i="1"/>
  <c r="P80" i="1"/>
  <c r="R80" i="1"/>
  <c r="M81" i="1"/>
  <c r="O81" i="1"/>
  <c r="L81" i="1"/>
  <c r="N81" i="1"/>
  <c r="P81" i="1"/>
  <c r="R81" i="1"/>
  <c r="M82" i="1"/>
  <c r="O82" i="1"/>
  <c r="L82" i="1"/>
  <c r="N82" i="1"/>
  <c r="P82" i="1"/>
  <c r="R82" i="1"/>
  <c r="M83" i="1"/>
  <c r="O83" i="1"/>
  <c r="L83" i="1"/>
  <c r="N83" i="1"/>
  <c r="P83" i="1"/>
  <c r="R83" i="1"/>
  <c r="M84" i="1"/>
  <c r="O84" i="1"/>
  <c r="L84" i="1"/>
  <c r="N84" i="1"/>
  <c r="P84" i="1"/>
  <c r="R84" i="1"/>
  <c r="M85" i="1"/>
  <c r="O85" i="1"/>
  <c r="L85" i="1"/>
  <c r="N85" i="1"/>
  <c r="P85" i="1"/>
  <c r="R85" i="1"/>
  <c r="M86" i="1"/>
  <c r="O86" i="1"/>
  <c r="L86" i="1"/>
  <c r="N86" i="1"/>
  <c r="P86" i="1"/>
  <c r="R86" i="1"/>
  <c r="M87" i="1"/>
  <c r="O87" i="1"/>
  <c r="L87" i="1"/>
  <c r="N87" i="1"/>
  <c r="P87" i="1"/>
  <c r="R87" i="1"/>
  <c r="M88" i="1"/>
  <c r="O88" i="1"/>
  <c r="L88" i="1"/>
  <c r="N88" i="1"/>
  <c r="P88" i="1"/>
  <c r="R88" i="1"/>
  <c r="M89" i="1"/>
  <c r="O89" i="1"/>
  <c r="L89" i="1"/>
  <c r="N89" i="1"/>
  <c r="P89" i="1"/>
  <c r="R89" i="1"/>
  <c r="M90" i="1"/>
  <c r="O90" i="1"/>
  <c r="L90" i="1"/>
  <c r="N90" i="1"/>
  <c r="P90" i="1"/>
  <c r="R90" i="1"/>
  <c r="M91" i="1"/>
  <c r="O91" i="1"/>
  <c r="L91" i="1"/>
  <c r="N91" i="1"/>
  <c r="P91" i="1"/>
  <c r="R91" i="1"/>
  <c r="M92" i="1"/>
  <c r="O92" i="1"/>
  <c r="L92" i="1"/>
  <c r="N92" i="1"/>
  <c r="P92" i="1"/>
  <c r="R92" i="1"/>
  <c r="M93" i="1"/>
  <c r="O93" i="1"/>
  <c r="L93" i="1"/>
  <c r="N93" i="1"/>
  <c r="P93" i="1"/>
  <c r="R93" i="1"/>
  <c r="M94" i="1"/>
  <c r="O94" i="1"/>
  <c r="L94" i="1"/>
  <c r="N94" i="1"/>
  <c r="P94" i="1"/>
  <c r="R94" i="1"/>
  <c r="M95" i="1"/>
  <c r="O95" i="1"/>
  <c r="L95" i="1"/>
  <c r="N95" i="1"/>
  <c r="P95" i="1"/>
  <c r="R95" i="1"/>
  <c r="M96" i="1"/>
  <c r="O96" i="1"/>
  <c r="L96" i="1"/>
  <c r="N96" i="1"/>
  <c r="P96" i="1"/>
  <c r="R96" i="1"/>
  <c r="M97" i="1"/>
  <c r="O97" i="1"/>
  <c r="L97" i="1"/>
  <c r="N97" i="1"/>
  <c r="P97" i="1"/>
  <c r="R97" i="1"/>
  <c r="M98" i="1"/>
  <c r="O98" i="1"/>
  <c r="L98" i="1"/>
  <c r="N98" i="1"/>
  <c r="P98" i="1"/>
  <c r="R98" i="1"/>
  <c r="M99" i="1"/>
  <c r="O99" i="1"/>
  <c r="L99" i="1"/>
  <c r="N99" i="1"/>
  <c r="P99" i="1"/>
  <c r="R99" i="1"/>
  <c r="M100" i="1"/>
  <c r="O100" i="1"/>
  <c r="L100" i="1"/>
  <c r="N100" i="1"/>
  <c r="P100" i="1"/>
  <c r="R100" i="1"/>
  <c r="M101" i="1"/>
  <c r="O101" i="1"/>
  <c r="L101" i="1"/>
  <c r="N101" i="1"/>
  <c r="P101" i="1"/>
  <c r="R101" i="1"/>
  <c r="M102" i="1"/>
  <c r="O102" i="1"/>
  <c r="L102" i="1"/>
  <c r="N102" i="1"/>
  <c r="P102" i="1"/>
  <c r="R102" i="1"/>
  <c r="M103" i="1"/>
  <c r="O103" i="1"/>
  <c r="L103" i="1"/>
  <c r="N103" i="1"/>
  <c r="P103" i="1"/>
  <c r="R103" i="1"/>
  <c r="M104" i="1"/>
  <c r="O104" i="1"/>
  <c r="L104" i="1"/>
  <c r="N104" i="1"/>
  <c r="P104" i="1"/>
  <c r="R104" i="1"/>
  <c r="M105" i="1"/>
  <c r="O105" i="1"/>
  <c r="L105" i="1"/>
  <c r="N105" i="1"/>
  <c r="P105" i="1"/>
  <c r="R105" i="1"/>
  <c r="M106" i="1"/>
  <c r="O106" i="1"/>
  <c r="L106" i="1"/>
  <c r="N106" i="1"/>
  <c r="P106" i="1"/>
  <c r="R106" i="1"/>
  <c r="M107" i="1"/>
  <c r="O107" i="1"/>
  <c r="L107" i="1"/>
  <c r="N107" i="1"/>
  <c r="P107" i="1"/>
  <c r="R107" i="1"/>
  <c r="M108" i="1"/>
  <c r="O108" i="1"/>
  <c r="L108" i="1"/>
  <c r="N108" i="1"/>
  <c r="P108" i="1"/>
  <c r="R108" i="1"/>
  <c r="M109" i="1"/>
  <c r="O109" i="1"/>
  <c r="L109" i="1"/>
  <c r="N109" i="1"/>
  <c r="P109" i="1"/>
  <c r="R109" i="1"/>
  <c r="M110" i="1"/>
  <c r="O110" i="1"/>
  <c r="L110" i="1"/>
  <c r="N110" i="1"/>
  <c r="P110" i="1"/>
  <c r="R110" i="1"/>
  <c r="M111" i="1"/>
  <c r="O111" i="1"/>
  <c r="L111" i="1"/>
  <c r="N111" i="1"/>
  <c r="P111" i="1"/>
  <c r="R111" i="1"/>
  <c r="M112" i="1"/>
  <c r="O112" i="1"/>
  <c r="L112" i="1"/>
  <c r="N112" i="1"/>
  <c r="P112" i="1"/>
  <c r="R112" i="1"/>
  <c r="M113" i="1"/>
  <c r="O113" i="1"/>
  <c r="L113" i="1"/>
  <c r="N113" i="1"/>
  <c r="P113" i="1"/>
  <c r="R113" i="1"/>
  <c r="M114" i="1"/>
  <c r="O114" i="1"/>
  <c r="L114" i="1"/>
  <c r="N114" i="1"/>
  <c r="P114" i="1"/>
  <c r="R114" i="1"/>
  <c r="M115" i="1"/>
  <c r="O115" i="1"/>
  <c r="L115" i="1"/>
  <c r="N115" i="1"/>
  <c r="P115" i="1"/>
  <c r="R115" i="1"/>
  <c r="M116" i="1"/>
  <c r="O116" i="1"/>
  <c r="L116" i="1"/>
  <c r="N116" i="1"/>
  <c r="P116" i="1"/>
  <c r="R116" i="1"/>
  <c r="M117" i="1"/>
  <c r="O117" i="1"/>
  <c r="L117" i="1"/>
  <c r="N117" i="1"/>
  <c r="P117" i="1"/>
  <c r="R117" i="1"/>
  <c r="M118" i="1"/>
  <c r="O118" i="1"/>
  <c r="L118" i="1"/>
  <c r="N118" i="1"/>
  <c r="P118" i="1"/>
  <c r="R118" i="1"/>
  <c r="M119" i="1"/>
  <c r="O119" i="1"/>
  <c r="L119" i="1"/>
  <c r="N119" i="1"/>
  <c r="P119" i="1"/>
  <c r="R119" i="1"/>
  <c r="M120" i="1"/>
  <c r="O120" i="1"/>
  <c r="L120" i="1"/>
  <c r="N120" i="1"/>
  <c r="P120" i="1"/>
  <c r="R120" i="1"/>
  <c r="M121" i="1"/>
  <c r="O121" i="1"/>
  <c r="L121" i="1"/>
  <c r="N121" i="1"/>
  <c r="P121" i="1"/>
  <c r="R121" i="1"/>
  <c r="M122" i="1"/>
  <c r="O122" i="1"/>
  <c r="L122" i="1"/>
  <c r="N122" i="1"/>
  <c r="P122" i="1"/>
  <c r="R122" i="1"/>
  <c r="M123" i="1"/>
  <c r="O123" i="1"/>
  <c r="L123" i="1"/>
  <c r="N123" i="1"/>
  <c r="P123" i="1"/>
  <c r="R123" i="1"/>
  <c r="M124" i="1"/>
  <c r="O124" i="1"/>
  <c r="L124" i="1"/>
  <c r="N124" i="1"/>
  <c r="P124" i="1"/>
  <c r="R124" i="1"/>
  <c r="M125" i="1"/>
  <c r="O125" i="1"/>
  <c r="L125" i="1"/>
  <c r="N125" i="1"/>
  <c r="P125" i="1"/>
  <c r="R125" i="1"/>
  <c r="M126" i="1"/>
  <c r="O126" i="1"/>
  <c r="L126" i="1"/>
  <c r="N126" i="1"/>
  <c r="P126" i="1"/>
  <c r="R126" i="1"/>
  <c r="M127" i="1"/>
  <c r="O127" i="1"/>
  <c r="L127" i="1"/>
  <c r="N127" i="1"/>
  <c r="P127" i="1"/>
  <c r="R127" i="1"/>
  <c r="M128" i="1"/>
  <c r="O128" i="1"/>
  <c r="L128" i="1"/>
  <c r="N128" i="1"/>
  <c r="P128" i="1"/>
  <c r="R128" i="1"/>
  <c r="M129" i="1"/>
  <c r="O129" i="1"/>
  <c r="L129" i="1"/>
  <c r="N129" i="1"/>
  <c r="P129" i="1"/>
  <c r="R129" i="1"/>
  <c r="M130" i="1"/>
  <c r="O130" i="1"/>
  <c r="L130" i="1"/>
  <c r="N130" i="1"/>
  <c r="P130" i="1"/>
  <c r="R130" i="1"/>
  <c r="M131" i="1"/>
  <c r="O131" i="1"/>
  <c r="L131" i="1"/>
  <c r="N131" i="1"/>
  <c r="P131" i="1"/>
  <c r="R131" i="1"/>
  <c r="M132" i="1"/>
  <c r="O132" i="1"/>
  <c r="L132" i="1"/>
  <c r="N132" i="1"/>
  <c r="P132" i="1"/>
  <c r="R132" i="1"/>
  <c r="M133" i="1"/>
  <c r="O133" i="1"/>
  <c r="L133" i="1"/>
  <c r="N133" i="1"/>
  <c r="P133" i="1"/>
  <c r="R133" i="1"/>
  <c r="M134" i="1"/>
  <c r="O134" i="1"/>
  <c r="L134" i="1"/>
  <c r="N134" i="1"/>
  <c r="P134" i="1"/>
  <c r="R134" i="1"/>
  <c r="M135" i="1"/>
  <c r="O135" i="1"/>
  <c r="L135" i="1"/>
  <c r="N135" i="1"/>
  <c r="P135" i="1"/>
  <c r="R135" i="1"/>
  <c r="M136" i="1"/>
  <c r="O136" i="1"/>
  <c r="L136" i="1"/>
  <c r="N136" i="1"/>
  <c r="P136" i="1"/>
  <c r="R136" i="1"/>
  <c r="M137" i="1"/>
  <c r="O137" i="1"/>
  <c r="L137" i="1"/>
  <c r="N137" i="1"/>
  <c r="P137" i="1"/>
  <c r="R137" i="1"/>
  <c r="M138" i="1"/>
  <c r="O138" i="1"/>
  <c r="L138" i="1"/>
  <c r="N138" i="1"/>
  <c r="P138" i="1"/>
  <c r="R138" i="1"/>
  <c r="M139" i="1"/>
  <c r="O139" i="1"/>
  <c r="L139" i="1"/>
  <c r="N139" i="1"/>
  <c r="P139" i="1"/>
  <c r="R139" i="1"/>
  <c r="M140" i="1"/>
  <c r="O140" i="1"/>
  <c r="L140" i="1"/>
  <c r="N140" i="1"/>
  <c r="P140" i="1"/>
  <c r="R140" i="1"/>
  <c r="M141" i="1"/>
  <c r="O141" i="1"/>
  <c r="L141" i="1"/>
  <c r="N141" i="1"/>
  <c r="P141" i="1"/>
  <c r="R141" i="1"/>
  <c r="M142" i="1"/>
  <c r="O142" i="1"/>
  <c r="L142" i="1"/>
  <c r="N142" i="1"/>
  <c r="P142" i="1"/>
  <c r="R142" i="1"/>
  <c r="M143" i="1"/>
  <c r="O143" i="1"/>
  <c r="L143" i="1"/>
  <c r="N143" i="1"/>
  <c r="P143" i="1"/>
  <c r="R143" i="1"/>
  <c r="M144" i="1"/>
  <c r="O144" i="1"/>
  <c r="L144" i="1"/>
  <c r="N144" i="1"/>
  <c r="P144" i="1"/>
  <c r="R144" i="1"/>
  <c r="M145" i="1"/>
  <c r="O145" i="1"/>
  <c r="L145" i="1"/>
  <c r="N145" i="1"/>
  <c r="P145" i="1"/>
  <c r="R145" i="1"/>
  <c r="M146" i="1"/>
  <c r="O146" i="1"/>
  <c r="L146" i="1"/>
  <c r="N146" i="1"/>
  <c r="P146" i="1"/>
  <c r="R146" i="1"/>
  <c r="M147" i="1"/>
  <c r="O147" i="1"/>
  <c r="L147" i="1"/>
  <c r="N147" i="1"/>
  <c r="P147" i="1"/>
  <c r="R147" i="1"/>
  <c r="M148" i="1"/>
  <c r="O148" i="1"/>
  <c r="L148" i="1"/>
  <c r="N148" i="1"/>
  <c r="P148" i="1"/>
  <c r="R148" i="1"/>
  <c r="M149" i="1"/>
  <c r="O149" i="1"/>
  <c r="L149" i="1"/>
  <c r="N149" i="1"/>
  <c r="P149" i="1"/>
  <c r="R149" i="1"/>
  <c r="M150" i="1"/>
  <c r="O150" i="1"/>
  <c r="L150" i="1"/>
  <c r="N150" i="1"/>
  <c r="P150" i="1"/>
  <c r="R150" i="1"/>
  <c r="M151" i="1"/>
  <c r="O151" i="1"/>
  <c r="L151" i="1"/>
  <c r="N151" i="1"/>
  <c r="P151" i="1"/>
  <c r="R151" i="1"/>
  <c r="M152" i="1"/>
  <c r="O152" i="1"/>
  <c r="L152" i="1"/>
  <c r="N152" i="1"/>
  <c r="P152" i="1"/>
  <c r="R152" i="1"/>
  <c r="M153" i="1"/>
  <c r="O153" i="1"/>
  <c r="L153" i="1"/>
  <c r="N153" i="1"/>
  <c r="P153" i="1"/>
  <c r="R153" i="1"/>
  <c r="M154" i="1"/>
  <c r="O154" i="1"/>
  <c r="L154" i="1"/>
  <c r="N154" i="1"/>
  <c r="P154" i="1"/>
  <c r="R154" i="1"/>
  <c r="M155" i="1"/>
  <c r="O155" i="1"/>
  <c r="L155" i="1"/>
  <c r="N155" i="1"/>
  <c r="P155" i="1"/>
  <c r="R155" i="1"/>
  <c r="M156" i="1"/>
  <c r="O156" i="1"/>
  <c r="L156" i="1"/>
  <c r="N156" i="1"/>
  <c r="P156" i="1"/>
  <c r="R156" i="1"/>
  <c r="M157" i="1"/>
  <c r="O157" i="1"/>
  <c r="L157" i="1"/>
  <c r="N157" i="1"/>
  <c r="P157" i="1"/>
  <c r="R157" i="1"/>
  <c r="M158" i="1"/>
  <c r="O158" i="1"/>
  <c r="L158" i="1"/>
  <c r="N158" i="1"/>
  <c r="P158" i="1"/>
  <c r="R158" i="1"/>
  <c r="M159" i="1"/>
  <c r="O159" i="1"/>
  <c r="L159" i="1"/>
  <c r="N159" i="1"/>
  <c r="P159" i="1"/>
  <c r="R159" i="1"/>
  <c r="M160" i="1"/>
  <c r="O160" i="1"/>
  <c r="L160" i="1"/>
  <c r="N160" i="1"/>
  <c r="P160" i="1"/>
  <c r="R160" i="1"/>
  <c r="M161" i="1"/>
  <c r="O161" i="1"/>
  <c r="L161" i="1"/>
  <c r="N161" i="1"/>
  <c r="P161" i="1"/>
  <c r="R161" i="1"/>
  <c r="M162" i="1"/>
  <c r="O162" i="1"/>
  <c r="L162" i="1"/>
  <c r="N162" i="1"/>
  <c r="P162" i="1"/>
  <c r="R162" i="1"/>
  <c r="M163" i="1"/>
  <c r="O163" i="1"/>
  <c r="L163" i="1"/>
  <c r="N163" i="1"/>
  <c r="P163" i="1"/>
  <c r="R163" i="1"/>
  <c r="M164" i="1"/>
  <c r="O164" i="1"/>
  <c r="L164" i="1"/>
  <c r="N164" i="1"/>
  <c r="P164" i="1"/>
  <c r="R164" i="1"/>
  <c r="M165" i="1"/>
  <c r="O165" i="1"/>
  <c r="L165" i="1"/>
  <c r="N165" i="1"/>
  <c r="P165" i="1"/>
  <c r="R165" i="1"/>
  <c r="M166" i="1"/>
  <c r="O166" i="1"/>
  <c r="L166" i="1"/>
  <c r="N166" i="1"/>
  <c r="P166" i="1"/>
  <c r="R166" i="1"/>
  <c r="M167" i="1"/>
  <c r="O167" i="1"/>
  <c r="L167" i="1"/>
  <c r="N167" i="1"/>
  <c r="P167" i="1"/>
  <c r="R167" i="1"/>
  <c r="M168" i="1"/>
  <c r="O168" i="1"/>
  <c r="L168" i="1"/>
  <c r="N168" i="1"/>
  <c r="P168" i="1"/>
  <c r="R168" i="1"/>
  <c r="M169" i="1"/>
  <c r="O169" i="1"/>
  <c r="L169" i="1"/>
  <c r="N169" i="1"/>
  <c r="P169" i="1"/>
  <c r="R169" i="1"/>
  <c r="M170" i="1"/>
  <c r="O170" i="1"/>
  <c r="L170" i="1"/>
  <c r="N170" i="1"/>
  <c r="P170" i="1"/>
  <c r="R170" i="1"/>
  <c r="M171" i="1"/>
  <c r="O171" i="1"/>
  <c r="L171" i="1"/>
  <c r="N171" i="1"/>
  <c r="P171" i="1"/>
  <c r="R171" i="1"/>
  <c r="M172" i="1"/>
  <c r="O172" i="1"/>
  <c r="L172" i="1"/>
  <c r="N172" i="1"/>
  <c r="P172" i="1"/>
  <c r="R172" i="1"/>
  <c r="M173" i="1"/>
  <c r="O173" i="1"/>
  <c r="L173" i="1"/>
  <c r="N173" i="1"/>
  <c r="P173" i="1"/>
  <c r="R173" i="1"/>
  <c r="M174" i="1"/>
  <c r="O174" i="1"/>
  <c r="L174" i="1"/>
  <c r="N174" i="1"/>
  <c r="P174" i="1"/>
  <c r="R174" i="1"/>
  <c r="M175" i="1"/>
  <c r="O175" i="1"/>
  <c r="L175" i="1"/>
  <c r="N175" i="1"/>
  <c r="P175" i="1"/>
  <c r="R175" i="1"/>
  <c r="M176" i="1"/>
  <c r="O176" i="1"/>
  <c r="L176" i="1"/>
  <c r="N176" i="1"/>
  <c r="P176" i="1"/>
  <c r="R176" i="1"/>
  <c r="M177" i="1"/>
  <c r="O177" i="1"/>
  <c r="L177" i="1"/>
  <c r="N177" i="1"/>
  <c r="P177" i="1"/>
  <c r="R177" i="1"/>
  <c r="M178" i="1"/>
  <c r="O178" i="1"/>
  <c r="L178" i="1"/>
  <c r="N178" i="1"/>
  <c r="P178" i="1"/>
  <c r="R178" i="1"/>
  <c r="M179" i="1"/>
  <c r="O179" i="1"/>
  <c r="L179" i="1"/>
  <c r="N179" i="1"/>
  <c r="P179" i="1"/>
  <c r="R179" i="1"/>
  <c r="M180" i="1"/>
  <c r="O180" i="1"/>
  <c r="L180" i="1"/>
  <c r="N180" i="1"/>
  <c r="P180" i="1"/>
  <c r="R180" i="1"/>
  <c r="M181" i="1"/>
  <c r="O181" i="1"/>
  <c r="L181" i="1"/>
  <c r="N181" i="1"/>
  <c r="P181" i="1"/>
  <c r="R181" i="1"/>
  <c r="M182" i="1"/>
  <c r="O182" i="1"/>
  <c r="L182" i="1"/>
  <c r="N182" i="1"/>
  <c r="P182" i="1"/>
  <c r="R182" i="1"/>
  <c r="M183" i="1"/>
  <c r="O183" i="1"/>
  <c r="L183" i="1"/>
  <c r="N183" i="1"/>
  <c r="P183" i="1"/>
  <c r="R183" i="1"/>
  <c r="M184" i="1"/>
  <c r="O184" i="1"/>
  <c r="L184" i="1"/>
  <c r="N184" i="1"/>
  <c r="P184" i="1"/>
  <c r="R184" i="1"/>
  <c r="M185" i="1"/>
  <c r="O185" i="1"/>
  <c r="L185" i="1"/>
  <c r="N185" i="1"/>
  <c r="P185" i="1"/>
  <c r="R185" i="1"/>
  <c r="M186" i="1"/>
  <c r="O186" i="1"/>
  <c r="L186" i="1"/>
  <c r="N186" i="1"/>
  <c r="P186" i="1"/>
  <c r="R186" i="1"/>
  <c r="M187" i="1"/>
  <c r="O187" i="1"/>
  <c r="L187" i="1"/>
  <c r="N187" i="1"/>
  <c r="P187" i="1"/>
  <c r="R187" i="1"/>
  <c r="M188" i="1"/>
  <c r="O188" i="1"/>
  <c r="L188" i="1"/>
  <c r="N188" i="1"/>
  <c r="P188" i="1"/>
  <c r="R188" i="1"/>
  <c r="M189" i="1"/>
  <c r="O189" i="1"/>
  <c r="L189" i="1"/>
  <c r="N189" i="1"/>
  <c r="P189" i="1"/>
  <c r="R189" i="1"/>
  <c r="M190" i="1"/>
  <c r="O190" i="1"/>
  <c r="L190" i="1"/>
  <c r="N190" i="1"/>
  <c r="P190" i="1"/>
  <c r="R190" i="1"/>
  <c r="M191" i="1"/>
  <c r="O191" i="1"/>
  <c r="L191" i="1"/>
  <c r="N191" i="1"/>
  <c r="P191" i="1"/>
  <c r="R191" i="1"/>
  <c r="M192" i="1"/>
  <c r="O192" i="1"/>
  <c r="L192" i="1"/>
  <c r="N192" i="1"/>
  <c r="P192" i="1"/>
  <c r="R192" i="1"/>
  <c r="M193" i="1"/>
  <c r="O193" i="1"/>
  <c r="L193" i="1"/>
  <c r="N193" i="1"/>
  <c r="P193" i="1"/>
  <c r="R193" i="1"/>
  <c r="M194" i="1"/>
  <c r="O194" i="1"/>
  <c r="L194" i="1"/>
  <c r="N194" i="1"/>
  <c r="P194" i="1"/>
  <c r="R194" i="1"/>
  <c r="M195" i="1"/>
  <c r="O195" i="1"/>
  <c r="L195" i="1"/>
  <c r="N195" i="1"/>
  <c r="P195" i="1"/>
  <c r="R195" i="1"/>
  <c r="M196" i="1"/>
  <c r="O196" i="1"/>
  <c r="L196" i="1"/>
  <c r="N196" i="1"/>
  <c r="P196" i="1"/>
  <c r="R196" i="1"/>
  <c r="M197" i="1"/>
  <c r="O197" i="1"/>
  <c r="L197" i="1"/>
  <c r="N197" i="1"/>
  <c r="P197" i="1"/>
  <c r="R197" i="1"/>
  <c r="M198" i="1"/>
  <c r="O198" i="1"/>
  <c r="L198" i="1"/>
  <c r="N198" i="1"/>
  <c r="P198" i="1"/>
  <c r="R198" i="1"/>
  <c r="M199" i="1"/>
  <c r="O199" i="1"/>
  <c r="L199" i="1"/>
  <c r="N199" i="1"/>
  <c r="P199" i="1"/>
  <c r="R199" i="1"/>
  <c r="M200" i="1"/>
  <c r="O200" i="1"/>
  <c r="L200" i="1"/>
  <c r="N200" i="1"/>
  <c r="P200" i="1"/>
  <c r="R200" i="1"/>
  <c r="M201" i="1"/>
  <c r="O201" i="1"/>
  <c r="L201" i="1"/>
  <c r="N201" i="1"/>
  <c r="P201" i="1"/>
  <c r="R201" i="1"/>
  <c r="M202" i="1"/>
  <c r="O202" i="1"/>
  <c r="L202" i="1"/>
  <c r="N202" i="1"/>
  <c r="P202" i="1"/>
  <c r="R202" i="1"/>
  <c r="M203" i="1"/>
  <c r="O203" i="1"/>
  <c r="L203" i="1"/>
  <c r="N203" i="1"/>
  <c r="P203" i="1"/>
  <c r="R203" i="1"/>
  <c r="M204" i="1"/>
  <c r="O204" i="1"/>
  <c r="L204" i="1"/>
  <c r="N204" i="1"/>
  <c r="P204" i="1"/>
  <c r="R204" i="1"/>
  <c r="M205" i="1"/>
  <c r="O205" i="1"/>
  <c r="L205" i="1"/>
  <c r="N205" i="1"/>
  <c r="P205" i="1"/>
  <c r="R205" i="1"/>
  <c r="M206" i="1"/>
  <c r="O206" i="1"/>
  <c r="L206" i="1"/>
  <c r="N206" i="1"/>
  <c r="P206" i="1"/>
  <c r="R206" i="1"/>
  <c r="M207" i="1"/>
  <c r="O207" i="1"/>
  <c r="L207" i="1"/>
  <c r="N207" i="1"/>
  <c r="P207" i="1"/>
  <c r="R207" i="1"/>
  <c r="M208" i="1"/>
  <c r="O208" i="1"/>
  <c r="L208" i="1"/>
  <c r="N208" i="1"/>
  <c r="P208" i="1"/>
  <c r="R208" i="1"/>
  <c r="M209" i="1"/>
  <c r="O209" i="1"/>
  <c r="L209" i="1"/>
  <c r="N209" i="1"/>
  <c r="P209" i="1"/>
  <c r="R209" i="1"/>
  <c r="M210" i="1"/>
  <c r="O210" i="1"/>
  <c r="L210" i="1"/>
  <c r="N210" i="1"/>
  <c r="P210" i="1"/>
  <c r="R210" i="1"/>
  <c r="M211" i="1"/>
  <c r="O211" i="1"/>
  <c r="L211" i="1"/>
  <c r="N211" i="1"/>
  <c r="P211" i="1"/>
  <c r="R211" i="1"/>
  <c r="M212" i="1"/>
  <c r="O212" i="1"/>
  <c r="L212" i="1"/>
  <c r="N212" i="1"/>
  <c r="P212" i="1"/>
  <c r="R212" i="1"/>
  <c r="M213" i="1"/>
  <c r="O213" i="1"/>
  <c r="L213" i="1"/>
  <c r="N213" i="1"/>
  <c r="P213" i="1"/>
  <c r="R213" i="1"/>
  <c r="M214" i="1"/>
  <c r="O214" i="1"/>
  <c r="L214" i="1"/>
  <c r="N214" i="1"/>
  <c r="P214" i="1"/>
  <c r="R214" i="1"/>
  <c r="M215" i="1"/>
  <c r="O215" i="1"/>
  <c r="L215" i="1"/>
  <c r="N215" i="1"/>
  <c r="P215" i="1"/>
  <c r="R215" i="1"/>
  <c r="M216" i="1"/>
  <c r="O216" i="1"/>
  <c r="L216" i="1"/>
  <c r="N216" i="1"/>
  <c r="P216" i="1"/>
  <c r="R216" i="1"/>
  <c r="M217" i="1"/>
  <c r="O217" i="1"/>
  <c r="L217" i="1"/>
  <c r="N217" i="1"/>
  <c r="P217" i="1"/>
  <c r="R217" i="1"/>
  <c r="M218" i="1"/>
  <c r="O218" i="1"/>
  <c r="L218" i="1"/>
  <c r="N218" i="1"/>
  <c r="P218" i="1"/>
  <c r="R218" i="1"/>
  <c r="M219" i="1"/>
  <c r="O219" i="1"/>
  <c r="L219" i="1"/>
  <c r="N219" i="1"/>
  <c r="P219" i="1"/>
  <c r="R219" i="1"/>
  <c r="M220" i="1"/>
  <c r="O220" i="1"/>
  <c r="L220" i="1"/>
  <c r="N220" i="1"/>
  <c r="P220" i="1"/>
  <c r="R220" i="1"/>
  <c r="M221" i="1"/>
  <c r="O221" i="1"/>
  <c r="L221" i="1"/>
  <c r="N221" i="1"/>
  <c r="P221" i="1"/>
  <c r="R221" i="1"/>
  <c r="M222" i="1"/>
  <c r="O222" i="1"/>
  <c r="L222" i="1"/>
  <c r="N222" i="1"/>
  <c r="P222" i="1"/>
  <c r="R222" i="1"/>
  <c r="M223" i="1"/>
  <c r="O223" i="1"/>
  <c r="L223" i="1"/>
  <c r="N223" i="1"/>
  <c r="P223" i="1"/>
  <c r="R223" i="1"/>
  <c r="M224" i="1"/>
  <c r="O224" i="1"/>
  <c r="L224" i="1"/>
  <c r="N224" i="1"/>
  <c r="P224" i="1"/>
  <c r="R224" i="1"/>
  <c r="M225" i="1"/>
  <c r="O225" i="1"/>
  <c r="L225" i="1"/>
  <c r="N225" i="1"/>
  <c r="P225" i="1"/>
  <c r="R225" i="1"/>
  <c r="M226" i="1"/>
  <c r="O226" i="1"/>
  <c r="L226" i="1"/>
  <c r="N226" i="1"/>
  <c r="P226" i="1"/>
  <c r="R226" i="1"/>
  <c r="M227" i="1"/>
  <c r="O227" i="1"/>
  <c r="L227" i="1"/>
  <c r="N227" i="1"/>
  <c r="P227" i="1"/>
  <c r="R227" i="1"/>
  <c r="M228" i="1"/>
  <c r="O228" i="1"/>
  <c r="L228" i="1"/>
  <c r="N228" i="1"/>
  <c r="P228" i="1"/>
  <c r="R228" i="1"/>
  <c r="M229" i="1"/>
  <c r="O229" i="1"/>
  <c r="L229" i="1"/>
  <c r="N229" i="1"/>
  <c r="P229" i="1"/>
  <c r="R229" i="1"/>
  <c r="M230" i="1"/>
  <c r="O230" i="1"/>
  <c r="L230" i="1"/>
  <c r="N230" i="1"/>
  <c r="P230" i="1"/>
  <c r="R230" i="1"/>
  <c r="M231" i="1"/>
  <c r="O231" i="1"/>
  <c r="L231" i="1"/>
  <c r="N231" i="1"/>
  <c r="P231" i="1"/>
  <c r="R231" i="1"/>
  <c r="M232" i="1"/>
  <c r="O232" i="1"/>
  <c r="L232" i="1"/>
  <c r="N232" i="1"/>
  <c r="P232" i="1"/>
  <c r="R232" i="1"/>
  <c r="M233" i="1"/>
  <c r="O233" i="1"/>
  <c r="L233" i="1"/>
  <c r="N233" i="1"/>
  <c r="P233" i="1"/>
  <c r="R233" i="1"/>
  <c r="M234" i="1"/>
  <c r="O234" i="1"/>
  <c r="L234" i="1"/>
  <c r="N234" i="1"/>
  <c r="P234" i="1"/>
  <c r="R234" i="1"/>
  <c r="M235" i="1"/>
  <c r="O235" i="1"/>
  <c r="L235" i="1"/>
  <c r="N235" i="1"/>
  <c r="P235" i="1"/>
  <c r="R235" i="1"/>
  <c r="M236" i="1"/>
  <c r="O236" i="1"/>
  <c r="L236" i="1"/>
  <c r="N236" i="1"/>
  <c r="P236" i="1"/>
  <c r="R236" i="1"/>
  <c r="M237" i="1"/>
  <c r="O237" i="1"/>
  <c r="L237" i="1"/>
  <c r="N237" i="1"/>
  <c r="P237" i="1"/>
  <c r="R237" i="1"/>
  <c r="M238" i="1"/>
  <c r="O238" i="1"/>
  <c r="L238" i="1"/>
  <c r="N238" i="1"/>
  <c r="P238" i="1"/>
  <c r="R238" i="1"/>
  <c r="M239" i="1"/>
  <c r="O239" i="1"/>
  <c r="L239" i="1"/>
  <c r="N239" i="1"/>
  <c r="P239" i="1"/>
  <c r="R239" i="1"/>
  <c r="M240" i="1"/>
  <c r="O240" i="1"/>
  <c r="L240" i="1"/>
  <c r="N240" i="1"/>
  <c r="P240" i="1"/>
  <c r="R240" i="1"/>
  <c r="M241" i="1"/>
  <c r="O241" i="1"/>
  <c r="L241" i="1"/>
  <c r="N241" i="1"/>
  <c r="P241" i="1"/>
  <c r="R241" i="1"/>
  <c r="M242" i="1"/>
  <c r="O242" i="1"/>
  <c r="L242" i="1"/>
  <c r="N242" i="1"/>
  <c r="P242" i="1"/>
  <c r="R242" i="1"/>
  <c r="M243" i="1"/>
  <c r="O243" i="1"/>
  <c r="L243" i="1"/>
  <c r="N243" i="1"/>
  <c r="P243" i="1"/>
  <c r="R243" i="1"/>
  <c r="M244" i="1"/>
  <c r="O244" i="1"/>
  <c r="L244" i="1"/>
  <c r="N244" i="1"/>
  <c r="P244" i="1"/>
  <c r="R244" i="1"/>
  <c r="M245" i="1"/>
  <c r="O245" i="1"/>
  <c r="L245" i="1"/>
  <c r="N245" i="1"/>
  <c r="P245" i="1"/>
  <c r="R245" i="1"/>
  <c r="M246" i="1"/>
  <c r="O246" i="1"/>
  <c r="L246" i="1"/>
  <c r="N246" i="1"/>
  <c r="P246" i="1"/>
  <c r="R246" i="1"/>
  <c r="M247" i="1"/>
  <c r="O247" i="1"/>
  <c r="L247" i="1"/>
  <c r="N247" i="1"/>
  <c r="P247" i="1"/>
  <c r="R247" i="1"/>
  <c r="M248" i="1"/>
  <c r="O248" i="1"/>
  <c r="L248" i="1"/>
  <c r="N248" i="1"/>
  <c r="P248" i="1"/>
  <c r="R248" i="1"/>
  <c r="M249" i="1"/>
  <c r="O249" i="1"/>
  <c r="L249" i="1"/>
  <c r="N249" i="1"/>
  <c r="P249" i="1"/>
  <c r="R249" i="1"/>
  <c r="M250" i="1"/>
  <c r="O250" i="1"/>
  <c r="L250" i="1"/>
  <c r="N250" i="1"/>
  <c r="P250" i="1"/>
  <c r="R250" i="1"/>
  <c r="M251" i="1"/>
  <c r="O251" i="1"/>
  <c r="L251" i="1"/>
  <c r="N251" i="1"/>
  <c r="P251" i="1"/>
  <c r="R251" i="1"/>
  <c r="M252" i="1"/>
  <c r="O252" i="1"/>
  <c r="L252" i="1"/>
  <c r="N252" i="1"/>
  <c r="P252" i="1"/>
  <c r="R252" i="1"/>
  <c r="M253" i="1"/>
  <c r="O253" i="1"/>
  <c r="L253" i="1"/>
  <c r="N253" i="1"/>
  <c r="P253" i="1"/>
  <c r="R253" i="1"/>
  <c r="M254" i="1"/>
  <c r="O254" i="1"/>
  <c r="L254" i="1"/>
  <c r="N254" i="1"/>
  <c r="P254" i="1"/>
  <c r="R254" i="1"/>
  <c r="M255" i="1"/>
  <c r="O255" i="1"/>
  <c r="L255" i="1"/>
  <c r="N255" i="1"/>
  <c r="P255" i="1"/>
  <c r="R255" i="1"/>
  <c r="M256" i="1"/>
  <c r="O256" i="1"/>
  <c r="L256" i="1"/>
  <c r="N256" i="1"/>
  <c r="P256" i="1"/>
  <c r="R256" i="1"/>
  <c r="M257" i="1"/>
  <c r="O257" i="1"/>
  <c r="L257" i="1"/>
  <c r="N257" i="1"/>
  <c r="P257" i="1"/>
  <c r="R257" i="1"/>
  <c r="M258" i="1"/>
  <c r="O258" i="1"/>
  <c r="L258" i="1"/>
  <c r="N258" i="1"/>
  <c r="P258" i="1"/>
  <c r="R258" i="1"/>
  <c r="M259" i="1"/>
  <c r="O259" i="1"/>
  <c r="L259" i="1"/>
  <c r="N259" i="1"/>
  <c r="P259" i="1"/>
  <c r="R259" i="1"/>
  <c r="M260" i="1"/>
  <c r="O260" i="1"/>
  <c r="L260" i="1"/>
  <c r="N260" i="1"/>
  <c r="P260" i="1"/>
  <c r="R260" i="1"/>
  <c r="M261" i="1"/>
  <c r="O261" i="1"/>
  <c r="L261" i="1"/>
  <c r="N261" i="1"/>
  <c r="P261" i="1"/>
  <c r="R261" i="1"/>
  <c r="M262" i="1"/>
  <c r="O262" i="1"/>
  <c r="L262" i="1"/>
  <c r="N262" i="1"/>
  <c r="P262" i="1"/>
  <c r="R262" i="1"/>
  <c r="M263" i="1"/>
  <c r="O263" i="1"/>
  <c r="L263" i="1"/>
  <c r="N263" i="1"/>
  <c r="P263" i="1"/>
  <c r="R263" i="1"/>
  <c r="M264" i="1"/>
  <c r="O264" i="1"/>
  <c r="L264" i="1"/>
  <c r="N264" i="1"/>
  <c r="P264" i="1"/>
  <c r="R264" i="1"/>
  <c r="M265" i="1"/>
  <c r="O265" i="1"/>
  <c r="L265" i="1"/>
  <c r="N265" i="1"/>
  <c r="P265" i="1"/>
  <c r="R265" i="1"/>
  <c r="M266" i="1"/>
  <c r="O266" i="1"/>
  <c r="L266" i="1"/>
  <c r="N266" i="1"/>
  <c r="P266" i="1"/>
  <c r="R266" i="1"/>
  <c r="M267" i="1"/>
  <c r="O267" i="1"/>
  <c r="L267" i="1"/>
  <c r="N267" i="1"/>
  <c r="P267" i="1"/>
  <c r="R267" i="1"/>
  <c r="M268" i="1"/>
  <c r="O268" i="1"/>
  <c r="L268" i="1"/>
  <c r="N268" i="1"/>
  <c r="P268" i="1"/>
  <c r="R268" i="1"/>
  <c r="M269" i="1"/>
  <c r="O269" i="1"/>
  <c r="L269" i="1"/>
  <c r="N269" i="1"/>
  <c r="P269" i="1"/>
  <c r="R269" i="1"/>
  <c r="M270" i="1"/>
  <c r="O270" i="1"/>
  <c r="L270" i="1"/>
  <c r="N270" i="1"/>
  <c r="P270" i="1"/>
  <c r="R270" i="1"/>
  <c r="M271" i="1"/>
  <c r="O271" i="1"/>
  <c r="L271" i="1"/>
  <c r="N271" i="1"/>
  <c r="P271" i="1"/>
  <c r="R271" i="1"/>
  <c r="M272" i="1"/>
  <c r="O272" i="1"/>
  <c r="L272" i="1"/>
  <c r="N272" i="1"/>
  <c r="P272" i="1"/>
  <c r="R272" i="1"/>
  <c r="M273" i="1"/>
  <c r="O273" i="1"/>
  <c r="L273" i="1"/>
  <c r="N273" i="1"/>
  <c r="P273" i="1"/>
  <c r="R273" i="1"/>
  <c r="M274" i="1"/>
  <c r="O274" i="1"/>
  <c r="L274" i="1"/>
  <c r="N274" i="1"/>
  <c r="P274" i="1"/>
  <c r="R274" i="1"/>
  <c r="M275" i="1"/>
  <c r="O275" i="1"/>
  <c r="L275" i="1"/>
  <c r="N275" i="1"/>
  <c r="P275" i="1"/>
  <c r="R275" i="1"/>
  <c r="M276" i="1"/>
  <c r="O276" i="1"/>
  <c r="L276" i="1"/>
  <c r="N276" i="1"/>
  <c r="P276" i="1"/>
  <c r="R276" i="1"/>
  <c r="M277" i="1"/>
  <c r="O277" i="1"/>
  <c r="L277" i="1"/>
  <c r="N277" i="1"/>
  <c r="P277" i="1"/>
  <c r="R277" i="1"/>
  <c r="M278" i="1"/>
  <c r="O278" i="1"/>
  <c r="L278" i="1"/>
  <c r="N278" i="1"/>
  <c r="P278" i="1"/>
  <c r="R278" i="1"/>
  <c r="M279" i="1"/>
  <c r="O279" i="1"/>
  <c r="L279" i="1"/>
  <c r="N279" i="1"/>
  <c r="P279" i="1"/>
  <c r="R279" i="1"/>
  <c r="M280" i="1"/>
  <c r="O280" i="1"/>
  <c r="L280" i="1"/>
  <c r="N280" i="1"/>
  <c r="P280" i="1"/>
  <c r="R280" i="1"/>
  <c r="M281" i="1"/>
  <c r="O281" i="1"/>
  <c r="L281" i="1"/>
  <c r="N281" i="1"/>
  <c r="P281" i="1"/>
  <c r="R281" i="1"/>
  <c r="M282" i="1"/>
  <c r="O282" i="1"/>
  <c r="L282" i="1"/>
  <c r="N282" i="1"/>
  <c r="P282" i="1"/>
  <c r="R282" i="1"/>
  <c r="M283" i="1"/>
  <c r="O283" i="1"/>
  <c r="L283" i="1"/>
  <c r="N283" i="1"/>
  <c r="P283" i="1"/>
  <c r="R283" i="1"/>
  <c r="M284" i="1"/>
  <c r="O284" i="1"/>
  <c r="L284" i="1"/>
  <c r="N284" i="1"/>
  <c r="P284" i="1"/>
  <c r="R284" i="1"/>
  <c r="M285" i="1"/>
  <c r="O285" i="1"/>
  <c r="L285" i="1"/>
  <c r="N285" i="1"/>
  <c r="P285" i="1"/>
  <c r="R285" i="1"/>
  <c r="M286" i="1"/>
  <c r="O286" i="1"/>
  <c r="L286" i="1"/>
  <c r="N286" i="1"/>
  <c r="P286" i="1"/>
  <c r="R286" i="1"/>
  <c r="M287" i="1"/>
  <c r="O287" i="1"/>
  <c r="L287" i="1"/>
  <c r="N287" i="1"/>
  <c r="P287" i="1"/>
  <c r="R287" i="1"/>
  <c r="M288" i="1"/>
  <c r="O288" i="1"/>
  <c r="L288" i="1"/>
  <c r="N288" i="1"/>
  <c r="P288" i="1"/>
  <c r="R288" i="1"/>
  <c r="M289" i="1"/>
  <c r="O289" i="1"/>
  <c r="L289" i="1"/>
  <c r="N289" i="1"/>
  <c r="P289" i="1"/>
  <c r="R289" i="1"/>
  <c r="M290" i="1"/>
  <c r="O290" i="1"/>
  <c r="L290" i="1"/>
  <c r="N290" i="1"/>
  <c r="P290" i="1"/>
  <c r="R290" i="1"/>
  <c r="M291" i="1"/>
  <c r="O291" i="1"/>
  <c r="L291" i="1"/>
  <c r="N291" i="1"/>
  <c r="P291" i="1"/>
  <c r="R291" i="1"/>
  <c r="M292" i="1"/>
  <c r="O292" i="1"/>
  <c r="L292" i="1"/>
  <c r="N292" i="1"/>
  <c r="P292" i="1"/>
  <c r="R292" i="1"/>
  <c r="M293" i="1"/>
  <c r="O293" i="1"/>
  <c r="L293" i="1"/>
  <c r="N293" i="1"/>
  <c r="P293" i="1"/>
  <c r="R293" i="1"/>
  <c r="M294" i="1"/>
  <c r="O294" i="1"/>
  <c r="L294" i="1"/>
  <c r="N294" i="1"/>
  <c r="P294" i="1"/>
  <c r="R294" i="1"/>
  <c r="M295" i="1"/>
  <c r="O295" i="1"/>
  <c r="L295" i="1"/>
  <c r="N295" i="1"/>
  <c r="P295" i="1"/>
  <c r="R295" i="1"/>
  <c r="M296" i="1"/>
  <c r="O296" i="1"/>
  <c r="L296" i="1"/>
  <c r="N296" i="1"/>
  <c r="P296" i="1"/>
  <c r="R296" i="1"/>
  <c r="M297" i="1"/>
  <c r="O297" i="1"/>
  <c r="L297" i="1"/>
  <c r="N297" i="1"/>
  <c r="P297" i="1"/>
  <c r="R297" i="1"/>
  <c r="M298" i="1"/>
  <c r="O298" i="1"/>
  <c r="L298" i="1"/>
  <c r="N298" i="1"/>
  <c r="P298" i="1"/>
  <c r="R298" i="1"/>
  <c r="M299" i="1"/>
  <c r="O299" i="1"/>
  <c r="L299" i="1"/>
  <c r="N299" i="1"/>
  <c r="P299" i="1"/>
  <c r="R299" i="1"/>
  <c r="M300" i="1"/>
  <c r="O300" i="1"/>
  <c r="L300" i="1"/>
  <c r="N300" i="1"/>
  <c r="P300" i="1"/>
  <c r="R300" i="1"/>
  <c r="M301" i="1"/>
  <c r="O301" i="1"/>
  <c r="L301" i="1"/>
  <c r="N301" i="1"/>
  <c r="P301" i="1"/>
  <c r="R301" i="1"/>
  <c r="M302" i="1"/>
  <c r="O302" i="1"/>
  <c r="L302" i="1"/>
  <c r="N302" i="1"/>
  <c r="P302" i="1"/>
  <c r="R302" i="1"/>
  <c r="M303" i="1"/>
  <c r="O303" i="1"/>
  <c r="L303" i="1"/>
  <c r="N303" i="1"/>
  <c r="P303" i="1"/>
  <c r="R303" i="1"/>
  <c r="M304" i="1"/>
  <c r="O304" i="1"/>
  <c r="L304" i="1"/>
  <c r="N304" i="1"/>
  <c r="P304" i="1"/>
  <c r="R304" i="1"/>
  <c r="M305" i="1"/>
  <c r="O305" i="1"/>
  <c r="L305" i="1"/>
  <c r="N305" i="1"/>
  <c r="P305" i="1"/>
  <c r="R305" i="1"/>
  <c r="M306" i="1"/>
  <c r="O306" i="1"/>
  <c r="L306" i="1"/>
  <c r="N306" i="1"/>
  <c r="P306" i="1"/>
  <c r="R306" i="1"/>
  <c r="M307" i="1"/>
  <c r="O307" i="1"/>
  <c r="L307" i="1"/>
  <c r="N307" i="1"/>
  <c r="P307" i="1"/>
  <c r="R307" i="1"/>
  <c r="M308" i="1"/>
  <c r="O308" i="1"/>
  <c r="L308" i="1"/>
  <c r="N308" i="1"/>
  <c r="P308" i="1"/>
  <c r="R308" i="1"/>
  <c r="M309" i="1"/>
  <c r="O309" i="1"/>
  <c r="L309" i="1"/>
  <c r="N309" i="1"/>
  <c r="P309" i="1"/>
  <c r="R309" i="1"/>
  <c r="M310" i="1"/>
  <c r="O310" i="1"/>
  <c r="L310" i="1"/>
  <c r="N310" i="1"/>
  <c r="P310" i="1"/>
  <c r="R310" i="1"/>
  <c r="M311" i="1"/>
  <c r="O311" i="1"/>
  <c r="L311" i="1"/>
  <c r="N311" i="1"/>
  <c r="P311" i="1"/>
  <c r="R311" i="1"/>
  <c r="M312" i="1"/>
  <c r="O312" i="1"/>
  <c r="L312" i="1"/>
  <c r="N312" i="1"/>
  <c r="P312" i="1"/>
  <c r="R312" i="1"/>
  <c r="M313" i="1"/>
  <c r="O313" i="1"/>
  <c r="L313" i="1"/>
  <c r="N313" i="1"/>
  <c r="P313" i="1"/>
  <c r="R313" i="1"/>
  <c r="M314" i="1"/>
  <c r="O314" i="1"/>
  <c r="L314" i="1"/>
  <c r="N314" i="1"/>
  <c r="P314" i="1"/>
  <c r="R314" i="1"/>
  <c r="M315" i="1"/>
  <c r="O315" i="1"/>
  <c r="L315" i="1"/>
  <c r="N315" i="1"/>
  <c r="P315" i="1"/>
  <c r="R315" i="1"/>
  <c r="M316" i="1"/>
  <c r="O316" i="1"/>
  <c r="L316" i="1"/>
  <c r="N316" i="1"/>
  <c r="P316" i="1"/>
  <c r="R316" i="1"/>
  <c r="M317" i="1"/>
  <c r="O317" i="1"/>
  <c r="L317" i="1"/>
  <c r="N317" i="1"/>
  <c r="P317" i="1"/>
  <c r="R317" i="1"/>
  <c r="M318" i="1"/>
  <c r="O318" i="1"/>
  <c r="L318" i="1"/>
  <c r="N318" i="1"/>
  <c r="P318" i="1"/>
  <c r="R318" i="1"/>
  <c r="M319" i="1"/>
  <c r="O319" i="1"/>
  <c r="L319" i="1"/>
  <c r="N319" i="1"/>
  <c r="P319" i="1"/>
  <c r="R319" i="1"/>
  <c r="M320" i="1"/>
  <c r="O320" i="1"/>
  <c r="L320" i="1"/>
  <c r="N320" i="1"/>
  <c r="P320" i="1"/>
  <c r="R320" i="1"/>
  <c r="M321" i="1"/>
  <c r="O321" i="1"/>
  <c r="L321" i="1"/>
  <c r="N321" i="1"/>
  <c r="P321" i="1"/>
  <c r="R321" i="1"/>
  <c r="M322" i="1"/>
  <c r="O322" i="1"/>
  <c r="L322" i="1"/>
  <c r="N322" i="1"/>
  <c r="P322" i="1"/>
  <c r="R322" i="1"/>
  <c r="M323" i="1"/>
  <c r="O323" i="1"/>
  <c r="L323" i="1"/>
  <c r="N323" i="1"/>
  <c r="P323" i="1"/>
  <c r="R323" i="1"/>
  <c r="M324" i="1"/>
  <c r="O324" i="1"/>
  <c r="L324" i="1"/>
  <c r="N324" i="1"/>
  <c r="P324" i="1"/>
  <c r="R324" i="1"/>
  <c r="M325" i="1"/>
  <c r="O325" i="1"/>
  <c r="L325" i="1"/>
  <c r="N325" i="1"/>
  <c r="P325" i="1"/>
  <c r="R325" i="1"/>
  <c r="M326" i="1"/>
  <c r="O326" i="1"/>
  <c r="L326" i="1"/>
  <c r="N326" i="1"/>
  <c r="P326" i="1"/>
  <c r="R326" i="1"/>
  <c r="M327" i="1"/>
  <c r="O327" i="1"/>
  <c r="L327" i="1"/>
  <c r="N327" i="1"/>
  <c r="P327" i="1"/>
  <c r="R327" i="1"/>
  <c r="M328" i="1"/>
  <c r="O328" i="1"/>
  <c r="L328" i="1"/>
  <c r="N328" i="1"/>
  <c r="P328" i="1"/>
  <c r="R328" i="1"/>
  <c r="M329" i="1"/>
  <c r="O329" i="1"/>
  <c r="L329" i="1"/>
  <c r="N329" i="1"/>
  <c r="P329" i="1"/>
  <c r="R329" i="1"/>
  <c r="M330" i="1"/>
  <c r="O330" i="1"/>
  <c r="L330" i="1"/>
  <c r="N330" i="1"/>
  <c r="P330" i="1"/>
  <c r="R330" i="1"/>
  <c r="M331" i="1"/>
  <c r="O331" i="1"/>
  <c r="L331" i="1"/>
  <c r="N331" i="1"/>
  <c r="P331" i="1"/>
  <c r="R331" i="1"/>
  <c r="M332" i="1"/>
  <c r="O332" i="1"/>
  <c r="L332" i="1"/>
  <c r="N332" i="1"/>
  <c r="P332" i="1"/>
  <c r="R332" i="1"/>
  <c r="M333" i="1"/>
  <c r="O333" i="1"/>
  <c r="L333" i="1"/>
  <c r="N333" i="1"/>
  <c r="P333" i="1"/>
  <c r="R333" i="1"/>
  <c r="M334" i="1"/>
  <c r="O334" i="1"/>
  <c r="L334" i="1"/>
  <c r="N334" i="1"/>
  <c r="P334" i="1"/>
  <c r="R334" i="1"/>
  <c r="M335" i="1"/>
  <c r="O335" i="1"/>
  <c r="L335" i="1"/>
  <c r="N335" i="1"/>
  <c r="P335" i="1"/>
  <c r="R335" i="1"/>
  <c r="M336" i="1"/>
  <c r="O336" i="1"/>
  <c r="L336" i="1"/>
  <c r="N336" i="1"/>
  <c r="P336" i="1"/>
  <c r="R336" i="1"/>
  <c r="M337" i="1"/>
  <c r="O337" i="1"/>
  <c r="L337" i="1"/>
  <c r="N337" i="1"/>
  <c r="P337" i="1"/>
  <c r="R337" i="1"/>
  <c r="M338" i="1"/>
  <c r="O338" i="1"/>
  <c r="L338" i="1"/>
  <c r="N338" i="1"/>
  <c r="P338" i="1"/>
  <c r="R338" i="1"/>
  <c r="M339" i="1"/>
  <c r="O339" i="1"/>
  <c r="L339" i="1"/>
  <c r="N339" i="1"/>
  <c r="P339" i="1"/>
  <c r="R339" i="1"/>
  <c r="M340" i="1"/>
  <c r="O340" i="1"/>
  <c r="L340" i="1"/>
  <c r="N340" i="1"/>
  <c r="P340" i="1"/>
  <c r="R340" i="1"/>
  <c r="M341" i="1"/>
  <c r="O341" i="1"/>
  <c r="L341" i="1"/>
  <c r="N341" i="1"/>
  <c r="P341" i="1"/>
  <c r="R341" i="1"/>
  <c r="M342" i="1"/>
  <c r="O342" i="1"/>
  <c r="L342" i="1"/>
  <c r="N342" i="1"/>
  <c r="P342" i="1"/>
  <c r="R342" i="1"/>
  <c r="M343" i="1"/>
  <c r="O343" i="1"/>
  <c r="L343" i="1"/>
  <c r="N343" i="1"/>
  <c r="P343" i="1"/>
  <c r="R343" i="1"/>
  <c r="M344" i="1"/>
  <c r="O344" i="1"/>
  <c r="L344" i="1"/>
  <c r="N344" i="1"/>
  <c r="P344" i="1"/>
  <c r="R344" i="1"/>
  <c r="M345" i="1"/>
  <c r="O345" i="1"/>
  <c r="L345" i="1"/>
  <c r="N345" i="1"/>
  <c r="P345" i="1"/>
  <c r="R345" i="1"/>
  <c r="M346" i="1"/>
  <c r="O346" i="1"/>
  <c r="L346" i="1"/>
  <c r="N346" i="1"/>
  <c r="P346" i="1"/>
  <c r="R346" i="1"/>
  <c r="M347" i="1"/>
  <c r="O347" i="1"/>
  <c r="L347" i="1"/>
  <c r="N347" i="1"/>
  <c r="P347" i="1"/>
  <c r="R347" i="1"/>
  <c r="M348" i="1"/>
  <c r="O348" i="1"/>
  <c r="L348" i="1"/>
  <c r="N348" i="1"/>
  <c r="P348" i="1"/>
  <c r="R348" i="1"/>
  <c r="M349" i="1"/>
  <c r="O349" i="1"/>
  <c r="L349" i="1"/>
  <c r="N349" i="1"/>
  <c r="P349" i="1"/>
  <c r="R349" i="1"/>
  <c r="M350" i="1"/>
  <c r="O350" i="1"/>
  <c r="L350" i="1"/>
  <c r="N350" i="1"/>
  <c r="P350" i="1"/>
  <c r="R350" i="1"/>
  <c r="M351" i="1"/>
  <c r="O351" i="1"/>
  <c r="L351" i="1"/>
  <c r="N351" i="1"/>
  <c r="P351" i="1"/>
  <c r="R351" i="1"/>
  <c r="M352" i="1"/>
  <c r="O352" i="1"/>
  <c r="L352" i="1"/>
  <c r="N352" i="1"/>
  <c r="P352" i="1"/>
  <c r="R352" i="1"/>
  <c r="M353" i="1"/>
  <c r="O353" i="1"/>
  <c r="L353" i="1"/>
  <c r="N353" i="1"/>
  <c r="P353" i="1"/>
  <c r="R353" i="1"/>
  <c r="M354" i="1"/>
  <c r="O354" i="1"/>
  <c r="L354" i="1"/>
  <c r="N354" i="1"/>
  <c r="P354" i="1"/>
  <c r="R354" i="1"/>
  <c r="M355" i="1"/>
  <c r="O355" i="1"/>
  <c r="L355" i="1"/>
  <c r="N355" i="1"/>
  <c r="P355" i="1"/>
  <c r="R355" i="1"/>
  <c r="M356" i="1"/>
  <c r="O356" i="1"/>
  <c r="L356" i="1"/>
  <c r="N356" i="1"/>
  <c r="P356" i="1"/>
  <c r="R356" i="1"/>
  <c r="M357" i="1"/>
  <c r="O357" i="1"/>
  <c r="L357" i="1"/>
  <c r="N357" i="1"/>
  <c r="P357" i="1"/>
  <c r="R357" i="1"/>
  <c r="M358" i="1"/>
  <c r="O358" i="1"/>
  <c r="L358" i="1"/>
  <c r="N358" i="1"/>
  <c r="P358" i="1"/>
  <c r="R358" i="1"/>
  <c r="M359" i="1"/>
  <c r="O359" i="1"/>
  <c r="L359" i="1"/>
  <c r="N359" i="1"/>
  <c r="P359" i="1"/>
  <c r="R359" i="1"/>
  <c r="M360" i="1"/>
  <c r="O360" i="1"/>
  <c r="L360" i="1"/>
  <c r="N360" i="1"/>
  <c r="P360" i="1"/>
  <c r="R360" i="1"/>
  <c r="M361" i="1"/>
  <c r="O361" i="1"/>
  <c r="L361" i="1"/>
  <c r="N361" i="1"/>
  <c r="P361" i="1"/>
  <c r="R361" i="1"/>
  <c r="M362" i="1"/>
  <c r="O362" i="1"/>
  <c r="L362" i="1"/>
  <c r="N362" i="1"/>
  <c r="P362" i="1"/>
  <c r="R362" i="1"/>
  <c r="M363" i="1"/>
  <c r="O363" i="1"/>
  <c r="L363" i="1"/>
  <c r="N363" i="1"/>
  <c r="P363" i="1"/>
  <c r="R363" i="1"/>
  <c r="M364" i="1"/>
  <c r="O364" i="1"/>
  <c r="L364" i="1"/>
  <c r="N364" i="1"/>
  <c r="P364" i="1"/>
  <c r="R364" i="1"/>
  <c r="M365" i="1"/>
  <c r="O365" i="1"/>
  <c r="L365" i="1"/>
  <c r="N365" i="1"/>
  <c r="P365" i="1"/>
  <c r="R365" i="1"/>
  <c r="M366" i="1"/>
  <c r="O366" i="1"/>
  <c r="L366" i="1"/>
  <c r="N366" i="1"/>
  <c r="P366" i="1"/>
  <c r="R366" i="1"/>
  <c r="M367" i="1"/>
  <c r="O367" i="1"/>
  <c r="L367" i="1"/>
  <c r="N367" i="1"/>
  <c r="P367" i="1"/>
  <c r="R367" i="1"/>
  <c r="M368" i="1"/>
  <c r="O368" i="1"/>
  <c r="L368" i="1"/>
  <c r="N368" i="1"/>
  <c r="P368" i="1"/>
  <c r="R368" i="1"/>
  <c r="M369" i="1"/>
  <c r="O369" i="1"/>
  <c r="L369" i="1"/>
  <c r="N369" i="1"/>
  <c r="P369" i="1"/>
  <c r="R369" i="1"/>
  <c r="M370" i="1"/>
  <c r="O370" i="1"/>
  <c r="L370" i="1"/>
  <c r="N370" i="1"/>
  <c r="P370" i="1"/>
  <c r="R370" i="1"/>
  <c r="M371" i="1"/>
  <c r="O371" i="1"/>
  <c r="L371" i="1"/>
  <c r="N371" i="1"/>
  <c r="P371" i="1"/>
  <c r="R371" i="1"/>
  <c r="M372" i="1"/>
  <c r="O372" i="1"/>
  <c r="L372" i="1"/>
  <c r="N372" i="1"/>
  <c r="P372" i="1"/>
  <c r="R372" i="1"/>
  <c r="M373" i="1"/>
  <c r="O373" i="1"/>
  <c r="L373" i="1"/>
  <c r="N373" i="1"/>
  <c r="P373" i="1"/>
  <c r="R373" i="1"/>
  <c r="M374" i="1"/>
  <c r="O374" i="1"/>
  <c r="L374" i="1"/>
  <c r="N374" i="1"/>
  <c r="P374" i="1"/>
  <c r="R374" i="1"/>
  <c r="M375" i="1"/>
  <c r="O375" i="1"/>
  <c r="L375" i="1"/>
  <c r="N375" i="1"/>
  <c r="P375" i="1"/>
  <c r="R375" i="1"/>
  <c r="M376" i="1"/>
  <c r="O376" i="1"/>
  <c r="L376" i="1"/>
  <c r="N376" i="1"/>
  <c r="P376" i="1"/>
  <c r="R376" i="1"/>
  <c r="M377" i="1"/>
  <c r="O377" i="1"/>
  <c r="L377" i="1"/>
  <c r="N377" i="1"/>
  <c r="P377" i="1"/>
  <c r="R377" i="1"/>
  <c r="M378" i="1"/>
  <c r="O378" i="1"/>
  <c r="L378" i="1"/>
  <c r="N378" i="1"/>
  <c r="P378" i="1"/>
  <c r="R378" i="1"/>
  <c r="M379" i="1"/>
  <c r="O379" i="1"/>
  <c r="L379" i="1"/>
  <c r="N379" i="1"/>
  <c r="P379" i="1"/>
  <c r="R379" i="1"/>
  <c r="M380" i="1"/>
  <c r="O380" i="1"/>
  <c r="L380" i="1"/>
  <c r="N380" i="1"/>
  <c r="P380" i="1"/>
  <c r="R380" i="1"/>
  <c r="M381" i="1"/>
  <c r="O381" i="1"/>
  <c r="L381" i="1"/>
  <c r="N381" i="1"/>
  <c r="P381" i="1"/>
  <c r="R381" i="1"/>
  <c r="M382" i="1"/>
  <c r="O382" i="1"/>
  <c r="L382" i="1"/>
  <c r="N382" i="1"/>
  <c r="P382" i="1"/>
  <c r="R382" i="1"/>
  <c r="M383" i="1"/>
  <c r="O383" i="1"/>
  <c r="L383" i="1"/>
  <c r="N383" i="1"/>
  <c r="P383" i="1"/>
  <c r="R383" i="1"/>
  <c r="M384" i="1"/>
  <c r="O384" i="1"/>
  <c r="L384" i="1"/>
  <c r="N384" i="1"/>
  <c r="P384" i="1"/>
  <c r="R384" i="1"/>
  <c r="M385" i="1"/>
  <c r="O385" i="1"/>
  <c r="L385" i="1"/>
  <c r="N385" i="1"/>
  <c r="P385" i="1"/>
  <c r="R385" i="1"/>
  <c r="M386" i="1"/>
  <c r="O386" i="1"/>
  <c r="L386" i="1"/>
  <c r="N386" i="1"/>
  <c r="P386" i="1"/>
  <c r="R386" i="1"/>
  <c r="M387" i="1"/>
  <c r="O387" i="1"/>
  <c r="L387" i="1"/>
  <c r="N387" i="1"/>
  <c r="P387" i="1"/>
  <c r="R387" i="1"/>
  <c r="M388" i="1"/>
  <c r="O388" i="1"/>
  <c r="L388" i="1"/>
  <c r="N388" i="1"/>
  <c r="P388" i="1"/>
  <c r="R388" i="1"/>
  <c r="M389" i="1"/>
  <c r="O389" i="1"/>
  <c r="L389" i="1"/>
  <c r="N389" i="1"/>
  <c r="P389" i="1"/>
  <c r="R389" i="1"/>
  <c r="M390" i="1"/>
  <c r="O390" i="1"/>
  <c r="L390" i="1"/>
  <c r="N390" i="1"/>
  <c r="P390" i="1"/>
  <c r="R390" i="1"/>
  <c r="M391" i="1"/>
  <c r="O391" i="1"/>
  <c r="L391" i="1"/>
  <c r="N391" i="1"/>
  <c r="P391" i="1"/>
  <c r="R391" i="1"/>
  <c r="M392" i="1"/>
  <c r="O392" i="1"/>
  <c r="L392" i="1"/>
  <c r="N392" i="1"/>
  <c r="P392" i="1"/>
  <c r="R392" i="1"/>
  <c r="M393" i="1"/>
  <c r="O393" i="1"/>
  <c r="L393" i="1"/>
  <c r="N393" i="1"/>
  <c r="P393" i="1"/>
  <c r="R393" i="1"/>
  <c r="M394" i="1"/>
  <c r="O394" i="1"/>
  <c r="L394" i="1"/>
  <c r="N394" i="1"/>
  <c r="P394" i="1"/>
  <c r="R394" i="1"/>
  <c r="M395" i="1"/>
  <c r="O395" i="1"/>
  <c r="L395" i="1"/>
  <c r="N395" i="1"/>
  <c r="P395" i="1"/>
  <c r="R395" i="1"/>
  <c r="M396" i="1"/>
  <c r="O396" i="1"/>
  <c r="L396" i="1"/>
  <c r="N396" i="1"/>
  <c r="P396" i="1"/>
  <c r="R396" i="1"/>
  <c r="M397" i="1"/>
  <c r="O397" i="1"/>
  <c r="L397" i="1"/>
  <c r="N397" i="1"/>
  <c r="P397" i="1"/>
  <c r="R397" i="1"/>
  <c r="M398" i="1"/>
  <c r="O398" i="1"/>
  <c r="L398" i="1"/>
  <c r="N398" i="1"/>
  <c r="P398" i="1"/>
  <c r="R398" i="1"/>
  <c r="M399" i="1"/>
  <c r="O399" i="1"/>
  <c r="L399" i="1"/>
  <c r="N399" i="1"/>
  <c r="P399" i="1"/>
  <c r="R399" i="1"/>
  <c r="M400" i="1"/>
  <c r="O400" i="1"/>
  <c r="L400" i="1"/>
  <c r="N400" i="1"/>
  <c r="P400" i="1"/>
  <c r="R400" i="1"/>
  <c r="M401" i="1"/>
  <c r="O401" i="1"/>
  <c r="L401" i="1"/>
  <c r="N401" i="1"/>
  <c r="P401" i="1"/>
  <c r="R401" i="1"/>
  <c r="M402" i="1"/>
  <c r="O402" i="1"/>
  <c r="L402" i="1"/>
  <c r="N402" i="1"/>
  <c r="P402" i="1"/>
  <c r="R402" i="1"/>
  <c r="M403" i="1"/>
  <c r="O403" i="1"/>
  <c r="L403" i="1"/>
  <c r="N403" i="1"/>
  <c r="P403" i="1"/>
  <c r="R403" i="1"/>
  <c r="M404" i="1"/>
  <c r="O404" i="1"/>
  <c r="L404" i="1"/>
  <c r="N404" i="1"/>
  <c r="P404" i="1"/>
  <c r="R404" i="1"/>
  <c r="M405" i="1"/>
  <c r="O405" i="1"/>
  <c r="L405" i="1"/>
  <c r="N405" i="1"/>
  <c r="P405" i="1"/>
  <c r="R405" i="1"/>
  <c r="M406" i="1"/>
  <c r="O406" i="1"/>
  <c r="L406" i="1"/>
  <c r="N406" i="1"/>
  <c r="P406" i="1"/>
  <c r="R406" i="1"/>
  <c r="M407" i="1"/>
  <c r="O407" i="1"/>
  <c r="L407" i="1"/>
  <c r="N407" i="1"/>
  <c r="P407" i="1"/>
  <c r="R407" i="1"/>
  <c r="M408" i="1"/>
  <c r="O408" i="1"/>
  <c r="L408" i="1"/>
  <c r="N408" i="1"/>
  <c r="P408" i="1"/>
  <c r="R408" i="1"/>
  <c r="M409" i="1"/>
  <c r="O409" i="1"/>
  <c r="L409" i="1"/>
  <c r="N409" i="1"/>
  <c r="P409" i="1"/>
  <c r="R409" i="1"/>
  <c r="M410" i="1"/>
  <c r="O410" i="1"/>
  <c r="L410" i="1"/>
  <c r="N410" i="1"/>
  <c r="P410" i="1"/>
  <c r="R410" i="1"/>
  <c r="M411" i="1"/>
  <c r="O411" i="1"/>
  <c r="L411" i="1"/>
  <c r="N411" i="1"/>
  <c r="P411" i="1"/>
  <c r="R411" i="1"/>
  <c r="M412" i="1"/>
  <c r="O412" i="1"/>
  <c r="L412" i="1"/>
  <c r="N412" i="1"/>
  <c r="P412" i="1"/>
  <c r="R412" i="1"/>
  <c r="M413" i="1"/>
  <c r="O413" i="1"/>
  <c r="L413" i="1"/>
  <c r="N413" i="1"/>
  <c r="P413" i="1"/>
  <c r="R413" i="1"/>
  <c r="M414" i="1"/>
  <c r="O414" i="1"/>
  <c r="L414" i="1"/>
  <c r="N414" i="1"/>
  <c r="P414" i="1"/>
  <c r="R414" i="1"/>
  <c r="M415" i="1"/>
  <c r="O415" i="1"/>
  <c r="L415" i="1"/>
  <c r="N415" i="1"/>
  <c r="P415" i="1"/>
  <c r="R415" i="1"/>
  <c r="M416" i="1"/>
  <c r="O416" i="1"/>
  <c r="L416" i="1"/>
  <c r="N416" i="1"/>
  <c r="P416" i="1"/>
  <c r="R416" i="1"/>
  <c r="M417" i="1"/>
  <c r="O417" i="1"/>
  <c r="L417" i="1"/>
  <c r="N417" i="1"/>
  <c r="P417" i="1"/>
  <c r="R417" i="1"/>
  <c r="M418" i="1"/>
  <c r="O418" i="1"/>
  <c r="L418" i="1"/>
  <c r="N418" i="1"/>
  <c r="P418" i="1"/>
  <c r="R418" i="1"/>
  <c r="M419" i="1"/>
  <c r="O419" i="1"/>
  <c r="L419" i="1"/>
  <c r="N419" i="1"/>
  <c r="P419" i="1"/>
  <c r="R419" i="1"/>
  <c r="M420" i="1"/>
  <c r="O420" i="1"/>
  <c r="L420" i="1"/>
  <c r="N420" i="1"/>
  <c r="P420" i="1"/>
  <c r="R420" i="1"/>
  <c r="M421" i="1"/>
  <c r="O421" i="1"/>
  <c r="L421" i="1"/>
  <c r="N421" i="1"/>
  <c r="P421" i="1"/>
  <c r="R421" i="1"/>
  <c r="M422" i="1"/>
  <c r="O422" i="1"/>
  <c r="L422" i="1"/>
  <c r="N422" i="1"/>
  <c r="P422" i="1"/>
  <c r="R422" i="1"/>
  <c r="M423" i="1"/>
  <c r="O423" i="1"/>
  <c r="L423" i="1"/>
  <c r="N423" i="1"/>
  <c r="P423" i="1"/>
  <c r="R423" i="1"/>
  <c r="M424" i="1"/>
  <c r="O424" i="1"/>
  <c r="L424" i="1"/>
  <c r="N424" i="1"/>
  <c r="P424" i="1"/>
  <c r="R424" i="1"/>
  <c r="M425" i="1"/>
  <c r="O425" i="1"/>
  <c r="L425" i="1"/>
  <c r="N425" i="1"/>
  <c r="P425" i="1"/>
  <c r="R425" i="1"/>
  <c r="M426" i="1"/>
  <c r="O426" i="1"/>
  <c r="L426" i="1"/>
  <c r="N426" i="1"/>
  <c r="P426" i="1"/>
  <c r="R426" i="1"/>
  <c r="M427" i="1"/>
  <c r="O427" i="1"/>
  <c r="L427" i="1"/>
  <c r="N427" i="1"/>
  <c r="P427" i="1"/>
  <c r="R427" i="1"/>
  <c r="M428" i="1"/>
  <c r="O428" i="1"/>
  <c r="L428" i="1"/>
  <c r="N428" i="1"/>
  <c r="P428" i="1"/>
  <c r="R428" i="1"/>
  <c r="M429" i="1"/>
  <c r="O429" i="1"/>
  <c r="L429" i="1"/>
  <c r="N429" i="1"/>
  <c r="P429" i="1"/>
  <c r="R429" i="1"/>
  <c r="M430" i="1"/>
  <c r="O430" i="1"/>
  <c r="L430" i="1"/>
  <c r="N430" i="1"/>
  <c r="P430" i="1"/>
  <c r="R430" i="1"/>
  <c r="M431" i="1"/>
  <c r="O431" i="1"/>
  <c r="L431" i="1"/>
  <c r="N431" i="1"/>
  <c r="P431" i="1"/>
  <c r="R431" i="1"/>
  <c r="M432" i="1"/>
  <c r="O432" i="1"/>
  <c r="L432" i="1"/>
  <c r="N432" i="1"/>
  <c r="P432" i="1"/>
  <c r="R432" i="1"/>
  <c r="M433" i="1"/>
  <c r="O433" i="1"/>
  <c r="L433" i="1"/>
  <c r="N433" i="1"/>
  <c r="P433" i="1"/>
  <c r="R433" i="1"/>
  <c r="M434" i="1"/>
  <c r="O434" i="1"/>
  <c r="L434" i="1"/>
  <c r="N434" i="1"/>
  <c r="P434" i="1"/>
  <c r="R434" i="1"/>
  <c r="M435" i="1"/>
  <c r="O435" i="1"/>
  <c r="L435" i="1"/>
  <c r="N435" i="1"/>
  <c r="P435" i="1"/>
  <c r="R435" i="1"/>
  <c r="M436" i="1"/>
  <c r="O436" i="1"/>
  <c r="L436" i="1"/>
  <c r="N436" i="1"/>
  <c r="P436" i="1"/>
  <c r="R436" i="1"/>
  <c r="M437" i="1"/>
  <c r="O437" i="1"/>
  <c r="L437" i="1"/>
  <c r="N437" i="1"/>
  <c r="P437" i="1"/>
  <c r="R437" i="1"/>
  <c r="M438" i="1"/>
  <c r="O438" i="1"/>
  <c r="L438" i="1"/>
  <c r="N438" i="1"/>
  <c r="P438" i="1"/>
  <c r="R438" i="1"/>
  <c r="M439" i="1"/>
  <c r="O439" i="1"/>
  <c r="L439" i="1"/>
  <c r="N439" i="1"/>
  <c r="P439" i="1"/>
  <c r="R439" i="1"/>
  <c r="M440" i="1"/>
  <c r="O440" i="1"/>
  <c r="L440" i="1"/>
  <c r="N440" i="1"/>
  <c r="P440" i="1"/>
  <c r="R440" i="1"/>
  <c r="M441" i="1"/>
  <c r="O441" i="1"/>
  <c r="L441" i="1"/>
  <c r="N441" i="1"/>
  <c r="P441" i="1"/>
  <c r="R441" i="1"/>
  <c r="M442" i="1"/>
  <c r="O442" i="1"/>
  <c r="L442" i="1"/>
  <c r="N442" i="1"/>
  <c r="P442" i="1"/>
  <c r="R442" i="1"/>
  <c r="M443" i="1"/>
  <c r="O443" i="1"/>
  <c r="L443" i="1"/>
  <c r="N443" i="1"/>
  <c r="P443" i="1"/>
  <c r="R443" i="1"/>
  <c r="M444" i="1"/>
  <c r="O444" i="1"/>
  <c r="L444" i="1"/>
  <c r="N444" i="1"/>
  <c r="P444" i="1"/>
  <c r="R444" i="1"/>
  <c r="M445" i="1"/>
  <c r="O445" i="1"/>
  <c r="L445" i="1"/>
  <c r="N445" i="1"/>
  <c r="P445" i="1"/>
  <c r="R445" i="1"/>
  <c r="M446" i="1"/>
  <c r="O446" i="1"/>
  <c r="L446" i="1"/>
  <c r="N446" i="1"/>
  <c r="P446" i="1"/>
  <c r="R446" i="1"/>
  <c r="M447" i="1"/>
  <c r="O447" i="1"/>
  <c r="L447" i="1"/>
  <c r="N447" i="1"/>
  <c r="P447" i="1"/>
  <c r="R447" i="1"/>
  <c r="M448" i="1"/>
  <c r="O448" i="1"/>
  <c r="L448" i="1"/>
  <c r="N448" i="1"/>
  <c r="P448" i="1"/>
  <c r="R448" i="1"/>
  <c r="M449" i="1"/>
  <c r="O449" i="1"/>
  <c r="L449" i="1"/>
  <c r="N449" i="1"/>
  <c r="P449" i="1"/>
  <c r="R449" i="1"/>
  <c r="M450" i="1"/>
  <c r="O450" i="1"/>
  <c r="L450" i="1"/>
  <c r="N450" i="1"/>
  <c r="P450" i="1"/>
  <c r="R450" i="1"/>
  <c r="M451" i="1"/>
  <c r="O451" i="1"/>
  <c r="L451" i="1"/>
  <c r="N451" i="1"/>
  <c r="P451" i="1"/>
  <c r="R451" i="1"/>
  <c r="M452" i="1"/>
  <c r="O452" i="1"/>
  <c r="L452" i="1"/>
  <c r="N452" i="1"/>
  <c r="P452" i="1"/>
  <c r="R452" i="1"/>
  <c r="M453" i="1"/>
  <c r="O453" i="1"/>
  <c r="L453" i="1"/>
  <c r="N453" i="1"/>
  <c r="P453" i="1"/>
  <c r="R453" i="1"/>
  <c r="M454" i="1"/>
  <c r="O454" i="1"/>
  <c r="L454" i="1"/>
  <c r="N454" i="1"/>
  <c r="P454" i="1"/>
  <c r="R454" i="1"/>
  <c r="M455" i="1"/>
  <c r="O455" i="1"/>
  <c r="L455" i="1"/>
  <c r="N455" i="1"/>
  <c r="P455" i="1"/>
  <c r="R455" i="1"/>
  <c r="M456" i="1"/>
  <c r="O456" i="1"/>
  <c r="L456" i="1"/>
  <c r="N456" i="1"/>
  <c r="P456" i="1"/>
  <c r="R456" i="1"/>
  <c r="M457" i="1"/>
  <c r="O457" i="1"/>
  <c r="L457" i="1"/>
  <c r="N457" i="1"/>
  <c r="P457" i="1"/>
  <c r="R457" i="1"/>
  <c r="M458" i="1"/>
  <c r="O458" i="1"/>
  <c r="L458" i="1"/>
  <c r="N458" i="1"/>
  <c r="P458" i="1"/>
  <c r="R458" i="1"/>
  <c r="M459" i="1"/>
  <c r="O459" i="1"/>
  <c r="L459" i="1"/>
  <c r="N459" i="1"/>
  <c r="P459" i="1"/>
  <c r="R459" i="1"/>
  <c r="M460" i="1"/>
  <c r="O460" i="1"/>
  <c r="L460" i="1"/>
  <c r="N460" i="1"/>
  <c r="P460" i="1"/>
  <c r="R460" i="1"/>
  <c r="M461" i="1"/>
  <c r="O461" i="1"/>
  <c r="L461" i="1"/>
  <c r="N461" i="1"/>
  <c r="P461" i="1"/>
  <c r="R461" i="1"/>
  <c r="M462" i="1"/>
  <c r="O462" i="1"/>
  <c r="L462" i="1"/>
  <c r="N462" i="1"/>
  <c r="P462" i="1"/>
  <c r="R462" i="1"/>
  <c r="M463" i="1"/>
  <c r="O463" i="1"/>
  <c r="L463" i="1"/>
  <c r="N463" i="1"/>
  <c r="P463" i="1"/>
  <c r="R463" i="1"/>
  <c r="M464" i="1"/>
  <c r="O464" i="1"/>
  <c r="L464" i="1"/>
  <c r="N464" i="1"/>
  <c r="P464" i="1"/>
  <c r="R464" i="1"/>
  <c r="M465" i="1"/>
  <c r="O465" i="1"/>
  <c r="L465" i="1"/>
  <c r="N465" i="1"/>
  <c r="P465" i="1"/>
  <c r="R465" i="1"/>
  <c r="M466" i="1"/>
  <c r="O466" i="1"/>
  <c r="L466" i="1"/>
  <c r="N466" i="1"/>
  <c r="P466" i="1"/>
  <c r="R466" i="1"/>
  <c r="M467" i="1"/>
  <c r="O467" i="1"/>
  <c r="L467" i="1"/>
  <c r="N467" i="1"/>
  <c r="P467" i="1"/>
  <c r="R467" i="1"/>
  <c r="M468" i="1"/>
  <c r="O468" i="1"/>
  <c r="L468" i="1"/>
  <c r="N468" i="1"/>
  <c r="P468" i="1"/>
  <c r="R468" i="1"/>
  <c r="M469" i="1"/>
  <c r="O469" i="1"/>
  <c r="L469" i="1"/>
  <c r="N469" i="1"/>
  <c r="P469" i="1"/>
  <c r="R469" i="1"/>
  <c r="M470" i="1"/>
  <c r="O470" i="1"/>
  <c r="L470" i="1"/>
  <c r="N470" i="1"/>
  <c r="P470" i="1"/>
  <c r="R470" i="1"/>
  <c r="M471" i="1"/>
  <c r="O471" i="1"/>
  <c r="L471" i="1"/>
  <c r="N471" i="1"/>
  <c r="P471" i="1"/>
  <c r="R471" i="1"/>
  <c r="M472" i="1"/>
  <c r="O472" i="1"/>
  <c r="L472" i="1"/>
  <c r="N472" i="1"/>
  <c r="P472" i="1"/>
  <c r="R472" i="1"/>
  <c r="M473" i="1"/>
  <c r="O473" i="1"/>
  <c r="L473" i="1"/>
  <c r="N473" i="1"/>
  <c r="P473" i="1"/>
  <c r="R473" i="1"/>
  <c r="M474" i="1"/>
  <c r="O474" i="1"/>
  <c r="L474" i="1"/>
  <c r="N474" i="1"/>
  <c r="P474" i="1"/>
  <c r="R474" i="1"/>
  <c r="M475" i="1"/>
  <c r="O475" i="1"/>
  <c r="L475" i="1"/>
  <c r="N475" i="1"/>
  <c r="P475" i="1"/>
  <c r="R475" i="1"/>
  <c r="M476" i="1"/>
  <c r="O476" i="1"/>
  <c r="L476" i="1"/>
  <c r="N476" i="1"/>
  <c r="P476" i="1"/>
  <c r="R476" i="1"/>
  <c r="M477" i="1"/>
  <c r="O477" i="1"/>
  <c r="L477" i="1"/>
  <c r="N477" i="1"/>
  <c r="P477" i="1"/>
  <c r="R477" i="1"/>
  <c r="M478" i="1"/>
  <c r="O478" i="1"/>
  <c r="L478" i="1"/>
  <c r="N478" i="1"/>
  <c r="P478" i="1"/>
  <c r="R478" i="1"/>
  <c r="M479" i="1"/>
  <c r="O479" i="1"/>
  <c r="L479" i="1"/>
  <c r="N479" i="1"/>
  <c r="P479" i="1"/>
  <c r="R479" i="1"/>
  <c r="M480" i="1"/>
  <c r="O480" i="1"/>
  <c r="L480" i="1"/>
  <c r="N480" i="1"/>
  <c r="P480" i="1"/>
  <c r="R480" i="1"/>
  <c r="M481" i="1"/>
  <c r="O481" i="1"/>
  <c r="L481" i="1"/>
  <c r="N481" i="1"/>
  <c r="P481" i="1"/>
  <c r="R481" i="1"/>
  <c r="M482" i="1"/>
  <c r="O482" i="1"/>
  <c r="L482" i="1"/>
  <c r="N482" i="1"/>
  <c r="P482" i="1"/>
  <c r="R482" i="1"/>
  <c r="M483" i="1"/>
  <c r="O483" i="1"/>
  <c r="L483" i="1"/>
  <c r="N483" i="1"/>
  <c r="P483" i="1"/>
  <c r="R483" i="1"/>
  <c r="M484" i="1"/>
  <c r="O484" i="1"/>
  <c r="L484" i="1"/>
  <c r="N484" i="1"/>
  <c r="P484" i="1"/>
  <c r="R484" i="1"/>
  <c r="M485" i="1"/>
  <c r="O485" i="1"/>
  <c r="L485" i="1"/>
  <c r="N485" i="1"/>
  <c r="P485" i="1"/>
  <c r="R485" i="1"/>
  <c r="M486" i="1"/>
  <c r="O486" i="1"/>
  <c r="L486" i="1"/>
  <c r="N486" i="1"/>
  <c r="P486" i="1"/>
  <c r="R486" i="1"/>
  <c r="M487" i="1"/>
  <c r="O487" i="1"/>
  <c r="L487" i="1"/>
  <c r="N487" i="1"/>
  <c r="P487" i="1"/>
  <c r="R487" i="1"/>
  <c r="M488" i="1"/>
  <c r="O488" i="1"/>
  <c r="L488" i="1"/>
  <c r="N488" i="1"/>
  <c r="P488" i="1"/>
  <c r="R488" i="1"/>
  <c r="M489" i="1"/>
  <c r="O489" i="1"/>
  <c r="L489" i="1"/>
  <c r="N489" i="1"/>
  <c r="P489" i="1"/>
  <c r="R489" i="1"/>
  <c r="M490" i="1"/>
  <c r="O490" i="1"/>
  <c r="L490" i="1"/>
  <c r="N490" i="1"/>
  <c r="P490" i="1"/>
  <c r="R490" i="1"/>
  <c r="M491" i="1"/>
  <c r="O491" i="1"/>
  <c r="L491" i="1"/>
  <c r="N491" i="1"/>
  <c r="P491" i="1"/>
  <c r="R491" i="1"/>
  <c r="M492" i="1"/>
  <c r="O492" i="1"/>
  <c r="L492" i="1"/>
  <c r="N492" i="1"/>
  <c r="P492" i="1"/>
  <c r="R492" i="1"/>
  <c r="M493" i="1"/>
  <c r="O493" i="1"/>
  <c r="L493" i="1"/>
  <c r="N493" i="1"/>
  <c r="P493" i="1"/>
  <c r="R493" i="1"/>
  <c r="M494" i="1"/>
  <c r="O494" i="1"/>
  <c r="L494" i="1"/>
  <c r="N494" i="1"/>
  <c r="P494" i="1"/>
  <c r="R494" i="1"/>
  <c r="M495" i="1"/>
  <c r="O495" i="1"/>
  <c r="L495" i="1"/>
  <c r="N495" i="1"/>
  <c r="P495" i="1"/>
  <c r="R495" i="1"/>
  <c r="M496" i="1"/>
  <c r="O496" i="1"/>
  <c r="L496" i="1"/>
  <c r="N496" i="1"/>
  <c r="P496" i="1"/>
  <c r="R496" i="1"/>
  <c r="M497" i="1"/>
  <c r="O497" i="1"/>
  <c r="L497" i="1"/>
  <c r="N497" i="1"/>
  <c r="P497" i="1"/>
  <c r="R497" i="1"/>
  <c r="M498" i="1"/>
  <c r="O498" i="1"/>
  <c r="L498" i="1"/>
  <c r="N498" i="1"/>
  <c r="P498" i="1"/>
  <c r="R498" i="1"/>
  <c r="M499" i="1"/>
  <c r="O499" i="1"/>
  <c r="L499" i="1"/>
  <c r="N499" i="1"/>
  <c r="P499" i="1"/>
  <c r="R499" i="1"/>
  <c r="M500" i="1"/>
  <c r="O500" i="1"/>
  <c r="L500" i="1"/>
  <c r="N500" i="1"/>
  <c r="P500" i="1"/>
  <c r="R500" i="1"/>
  <c r="M501" i="1"/>
  <c r="O501" i="1"/>
  <c r="L501" i="1"/>
  <c r="N501" i="1"/>
  <c r="P501" i="1"/>
  <c r="R501" i="1"/>
  <c r="M502" i="1"/>
  <c r="O502" i="1"/>
  <c r="L502" i="1"/>
  <c r="N502" i="1"/>
  <c r="P502" i="1"/>
  <c r="R502" i="1"/>
  <c r="M503" i="1"/>
  <c r="O503" i="1"/>
  <c r="L503" i="1"/>
  <c r="N503" i="1"/>
  <c r="P503" i="1"/>
  <c r="R503" i="1"/>
  <c r="M504" i="1"/>
  <c r="O504" i="1"/>
  <c r="L504" i="1"/>
  <c r="N504" i="1"/>
  <c r="P504" i="1"/>
  <c r="R504" i="1"/>
  <c r="M505" i="1"/>
  <c r="O505" i="1"/>
  <c r="L505" i="1"/>
  <c r="N505" i="1"/>
  <c r="P505" i="1"/>
  <c r="R505" i="1"/>
  <c r="M506" i="1"/>
  <c r="O506" i="1"/>
  <c r="L506" i="1"/>
  <c r="N506" i="1"/>
  <c r="P506" i="1"/>
  <c r="R506" i="1"/>
  <c r="M507" i="1"/>
  <c r="O507" i="1"/>
  <c r="L507" i="1"/>
  <c r="N507" i="1"/>
  <c r="P507" i="1"/>
  <c r="R507" i="1"/>
  <c r="M508" i="1"/>
  <c r="O508" i="1"/>
  <c r="L508" i="1"/>
  <c r="N508" i="1"/>
  <c r="P508" i="1"/>
  <c r="R508" i="1"/>
  <c r="M509" i="1"/>
  <c r="O509" i="1"/>
  <c r="L509" i="1"/>
  <c r="N509" i="1"/>
  <c r="P509" i="1"/>
  <c r="R509" i="1"/>
  <c r="M510" i="1"/>
  <c r="O510" i="1"/>
  <c r="L510" i="1"/>
  <c r="N510" i="1"/>
  <c r="P510" i="1"/>
  <c r="R510" i="1"/>
  <c r="M511" i="1"/>
  <c r="O511" i="1"/>
  <c r="L511" i="1"/>
  <c r="N511" i="1"/>
  <c r="P511" i="1"/>
  <c r="R511" i="1"/>
  <c r="M512" i="1"/>
  <c r="O512" i="1"/>
  <c r="L512" i="1"/>
  <c r="N512" i="1"/>
  <c r="P512" i="1"/>
  <c r="R512" i="1"/>
  <c r="M513" i="1"/>
  <c r="O513" i="1"/>
  <c r="L513" i="1"/>
  <c r="N513" i="1"/>
  <c r="P513" i="1"/>
  <c r="R513" i="1"/>
  <c r="M514" i="1"/>
  <c r="O514" i="1"/>
  <c r="L514" i="1"/>
  <c r="N514" i="1"/>
  <c r="P514" i="1"/>
  <c r="R514" i="1"/>
  <c r="M515" i="1"/>
  <c r="O515" i="1"/>
  <c r="L515" i="1"/>
  <c r="N515" i="1"/>
  <c r="P515" i="1"/>
  <c r="R515" i="1"/>
  <c r="M516" i="1"/>
  <c r="O516" i="1"/>
  <c r="L516" i="1"/>
  <c r="N516" i="1"/>
  <c r="P516" i="1"/>
  <c r="R516" i="1"/>
  <c r="M517" i="1"/>
  <c r="O517" i="1"/>
  <c r="L517" i="1"/>
  <c r="N517" i="1"/>
  <c r="P517" i="1"/>
  <c r="R517" i="1"/>
  <c r="M518" i="1"/>
  <c r="O518" i="1"/>
  <c r="L518" i="1"/>
  <c r="N518" i="1"/>
  <c r="P518" i="1"/>
  <c r="R518" i="1"/>
  <c r="M519" i="1"/>
  <c r="O519" i="1"/>
  <c r="L519" i="1"/>
  <c r="N519" i="1"/>
  <c r="P519" i="1"/>
  <c r="R519" i="1"/>
  <c r="M520" i="1"/>
  <c r="O520" i="1"/>
  <c r="L520" i="1"/>
  <c r="N520" i="1"/>
  <c r="P520" i="1"/>
  <c r="R520" i="1"/>
  <c r="M521" i="1"/>
  <c r="O521" i="1"/>
  <c r="L521" i="1"/>
  <c r="N521" i="1"/>
  <c r="P521" i="1"/>
  <c r="R521" i="1"/>
  <c r="M522" i="1"/>
  <c r="O522" i="1"/>
  <c r="L522" i="1"/>
  <c r="N522" i="1"/>
  <c r="P522" i="1"/>
  <c r="R522" i="1"/>
  <c r="M523" i="1"/>
  <c r="O523" i="1"/>
  <c r="L523" i="1"/>
  <c r="N523" i="1"/>
  <c r="P523" i="1"/>
  <c r="R523" i="1"/>
  <c r="M524" i="1"/>
  <c r="O524" i="1"/>
  <c r="L524" i="1"/>
  <c r="N524" i="1"/>
  <c r="P524" i="1"/>
  <c r="R524" i="1"/>
  <c r="M525" i="1"/>
  <c r="O525" i="1"/>
  <c r="L525" i="1"/>
  <c r="N525" i="1"/>
  <c r="P525" i="1"/>
  <c r="R525" i="1"/>
  <c r="M526" i="1"/>
  <c r="O526" i="1"/>
  <c r="L526" i="1"/>
  <c r="N526" i="1"/>
  <c r="P526" i="1"/>
  <c r="R526" i="1"/>
  <c r="M527" i="1"/>
  <c r="O527" i="1"/>
  <c r="L527" i="1"/>
  <c r="N527" i="1"/>
  <c r="P527" i="1"/>
  <c r="R527" i="1"/>
  <c r="M528" i="1"/>
  <c r="O528" i="1"/>
  <c r="L528" i="1"/>
  <c r="N528" i="1"/>
  <c r="P528" i="1"/>
  <c r="R528" i="1"/>
  <c r="M529" i="1"/>
  <c r="O529" i="1"/>
  <c r="L529" i="1"/>
  <c r="N529" i="1"/>
  <c r="P529" i="1"/>
  <c r="R529" i="1"/>
  <c r="M530" i="1"/>
  <c r="O530" i="1"/>
  <c r="L530" i="1"/>
  <c r="N530" i="1"/>
  <c r="P530" i="1"/>
  <c r="R530" i="1"/>
  <c r="M531" i="1"/>
  <c r="O531" i="1"/>
  <c r="L531" i="1"/>
  <c r="N531" i="1"/>
  <c r="P531" i="1"/>
  <c r="R531" i="1"/>
  <c r="M532" i="1"/>
  <c r="O532" i="1"/>
  <c r="L532" i="1"/>
  <c r="N532" i="1"/>
  <c r="P532" i="1"/>
  <c r="R532" i="1"/>
  <c r="M533" i="1"/>
  <c r="O533" i="1"/>
  <c r="L533" i="1"/>
  <c r="N533" i="1"/>
  <c r="P533" i="1"/>
  <c r="R533" i="1"/>
  <c r="M534" i="1"/>
  <c r="O534" i="1"/>
  <c r="L534" i="1"/>
  <c r="N534" i="1"/>
  <c r="P534" i="1"/>
  <c r="R534" i="1"/>
  <c r="M535" i="1"/>
  <c r="O535" i="1"/>
  <c r="L535" i="1"/>
  <c r="N535" i="1"/>
  <c r="P535" i="1"/>
  <c r="R535" i="1"/>
  <c r="M536" i="1"/>
  <c r="O536" i="1"/>
  <c r="L536" i="1"/>
  <c r="N536" i="1"/>
  <c r="P536" i="1"/>
  <c r="R536" i="1"/>
  <c r="M537" i="1"/>
  <c r="O537" i="1"/>
  <c r="L537" i="1"/>
  <c r="N537" i="1"/>
  <c r="P537" i="1"/>
  <c r="R537" i="1"/>
  <c r="M538" i="1"/>
  <c r="O538" i="1"/>
  <c r="L538" i="1"/>
  <c r="N538" i="1"/>
  <c r="P538" i="1"/>
  <c r="R538" i="1"/>
  <c r="M539" i="1"/>
  <c r="O539" i="1"/>
  <c r="L539" i="1"/>
  <c r="N539" i="1"/>
  <c r="P539" i="1"/>
  <c r="R539" i="1"/>
  <c r="M540" i="1"/>
  <c r="O540" i="1"/>
  <c r="L540" i="1"/>
  <c r="N540" i="1"/>
  <c r="P540" i="1"/>
  <c r="R540" i="1"/>
  <c r="M541" i="1"/>
  <c r="O541" i="1"/>
  <c r="L541" i="1"/>
  <c r="N541" i="1"/>
  <c r="P541" i="1"/>
  <c r="R541" i="1"/>
  <c r="M542" i="1"/>
  <c r="O542" i="1"/>
  <c r="L542" i="1"/>
  <c r="N542" i="1"/>
  <c r="P542" i="1"/>
  <c r="R542" i="1"/>
  <c r="M543" i="1"/>
  <c r="O543" i="1"/>
  <c r="L543" i="1"/>
  <c r="N543" i="1"/>
  <c r="P543" i="1"/>
  <c r="R543" i="1"/>
  <c r="M544" i="1"/>
  <c r="O544" i="1"/>
  <c r="L544" i="1"/>
  <c r="N544" i="1"/>
  <c r="P544" i="1"/>
  <c r="R544" i="1"/>
  <c r="M545" i="1"/>
  <c r="O545" i="1"/>
  <c r="L545" i="1"/>
  <c r="N545" i="1"/>
  <c r="P545" i="1"/>
  <c r="R545" i="1"/>
  <c r="M546" i="1"/>
  <c r="O546" i="1"/>
  <c r="L546" i="1"/>
  <c r="N546" i="1"/>
  <c r="P546" i="1"/>
  <c r="R546" i="1"/>
  <c r="M547" i="1"/>
  <c r="O547" i="1"/>
  <c r="L547" i="1"/>
  <c r="N547" i="1"/>
  <c r="P547" i="1"/>
  <c r="R547" i="1"/>
  <c r="M548" i="1"/>
  <c r="O548" i="1"/>
  <c r="L548" i="1"/>
  <c r="N548" i="1"/>
  <c r="P548" i="1"/>
  <c r="R548" i="1"/>
  <c r="M549" i="1"/>
  <c r="O549" i="1"/>
  <c r="L549" i="1"/>
  <c r="N549" i="1"/>
  <c r="P549" i="1"/>
  <c r="R549" i="1"/>
  <c r="M550" i="1"/>
  <c r="O550" i="1"/>
  <c r="L550" i="1"/>
  <c r="N550" i="1"/>
  <c r="P550" i="1"/>
  <c r="R550" i="1"/>
  <c r="M551" i="1"/>
  <c r="O551" i="1"/>
  <c r="L551" i="1"/>
  <c r="N551" i="1"/>
  <c r="P551" i="1"/>
  <c r="R551" i="1"/>
  <c r="M552" i="1"/>
  <c r="O552" i="1"/>
  <c r="L552" i="1"/>
  <c r="N552" i="1"/>
  <c r="P552" i="1"/>
  <c r="R552" i="1"/>
  <c r="M553" i="1"/>
  <c r="O553" i="1"/>
  <c r="L553" i="1"/>
  <c r="N553" i="1"/>
  <c r="P553" i="1"/>
  <c r="R553" i="1"/>
  <c r="M554" i="1"/>
  <c r="O554" i="1"/>
  <c r="L554" i="1"/>
  <c r="N554" i="1"/>
  <c r="P554" i="1"/>
  <c r="R554" i="1"/>
  <c r="M555" i="1"/>
  <c r="O555" i="1"/>
  <c r="L555" i="1"/>
  <c r="N555" i="1"/>
  <c r="P555" i="1"/>
  <c r="R555" i="1"/>
  <c r="M556" i="1"/>
  <c r="O556" i="1"/>
  <c r="L556" i="1"/>
  <c r="N556" i="1"/>
  <c r="P556" i="1"/>
  <c r="R556" i="1"/>
  <c r="M557" i="1"/>
  <c r="O557" i="1"/>
  <c r="L557" i="1"/>
  <c r="N557" i="1"/>
  <c r="P557" i="1"/>
  <c r="R557" i="1"/>
  <c r="M558" i="1"/>
  <c r="O558" i="1"/>
  <c r="L558" i="1"/>
  <c r="N558" i="1"/>
  <c r="P558" i="1"/>
  <c r="R558" i="1"/>
  <c r="M559" i="1"/>
  <c r="O559" i="1"/>
  <c r="L559" i="1"/>
  <c r="N559" i="1"/>
  <c r="P559" i="1"/>
  <c r="R559" i="1"/>
  <c r="M560" i="1"/>
  <c r="O560" i="1"/>
  <c r="L560" i="1"/>
  <c r="N560" i="1"/>
  <c r="P560" i="1"/>
  <c r="R560" i="1"/>
  <c r="M561" i="1"/>
  <c r="O561" i="1"/>
  <c r="L561" i="1"/>
  <c r="N561" i="1"/>
  <c r="P561" i="1"/>
  <c r="R561" i="1"/>
  <c r="M562" i="1"/>
  <c r="O562" i="1"/>
  <c r="L562" i="1"/>
  <c r="N562" i="1"/>
  <c r="P562" i="1"/>
  <c r="R562" i="1"/>
  <c r="M563" i="1"/>
  <c r="O563" i="1"/>
  <c r="L563" i="1"/>
  <c r="N563" i="1"/>
  <c r="P563" i="1"/>
  <c r="R563" i="1"/>
  <c r="M564" i="1"/>
  <c r="O564" i="1"/>
  <c r="L564" i="1"/>
  <c r="N564" i="1"/>
  <c r="P564" i="1"/>
  <c r="R564" i="1"/>
  <c r="M565" i="1"/>
  <c r="O565" i="1"/>
  <c r="L565" i="1"/>
  <c r="N565" i="1"/>
  <c r="P565" i="1"/>
  <c r="R565" i="1"/>
  <c r="M566" i="1"/>
  <c r="O566" i="1"/>
  <c r="L566" i="1"/>
  <c r="N566" i="1"/>
  <c r="P566" i="1"/>
  <c r="R566" i="1"/>
  <c r="M567" i="1"/>
  <c r="O567" i="1"/>
  <c r="L567" i="1"/>
  <c r="N567" i="1"/>
  <c r="P567" i="1"/>
  <c r="R567" i="1"/>
  <c r="M568" i="1"/>
  <c r="O568" i="1"/>
  <c r="L568" i="1"/>
  <c r="N568" i="1"/>
  <c r="P568" i="1"/>
  <c r="R568" i="1"/>
  <c r="M569" i="1"/>
  <c r="O569" i="1"/>
  <c r="L569" i="1"/>
  <c r="N569" i="1"/>
  <c r="P569" i="1"/>
  <c r="R569" i="1"/>
  <c r="M570" i="1"/>
  <c r="O570" i="1"/>
  <c r="L570" i="1"/>
  <c r="N570" i="1"/>
  <c r="P570" i="1"/>
  <c r="R570" i="1"/>
  <c r="M571" i="1"/>
  <c r="O571" i="1"/>
  <c r="L571" i="1"/>
  <c r="N571" i="1"/>
  <c r="P571" i="1"/>
  <c r="R571" i="1"/>
  <c r="M572" i="1"/>
  <c r="O572" i="1"/>
  <c r="L572" i="1"/>
  <c r="N572" i="1"/>
  <c r="P572" i="1"/>
  <c r="R572" i="1"/>
  <c r="M573" i="1"/>
  <c r="O573" i="1"/>
  <c r="L573" i="1"/>
  <c r="N573" i="1"/>
  <c r="P573" i="1"/>
  <c r="R573" i="1"/>
  <c r="M574" i="1"/>
  <c r="O574" i="1"/>
  <c r="L574" i="1"/>
  <c r="N574" i="1"/>
  <c r="P574" i="1"/>
  <c r="R574" i="1"/>
  <c r="M575" i="1"/>
  <c r="O575" i="1"/>
  <c r="L575" i="1"/>
  <c r="N575" i="1"/>
  <c r="P575" i="1"/>
  <c r="R575" i="1"/>
  <c r="M576" i="1"/>
  <c r="O576" i="1"/>
  <c r="L576" i="1"/>
  <c r="N576" i="1"/>
  <c r="P576" i="1"/>
  <c r="R576" i="1"/>
  <c r="M577" i="1"/>
  <c r="O577" i="1"/>
  <c r="L577" i="1"/>
  <c r="N577" i="1"/>
  <c r="P577" i="1"/>
  <c r="R577" i="1"/>
  <c r="M578" i="1"/>
  <c r="O578" i="1"/>
  <c r="L578" i="1"/>
  <c r="N578" i="1"/>
  <c r="P578" i="1"/>
  <c r="R578" i="1"/>
  <c r="M579" i="1"/>
  <c r="O579" i="1"/>
  <c r="L579" i="1"/>
  <c r="N579" i="1"/>
  <c r="P579" i="1"/>
  <c r="R579" i="1"/>
  <c r="M580" i="1"/>
  <c r="O580" i="1"/>
  <c r="L580" i="1"/>
  <c r="N580" i="1"/>
  <c r="P580" i="1"/>
  <c r="R580" i="1"/>
  <c r="M581" i="1"/>
  <c r="O581" i="1"/>
  <c r="L581" i="1"/>
  <c r="N581" i="1"/>
  <c r="P581" i="1"/>
  <c r="R581" i="1"/>
  <c r="M582" i="1"/>
  <c r="O582" i="1"/>
  <c r="L582" i="1"/>
  <c r="N582" i="1"/>
  <c r="P582" i="1"/>
  <c r="R582" i="1"/>
  <c r="M583" i="1"/>
  <c r="O583" i="1"/>
  <c r="L583" i="1"/>
  <c r="N583" i="1"/>
  <c r="P583" i="1"/>
  <c r="R583" i="1"/>
  <c r="M584" i="1"/>
  <c r="O584" i="1"/>
  <c r="L584" i="1"/>
  <c r="N584" i="1"/>
  <c r="P584" i="1"/>
  <c r="R584" i="1"/>
  <c r="M585" i="1"/>
  <c r="O585" i="1"/>
  <c r="L585" i="1"/>
  <c r="N585" i="1"/>
  <c r="P585" i="1"/>
  <c r="R585" i="1"/>
  <c r="M586" i="1"/>
  <c r="O586" i="1"/>
  <c r="L586" i="1"/>
  <c r="N586" i="1"/>
  <c r="P586" i="1"/>
  <c r="R586" i="1"/>
  <c r="M587" i="1"/>
  <c r="O587" i="1"/>
  <c r="L587" i="1"/>
  <c r="N587" i="1"/>
  <c r="P587" i="1"/>
  <c r="R587" i="1"/>
  <c r="M588" i="1"/>
  <c r="O588" i="1"/>
  <c r="L588" i="1"/>
  <c r="N588" i="1"/>
  <c r="P588" i="1"/>
  <c r="R588" i="1"/>
  <c r="M589" i="1"/>
  <c r="O589" i="1"/>
  <c r="L589" i="1"/>
  <c r="N589" i="1"/>
  <c r="P589" i="1"/>
  <c r="R589" i="1"/>
  <c r="M590" i="1"/>
  <c r="O590" i="1"/>
  <c r="L590" i="1"/>
  <c r="N590" i="1"/>
  <c r="P590" i="1"/>
  <c r="R590" i="1"/>
  <c r="M591" i="1"/>
  <c r="O591" i="1"/>
  <c r="L591" i="1"/>
  <c r="N591" i="1"/>
  <c r="P591" i="1"/>
  <c r="R591" i="1"/>
  <c r="M592" i="1"/>
  <c r="O592" i="1"/>
  <c r="L592" i="1"/>
  <c r="N592" i="1"/>
  <c r="P592" i="1"/>
  <c r="R592" i="1"/>
  <c r="M593" i="1"/>
  <c r="O593" i="1"/>
  <c r="L593" i="1"/>
  <c r="N593" i="1"/>
  <c r="P593" i="1"/>
  <c r="R593" i="1"/>
  <c r="M594" i="1"/>
  <c r="O594" i="1"/>
  <c r="L594" i="1"/>
  <c r="N594" i="1"/>
  <c r="P594" i="1"/>
  <c r="R594" i="1"/>
  <c r="M595" i="1"/>
  <c r="O595" i="1"/>
  <c r="L595" i="1"/>
  <c r="N595" i="1"/>
  <c r="P595" i="1"/>
  <c r="R595" i="1"/>
  <c r="M596" i="1"/>
  <c r="O596" i="1"/>
  <c r="L596" i="1"/>
  <c r="N596" i="1"/>
  <c r="P596" i="1"/>
  <c r="R596" i="1"/>
  <c r="M597" i="1"/>
  <c r="O597" i="1"/>
  <c r="L597" i="1"/>
  <c r="N597" i="1"/>
  <c r="P597" i="1"/>
  <c r="R597" i="1"/>
  <c r="M598" i="1"/>
  <c r="O598" i="1"/>
  <c r="L598" i="1"/>
  <c r="N598" i="1"/>
  <c r="P598" i="1"/>
  <c r="R598" i="1"/>
  <c r="M599" i="1"/>
  <c r="O599" i="1"/>
  <c r="L599" i="1"/>
  <c r="N599" i="1"/>
  <c r="P599" i="1"/>
  <c r="R599" i="1"/>
  <c r="M600" i="1"/>
  <c r="O600" i="1"/>
  <c r="L600" i="1"/>
  <c r="N600" i="1"/>
  <c r="P600" i="1"/>
  <c r="R600" i="1"/>
  <c r="M601" i="1"/>
  <c r="O601" i="1"/>
  <c r="L601" i="1"/>
  <c r="N601" i="1"/>
  <c r="P601" i="1"/>
  <c r="R601" i="1"/>
  <c r="M602" i="1"/>
  <c r="O602" i="1"/>
  <c r="L602" i="1"/>
  <c r="N602" i="1"/>
  <c r="P602" i="1"/>
  <c r="R602" i="1"/>
  <c r="M603" i="1"/>
  <c r="O603" i="1"/>
  <c r="L603" i="1"/>
  <c r="N603" i="1"/>
  <c r="P603" i="1"/>
  <c r="R603" i="1"/>
  <c r="M604" i="1"/>
  <c r="O604" i="1"/>
  <c r="L604" i="1"/>
  <c r="N604" i="1"/>
  <c r="P604" i="1"/>
  <c r="R604" i="1"/>
  <c r="M605" i="1"/>
  <c r="O605" i="1"/>
  <c r="L605" i="1"/>
  <c r="N605" i="1"/>
  <c r="P605" i="1"/>
  <c r="R605" i="1"/>
  <c r="M606" i="1"/>
  <c r="O606" i="1"/>
  <c r="L606" i="1"/>
  <c r="N606" i="1"/>
  <c r="P606" i="1"/>
  <c r="R606" i="1"/>
  <c r="M607" i="1"/>
  <c r="O607" i="1"/>
  <c r="L607" i="1"/>
  <c r="N607" i="1"/>
  <c r="P607" i="1"/>
  <c r="R607" i="1"/>
  <c r="M608" i="1"/>
  <c r="O608" i="1"/>
  <c r="L608" i="1"/>
  <c r="N608" i="1"/>
  <c r="P608" i="1"/>
  <c r="R608" i="1"/>
  <c r="M609" i="1"/>
  <c r="O609" i="1"/>
  <c r="L609" i="1"/>
  <c r="N609" i="1"/>
  <c r="P609" i="1"/>
  <c r="R609" i="1"/>
  <c r="M610" i="1"/>
  <c r="O610" i="1"/>
  <c r="L610" i="1"/>
  <c r="N610" i="1"/>
  <c r="P610" i="1"/>
  <c r="R610" i="1"/>
  <c r="M611" i="1"/>
  <c r="O611" i="1"/>
  <c r="L611" i="1"/>
  <c r="N611" i="1"/>
  <c r="P611" i="1"/>
  <c r="R611" i="1"/>
  <c r="M612" i="1"/>
  <c r="O612" i="1"/>
  <c r="L612" i="1"/>
  <c r="N612" i="1"/>
  <c r="P612" i="1"/>
  <c r="R612" i="1"/>
  <c r="M613" i="1"/>
  <c r="O613" i="1"/>
  <c r="L613" i="1"/>
  <c r="N613" i="1"/>
  <c r="P613" i="1"/>
  <c r="R613" i="1"/>
  <c r="M614" i="1"/>
  <c r="O614" i="1"/>
  <c r="L614" i="1"/>
  <c r="N614" i="1"/>
  <c r="P614" i="1"/>
  <c r="R614" i="1"/>
  <c r="M615" i="1"/>
  <c r="O615" i="1"/>
  <c r="L615" i="1"/>
  <c r="N615" i="1"/>
  <c r="P615" i="1"/>
  <c r="R615" i="1"/>
  <c r="M616" i="1"/>
  <c r="O616" i="1"/>
  <c r="L616" i="1"/>
  <c r="N616" i="1"/>
  <c r="P616" i="1"/>
  <c r="R616" i="1"/>
  <c r="M617" i="1"/>
  <c r="O617" i="1"/>
  <c r="L617" i="1"/>
  <c r="N617" i="1"/>
  <c r="P617" i="1"/>
  <c r="R617" i="1"/>
  <c r="M618" i="1"/>
  <c r="O618" i="1"/>
  <c r="L618" i="1"/>
  <c r="N618" i="1"/>
  <c r="P618" i="1"/>
  <c r="R618" i="1"/>
  <c r="M619" i="1"/>
  <c r="O619" i="1"/>
  <c r="L619" i="1"/>
  <c r="N619" i="1"/>
  <c r="P619" i="1"/>
  <c r="R619" i="1"/>
  <c r="M620" i="1"/>
  <c r="O620" i="1"/>
  <c r="L620" i="1"/>
  <c r="N620" i="1"/>
  <c r="P620" i="1"/>
  <c r="R620" i="1"/>
  <c r="M621" i="1"/>
  <c r="O621" i="1"/>
  <c r="L621" i="1"/>
  <c r="N621" i="1"/>
  <c r="P621" i="1"/>
  <c r="R621" i="1"/>
  <c r="M622" i="1"/>
  <c r="O622" i="1"/>
  <c r="L622" i="1"/>
  <c r="N622" i="1"/>
  <c r="P622" i="1"/>
  <c r="R622" i="1"/>
  <c r="M623" i="1"/>
  <c r="O623" i="1"/>
  <c r="L623" i="1"/>
  <c r="N623" i="1"/>
  <c r="P623" i="1"/>
  <c r="R623" i="1"/>
  <c r="M624" i="1"/>
  <c r="O624" i="1"/>
  <c r="L624" i="1"/>
  <c r="N624" i="1"/>
  <c r="P624" i="1"/>
  <c r="R624" i="1"/>
  <c r="M625" i="1"/>
  <c r="O625" i="1"/>
  <c r="L625" i="1"/>
  <c r="N625" i="1"/>
  <c r="P625" i="1"/>
  <c r="R625" i="1"/>
  <c r="M626" i="1"/>
  <c r="O626" i="1"/>
  <c r="L626" i="1"/>
  <c r="N626" i="1"/>
  <c r="P626" i="1"/>
  <c r="R626" i="1"/>
  <c r="M627" i="1"/>
  <c r="O627" i="1"/>
  <c r="L627" i="1"/>
  <c r="N627" i="1"/>
  <c r="P627" i="1"/>
  <c r="R627" i="1"/>
  <c r="M628" i="1"/>
  <c r="O628" i="1"/>
  <c r="L628" i="1"/>
  <c r="N628" i="1"/>
  <c r="P628" i="1"/>
  <c r="R628" i="1"/>
  <c r="M629" i="1"/>
  <c r="O629" i="1"/>
  <c r="L629" i="1"/>
  <c r="N629" i="1"/>
  <c r="P629" i="1"/>
  <c r="R629" i="1"/>
  <c r="M630" i="1"/>
  <c r="O630" i="1"/>
  <c r="L630" i="1"/>
  <c r="N630" i="1"/>
  <c r="P630" i="1"/>
  <c r="R630" i="1"/>
  <c r="M631" i="1"/>
  <c r="O631" i="1"/>
  <c r="L631" i="1"/>
  <c r="N631" i="1"/>
  <c r="P631" i="1"/>
  <c r="R631" i="1"/>
  <c r="M632" i="1"/>
  <c r="O632" i="1"/>
  <c r="L632" i="1"/>
  <c r="N632" i="1"/>
  <c r="P632" i="1"/>
  <c r="R632" i="1"/>
  <c r="M633" i="1"/>
  <c r="O633" i="1"/>
  <c r="L633" i="1"/>
  <c r="N633" i="1"/>
  <c r="P633" i="1"/>
  <c r="R633" i="1"/>
  <c r="M634" i="1"/>
  <c r="O634" i="1"/>
  <c r="L634" i="1"/>
  <c r="N634" i="1"/>
  <c r="P634" i="1"/>
  <c r="R634" i="1"/>
  <c r="M635" i="1"/>
  <c r="O635" i="1"/>
  <c r="L635" i="1"/>
  <c r="N635" i="1"/>
  <c r="P635" i="1"/>
  <c r="R635" i="1"/>
  <c r="M636" i="1"/>
  <c r="O636" i="1"/>
  <c r="L636" i="1"/>
  <c r="N636" i="1"/>
  <c r="P636" i="1"/>
  <c r="R636" i="1"/>
  <c r="M637" i="1"/>
  <c r="O637" i="1"/>
  <c r="L637" i="1"/>
  <c r="N637" i="1"/>
  <c r="P637" i="1"/>
  <c r="R637" i="1"/>
  <c r="M638" i="1"/>
  <c r="O638" i="1"/>
  <c r="L638" i="1"/>
  <c r="N638" i="1"/>
  <c r="P638" i="1"/>
  <c r="R638" i="1"/>
  <c r="M639" i="1"/>
  <c r="O639" i="1"/>
  <c r="L639" i="1"/>
  <c r="N639" i="1"/>
  <c r="P639" i="1"/>
  <c r="R639" i="1"/>
  <c r="M640" i="1"/>
  <c r="O640" i="1"/>
  <c r="L640" i="1"/>
  <c r="N640" i="1"/>
  <c r="P640" i="1"/>
  <c r="R640" i="1"/>
  <c r="M641" i="1"/>
  <c r="O641" i="1"/>
  <c r="L641" i="1"/>
  <c r="N641" i="1"/>
  <c r="P641" i="1"/>
  <c r="R641" i="1"/>
  <c r="M642" i="1"/>
  <c r="O642" i="1"/>
  <c r="L642" i="1"/>
  <c r="N642" i="1"/>
  <c r="P642" i="1"/>
  <c r="R642" i="1"/>
  <c r="M643" i="1"/>
  <c r="O643" i="1"/>
  <c r="L643" i="1"/>
  <c r="N643" i="1"/>
  <c r="P643" i="1"/>
  <c r="R643" i="1"/>
  <c r="M644" i="1"/>
  <c r="O644" i="1"/>
  <c r="L644" i="1"/>
  <c r="N644" i="1"/>
  <c r="P644" i="1"/>
  <c r="R644" i="1"/>
  <c r="M645" i="1"/>
  <c r="O645" i="1"/>
  <c r="L645" i="1"/>
  <c r="N645" i="1"/>
  <c r="P645" i="1"/>
  <c r="R645" i="1"/>
  <c r="M646" i="1"/>
  <c r="O646" i="1"/>
  <c r="L646" i="1"/>
  <c r="N646" i="1"/>
  <c r="P646" i="1"/>
  <c r="R646" i="1"/>
  <c r="M647" i="1"/>
  <c r="O647" i="1"/>
  <c r="L647" i="1"/>
  <c r="N647" i="1"/>
  <c r="P647" i="1"/>
  <c r="R647" i="1"/>
  <c r="M648" i="1"/>
  <c r="O648" i="1"/>
  <c r="L648" i="1"/>
  <c r="N648" i="1"/>
  <c r="P648" i="1"/>
  <c r="R648" i="1"/>
  <c r="M649" i="1"/>
  <c r="O649" i="1"/>
  <c r="L649" i="1"/>
  <c r="N649" i="1"/>
  <c r="P649" i="1"/>
  <c r="R649" i="1"/>
  <c r="M650" i="1"/>
  <c r="O650" i="1"/>
  <c r="L650" i="1"/>
  <c r="N650" i="1"/>
  <c r="P650" i="1"/>
  <c r="R650" i="1"/>
  <c r="M651" i="1"/>
  <c r="O651" i="1"/>
  <c r="L651" i="1"/>
  <c r="N651" i="1"/>
  <c r="P651" i="1"/>
  <c r="R651" i="1"/>
  <c r="M652" i="1"/>
  <c r="O652" i="1"/>
  <c r="L652" i="1"/>
  <c r="N652" i="1"/>
  <c r="P652" i="1"/>
  <c r="R652" i="1"/>
  <c r="M653" i="1"/>
  <c r="O653" i="1"/>
  <c r="L653" i="1"/>
  <c r="N653" i="1"/>
  <c r="P653" i="1"/>
  <c r="R653" i="1"/>
  <c r="M654" i="1"/>
  <c r="O654" i="1"/>
  <c r="L654" i="1"/>
  <c r="N654" i="1"/>
  <c r="P654" i="1"/>
  <c r="R654" i="1"/>
  <c r="M655" i="1"/>
  <c r="O655" i="1"/>
  <c r="L655" i="1"/>
  <c r="N655" i="1"/>
  <c r="P655" i="1"/>
  <c r="R655" i="1"/>
  <c r="M656" i="1"/>
  <c r="O656" i="1"/>
  <c r="L656" i="1"/>
  <c r="N656" i="1"/>
  <c r="P656" i="1"/>
  <c r="R656" i="1"/>
  <c r="M657" i="1"/>
  <c r="O657" i="1"/>
  <c r="L657" i="1"/>
  <c r="N657" i="1"/>
  <c r="P657" i="1"/>
  <c r="R657" i="1"/>
  <c r="M658" i="1"/>
  <c r="O658" i="1"/>
  <c r="L658" i="1"/>
  <c r="N658" i="1"/>
  <c r="P658" i="1"/>
  <c r="R658" i="1"/>
  <c r="M659" i="1"/>
  <c r="O659" i="1"/>
  <c r="L659" i="1"/>
  <c r="N659" i="1"/>
  <c r="P659" i="1"/>
  <c r="R659" i="1"/>
  <c r="M660" i="1"/>
  <c r="O660" i="1"/>
  <c r="L660" i="1"/>
  <c r="N660" i="1"/>
  <c r="P660" i="1"/>
  <c r="R660" i="1"/>
  <c r="M661" i="1"/>
  <c r="O661" i="1"/>
  <c r="L661" i="1"/>
  <c r="N661" i="1"/>
  <c r="P661" i="1"/>
  <c r="R661" i="1"/>
  <c r="M662" i="1"/>
  <c r="O662" i="1"/>
  <c r="L662" i="1"/>
  <c r="N662" i="1"/>
  <c r="P662" i="1"/>
  <c r="R662" i="1"/>
  <c r="M663" i="1"/>
  <c r="O663" i="1"/>
  <c r="L663" i="1"/>
  <c r="N663" i="1"/>
  <c r="P663" i="1"/>
  <c r="R663" i="1"/>
  <c r="M664" i="1"/>
  <c r="O664" i="1"/>
  <c r="L664" i="1"/>
  <c r="N664" i="1"/>
  <c r="P664" i="1"/>
  <c r="R664" i="1"/>
  <c r="M665" i="1"/>
  <c r="O665" i="1"/>
  <c r="L665" i="1"/>
  <c r="N665" i="1"/>
  <c r="P665" i="1"/>
  <c r="R665" i="1"/>
  <c r="M666" i="1"/>
  <c r="O666" i="1"/>
  <c r="L666" i="1"/>
  <c r="N666" i="1"/>
  <c r="P666" i="1"/>
  <c r="R666" i="1"/>
  <c r="M667" i="1"/>
  <c r="O667" i="1"/>
  <c r="L667" i="1"/>
  <c r="N667" i="1"/>
  <c r="P667" i="1"/>
  <c r="R667" i="1"/>
  <c r="M668" i="1"/>
  <c r="O668" i="1"/>
  <c r="L668" i="1"/>
  <c r="N668" i="1"/>
  <c r="P668" i="1"/>
  <c r="R668" i="1"/>
  <c r="M669" i="1"/>
  <c r="O669" i="1"/>
  <c r="L669" i="1"/>
  <c r="N669" i="1"/>
  <c r="P669" i="1"/>
  <c r="R669" i="1"/>
  <c r="M670" i="1"/>
  <c r="O670" i="1"/>
  <c r="L670" i="1"/>
  <c r="N670" i="1"/>
  <c r="P670" i="1"/>
  <c r="R670" i="1"/>
  <c r="M671" i="1"/>
  <c r="O671" i="1"/>
  <c r="L671" i="1"/>
  <c r="N671" i="1"/>
  <c r="P671" i="1"/>
  <c r="R671" i="1"/>
  <c r="M672" i="1"/>
  <c r="O672" i="1"/>
  <c r="L672" i="1"/>
  <c r="N672" i="1"/>
  <c r="P672" i="1"/>
  <c r="R672" i="1"/>
  <c r="M673" i="1"/>
  <c r="O673" i="1"/>
  <c r="L673" i="1"/>
  <c r="N673" i="1"/>
  <c r="P673" i="1"/>
  <c r="R673" i="1"/>
  <c r="M674" i="1"/>
  <c r="O674" i="1"/>
  <c r="L674" i="1"/>
  <c r="N674" i="1"/>
  <c r="P674" i="1"/>
  <c r="R674" i="1"/>
  <c r="M675" i="1"/>
  <c r="O675" i="1"/>
  <c r="L675" i="1"/>
  <c r="N675" i="1"/>
  <c r="P675" i="1"/>
  <c r="R675" i="1"/>
  <c r="M676" i="1"/>
  <c r="O676" i="1"/>
  <c r="L676" i="1"/>
  <c r="N676" i="1"/>
  <c r="P676" i="1"/>
  <c r="R676" i="1"/>
  <c r="M677" i="1"/>
  <c r="O677" i="1"/>
  <c r="L677" i="1"/>
  <c r="N677" i="1"/>
  <c r="P677" i="1"/>
  <c r="R677" i="1"/>
  <c r="M678" i="1"/>
  <c r="O678" i="1"/>
  <c r="L678" i="1"/>
  <c r="N678" i="1"/>
  <c r="P678" i="1"/>
  <c r="R678" i="1"/>
  <c r="M679" i="1"/>
  <c r="O679" i="1"/>
  <c r="L679" i="1"/>
  <c r="N679" i="1"/>
  <c r="P679" i="1"/>
  <c r="R679" i="1"/>
  <c r="M680" i="1"/>
  <c r="O680" i="1"/>
  <c r="L680" i="1"/>
  <c r="N680" i="1"/>
  <c r="P680" i="1"/>
  <c r="R680" i="1"/>
  <c r="M681" i="1"/>
  <c r="O681" i="1"/>
  <c r="L681" i="1"/>
  <c r="N681" i="1"/>
  <c r="P681" i="1"/>
  <c r="R681" i="1"/>
  <c r="M682" i="1"/>
  <c r="O682" i="1"/>
  <c r="L682" i="1"/>
  <c r="N682" i="1"/>
  <c r="P682" i="1"/>
  <c r="R682" i="1"/>
  <c r="M683" i="1"/>
  <c r="O683" i="1"/>
  <c r="L683" i="1"/>
  <c r="N683" i="1"/>
  <c r="P683" i="1"/>
  <c r="R683" i="1"/>
  <c r="M684" i="1"/>
  <c r="O684" i="1"/>
  <c r="L684" i="1"/>
  <c r="N684" i="1"/>
  <c r="P684" i="1"/>
  <c r="R684" i="1"/>
  <c r="M685" i="1"/>
  <c r="O685" i="1"/>
  <c r="L685" i="1"/>
  <c r="N685" i="1"/>
  <c r="P685" i="1"/>
  <c r="R685" i="1"/>
  <c r="M686" i="1"/>
  <c r="O686" i="1"/>
  <c r="L686" i="1"/>
  <c r="N686" i="1"/>
  <c r="P686" i="1"/>
  <c r="R686" i="1"/>
  <c r="M687" i="1"/>
  <c r="O687" i="1"/>
  <c r="L687" i="1"/>
  <c r="N687" i="1"/>
  <c r="P687" i="1"/>
  <c r="R687" i="1"/>
  <c r="M688" i="1"/>
  <c r="O688" i="1"/>
  <c r="L688" i="1"/>
  <c r="N688" i="1"/>
  <c r="P688" i="1"/>
  <c r="R688" i="1"/>
  <c r="M689" i="1"/>
  <c r="O689" i="1"/>
  <c r="L689" i="1"/>
  <c r="N689" i="1"/>
  <c r="P689" i="1"/>
  <c r="R689" i="1"/>
  <c r="M690" i="1"/>
  <c r="O690" i="1"/>
  <c r="L690" i="1"/>
  <c r="N690" i="1"/>
  <c r="P690" i="1"/>
  <c r="R690" i="1"/>
  <c r="M691" i="1"/>
  <c r="O691" i="1"/>
  <c r="L691" i="1"/>
  <c r="N691" i="1"/>
  <c r="P691" i="1"/>
  <c r="R691" i="1"/>
  <c r="M692" i="1"/>
  <c r="O692" i="1"/>
  <c r="L692" i="1"/>
  <c r="N692" i="1"/>
  <c r="P692" i="1"/>
  <c r="R692" i="1"/>
  <c r="M693" i="1"/>
  <c r="O693" i="1"/>
  <c r="L693" i="1"/>
  <c r="N693" i="1"/>
  <c r="P693" i="1"/>
  <c r="R693" i="1"/>
  <c r="M694" i="1"/>
  <c r="O694" i="1"/>
  <c r="L694" i="1"/>
  <c r="N694" i="1"/>
  <c r="P694" i="1"/>
  <c r="R694" i="1"/>
  <c r="M695" i="1"/>
  <c r="O695" i="1"/>
  <c r="L695" i="1"/>
  <c r="N695" i="1"/>
  <c r="P695" i="1"/>
  <c r="R695" i="1"/>
  <c r="M696" i="1"/>
  <c r="O696" i="1"/>
  <c r="L696" i="1"/>
  <c r="N696" i="1"/>
  <c r="P696" i="1"/>
  <c r="R696" i="1"/>
  <c r="M697" i="1"/>
  <c r="O697" i="1"/>
  <c r="L697" i="1"/>
  <c r="N697" i="1"/>
  <c r="P697" i="1"/>
  <c r="R697" i="1"/>
  <c r="M698" i="1"/>
  <c r="O698" i="1"/>
  <c r="L698" i="1"/>
  <c r="N698" i="1"/>
  <c r="P698" i="1"/>
  <c r="R698" i="1"/>
  <c r="M699" i="1"/>
  <c r="O699" i="1"/>
  <c r="L699" i="1"/>
  <c r="N699" i="1"/>
  <c r="P699" i="1"/>
  <c r="R699" i="1"/>
  <c r="M700" i="1"/>
  <c r="O700" i="1"/>
  <c r="L700" i="1"/>
  <c r="N700" i="1"/>
  <c r="P700" i="1"/>
  <c r="R700" i="1"/>
  <c r="M701" i="1"/>
  <c r="O701" i="1"/>
  <c r="L701" i="1"/>
  <c r="N701" i="1"/>
  <c r="P701" i="1"/>
  <c r="R701" i="1"/>
  <c r="M702" i="1"/>
  <c r="O702" i="1"/>
  <c r="L702" i="1"/>
  <c r="N702" i="1"/>
  <c r="P702" i="1"/>
  <c r="R702" i="1"/>
  <c r="M703" i="1"/>
  <c r="O703" i="1"/>
  <c r="L703" i="1"/>
  <c r="N703" i="1"/>
  <c r="P703" i="1"/>
  <c r="R703" i="1"/>
  <c r="M704" i="1"/>
  <c r="O704" i="1"/>
  <c r="L704" i="1"/>
  <c r="N704" i="1"/>
  <c r="P704" i="1"/>
  <c r="R704" i="1"/>
  <c r="M705" i="1"/>
  <c r="O705" i="1"/>
  <c r="L705" i="1"/>
  <c r="N705" i="1"/>
  <c r="P705" i="1"/>
  <c r="R705" i="1"/>
  <c r="M706" i="1"/>
  <c r="O706" i="1"/>
  <c r="L706" i="1"/>
  <c r="N706" i="1"/>
  <c r="P706" i="1"/>
  <c r="R706" i="1"/>
  <c r="M707" i="1"/>
  <c r="O707" i="1"/>
  <c r="L707" i="1"/>
  <c r="N707" i="1"/>
  <c r="P707" i="1"/>
  <c r="R707" i="1"/>
  <c r="M708" i="1"/>
  <c r="O708" i="1"/>
  <c r="L708" i="1"/>
  <c r="N708" i="1"/>
  <c r="P708" i="1"/>
  <c r="R708" i="1"/>
  <c r="M709" i="1"/>
  <c r="O709" i="1"/>
  <c r="L709" i="1"/>
  <c r="N709" i="1"/>
  <c r="P709" i="1"/>
  <c r="R709" i="1"/>
  <c r="M710" i="1"/>
  <c r="O710" i="1"/>
  <c r="L710" i="1"/>
  <c r="N710" i="1"/>
  <c r="P710" i="1"/>
  <c r="R710" i="1"/>
  <c r="M711" i="1"/>
  <c r="O711" i="1"/>
  <c r="L711" i="1"/>
  <c r="N711" i="1"/>
  <c r="P711" i="1"/>
  <c r="R711" i="1"/>
  <c r="M712" i="1"/>
  <c r="O712" i="1"/>
  <c r="L712" i="1"/>
  <c r="N712" i="1"/>
  <c r="P712" i="1"/>
  <c r="R712" i="1"/>
  <c r="M713" i="1"/>
  <c r="O713" i="1"/>
  <c r="L713" i="1"/>
  <c r="N713" i="1"/>
  <c r="P713" i="1"/>
  <c r="R713" i="1"/>
  <c r="M714" i="1"/>
  <c r="O714" i="1"/>
  <c r="L714" i="1"/>
  <c r="N714" i="1"/>
  <c r="P714" i="1"/>
  <c r="R714" i="1"/>
  <c r="M715" i="1"/>
  <c r="O715" i="1"/>
  <c r="L715" i="1"/>
  <c r="N715" i="1"/>
  <c r="P715" i="1"/>
  <c r="R715" i="1"/>
  <c r="M716" i="1"/>
  <c r="O716" i="1"/>
  <c r="L716" i="1"/>
  <c r="N716" i="1"/>
  <c r="P716" i="1"/>
  <c r="R716" i="1"/>
  <c r="M717" i="1"/>
  <c r="O717" i="1"/>
  <c r="L717" i="1"/>
  <c r="N717" i="1"/>
  <c r="P717" i="1"/>
  <c r="R717" i="1"/>
  <c r="M718" i="1"/>
  <c r="O718" i="1"/>
  <c r="L718" i="1"/>
  <c r="N718" i="1"/>
  <c r="P718" i="1"/>
  <c r="R718" i="1"/>
  <c r="M719" i="1"/>
  <c r="O719" i="1"/>
  <c r="L719" i="1"/>
  <c r="N719" i="1"/>
  <c r="P719" i="1"/>
  <c r="R719" i="1"/>
  <c r="M720" i="1"/>
  <c r="O720" i="1"/>
  <c r="L720" i="1"/>
  <c r="N720" i="1"/>
  <c r="P720" i="1"/>
  <c r="R720" i="1"/>
  <c r="M721" i="1"/>
  <c r="O721" i="1"/>
  <c r="L721" i="1"/>
  <c r="N721" i="1"/>
  <c r="P721" i="1"/>
  <c r="R721" i="1"/>
  <c r="M722" i="1"/>
  <c r="O722" i="1"/>
  <c r="L722" i="1"/>
  <c r="N722" i="1"/>
  <c r="P722" i="1"/>
  <c r="R722" i="1"/>
  <c r="M723" i="1"/>
  <c r="O723" i="1"/>
  <c r="L723" i="1"/>
  <c r="N723" i="1"/>
  <c r="P723" i="1"/>
  <c r="R723" i="1"/>
  <c r="M724" i="1"/>
  <c r="O724" i="1"/>
  <c r="L724" i="1"/>
  <c r="N724" i="1"/>
  <c r="P724" i="1"/>
  <c r="R724" i="1"/>
  <c r="M725" i="1"/>
  <c r="O725" i="1"/>
  <c r="L725" i="1"/>
  <c r="N725" i="1"/>
  <c r="P725" i="1"/>
  <c r="R725" i="1"/>
  <c r="M726" i="1"/>
  <c r="O726" i="1"/>
  <c r="L726" i="1"/>
  <c r="N726" i="1"/>
  <c r="P726" i="1"/>
  <c r="R726" i="1"/>
  <c r="M727" i="1"/>
  <c r="O727" i="1"/>
  <c r="L727" i="1"/>
  <c r="N727" i="1"/>
  <c r="P727" i="1"/>
  <c r="R727" i="1"/>
  <c r="M728" i="1"/>
  <c r="O728" i="1"/>
  <c r="L728" i="1"/>
  <c r="N728" i="1"/>
  <c r="P728" i="1"/>
  <c r="R728" i="1"/>
  <c r="M729" i="1"/>
  <c r="O729" i="1"/>
  <c r="L729" i="1"/>
  <c r="N729" i="1"/>
  <c r="P729" i="1"/>
  <c r="R729" i="1"/>
  <c r="M730" i="1"/>
  <c r="O730" i="1"/>
  <c r="L730" i="1"/>
  <c r="N730" i="1"/>
  <c r="P730" i="1"/>
  <c r="R730" i="1"/>
  <c r="M731" i="1"/>
  <c r="O731" i="1"/>
  <c r="L731" i="1"/>
  <c r="N731" i="1"/>
  <c r="P731" i="1"/>
  <c r="R731" i="1"/>
  <c r="M732" i="1"/>
  <c r="O732" i="1"/>
  <c r="L732" i="1"/>
  <c r="N732" i="1"/>
  <c r="P732" i="1"/>
  <c r="R732" i="1"/>
  <c r="M733" i="1"/>
  <c r="O733" i="1"/>
  <c r="L733" i="1"/>
  <c r="N733" i="1"/>
  <c r="P733" i="1"/>
  <c r="R733" i="1"/>
  <c r="M734" i="1"/>
  <c r="O734" i="1"/>
  <c r="L734" i="1"/>
  <c r="N734" i="1"/>
  <c r="P734" i="1"/>
  <c r="R734" i="1"/>
  <c r="M735" i="1"/>
  <c r="O735" i="1"/>
  <c r="L735" i="1"/>
  <c r="N735" i="1"/>
  <c r="P735" i="1"/>
  <c r="R735" i="1"/>
  <c r="M736" i="1"/>
  <c r="O736" i="1"/>
  <c r="L736" i="1"/>
  <c r="N736" i="1"/>
  <c r="P736" i="1"/>
  <c r="R736" i="1"/>
  <c r="M737" i="1"/>
  <c r="O737" i="1"/>
  <c r="L737" i="1"/>
  <c r="N737" i="1"/>
  <c r="P737" i="1"/>
  <c r="R737" i="1"/>
  <c r="M738" i="1"/>
  <c r="O738" i="1"/>
  <c r="L738" i="1"/>
  <c r="N738" i="1"/>
  <c r="P738" i="1"/>
  <c r="R738" i="1"/>
  <c r="M739" i="1"/>
  <c r="O739" i="1"/>
  <c r="L739" i="1"/>
  <c r="N739" i="1"/>
  <c r="P739" i="1"/>
  <c r="R739" i="1"/>
  <c r="M740" i="1"/>
  <c r="O740" i="1"/>
  <c r="L740" i="1"/>
  <c r="N740" i="1"/>
  <c r="P740" i="1"/>
  <c r="R740" i="1"/>
  <c r="M741" i="1"/>
  <c r="O741" i="1"/>
  <c r="L741" i="1"/>
  <c r="N741" i="1"/>
  <c r="P741" i="1"/>
  <c r="R741" i="1"/>
  <c r="M742" i="1"/>
  <c r="O742" i="1"/>
  <c r="L742" i="1"/>
  <c r="N742" i="1"/>
  <c r="P742" i="1"/>
  <c r="R742" i="1"/>
  <c r="M743" i="1"/>
  <c r="O743" i="1"/>
  <c r="L743" i="1"/>
  <c r="N743" i="1"/>
  <c r="P743" i="1"/>
  <c r="R743" i="1"/>
  <c r="M744" i="1"/>
  <c r="O744" i="1"/>
  <c r="L744" i="1"/>
  <c r="N744" i="1"/>
  <c r="P744" i="1"/>
  <c r="R744" i="1"/>
  <c r="M745" i="1"/>
  <c r="O745" i="1"/>
  <c r="L745" i="1"/>
  <c r="N745" i="1"/>
  <c r="P745" i="1"/>
  <c r="R745" i="1"/>
  <c r="M746" i="1"/>
  <c r="O746" i="1"/>
  <c r="L746" i="1"/>
  <c r="N746" i="1"/>
  <c r="P746" i="1"/>
  <c r="R746" i="1"/>
  <c r="M747" i="1"/>
  <c r="O747" i="1"/>
  <c r="L747" i="1"/>
  <c r="N747" i="1"/>
  <c r="P747" i="1"/>
  <c r="R747" i="1"/>
  <c r="M748" i="1"/>
  <c r="O748" i="1"/>
  <c r="L748" i="1"/>
  <c r="N748" i="1"/>
  <c r="P748" i="1"/>
  <c r="R748" i="1"/>
  <c r="M749" i="1"/>
  <c r="O749" i="1"/>
  <c r="L749" i="1"/>
  <c r="N749" i="1"/>
  <c r="P749" i="1"/>
  <c r="R749" i="1"/>
  <c r="M750" i="1"/>
  <c r="O750" i="1"/>
  <c r="L750" i="1"/>
  <c r="N750" i="1"/>
  <c r="P750" i="1"/>
  <c r="R750" i="1"/>
  <c r="M751" i="1"/>
  <c r="O751" i="1"/>
  <c r="L751" i="1"/>
  <c r="N751" i="1"/>
  <c r="P751" i="1"/>
  <c r="R751" i="1"/>
  <c r="M752" i="1"/>
  <c r="O752" i="1"/>
  <c r="L752" i="1"/>
  <c r="N752" i="1"/>
  <c r="P752" i="1"/>
  <c r="R752" i="1"/>
  <c r="M753" i="1"/>
  <c r="O753" i="1"/>
  <c r="L753" i="1"/>
  <c r="N753" i="1"/>
  <c r="P753" i="1"/>
  <c r="R753" i="1"/>
  <c r="M754" i="1"/>
  <c r="O754" i="1"/>
  <c r="L754" i="1"/>
  <c r="N754" i="1"/>
  <c r="P754" i="1"/>
  <c r="R754" i="1"/>
  <c r="M755" i="1"/>
  <c r="O755" i="1"/>
  <c r="L755" i="1"/>
  <c r="N755" i="1"/>
  <c r="P755" i="1"/>
  <c r="R755" i="1"/>
  <c r="M756" i="1"/>
  <c r="O756" i="1"/>
  <c r="L756" i="1"/>
  <c r="N756" i="1"/>
  <c r="P756" i="1"/>
  <c r="R756" i="1"/>
  <c r="M757" i="1"/>
  <c r="O757" i="1"/>
  <c r="L757" i="1"/>
  <c r="N757" i="1"/>
  <c r="P757" i="1"/>
  <c r="R757" i="1"/>
  <c r="M758" i="1"/>
  <c r="O758" i="1"/>
  <c r="L758" i="1"/>
  <c r="N758" i="1"/>
  <c r="P758" i="1"/>
  <c r="R758" i="1"/>
  <c r="M759" i="1"/>
  <c r="O759" i="1"/>
  <c r="L759" i="1"/>
  <c r="N759" i="1"/>
  <c r="P759" i="1"/>
  <c r="R759" i="1"/>
  <c r="M760" i="1"/>
  <c r="O760" i="1"/>
  <c r="L760" i="1"/>
  <c r="N760" i="1"/>
  <c r="P760" i="1"/>
  <c r="R760" i="1"/>
  <c r="M761" i="1"/>
  <c r="O761" i="1"/>
  <c r="L761" i="1"/>
  <c r="N761" i="1"/>
  <c r="P761" i="1"/>
  <c r="R761" i="1"/>
  <c r="M762" i="1"/>
  <c r="O762" i="1"/>
  <c r="L762" i="1"/>
  <c r="N762" i="1"/>
  <c r="P762" i="1"/>
  <c r="R762" i="1"/>
  <c r="M763" i="1"/>
  <c r="O763" i="1"/>
  <c r="L763" i="1"/>
  <c r="N763" i="1"/>
  <c r="P763" i="1"/>
  <c r="R763" i="1"/>
  <c r="M764" i="1"/>
  <c r="O764" i="1"/>
  <c r="L764" i="1"/>
  <c r="N764" i="1"/>
  <c r="P764" i="1"/>
  <c r="R764" i="1"/>
  <c r="M765" i="1"/>
  <c r="O765" i="1"/>
  <c r="L765" i="1"/>
  <c r="N765" i="1"/>
  <c r="P765" i="1"/>
  <c r="R765" i="1"/>
  <c r="M766" i="1"/>
  <c r="O766" i="1"/>
  <c r="L766" i="1"/>
  <c r="N766" i="1"/>
  <c r="P766" i="1"/>
  <c r="R766" i="1"/>
  <c r="M767" i="1"/>
  <c r="O767" i="1"/>
  <c r="L767" i="1"/>
  <c r="N767" i="1"/>
  <c r="P767" i="1"/>
  <c r="R767" i="1"/>
  <c r="M768" i="1"/>
  <c r="O768" i="1"/>
  <c r="L768" i="1"/>
  <c r="N768" i="1"/>
  <c r="P768" i="1"/>
  <c r="R768" i="1"/>
  <c r="M769" i="1"/>
  <c r="O769" i="1"/>
  <c r="L769" i="1"/>
  <c r="N769" i="1"/>
  <c r="P769" i="1"/>
  <c r="R769" i="1"/>
  <c r="Q776" i="1"/>
  <c r="P777" i="1"/>
  <c r="Q777" i="1"/>
  <c r="P776" i="1"/>
  <c r="M770" i="2"/>
  <c r="M771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</calcChain>
</file>

<file path=xl/sharedStrings.xml><?xml version="1.0" encoding="utf-8"?>
<sst xmlns="http://schemas.openxmlformats.org/spreadsheetml/2006/main" count="7029" uniqueCount="412">
  <si>
    <t>class</t>
  </si>
  <si>
    <t>preg</t>
  </si>
  <si>
    <t>plas</t>
  </si>
  <si>
    <t>pres</t>
  </si>
  <si>
    <t>skin</t>
  </si>
  <si>
    <t>insu</t>
  </si>
  <si>
    <t>mass</t>
  </si>
  <si>
    <t>pedi</t>
  </si>
  <si>
    <t>age</t>
  </si>
  <si>
    <t>tested_positive</t>
  </si>
  <si>
    <t>tested_negative</t>
  </si>
  <si>
    <t>pred</t>
  </si>
  <si>
    <t>sum</t>
  </si>
  <si>
    <t>count</t>
  </si>
  <si>
    <t>accuracy(%)</t>
  </si>
  <si>
    <t>prob(-ve)</t>
  </si>
  <si>
    <t>prob(+ve)</t>
  </si>
  <si>
    <t>inst#</t>
  </si>
  <si>
    <t>actual</t>
  </si>
  <si>
    <t>predicted</t>
  </si>
  <si>
    <t>error</t>
  </si>
  <si>
    <t>2:tested_positive</t>
  </si>
  <si>
    <t>*0.722</t>
  </si>
  <si>
    <t>1:tested_negative</t>
  </si>
  <si>
    <t>*0.951</t>
  </si>
  <si>
    <t>*0.797</t>
  </si>
  <si>
    <t>*0.958</t>
  </si>
  <si>
    <t>*0.902</t>
  </si>
  <si>
    <t>*0.853</t>
  </si>
  <si>
    <t>*0.933</t>
  </si>
  <si>
    <t>*0.645</t>
  </si>
  <si>
    <t>*0.709</t>
  </si>
  <si>
    <t>*0.964</t>
  </si>
  <si>
    <t>*0.78</t>
  </si>
  <si>
    <t>*0.898</t>
  </si>
  <si>
    <t>*0.784</t>
  </si>
  <si>
    <t>*0.629</t>
  </si>
  <si>
    <t>*0.628</t>
  </si>
  <si>
    <t>*0.599</t>
  </si>
  <si>
    <t>*0.803</t>
  </si>
  <si>
    <t>*0.642</t>
  </si>
  <si>
    <t>*0.766</t>
  </si>
  <si>
    <t>*0.608</t>
  </si>
  <si>
    <t>*0.683</t>
  </si>
  <si>
    <t>*0.94</t>
  </si>
  <si>
    <t>*0.705</t>
  </si>
  <si>
    <t>*0.702</t>
  </si>
  <si>
    <t>*0.559</t>
  </si>
  <si>
    <t>*0.737</t>
  </si>
  <si>
    <t>*0.954</t>
  </si>
  <si>
    <t>*0.539</t>
  </si>
  <si>
    <t>*0.574</t>
  </si>
  <si>
    <t>*0.573</t>
  </si>
  <si>
    <t>*0.568</t>
  </si>
  <si>
    <t>*0.851</t>
  </si>
  <si>
    <t>*0.666</t>
  </si>
  <si>
    <t>*0.607</t>
  </si>
  <si>
    <t>*0.828</t>
  </si>
  <si>
    <t>*0.572</t>
  </si>
  <si>
    <t>*0.744</t>
  </si>
  <si>
    <t>*0.697</t>
  </si>
  <si>
    <t>*0.886</t>
  </si>
  <si>
    <t>*0.927</t>
  </si>
  <si>
    <t>*0.953</t>
  </si>
  <si>
    <t>*0.566</t>
  </si>
  <si>
    <t>*0.96</t>
  </si>
  <si>
    <t>*0.619</t>
  </si>
  <si>
    <t>*0.961</t>
  </si>
  <si>
    <t>*0.915</t>
  </si>
  <si>
    <t>*0.827</t>
  </si>
  <si>
    <t>*0.977</t>
  </si>
  <si>
    <t>*0.883</t>
  </si>
  <si>
    <t>*0.833</t>
  </si>
  <si>
    <t>*0.817</t>
  </si>
  <si>
    <t>*0.99</t>
  </si>
  <si>
    <t>*0.522</t>
  </si>
  <si>
    <t>*0.691</t>
  </si>
  <si>
    <t>*0.646</t>
  </si>
  <si>
    <t>*0.881</t>
  </si>
  <si>
    <t>*0.808</t>
  </si>
  <si>
    <t>*0.529</t>
  </si>
  <si>
    <t>*0.968</t>
  </si>
  <si>
    <t>*0.698</t>
  </si>
  <si>
    <t>*0.806</t>
  </si>
  <si>
    <t>*0.636</t>
  </si>
  <si>
    <t>*0.754</t>
  </si>
  <si>
    <t>*0.948</t>
  </si>
  <si>
    <t>*0.998</t>
  </si>
  <si>
    <t>*0.924</t>
  </si>
  <si>
    <t>*0.778</t>
  </si>
  <si>
    <t>*0.672</t>
  </si>
  <si>
    <t>*0.9</t>
  </si>
  <si>
    <t>*0.994</t>
  </si>
  <si>
    <t>*0.863</t>
  </si>
  <si>
    <t>*0.95</t>
  </si>
  <si>
    <t>*0.676</t>
  </si>
  <si>
    <t>*0.53</t>
  </si>
  <si>
    <t>*0.813</t>
  </si>
  <si>
    <t>*0.785</t>
  </si>
  <si>
    <t>*0.926</t>
  </si>
  <si>
    <t>*0.981</t>
  </si>
  <si>
    <t>*0.742</t>
  </si>
  <si>
    <t>*0.669</t>
  </si>
  <si>
    <t>*0.704</t>
  </si>
  <si>
    <t>*0.745</t>
  </si>
  <si>
    <t>*0.516</t>
  </si>
  <si>
    <t>*0.918</t>
  </si>
  <si>
    <t>*0.983</t>
  </si>
  <si>
    <t>*0.866</t>
  </si>
  <si>
    <t>*0.548</t>
  </si>
  <si>
    <t>*0.837</t>
  </si>
  <si>
    <t>*0.717</t>
  </si>
  <si>
    <t>*0.937</t>
  </si>
  <si>
    <t>*0.769</t>
  </si>
  <si>
    <t>*0.753</t>
  </si>
  <si>
    <t>*0.575</t>
  </si>
  <si>
    <t>*0.893</t>
  </si>
  <si>
    <t>*0.907</t>
  </si>
  <si>
    <t>*0.602</t>
  </si>
  <si>
    <t>*0.707</t>
  </si>
  <si>
    <t>*0.946</t>
  </si>
  <si>
    <t>*0.741</t>
  </si>
  <si>
    <t>*0.553</t>
  </si>
  <si>
    <t>*0.643</t>
  </si>
  <si>
    <t>*0.842</t>
  </si>
  <si>
    <t>*0.882</t>
  </si>
  <si>
    <t>*0.947</t>
  </si>
  <si>
    <t>*0.887</t>
  </si>
  <si>
    <t>*0.715</t>
  </si>
  <si>
    <t>*0.647</t>
  </si>
  <si>
    <t>*0.864</t>
  </si>
  <si>
    <t>*0.528</t>
  </si>
  <si>
    <t>*0.542</t>
  </si>
  <si>
    <t>*0.805</t>
  </si>
  <si>
    <t>*0.846</t>
  </si>
  <si>
    <t>*0.633</t>
  </si>
  <si>
    <t>*0.686</t>
  </si>
  <si>
    <t>*0.673</t>
  </si>
  <si>
    <t>*0.728</t>
  </si>
  <si>
    <t>*0.945</t>
  </si>
  <si>
    <t>*0.758</t>
  </si>
  <si>
    <t>*0.932</t>
  </si>
  <si>
    <t>*0.738</t>
  </si>
  <si>
    <t>*0.824</t>
  </si>
  <si>
    <t>*0.68</t>
  </si>
  <si>
    <t>*0.614</t>
  </si>
  <si>
    <t>*0.533</t>
  </si>
  <si>
    <t>*0.993</t>
  </si>
  <si>
    <t>*0.936</t>
  </si>
  <si>
    <t>*0.632</t>
  </si>
  <si>
    <t>*0.955</t>
  </si>
  <si>
    <t>*0.962</t>
  </si>
  <si>
    <t>*0.913</t>
  </si>
  <si>
    <t>*0.876</t>
  </si>
  <si>
    <t>*0.97</t>
  </si>
  <si>
    <t>*0.699</t>
  </si>
  <si>
    <t>*0.896</t>
  </si>
  <si>
    <t>*0.767</t>
  </si>
  <si>
    <t>*0.552</t>
  </si>
  <si>
    <t>*0.877</t>
  </si>
  <si>
    <t>*0.523</t>
  </si>
  <si>
    <t>*0.801</t>
  </si>
  <si>
    <t>*0.81</t>
  </si>
  <si>
    <t>*0.949</t>
  </si>
  <si>
    <t>*0.874</t>
  </si>
  <si>
    <t>*0.873</t>
  </si>
  <si>
    <t>*0.777</t>
  </si>
  <si>
    <t>*0.658</t>
  </si>
  <si>
    <t>*0.733</t>
  </si>
  <si>
    <t>*0.654</t>
  </si>
  <si>
    <t>*0.839</t>
  </si>
  <si>
    <t>*0.627</t>
  </si>
  <si>
    <t>*0.923</t>
  </si>
  <si>
    <t>*0.517</t>
  </si>
  <si>
    <t>*0.689</t>
  </si>
  <si>
    <t>*0.972</t>
  </si>
  <si>
    <t>*0.901</t>
  </si>
  <si>
    <t>*0.682</t>
  </si>
  <si>
    <t>*0.892</t>
  </si>
  <si>
    <t>*0.659</t>
  </si>
  <si>
    <t>*0.57</t>
  </si>
  <si>
    <t>*0.862</t>
  </si>
  <si>
    <t>*0.869</t>
  </si>
  <si>
    <t>*0.695</t>
  </si>
  <si>
    <t>*0.554</t>
  </si>
  <si>
    <t>*0.835</t>
  </si>
  <si>
    <t>*0.525</t>
  </si>
  <si>
    <t>*0.687</t>
  </si>
  <si>
    <t>*0.667</t>
  </si>
  <si>
    <t>*0.823</t>
  </si>
  <si>
    <t>*0.618</t>
  </si>
  <si>
    <t>*0.711</t>
  </si>
  <si>
    <t>*0.685</t>
  </si>
  <si>
    <t>*0.587</t>
  </si>
  <si>
    <t>*0.929</t>
  </si>
  <si>
    <t>*0.89</t>
  </si>
  <si>
    <t>*0.786</t>
  </si>
  <si>
    <t>*0.712</t>
  </si>
  <si>
    <t>*0.65</t>
  </si>
  <si>
    <t>*0.969</t>
  </si>
  <si>
    <t>*0.956</t>
  </si>
  <si>
    <t>*0.84</t>
  </si>
  <si>
    <t>*0.959</t>
  </si>
  <si>
    <t>*0.943</t>
  </si>
  <si>
    <t>*0.703</t>
  </si>
  <si>
    <t>*0.544</t>
  </si>
  <si>
    <t>*0.519</t>
  </si>
  <si>
    <t>*0.534</t>
  </si>
  <si>
    <t>*0.7</t>
  </si>
  <si>
    <t>*0.593</t>
  </si>
  <si>
    <t>*0.912</t>
  </si>
  <si>
    <t>*0.617</t>
  </si>
  <si>
    <t>*0.826</t>
  </si>
  <si>
    <t>*0.966</t>
  </si>
  <si>
    <t>*0.921</t>
  </si>
  <si>
    <t>*0.693</t>
  </si>
  <si>
    <t>*0.765</t>
  </si>
  <si>
    <t>*0.905</t>
  </si>
  <si>
    <t>*0.841</t>
  </si>
  <si>
    <t>*0.723</t>
  </si>
  <si>
    <t>*0.623</t>
  </si>
  <si>
    <t>*0.521</t>
  </si>
  <si>
    <t>*0.729</t>
  </si>
  <si>
    <t>*0.868</t>
  </si>
  <si>
    <t>*0.518</t>
  </si>
  <si>
    <t>*0.724</t>
  </si>
  <si>
    <t>*0.819</t>
  </si>
  <si>
    <t>*0.727</t>
  </si>
  <si>
    <t>*0.889</t>
  </si>
  <si>
    <t>*0.624</t>
  </si>
  <si>
    <t>*0.879</t>
  </si>
  <si>
    <t>*0.547</t>
  </si>
  <si>
    <t>*0.944</t>
  </si>
  <si>
    <t>*0.762</t>
  </si>
  <si>
    <t>*0.649</t>
  </si>
  <si>
    <t>*0.513</t>
  </si>
  <si>
    <t>*0.721</t>
  </si>
  <si>
    <t>*0.75</t>
  </si>
  <si>
    <t>*0.849</t>
  </si>
  <si>
    <t>*0.512</t>
  </si>
  <si>
    <t>*0.66</t>
  </si>
  <si>
    <t>*0.91</t>
  </si>
  <si>
    <t>*0.577</t>
  </si>
  <si>
    <t>*0.791</t>
  </si>
  <si>
    <t>*0.771</t>
  </si>
  <si>
    <t>*0.543</t>
  </si>
  <si>
    <t>*0.814</t>
  </si>
  <si>
    <t>*0.706</t>
  </si>
  <si>
    <t>*0.773</t>
  </si>
  <si>
    <t>*0.734</t>
  </si>
  <si>
    <t>*0.757</t>
  </si>
  <si>
    <t>*0.681</t>
  </si>
  <si>
    <t>*0.796</t>
  </si>
  <si>
    <t>*0.569</t>
  </si>
  <si>
    <t>*0.774</t>
  </si>
  <si>
    <t>*0.891</t>
  </si>
  <si>
    <t>*0.996</t>
  </si>
  <si>
    <t>*0.606</t>
  </si>
  <si>
    <t>*0.561</t>
  </si>
  <si>
    <t>*0.639</t>
  </si>
  <si>
    <t>*0.986</t>
  </si>
  <si>
    <t>*0.674</t>
  </si>
  <si>
    <t>*0.775</t>
  </si>
  <si>
    <t>*0.746</t>
  </si>
  <si>
    <t>*0.865</t>
  </si>
  <si>
    <t>*0.655</t>
  </si>
  <si>
    <t>*0.692</t>
  </si>
  <si>
    <t>*0.755</t>
  </si>
  <si>
    <t>*0.963</t>
  </si>
  <si>
    <t>*0.965</t>
  </si>
  <si>
    <t>*0.782</t>
  </si>
  <si>
    <t>*0.906</t>
  </si>
  <si>
    <t>*0.911</t>
  </si>
  <si>
    <t>*0.571</t>
  </si>
  <si>
    <t>*0.875</t>
  </si>
  <si>
    <t>*0.759</t>
  </si>
  <si>
    <t>*0.878</t>
  </si>
  <si>
    <t>*0.653</t>
  </si>
  <si>
    <t>*0.563</t>
  </si>
  <si>
    <t>*0.505</t>
  </si>
  <si>
    <t>*0.795</t>
  </si>
  <si>
    <t>*0.872</t>
  </si>
  <si>
    <t>*0.601</t>
  </si>
  <si>
    <t>*0.743</t>
  </si>
  <si>
    <t>*0.502</t>
  </si>
  <si>
    <t>*0.928</t>
  </si>
  <si>
    <t>*0.748</t>
  </si>
  <si>
    <t>*0.73</t>
  </si>
  <si>
    <t>*0.604</t>
  </si>
  <si>
    <t>*0.54</t>
  </si>
  <si>
    <t>*0.648</t>
  </si>
  <si>
    <t>*0.974</t>
  </si>
  <si>
    <t>*0.626</t>
  </si>
  <si>
    <t>*0.935</t>
  </si>
  <si>
    <t>*0.788</t>
  </si>
  <si>
    <t>*0.776</t>
  </si>
  <si>
    <t>*0.989</t>
  </si>
  <si>
    <t>*0.725</t>
  </si>
  <si>
    <t>*0.903</t>
  </si>
  <si>
    <t>*0.904</t>
  </si>
  <si>
    <t>*0.897</t>
  </si>
  <si>
    <t>*0.799</t>
  </si>
  <si>
    <t>*0.747</t>
  </si>
  <si>
    <t>*0.527</t>
  </si>
  <si>
    <t>*0.976</t>
  </si>
  <si>
    <t>*0.651</t>
  </si>
  <si>
    <t>*0.884</t>
  </si>
  <si>
    <t>*0.589</t>
  </si>
  <si>
    <t>*0.92</t>
  </si>
  <si>
    <t>*0.585</t>
  </si>
  <si>
    <t>*0.98</t>
  </si>
  <si>
    <t>*0.557</t>
  </si>
  <si>
    <t>*0.582</t>
  </si>
  <si>
    <t>*0.844</t>
  </si>
  <si>
    <t>*0.832</t>
  </si>
  <si>
    <t>*0.836</t>
  </si>
  <si>
    <t>*0.634</t>
  </si>
  <si>
    <t>*0.562</t>
  </si>
  <si>
    <t>*0.848</t>
  </si>
  <si>
    <t>*0.584</t>
  </si>
  <si>
    <t>*0.922</t>
  </si>
  <si>
    <t>*0.916</t>
  </si>
  <si>
    <t>*0.871</t>
  </si>
  <si>
    <t>*0.909</t>
  </si>
  <si>
    <t>*0.991</t>
  </si>
  <si>
    <t>*0.855</t>
  </si>
  <si>
    <t>*0.811</t>
  </si>
  <si>
    <t>*0.861</t>
  </si>
  <si>
    <t>*0.88</t>
  </si>
  <si>
    <t>*0.783</t>
  </si>
  <si>
    <t>*0.925</t>
  </si>
  <si>
    <t>*0.532</t>
  </si>
  <si>
    <t>*0.77</t>
  </si>
  <si>
    <t>*0.772</t>
  </si>
  <si>
    <t>*0.957</t>
  </si>
  <si>
    <t>*0.668</t>
  </si>
  <si>
    <t>*0.973</t>
  </si>
  <si>
    <t>*0.86</t>
  </si>
  <si>
    <t>*0.888</t>
  </si>
  <si>
    <t>*0.751</t>
  </si>
  <si>
    <t>*0.576</t>
  </si>
  <si>
    <t>*0.555</t>
  </si>
  <si>
    <t>*0.579</t>
  </si>
  <si>
    <t>*0.895</t>
  </si>
  <si>
    <t>*0.934</t>
  </si>
  <si>
    <t>*0.739</t>
  </si>
  <si>
    <t>*0.894</t>
  </si>
  <si>
    <t>*0.641</t>
  </si>
  <si>
    <t>*0.852</t>
  </si>
  <si>
    <t>*0.809</t>
  </si>
  <si>
    <t>*0.708</t>
  </si>
  <si>
    <t>*0.76</t>
  </si>
  <si>
    <t>*0.564</t>
  </si>
  <si>
    <t>*0.684</t>
  </si>
  <si>
    <t>*0.644</t>
  </si>
  <si>
    <t>*0.818</t>
  </si>
  <si>
    <t>*0.792</t>
  </si>
  <si>
    <t>*0.678</t>
  </si>
  <si>
    <t>*0.764</t>
  </si>
  <si>
    <t>*0.859</t>
  </si>
  <si>
    <t>*0.942</t>
  </si>
  <si>
    <t>*0.858</t>
  </si>
  <si>
    <t>*0.763</t>
  </si>
  <si>
    <t>*0.985</t>
  </si>
  <si>
    <t>*0.899</t>
  </si>
  <si>
    <t>*0.609</t>
  </si>
  <si>
    <t>*0.675</t>
  </si>
  <si>
    <t>*0.885</t>
  </si>
  <si>
    <t>*0.565</t>
  </si>
  <si>
    <t>*0.501</t>
  </si>
  <si>
    <t>*0.768</t>
  </si>
  <si>
    <t>*0.504</t>
  </si>
  <si>
    <t>*0.93</t>
  </si>
  <si>
    <t>*0.511</t>
  </si>
  <si>
    <t>*0.64</t>
  </si>
  <si>
    <t>*0.8</t>
  </si>
  <si>
    <t>*0.679</t>
  </si>
  <si>
    <t>*0.815</t>
  </si>
  <si>
    <t>*0.793</t>
  </si>
  <si>
    <t>*0.716</t>
  </si>
  <si>
    <t>*0.56</t>
  </si>
  <si>
    <t>*0.546</t>
  </si>
  <si>
    <t>*0.752</t>
  </si>
  <si>
    <t>*0.821</t>
  </si>
  <si>
    <t>*0.586</t>
  </si>
  <si>
    <t>*0.677</t>
  </si>
  <si>
    <t>*0.856</t>
  </si>
  <si>
    <t>*0.794</t>
  </si>
  <si>
    <t>*0.822</t>
  </si>
  <si>
    <t>*0.74</t>
  </si>
  <si>
    <t>*0.622</t>
  </si>
  <si>
    <t>*0.635</t>
  </si>
  <si>
    <t>*0.854</t>
  </si>
  <si>
    <t>*0.816</t>
  </si>
  <si>
    <t>*0.662</t>
  </si>
  <si>
    <t>*0.726</t>
  </si>
  <si>
    <t>*0.558</t>
  </si>
  <si>
    <t>*0.83</t>
  </si>
  <si>
    <t>errors</t>
  </si>
  <si>
    <t>validation</t>
  </si>
  <si>
    <t>confusion</t>
  </si>
  <si>
    <t>Confusion matrix</t>
  </si>
  <si>
    <t>predicted -ve</t>
  </si>
  <si>
    <t>predicted +ve</t>
  </si>
  <si>
    <t>actual -ve</t>
  </si>
  <si>
    <t>actual +ve</t>
  </si>
  <si>
    <t>trigger</t>
  </si>
  <si>
    <t>fn</t>
  </si>
  <si>
    <t>tp</t>
  </si>
  <si>
    <t>tn</t>
  </si>
  <si>
    <t>fp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</si>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</sst>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3"/>
      <color rgb="FF24272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1" fillId="2" borderId="1" xfId="0" applyNumberFormat="1" applyFont="1" applyFill="1" applyBorder="1"/>
    <xf numFmtId="164" fontId="1" fillId="0" borderId="1" xfId="0" applyNumberFormat="1" applyFont="1" applyFill="1" applyBorder="1"/>
    <xf numFmtId="2" fontId="0" fillId="0" borderId="0" xfId="0" applyNumberFormat="1"/>
    <xf numFmtId="164" fontId="0" fillId="2" borderId="1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diabetes_proc!$N$1</c:f>
              <c:strCache>
                <c:ptCount val="1"/>
                <c:pt idx="0">
                  <c:v>prob(+ve)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diabetes_proc!$N$2:$N$769</c:f>
              <c:numCache>
                <c:formatCode>0.000</c:formatCode>
                <c:ptCount val="768"/>
                <c:pt idx="0">
                  <c:v>0.0316311703247003</c:v>
                </c:pt>
                <c:pt idx="1">
                  <c:v>0.0340198206722103</c:v>
                </c:pt>
                <c:pt idx="2">
                  <c:v>0.0415998030491588</c:v>
                </c:pt>
                <c:pt idx="3">
                  <c:v>0.0739608919997425</c:v>
                </c:pt>
                <c:pt idx="4">
                  <c:v>0.0808272440271823</c:v>
                </c:pt>
                <c:pt idx="5">
                  <c:v>0.0885023427892503</c:v>
                </c:pt>
                <c:pt idx="6">
                  <c:v>0.0990067264746454</c:v>
                </c:pt>
                <c:pt idx="7">
                  <c:v>0.101086520524295</c:v>
                </c:pt>
                <c:pt idx="8">
                  <c:v>0.101861522010819</c:v>
                </c:pt>
                <c:pt idx="9">
                  <c:v>0.101930156816478</c:v>
                </c:pt>
                <c:pt idx="10">
                  <c:v>0.107338505490417</c:v>
                </c:pt>
                <c:pt idx="11">
                  <c:v>0.110847833040859</c:v>
                </c:pt>
                <c:pt idx="12">
                  <c:v>0.114343712876522</c:v>
                </c:pt>
                <c:pt idx="13">
                  <c:v>0.117898816564836</c:v>
                </c:pt>
                <c:pt idx="14">
                  <c:v>0.117928979525792</c:v>
                </c:pt>
                <c:pt idx="15">
                  <c:v>0.118772073303589</c:v>
                </c:pt>
                <c:pt idx="16">
                  <c:v>0.119756295408279</c:v>
                </c:pt>
                <c:pt idx="17">
                  <c:v>0.124588255121867</c:v>
                </c:pt>
                <c:pt idx="18">
                  <c:v>0.126370312797286</c:v>
                </c:pt>
                <c:pt idx="19">
                  <c:v>0.130913029000292</c:v>
                </c:pt>
                <c:pt idx="20">
                  <c:v>0.133689898680984</c:v>
                </c:pt>
                <c:pt idx="21">
                  <c:v>0.133895027556728</c:v>
                </c:pt>
                <c:pt idx="22">
                  <c:v>0.135874071127898</c:v>
                </c:pt>
                <c:pt idx="23">
                  <c:v>0.141465620821597</c:v>
                </c:pt>
                <c:pt idx="24">
                  <c:v>0.141487483790301</c:v>
                </c:pt>
                <c:pt idx="25">
                  <c:v>0.142316707473223</c:v>
                </c:pt>
                <c:pt idx="26">
                  <c:v>0.144109379140478</c:v>
                </c:pt>
                <c:pt idx="27">
                  <c:v>0.144729662184752</c:v>
                </c:pt>
                <c:pt idx="28">
                  <c:v>0.146332542982499</c:v>
                </c:pt>
                <c:pt idx="29">
                  <c:v>0.146606328260824</c:v>
                </c:pt>
                <c:pt idx="30">
                  <c:v>0.147337240359371</c:v>
                </c:pt>
                <c:pt idx="31">
                  <c:v>0.148050981948398</c:v>
                </c:pt>
                <c:pt idx="32">
                  <c:v>0.148429777280314</c:v>
                </c:pt>
                <c:pt idx="33">
                  <c:v>0.148732123308108</c:v>
                </c:pt>
                <c:pt idx="34">
                  <c:v>0.153290869474499</c:v>
                </c:pt>
                <c:pt idx="35">
                  <c:v>0.155582618630652</c:v>
                </c:pt>
                <c:pt idx="36">
                  <c:v>0.158452179304616</c:v>
                </c:pt>
                <c:pt idx="37">
                  <c:v>0.159186955713395</c:v>
                </c:pt>
                <c:pt idx="38">
                  <c:v>0.159298079710337</c:v>
                </c:pt>
                <c:pt idx="39">
                  <c:v>0.160672883556764</c:v>
                </c:pt>
                <c:pt idx="40">
                  <c:v>0.160898222569105</c:v>
                </c:pt>
                <c:pt idx="41">
                  <c:v>0.161233328974259</c:v>
                </c:pt>
                <c:pt idx="42">
                  <c:v>0.163212107022713</c:v>
                </c:pt>
                <c:pt idx="43">
                  <c:v>0.1638276214423</c:v>
                </c:pt>
                <c:pt idx="44">
                  <c:v>0.164097666814935</c:v>
                </c:pt>
                <c:pt idx="45">
                  <c:v>0.164670465637588</c:v>
                </c:pt>
                <c:pt idx="46">
                  <c:v>0.166239038616725</c:v>
                </c:pt>
                <c:pt idx="47">
                  <c:v>0.166268147417186</c:v>
                </c:pt>
                <c:pt idx="48">
                  <c:v>0.166934604386344</c:v>
                </c:pt>
                <c:pt idx="49">
                  <c:v>0.167486038044359</c:v>
                </c:pt>
                <c:pt idx="50">
                  <c:v>0.167917333340538</c:v>
                </c:pt>
                <c:pt idx="51">
                  <c:v>0.167949471648665</c:v>
                </c:pt>
                <c:pt idx="52">
                  <c:v>0.169479589678701</c:v>
                </c:pt>
                <c:pt idx="53">
                  <c:v>0.171878791917775</c:v>
                </c:pt>
                <c:pt idx="54">
                  <c:v>0.171925768039949</c:v>
                </c:pt>
                <c:pt idx="55">
                  <c:v>0.17283025500604</c:v>
                </c:pt>
                <c:pt idx="56">
                  <c:v>0.173498898403203</c:v>
                </c:pt>
                <c:pt idx="57">
                  <c:v>0.174670695851149</c:v>
                </c:pt>
                <c:pt idx="58">
                  <c:v>0.174832214831871</c:v>
                </c:pt>
                <c:pt idx="59">
                  <c:v>0.17627376008436</c:v>
                </c:pt>
                <c:pt idx="60">
                  <c:v>0.177853269747025</c:v>
                </c:pt>
                <c:pt idx="61">
                  <c:v>0.178208866145368</c:v>
                </c:pt>
                <c:pt idx="62">
                  <c:v>0.17827184855974</c:v>
                </c:pt>
                <c:pt idx="63">
                  <c:v>0.178871785337089</c:v>
                </c:pt>
                <c:pt idx="64">
                  <c:v>0.18003948481026</c:v>
                </c:pt>
                <c:pt idx="65">
                  <c:v>0.180256596032699</c:v>
                </c:pt>
                <c:pt idx="66">
                  <c:v>0.180639622179155</c:v>
                </c:pt>
                <c:pt idx="67">
                  <c:v>0.182051464575122</c:v>
                </c:pt>
                <c:pt idx="68">
                  <c:v>0.182573225218979</c:v>
                </c:pt>
                <c:pt idx="69">
                  <c:v>0.182844999394075</c:v>
                </c:pt>
                <c:pt idx="70">
                  <c:v>0.18365770799601</c:v>
                </c:pt>
                <c:pt idx="71">
                  <c:v>0.184634241633462</c:v>
                </c:pt>
                <c:pt idx="72">
                  <c:v>0.184958131660586</c:v>
                </c:pt>
                <c:pt idx="73">
                  <c:v>0.186161101059839</c:v>
                </c:pt>
                <c:pt idx="74">
                  <c:v>0.186564441222073</c:v>
                </c:pt>
                <c:pt idx="75">
                  <c:v>0.187108345134132</c:v>
                </c:pt>
                <c:pt idx="76">
                  <c:v>0.18809441722321</c:v>
                </c:pt>
                <c:pt idx="77">
                  <c:v>0.189013954770523</c:v>
                </c:pt>
                <c:pt idx="78">
                  <c:v>0.192801258546728</c:v>
                </c:pt>
                <c:pt idx="79">
                  <c:v>0.193201540707934</c:v>
                </c:pt>
                <c:pt idx="80">
                  <c:v>0.193588404127957</c:v>
                </c:pt>
                <c:pt idx="81">
                  <c:v>0.194312227967462</c:v>
                </c:pt>
                <c:pt idx="82">
                  <c:v>0.194904689698609</c:v>
                </c:pt>
                <c:pt idx="83">
                  <c:v>0.19831326499021</c:v>
                </c:pt>
                <c:pt idx="84">
                  <c:v>0.200055103471286</c:v>
                </c:pt>
                <c:pt idx="85">
                  <c:v>0.201706927317346</c:v>
                </c:pt>
                <c:pt idx="86">
                  <c:v>0.203213437313608</c:v>
                </c:pt>
                <c:pt idx="87">
                  <c:v>0.203244203418279</c:v>
                </c:pt>
                <c:pt idx="88">
                  <c:v>0.20371097769933</c:v>
                </c:pt>
                <c:pt idx="89">
                  <c:v>0.204337835309693</c:v>
                </c:pt>
                <c:pt idx="90">
                  <c:v>0.205852388728995</c:v>
                </c:pt>
                <c:pt idx="91">
                  <c:v>0.206164805575772</c:v>
                </c:pt>
                <c:pt idx="92">
                  <c:v>0.206197539675053</c:v>
                </c:pt>
                <c:pt idx="93">
                  <c:v>0.2069449209973</c:v>
                </c:pt>
                <c:pt idx="94">
                  <c:v>0.207000726922221</c:v>
                </c:pt>
                <c:pt idx="95">
                  <c:v>0.20777165508065</c:v>
                </c:pt>
                <c:pt idx="96">
                  <c:v>0.208906397889882</c:v>
                </c:pt>
                <c:pt idx="97">
                  <c:v>0.210030761959954</c:v>
                </c:pt>
                <c:pt idx="98">
                  <c:v>0.210040717203613</c:v>
                </c:pt>
                <c:pt idx="99">
                  <c:v>0.210492385381932</c:v>
                </c:pt>
                <c:pt idx="100">
                  <c:v>0.210610401227345</c:v>
                </c:pt>
                <c:pt idx="101">
                  <c:v>0.212237620018964</c:v>
                </c:pt>
                <c:pt idx="102">
                  <c:v>0.21346237034071</c:v>
                </c:pt>
                <c:pt idx="103">
                  <c:v>0.213700879931474</c:v>
                </c:pt>
                <c:pt idx="104">
                  <c:v>0.213752974726905</c:v>
                </c:pt>
                <c:pt idx="105">
                  <c:v>0.214516970662311</c:v>
                </c:pt>
                <c:pt idx="106">
                  <c:v>0.214729356325516</c:v>
                </c:pt>
                <c:pt idx="107">
                  <c:v>0.215024589792442</c:v>
                </c:pt>
                <c:pt idx="108">
                  <c:v>0.215026277687408</c:v>
                </c:pt>
                <c:pt idx="109">
                  <c:v>0.21667655217309</c:v>
                </c:pt>
                <c:pt idx="110">
                  <c:v>0.21687350115505</c:v>
                </c:pt>
                <c:pt idx="111">
                  <c:v>0.21704338862619</c:v>
                </c:pt>
                <c:pt idx="112">
                  <c:v>0.21775626273836</c:v>
                </c:pt>
                <c:pt idx="113">
                  <c:v>0.218223351083305</c:v>
                </c:pt>
                <c:pt idx="114">
                  <c:v>0.218356449827467</c:v>
                </c:pt>
                <c:pt idx="115">
                  <c:v>0.21842131399479</c:v>
                </c:pt>
                <c:pt idx="116">
                  <c:v>0.219303475138887</c:v>
                </c:pt>
                <c:pt idx="117">
                  <c:v>0.219652942430269</c:v>
                </c:pt>
                <c:pt idx="118">
                  <c:v>0.219903296927448</c:v>
                </c:pt>
                <c:pt idx="119">
                  <c:v>0.22038743827678</c:v>
                </c:pt>
                <c:pt idx="120">
                  <c:v>0.220655589420656</c:v>
                </c:pt>
                <c:pt idx="121">
                  <c:v>0.220657309092463</c:v>
                </c:pt>
                <c:pt idx="122">
                  <c:v>0.221190870458432</c:v>
                </c:pt>
                <c:pt idx="123">
                  <c:v>0.221349395341323</c:v>
                </c:pt>
                <c:pt idx="124">
                  <c:v>0.221521797207363</c:v>
                </c:pt>
                <c:pt idx="125">
                  <c:v>0.221830636377929</c:v>
                </c:pt>
                <c:pt idx="126">
                  <c:v>0.22246653484912</c:v>
                </c:pt>
                <c:pt idx="127">
                  <c:v>0.223806500959649</c:v>
                </c:pt>
                <c:pt idx="128">
                  <c:v>0.224275887014151</c:v>
                </c:pt>
                <c:pt idx="129">
                  <c:v>0.224564819707323</c:v>
                </c:pt>
                <c:pt idx="130">
                  <c:v>0.227075291334584</c:v>
                </c:pt>
                <c:pt idx="131">
                  <c:v>0.227163059361487</c:v>
                </c:pt>
                <c:pt idx="132">
                  <c:v>0.227811527897366</c:v>
                </c:pt>
                <c:pt idx="133">
                  <c:v>0.228600580944102</c:v>
                </c:pt>
                <c:pt idx="134">
                  <c:v>0.229494098406273</c:v>
                </c:pt>
                <c:pt idx="135">
                  <c:v>0.230030321970812</c:v>
                </c:pt>
                <c:pt idx="136">
                  <c:v>0.230654363982155</c:v>
                </c:pt>
                <c:pt idx="137">
                  <c:v>0.230895788363692</c:v>
                </c:pt>
                <c:pt idx="138">
                  <c:v>0.231468100799787</c:v>
                </c:pt>
                <c:pt idx="139">
                  <c:v>0.2339446279027</c:v>
                </c:pt>
                <c:pt idx="140">
                  <c:v>0.234337336402138</c:v>
                </c:pt>
                <c:pt idx="141">
                  <c:v>0.235518204650326</c:v>
                </c:pt>
                <c:pt idx="142">
                  <c:v>0.237486397412431</c:v>
                </c:pt>
                <c:pt idx="143">
                  <c:v>0.238099013137251</c:v>
                </c:pt>
                <c:pt idx="144">
                  <c:v>0.238491075782913</c:v>
                </c:pt>
                <c:pt idx="145">
                  <c:v>0.238652749044026</c:v>
                </c:pt>
                <c:pt idx="146">
                  <c:v>0.238859946033437</c:v>
                </c:pt>
                <c:pt idx="147">
                  <c:v>0.239030885501525</c:v>
                </c:pt>
                <c:pt idx="148">
                  <c:v>0.239688145379096</c:v>
                </c:pt>
                <c:pt idx="149">
                  <c:v>0.239864960617715</c:v>
                </c:pt>
                <c:pt idx="150">
                  <c:v>0.240664474653438</c:v>
                </c:pt>
                <c:pt idx="151">
                  <c:v>0.240940527781256</c:v>
                </c:pt>
                <c:pt idx="152">
                  <c:v>0.241377901147468</c:v>
                </c:pt>
                <c:pt idx="153">
                  <c:v>0.241443828544453</c:v>
                </c:pt>
                <c:pt idx="154">
                  <c:v>0.244787255857537</c:v>
                </c:pt>
                <c:pt idx="155">
                  <c:v>0.245079462624335</c:v>
                </c:pt>
                <c:pt idx="156">
                  <c:v>0.245523771490456</c:v>
                </c:pt>
                <c:pt idx="157">
                  <c:v>0.245920404894486</c:v>
                </c:pt>
                <c:pt idx="158">
                  <c:v>0.246360170737504</c:v>
                </c:pt>
                <c:pt idx="159">
                  <c:v>0.246807901283138</c:v>
                </c:pt>
                <c:pt idx="160">
                  <c:v>0.247855974388368</c:v>
                </c:pt>
                <c:pt idx="161">
                  <c:v>0.247863431399191</c:v>
                </c:pt>
                <c:pt idx="162">
                  <c:v>0.248908896871809</c:v>
                </c:pt>
                <c:pt idx="163">
                  <c:v>0.2501692172845</c:v>
                </c:pt>
                <c:pt idx="164">
                  <c:v>0.252300560720188</c:v>
                </c:pt>
                <c:pt idx="165">
                  <c:v>0.252525114419119</c:v>
                </c:pt>
                <c:pt idx="166">
                  <c:v>0.2525270019856</c:v>
                </c:pt>
                <c:pt idx="167">
                  <c:v>0.252596848512945</c:v>
                </c:pt>
                <c:pt idx="168">
                  <c:v>0.252638384943291</c:v>
                </c:pt>
                <c:pt idx="169">
                  <c:v>0.252676149257733</c:v>
                </c:pt>
                <c:pt idx="170">
                  <c:v>0.253212805636833</c:v>
                </c:pt>
                <c:pt idx="171">
                  <c:v>0.254060892310158</c:v>
                </c:pt>
                <c:pt idx="172">
                  <c:v>0.254935541754543</c:v>
                </c:pt>
                <c:pt idx="173">
                  <c:v>0.255049524557787</c:v>
                </c:pt>
                <c:pt idx="174">
                  <c:v>0.25508942645574</c:v>
                </c:pt>
                <c:pt idx="175">
                  <c:v>0.25630554572034</c:v>
                </c:pt>
                <c:pt idx="176">
                  <c:v>0.256585847211547</c:v>
                </c:pt>
                <c:pt idx="177">
                  <c:v>0.25685680518344</c:v>
                </c:pt>
                <c:pt idx="178">
                  <c:v>0.257124130078838</c:v>
                </c:pt>
                <c:pt idx="179">
                  <c:v>0.257588561439986</c:v>
                </c:pt>
                <c:pt idx="180">
                  <c:v>0.25781619874597</c:v>
                </c:pt>
                <c:pt idx="181">
                  <c:v>0.258693539649827</c:v>
                </c:pt>
                <c:pt idx="182">
                  <c:v>0.2604290032934</c:v>
                </c:pt>
                <c:pt idx="183">
                  <c:v>0.260889594509737</c:v>
                </c:pt>
                <c:pt idx="184">
                  <c:v>0.261389323604814</c:v>
                </c:pt>
                <c:pt idx="185">
                  <c:v>0.262050144334763</c:v>
                </c:pt>
                <c:pt idx="186">
                  <c:v>0.262129437814618</c:v>
                </c:pt>
                <c:pt idx="187">
                  <c:v>0.262245504933894</c:v>
                </c:pt>
                <c:pt idx="188">
                  <c:v>0.263870034175647</c:v>
                </c:pt>
                <c:pt idx="189">
                  <c:v>0.263899171603511</c:v>
                </c:pt>
                <c:pt idx="190">
                  <c:v>0.264873546677896</c:v>
                </c:pt>
                <c:pt idx="191">
                  <c:v>0.265214439072491</c:v>
                </c:pt>
                <c:pt idx="192">
                  <c:v>0.265233927104064</c:v>
                </c:pt>
                <c:pt idx="193">
                  <c:v>0.265378166975179</c:v>
                </c:pt>
                <c:pt idx="194">
                  <c:v>0.265949770615303</c:v>
                </c:pt>
                <c:pt idx="195">
                  <c:v>0.266172381346322</c:v>
                </c:pt>
                <c:pt idx="196">
                  <c:v>0.267136441231818</c:v>
                </c:pt>
                <c:pt idx="197">
                  <c:v>0.267467430421798</c:v>
                </c:pt>
                <c:pt idx="198">
                  <c:v>0.267500739601142</c:v>
                </c:pt>
                <c:pt idx="199">
                  <c:v>0.26799873142008</c:v>
                </c:pt>
                <c:pt idx="200">
                  <c:v>0.268935523052884</c:v>
                </c:pt>
                <c:pt idx="201">
                  <c:v>0.269281695948049</c:v>
                </c:pt>
                <c:pt idx="202">
                  <c:v>0.269972914417051</c:v>
                </c:pt>
                <c:pt idx="203">
                  <c:v>0.270333736402226</c:v>
                </c:pt>
                <c:pt idx="204">
                  <c:v>0.270527088244237</c:v>
                </c:pt>
                <c:pt idx="205">
                  <c:v>0.271789952272844</c:v>
                </c:pt>
                <c:pt idx="206">
                  <c:v>0.272354391497523</c:v>
                </c:pt>
                <c:pt idx="207">
                  <c:v>0.274175467715194</c:v>
                </c:pt>
                <c:pt idx="208">
                  <c:v>0.274193378374458</c:v>
                </c:pt>
                <c:pt idx="209">
                  <c:v>0.275676507782414</c:v>
                </c:pt>
                <c:pt idx="210">
                  <c:v>0.275936166129644</c:v>
                </c:pt>
                <c:pt idx="211">
                  <c:v>0.276297942422271</c:v>
                </c:pt>
                <c:pt idx="212">
                  <c:v>0.277619607745969</c:v>
                </c:pt>
                <c:pt idx="213">
                  <c:v>0.27777806767535</c:v>
                </c:pt>
                <c:pt idx="214">
                  <c:v>0.278093146876206</c:v>
                </c:pt>
                <c:pt idx="215">
                  <c:v>0.278914989189352</c:v>
                </c:pt>
                <c:pt idx="216">
                  <c:v>0.279214758795809</c:v>
                </c:pt>
                <c:pt idx="217">
                  <c:v>0.280214070319178</c:v>
                </c:pt>
                <c:pt idx="218">
                  <c:v>0.280698391507737</c:v>
                </c:pt>
                <c:pt idx="219">
                  <c:v>0.280944783700411</c:v>
                </c:pt>
                <c:pt idx="220">
                  <c:v>0.281262056005654</c:v>
                </c:pt>
                <c:pt idx="221">
                  <c:v>0.281282271819019</c:v>
                </c:pt>
                <c:pt idx="222">
                  <c:v>0.281976209296779</c:v>
                </c:pt>
                <c:pt idx="223">
                  <c:v>0.282446167051675</c:v>
                </c:pt>
                <c:pt idx="224">
                  <c:v>0.282673213119394</c:v>
                </c:pt>
                <c:pt idx="225">
                  <c:v>0.283450464652908</c:v>
                </c:pt>
                <c:pt idx="226">
                  <c:v>0.28372677055073</c:v>
                </c:pt>
                <c:pt idx="227">
                  <c:v>0.283820263759821</c:v>
                </c:pt>
                <c:pt idx="228">
                  <c:v>0.28483158187028</c:v>
                </c:pt>
                <c:pt idx="229">
                  <c:v>0.285749130228625</c:v>
                </c:pt>
                <c:pt idx="230">
                  <c:v>0.286055373437719</c:v>
                </c:pt>
                <c:pt idx="231">
                  <c:v>0.286302552908737</c:v>
                </c:pt>
                <c:pt idx="232">
                  <c:v>0.287632562761306</c:v>
                </c:pt>
                <c:pt idx="233">
                  <c:v>0.288483646918596</c:v>
                </c:pt>
                <c:pt idx="234">
                  <c:v>0.28873618341177</c:v>
                </c:pt>
                <c:pt idx="235">
                  <c:v>0.28987319169527</c:v>
                </c:pt>
                <c:pt idx="236">
                  <c:v>0.290299479681913</c:v>
                </c:pt>
                <c:pt idx="237">
                  <c:v>0.290454023249402</c:v>
                </c:pt>
                <c:pt idx="238">
                  <c:v>0.290837500900923</c:v>
                </c:pt>
                <c:pt idx="239">
                  <c:v>0.291008718986033</c:v>
                </c:pt>
                <c:pt idx="240">
                  <c:v>0.291334816375829</c:v>
                </c:pt>
                <c:pt idx="241">
                  <c:v>0.291442186621109</c:v>
                </c:pt>
                <c:pt idx="242">
                  <c:v>0.292142728575519</c:v>
                </c:pt>
                <c:pt idx="243">
                  <c:v>0.292200634644596</c:v>
                </c:pt>
                <c:pt idx="244">
                  <c:v>0.292672406243545</c:v>
                </c:pt>
                <c:pt idx="245">
                  <c:v>0.292951955057606</c:v>
                </c:pt>
                <c:pt idx="246">
                  <c:v>0.292978882826284</c:v>
                </c:pt>
                <c:pt idx="247">
                  <c:v>0.293339440141354</c:v>
                </c:pt>
                <c:pt idx="248">
                  <c:v>0.293592399411417</c:v>
                </c:pt>
                <c:pt idx="249">
                  <c:v>0.293731373880048</c:v>
                </c:pt>
                <c:pt idx="250">
                  <c:v>0.293978303834367</c:v>
                </c:pt>
                <c:pt idx="251">
                  <c:v>0.294975552394285</c:v>
                </c:pt>
                <c:pt idx="252">
                  <c:v>0.295089946027558</c:v>
                </c:pt>
                <c:pt idx="253">
                  <c:v>0.296341635064195</c:v>
                </c:pt>
                <c:pt idx="254">
                  <c:v>0.296894519796122</c:v>
                </c:pt>
                <c:pt idx="255">
                  <c:v>0.298156903506513</c:v>
                </c:pt>
                <c:pt idx="256">
                  <c:v>0.298232242351268</c:v>
                </c:pt>
                <c:pt idx="257">
                  <c:v>0.299703534460725</c:v>
                </c:pt>
                <c:pt idx="258">
                  <c:v>0.300562651685617</c:v>
                </c:pt>
                <c:pt idx="259">
                  <c:v>0.301524253524058</c:v>
                </c:pt>
                <c:pt idx="260">
                  <c:v>0.301888729344726</c:v>
                </c:pt>
                <c:pt idx="261">
                  <c:v>0.302316727730707</c:v>
                </c:pt>
                <c:pt idx="262">
                  <c:v>0.303516104334907</c:v>
                </c:pt>
                <c:pt idx="263">
                  <c:v>0.303535130138425</c:v>
                </c:pt>
                <c:pt idx="264">
                  <c:v>0.303558384812002</c:v>
                </c:pt>
                <c:pt idx="265">
                  <c:v>0.303769837024217</c:v>
                </c:pt>
                <c:pt idx="266">
                  <c:v>0.304330586657757</c:v>
                </c:pt>
                <c:pt idx="267">
                  <c:v>0.305918640598445</c:v>
                </c:pt>
                <c:pt idx="268">
                  <c:v>0.305939874253127</c:v>
                </c:pt>
                <c:pt idx="269">
                  <c:v>0.30615650459539</c:v>
                </c:pt>
                <c:pt idx="270">
                  <c:v>0.306502866216658</c:v>
                </c:pt>
                <c:pt idx="271">
                  <c:v>0.307232426594206</c:v>
                </c:pt>
                <c:pt idx="272">
                  <c:v>0.308263535407963</c:v>
                </c:pt>
                <c:pt idx="273">
                  <c:v>0.308353102213221</c:v>
                </c:pt>
                <c:pt idx="274">
                  <c:v>0.308376562569091</c:v>
                </c:pt>
                <c:pt idx="275">
                  <c:v>0.308402156812582</c:v>
                </c:pt>
                <c:pt idx="276">
                  <c:v>0.308604819438738</c:v>
                </c:pt>
                <c:pt idx="277">
                  <c:v>0.311477691489475</c:v>
                </c:pt>
                <c:pt idx="278">
                  <c:v>0.312102110281991</c:v>
                </c:pt>
                <c:pt idx="279">
                  <c:v>0.312978734189131</c:v>
                </c:pt>
                <c:pt idx="280">
                  <c:v>0.314177658385861</c:v>
                </c:pt>
                <c:pt idx="281">
                  <c:v>0.314291868761691</c:v>
                </c:pt>
                <c:pt idx="282">
                  <c:v>0.314539761038816</c:v>
                </c:pt>
                <c:pt idx="283">
                  <c:v>0.314602289706318</c:v>
                </c:pt>
                <c:pt idx="284">
                  <c:v>0.314772660525005</c:v>
                </c:pt>
                <c:pt idx="285">
                  <c:v>0.315586382228165</c:v>
                </c:pt>
                <c:pt idx="286">
                  <c:v>0.316161201564002</c:v>
                </c:pt>
                <c:pt idx="287">
                  <c:v>0.316288775342329</c:v>
                </c:pt>
                <c:pt idx="288">
                  <c:v>0.316362304997634</c:v>
                </c:pt>
                <c:pt idx="289">
                  <c:v>0.316820991055373</c:v>
                </c:pt>
                <c:pt idx="290">
                  <c:v>0.316829648936837</c:v>
                </c:pt>
                <c:pt idx="291">
                  <c:v>0.316890257659221</c:v>
                </c:pt>
                <c:pt idx="292">
                  <c:v>0.317210721264082</c:v>
                </c:pt>
                <c:pt idx="293">
                  <c:v>0.317782789521286</c:v>
                </c:pt>
                <c:pt idx="294">
                  <c:v>0.318177490645704</c:v>
                </c:pt>
                <c:pt idx="295">
                  <c:v>0.319519687304836</c:v>
                </c:pt>
                <c:pt idx="296">
                  <c:v>0.32126814954016</c:v>
                </c:pt>
                <c:pt idx="297">
                  <c:v>0.321728418841172</c:v>
                </c:pt>
                <c:pt idx="298">
                  <c:v>0.323004143761477</c:v>
                </c:pt>
                <c:pt idx="299">
                  <c:v>0.323244730291881</c:v>
                </c:pt>
                <c:pt idx="300">
                  <c:v>0.323693345717802</c:v>
                </c:pt>
                <c:pt idx="301">
                  <c:v>0.323767781606733</c:v>
                </c:pt>
                <c:pt idx="302">
                  <c:v>0.324563049689592</c:v>
                </c:pt>
                <c:pt idx="303">
                  <c:v>0.324666092466063</c:v>
                </c:pt>
                <c:pt idx="304">
                  <c:v>0.326086298002737</c:v>
                </c:pt>
                <c:pt idx="305">
                  <c:v>0.32630389193312</c:v>
                </c:pt>
                <c:pt idx="306">
                  <c:v>0.327007737467777</c:v>
                </c:pt>
                <c:pt idx="307">
                  <c:v>0.327384174720349</c:v>
                </c:pt>
                <c:pt idx="308">
                  <c:v>0.329243186693998</c:v>
                </c:pt>
                <c:pt idx="309">
                  <c:v>0.329424302574583</c:v>
                </c:pt>
                <c:pt idx="310">
                  <c:v>0.329468484868011</c:v>
                </c:pt>
                <c:pt idx="311">
                  <c:v>0.32960546912836</c:v>
                </c:pt>
                <c:pt idx="312">
                  <c:v>0.330259857186235</c:v>
                </c:pt>
                <c:pt idx="313">
                  <c:v>0.331304701047726</c:v>
                </c:pt>
                <c:pt idx="314">
                  <c:v>0.331309131900597</c:v>
                </c:pt>
                <c:pt idx="315">
                  <c:v>0.331889831904914</c:v>
                </c:pt>
                <c:pt idx="316">
                  <c:v>0.333277153603064</c:v>
                </c:pt>
                <c:pt idx="317">
                  <c:v>0.334195485052942</c:v>
                </c:pt>
                <c:pt idx="318">
                  <c:v>0.337076431031383</c:v>
                </c:pt>
                <c:pt idx="319">
                  <c:v>0.337304393923845</c:v>
                </c:pt>
                <c:pt idx="320">
                  <c:v>0.337328982679248</c:v>
                </c:pt>
                <c:pt idx="321">
                  <c:v>0.337852260874305</c:v>
                </c:pt>
                <c:pt idx="322">
                  <c:v>0.338819355837459</c:v>
                </c:pt>
                <c:pt idx="323">
                  <c:v>0.339807988689772</c:v>
                </c:pt>
                <c:pt idx="324">
                  <c:v>0.3412991771203</c:v>
                </c:pt>
                <c:pt idx="325">
                  <c:v>0.34216073755133</c:v>
                </c:pt>
                <c:pt idx="326">
                  <c:v>0.34295122923762</c:v>
                </c:pt>
                <c:pt idx="327">
                  <c:v>0.343149552035181</c:v>
                </c:pt>
                <c:pt idx="328">
                  <c:v>0.344521275411332</c:v>
                </c:pt>
                <c:pt idx="329">
                  <c:v>0.344661301251935</c:v>
                </c:pt>
                <c:pt idx="330">
                  <c:v>0.344866871895539</c:v>
                </c:pt>
                <c:pt idx="331">
                  <c:v>0.345004704499195</c:v>
                </c:pt>
                <c:pt idx="332">
                  <c:v>0.346617692353545</c:v>
                </c:pt>
                <c:pt idx="333">
                  <c:v>0.34691443270208</c:v>
                </c:pt>
                <c:pt idx="334">
                  <c:v>0.347959632243793</c:v>
                </c:pt>
                <c:pt idx="335">
                  <c:v>0.352011295568729</c:v>
                </c:pt>
                <c:pt idx="336">
                  <c:v>0.352367212640053</c:v>
                </c:pt>
                <c:pt idx="337">
                  <c:v>0.353541072257401</c:v>
                </c:pt>
                <c:pt idx="338">
                  <c:v>0.353726219535432</c:v>
                </c:pt>
                <c:pt idx="339">
                  <c:v>0.354723567375567</c:v>
                </c:pt>
                <c:pt idx="340">
                  <c:v>0.355669468915148</c:v>
                </c:pt>
                <c:pt idx="341">
                  <c:v>0.356219664109682</c:v>
                </c:pt>
                <c:pt idx="342">
                  <c:v>0.357238525696186</c:v>
                </c:pt>
                <c:pt idx="343">
                  <c:v>0.357259191686231</c:v>
                </c:pt>
                <c:pt idx="344">
                  <c:v>0.357491146419271</c:v>
                </c:pt>
                <c:pt idx="345">
                  <c:v>0.35803569829175</c:v>
                </c:pt>
                <c:pt idx="346">
                  <c:v>0.359482717846912</c:v>
                </c:pt>
                <c:pt idx="347">
                  <c:v>0.360452663313742</c:v>
                </c:pt>
                <c:pt idx="348">
                  <c:v>0.360498769908564</c:v>
                </c:pt>
                <c:pt idx="349">
                  <c:v>0.360572545811496</c:v>
                </c:pt>
                <c:pt idx="350">
                  <c:v>0.360731647501216</c:v>
                </c:pt>
                <c:pt idx="351">
                  <c:v>0.361077626201159</c:v>
                </c:pt>
                <c:pt idx="352">
                  <c:v>0.361197599163768</c:v>
                </c:pt>
                <c:pt idx="353">
                  <c:v>0.361850832243468</c:v>
                </c:pt>
                <c:pt idx="354">
                  <c:v>0.362282754389841</c:v>
                </c:pt>
                <c:pt idx="355">
                  <c:v>0.362994640384731</c:v>
                </c:pt>
                <c:pt idx="356">
                  <c:v>0.363783500868887</c:v>
                </c:pt>
                <c:pt idx="357">
                  <c:v>0.363859881173169</c:v>
                </c:pt>
                <c:pt idx="358">
                  <c:v>0.364501283095418</c:v>
                </c:pt>
                <c:pt idx="359">
                  <c:v>0.364783930703609</c:v>
                </c:pt>
                <c:pt idx="360">
                  <c:v>0.365421388026841</c:v>
                </c:pt>
                <c:pt idx="361">
                  <c:v>0.365495595573071</c:v>
                </c:pt>
                <c:pt idx="362">
                  <c:v>0.368808910613594</c:v>
                </c:pt>
                <c:pt idx="363">
                  <c:v>0.369169806720189</c:v>
                </c:pt>
                <c:pt idx="364">
                  <c:v>0.369507551750285</c:v>
                </c:pt>
                <c:pt idx="365">
                  <c:v>0.370027229697971</c:v>
                </c:pt>
                <c:pt idx="366">
                  <c:v>0.370563536065219</c:v>
                </c:pt>
                <c:pt idx="367">
                  <c:v>0.37067316844755</c:v>
                </c:pt>
                <c:pt idx="368">
                  <c:v>0.371265880238302</c:v>
                </c:pt>
                <c:pt idx="369">
                  <c:v>0.371676805682929</c:v>
                </c:pt>
                <c:pt idx="370">
                  <c:v>0.374319534339524</c:v>
                </c:pt>
                <c:pt idx="371">
                  <c:v>0.374481149398473</c:v>
                </c:pt>
                <c:pt idx="372">
                  <c:v>0.375008349357333</c:v>
                </c:pt>
                <c:pt idx="373">
                  <c:v>0.375327156340448</c:v>
                </c:pt>
                <c:pt idx="374">
                  <c:v>0.376040174342477</c:v>
                </c:pt>
                <c:pt idx="375">
                  <c:v>0.376230246925705</c:v>
                </c:pt>
                <c:pt idx="376">
                  <c:v>0.376249021595451</c:v>
                </c:pt>
                <c:pt idx="377">
                  <c:v>0.376523643589823</c:v>
                </c:pt>
                <c:pt idx="378">
                  <c:v>0.376962734060395</c:v>
                </c:pt>
                <c:pt idx="379">
                  <c:v>0.377425523890749</c:v>
                </c:pt>
                <c:pt idx="380">
                  <c:v>0.377620573386445</c:v>
                </c:pt>
                <c:pt idx="381">
                  <c:v>0.378144818144148</c:v>
                </c:pt>
                <c:pt idx="382">
                  <c:v>0.378283567391085</c:v>
                </c:pt>
                <c:pt idx="383">
                  <c:v>0.379128250123157</c:v>
                </c:pt>
                <c:pt idx="384">
                  <c:v>0.379655666346987</c:v>
                </c:pt>
                <c:pt idx="385">
                  <c:v>0.381864937967616</c:v>
                </c:pt>
                <c:pt idx="386">
                  <c:v>0.382863902244948</c:v>
                </c:pt>
                <c:pt idx="387">
                  <c:v>0.382963144362452</c:v>
                </c:pt>
                <c:pt idx="388">
                  <c:v>0.383045853580665</c:v>
                </c:pt>
                <c:pt idx="389">
                  <c:v>0.383052943257369</c:v>
                </c:pt>
                <c:pt idx="390">
                  <c:v>0.383975023848701</c:v>
                </c:pt>
                <c:pt idx="391">
                  <c:v>0.384192662213234</c:v>
                </c:pt>
                <c:pt idx="392">
                  <c:v>0.385113405727818</c:v>
                </c:pt>
                <c:pt idx="393">
                  <c:v>0.385634499579383</c:v>
                </c:pt>
                <c:pt idx="394">
                  <c:v>0.386760481664939</c:v>
                </c:pt>
                <c:pt idx="395">
                  <c:v>0.386805546228573</c:v>
                </c:pt>
                <c:pt idx="396">
                  <c:v>0.387161387104127</c:v>
                </c:pt>
                <c:pt idx="397">
                  <c:v>0.387861558635138</c:v>
                </c:pt>
                <c:pt idx="398">
                  <c:v>0.389089755048102</c:v>
                </c:pt>
                <c:pt idx="399">
                  <c:v>0.390283665840057</c:v>
                </c:pt>
                <c:pt idx="400">
                  <c:v>0.39029318437487</c:v>
                </c:pt>
                <c:pt idx="401">
                  <c:v>0.390345537809448</c:v>
                </c:pt>
                <c:pt idx="402">
                  <c:v>0.390412173106631</c:v>
                </c:pt>
                <c:pt idx="403">
                  <c:v>0.39042407269724</c:v>
                </c:pt>
                <c:pt idx="404">
                  <c:v>0.390712082518971</c:v>
                </c:pt>
                <c:pt idx="405">
                  <c:v>0.39095492684278</c:v>
                </c:pt>
                <c:pt idx="406">
                  <c:v>0.391238313497325</c:v>
                </c:pt>
                <c:pt idx="407">
                  <c:v>0.392169956700908</c:v>
                </c:pt>
                <c:pt idx="408">
                  <c:v>0.392251006383387</c:v>
                </c:pt>
                <c:pt idx="409">
                  <c:v>0.393391096342678</c:v>
                </c:pt>
                <c:pt idx="410">
                  <c:v>0.393973515837666</c:v>
                </c:pt>
                <c:pt idx="411">
                  <c:v>0.39463029247979</c:v>
                </c:pt>
                <c:pt idx="412">
                  <c:v>0.395870844710827</c:v>
                </c:pt>
                <c:pt idx="413">
                  <c:v>0.395913893799015</c:v>
                </c:pt>
                <c:pt idx="414">
                  <c:v>0.397373729261929</c:v>
                </c:pt>
                <c:pt idx="415">
                  <c:v>0.399015231565545</c:v>
                </c:pt>
                <c:pt idx="416">
                  <c:v>0.401283508939525</c:v>
                </c:pt>
                <c:pt idx="417">
                  <c:v>0.401696817707859</c:v>
                </c:pt>
                <c:pt idx="418">
                  <c:v>0.401747289411308</c:v>
                </c:pt>
                <c:pt idx="419">
                  <c:v>0.402860597732141</c:v>
                </c:pt>
                <c:pt idx="420">
                  <c:v>0.403635455305084</c:v>
                </c:pt>
                <c:pt idx="421">
                  <c:v>0.403765447558557</c:v>
                </c:pt>
                <c:pt idx="422">
                  <c:v>0.405107078973632</c:v>
                </c:pt>
                <c:pt idx="423">
                  <c:v>0.405215531503014</c:v>
                </c:pt>
                <c:pt idx="424">
                  <c:v>0.405458980851865</c:v>
                </c:pt>
                <c:pt idx="425">
                  <c:v>0.405644612092702</c:v>
                </c:pt>
                <c:pt idx="426">
                  <c:v>0.405651845024998</c:v>
                </c:pt>
                <c:pt idx="427">
                  <c:v>0.406990638886512</c:v>
                </c:pt>
                <c:pt idx="428">
                  <c:v>0.407292360499325</c:v>
                </c:pt>
                <c:pt idx="429">
                  <c:v>0.40808924103878</c:v>
                </c:pt>
                <c:pt idx="430">
                  <c:v>0.40846611676241</c:v>
                </c:pt>
                <c:pt idx="431">
                  <c:v>0.408620763607465</c:v>
                </c:pt>
                <c:pt idx="432">
                  <c:v>0.409072725898443</c:v>
                </c:pt>
                <c:pt idx="433">
                  <c:v>0.409328986738289</c:v>
                </c:pt>
                <c:pt idx="434">
                  <c:v>0.410969248847864</c:v>
                </c:pt>
                <c:pt idx="435">
                  <c:v>0.411216186247034</c:v>
                </c:pt>
                <c:pt idx="436">
                  <c:v>0.411935464163427</c:v>
                </c:pt>
                <c:pt idx="437">
                  <c:v>0.414095544511306</c:v>
                </c:pt>
                <c:pt idx="438">
                  <c:v>0.414452241514666</c:v>
                </c:pt>
                <c:pt idx="439">
                  <c:v>0.414760480569963</c:v>
                </c:pt>
                <c:pt idx="440">
                  <c:v>0.415165904342439</c:v>
                </c:pt>
                <c:pt idx="441">
                  <c:v>0.415615160597962</c:v>
                </c:pt>
                <c:pt idx="442">
                  <c:v>0.41578275699693</c:v>
                </c:pt>
                <c:pt idx="443">
                  <c:v>0.418311186297983</c:v>
                </c:pt>
                <c:pt idx="444">
                  <c:v>0.418452322604871</c:v>
                </c:pt>
                <c:pt idx="445">
                  <c:v>0.419294550321406</c:v>
                </c:pt>
                <c:pt idx="446">
                  <c:v>0.41950152814338</c:v>
                </c:pt>
                <c:pt idx="447">
                  <c:v>0.419825444369782</c:v>
                </c:pt>
                <c:pt idx="448">
                  <c:v>0.420112886538119</c:v>
                </c:pt>
                <c:pt idx="449">
                  <c:v>0.420363833755381</c:v>
                </c:pt>
                <c:pt idx="450">
                  <c:v>0.42115592682909</c:v>
                </c:pt>
                <c:pt idx="451">
                  <c:v>0.421209560153848</c:v>
                </c:pt>
                <c:pt idx="452">
                  <c:v>0.421504576644246</c:v>
                </c:pt>
                <c:pt idx="453">
                  <c:v>0.422228945236331</c:v>
                </c:pt>
                <c:pt idx="454">
                  <c:v>0.422929242336932</c:v>
                </c:pt>
                <c:pt idx="455">
                  <c:v>0.42391066667972</c:v>
                </c:pt>
                <c:pt idx="456">
                  <c:v>0.424030334241528</c:v>
                </c:pt>
                <c:pt idx="457">
                  <c:v>0.427609758179744</c:v>
                </c:pt>
                <c:pt idx="458">
                  <c:v>0.427648920177714</c:v>
                </c:pt>
                <c:pt idx="459">
                  <c:v>0.428072417085844</c:v>
                </c:pt>
                <c:pt idx="460">
                  <c:v>0.428797257090679</c:v>
                </c:pt>
                <c:pt idx="461">
                  <c:v>0.429833622302305</c:v>
                </c:pt>
                <c:pt idx="462">
                  <c:v>0.429983125471087</c:v>
                </c:pt>
                <c:pt idx="463">
                  <c:v>0.430159604659001</c:v>
                </c:pt>
                <c:pt idx="464">
                  <c:v>0.4302625590515</c:v>
                </c:pt>
                <c:pt idx="465">
                  <c:v>0.430691600508776</c:v>
                </c:pt>
                <c:pt idx="466">
                  <c:v>0.431226209106058</c:v>
                </c:pt>
                <c:pt idx="467">
                  <c:v>0.431599058662377</c:v>
                </c:pt>
                <c:pt idx="468">
                  <c:v>0.432894820148621</c:v>
                </c:pt>
                <c:pt idx="469">
                  <c:v>0.433326945608216</c:v>
                </c:pt>
                <c:pt idx="470">
                  <c:v>0.433454638478434</c:v>
                </c:pt>
                <c:pt idx="471">
                  <c:v>0.435039250689054</c:v>
                </c:pt>
                <c:pt idx="472">
                  <c:v>0.435081033767556</c:v>
                </c:pt>
                <c:pt idx="473">
                  <c:v>0.435253091448871</c:v>
                </c:pt>
                <c:pt idx="474">
                  <c:v>0.436307898443105</c:v>
                </c:pt>
                <c:pt idx="475">
                  <c:v>0.436477606782815</c:v>
                </c:pt>
                <c:pt idx="476">
                  <c:v>0.437146746527965</c:v>
                </c:pt>
                <c:pt idx="477">
                  <c:v>0.440700401763132</c:v>
                </c:pt>
                <c:pt idx="478">
                  <c:v>0.441156446244736</c:v>
                </c:pt>
                <c:pt idx="479">
                  <c:v>0.441190961770087</c:v>
                </c:pt>
                <c:pt idx="480">
                  <c:v>0.441610124119986</c:v>
                </c:pt>
                <c:pt idx="481">
                  <c:v>0.441994840456022</c:v>
                </c:pt>
                <c:pt idx="482">
                  <c:v>0.442261223351422</c:v>
                </c:pt>
                <c:pt idx="483">
                  <c:v>0.445781522645941</c:v>
                </c:pt>
                <c:pt idx="484">
                  <c:v>0.446839184793996</c:v>
                </c:pt>
                <c:pt idx="485">
                  <c:v>0.44685154352323</c:v>
                </c:pt>
                <c:pt idx="486">
                  <c:v>0.447479453065197</c:v>
                </c:pt>
                <c:pt idx="487">
                  <c:v>0.447548681728607</c:v>
                </c:pt>
                <c:pt idx="488">
                  <c:v>0.448404317209931</c:v>
                </c:pt>
                <c:pt idx="489">
                  <c:v>0.448908939435494</c:v>
                </c:pt>
                <c:pt idx="490">
                  <c:v>0.451099314406388</c:v>
                </c:pt>
                <c:pt idx="491">
                  <c:v>0.451398938653315</c:v>
                </c:pt>
                <c:pt idx="492">
                  <c:v>0.45450369208695</c:v>
                </c:pt>
                <c:pt idx="493">
                  <c:v>0.456346427062002</c:v>
                </c:pt>
                <c:pt idx="494">
                  <c:v>0.456398527356197</c:v>
                </c:pt>
                <c:pt idx="495">
                  <c:v>0.456763256067528</c:v>
                </c:pt>
                <c:pt idx="496">
                  <c:v>0.457408467754208</c:v>
                </c:pt>
                <c:pt idx="497">
                  <c:v>0.45876884093147</c:v>
                </c:pt>
                <c:pt idx="498">
                  <c:v>0.459382204064182</c:v>
                </c:pt>
                <c:pt idx="499">
                  <c:v>0.461620643368411</c:v>
                </c:pt>
                <c:pt idx="500">
                  <c:v>0.462289249689675</c:v>
                </c:pt>
                <c:pt idx="501">
                  <c:v>0.462674567878952</c:v>
                </c:pt>
                <c:pt idx="502">
                  <c:v>0.46275660913674</c:v>
                </c:pt>
                <c:pt idx="503">
                  <c:v>0.463723852345196</c:v>
                </c:pt>
                <c:pt idx="504">
                  <c:v>0.463907883467417</c:v>
                </c:pt>
                <c:pt idx="505">
                  <c:v>0.464228717953874</c:v>
                </c:pt>
                <c:pt idx="506">
                  <c:v>0.466156826046964</c:v>
                </c:pt>
                <c:pt idx="507">
                  <c:v>0.466589858510609</c:v>
                </c:pt>
                <c:pt idx="508">
                  <c:v>0.466746658576153</c:v>
                </c:pt>
                <c:pt idx="509">
                  <c:v>0.467784689889803</c:v>
                </c:pt>
                <c:pt idx="510">
                  <c:v>0.46848184640647</c:v>
                </c:pt>
                <c:pt idx="511">
                  <c:v>0.46977938095627</c:v>
                </c:pt>
                <c:pt idx="512">
                  <c:v>0.47712597762381</c:v>
                </c:pt>
                <c:pt idx="513">
                  <c:v>0.478455847843905</c:v>
                </c:pt>
                <c:pt idx="514">
                  <c:v>0.478570635470236</c:v>
                </c:pt>
                <c:pt idx="515">
                  <c:v>0.479019826083724</c:v>
                </c:pt>
                <c:pt idx="516">
                  <c:v>0.480090532491059</c:v>
                </c:pt>
                <c:pt idx="517">
                  <c:v>0.48089680330973</c:v>
                </c:pt>
                <c:pt idx="518">
                  <c:v>0.481044089655552</c:v>
                </c:pt>
                <c:pt idx="519">
                  <c:v>0.482135108039378</c:v>
                </c:pt>
                <c:pt idx="520">
                  <c:v>0.483091449944459</c:v>
                </c:pt>
                <c:pt idx="521">
                  <c:v>0.483793179447635</c:v>
                </c:pt>
                <c:pt idx="522">
                  <c:v>0.484027936105358</c:v>
                </c:pt>
                <c:pt idx="523">
                  <c:v>0.48481966684019</c:v>
                </c:pt>
                <c:pt idx="524">
                  <c:v>0.487590049232671</c:v>
                </c:pt>
                <c:pt idx="525">
                  <c:v>0.487882373255717</c:v>
                </c:pt>
                <c:pt idx="526">
                  <c:v>0.490433667536718</c:v>
                </c:pt>
                <c:pt idx="527">
                  <c:v>0.490771048297731</c:v>
                </c:pt>
                <c:pt idx="528">
                  <c:v>0.491870716414632</c:v>
                </c:pt>
                <c:pt idx="529">
                  <c:v>0.492495563574961</c:v>
                </c:pt>
                <c:pt idx="530">
                  <c:v>0.493035450472611</c:v>
                </c:pt>
                <c:pt idx="531">
                  <c:v>0.493245410944423</c:v>
                </c:pt>
                <c:pt idx="532">
                  <c:v>0.494410232890861</c:v>
                </c:pt>
                <c:pt idx="533">
                  <c:v>0.49441523226651</c:v>
                </c:pt>
                <c:pt idx="534">
                  <c:v>0.495920090554004</c:v>
                </c:pt>
                <c:pt idx="535">
                  <c:v>0.497092532771176</c:v>
                </c:pt>
                <c:pt idx="536">
                  <c:v>0.497500020833125</c:v>
                </c:pt>
                <c:pt idx="537">
                  <c:v>0.497635017637145</c:v>
                </c:pt>
                <c:pt idx="538">
                  <c:v>0.497722515751078</c:v>
                </c:pt>
                <c:pt idx="539">
                  <c:v>0.498922501667976</c:v>
                </c:pt>
                <c:pt idx="540">
                  <c:v>0.499125000893228</c:v>
                </c:pt>
                <c:pt idx="541">
                  <c:v>0.499430000246924</c:v>
                </c:pt>
                <c:pt idx="542">
                  <c:v>0.499945000000222</c:v>
                </c:pt>
                <c:pt idx="543">
                  <c:v>0.501492495567179</c:v>
                </c:pt>
                <c:pt idx="544">
                  <c:v>0.502134987024347</c:v>
                </c:pt>
                <c:pt idx="545">
                  <c:v>0.50327995295074</c:v>
                </c:pt>
                <c:pt idx="546">
                  <c:v>0.50354994034937</c:v>
                </c:pt>
                <c:pt idx="547">
                  <c:v>0.504219899800924</c:v>
                </c:pt>
                <c:pt idx="548">
                  <c:v>0.504562373371079</c:v>
                </c:pt>
                <c:pt idx="549">
                  <c:v>0.506222178777063</c:v>
                </c:pt>
                <c:pt idx="550">
                  <c:v>0.507721885996213</c:v>
                </c:pt>
                <c:pt idx="551">
                  <c:v>0.509998666879965</c:v>
                </c:pt>
                <c:pt idx="552">
                  <c:v>0.513154463742548</c:v>
                </c:pt>
                <c:pt idx="553">
                  <c:v>0.513221916781787</c:v>
                </c:pt>
                <c:pt idx="554">
                  <c:v>0.513519204034454</c:v>
                </c:pt>
                <c:pt idx="555">
                  <c:v>0.515909627422363</c:v>
                </c:pt>
                <c:pt idx="556">
                  <c:v>0.518356745757231</c:v>
                </c:pt>
                <c:pt idx="557">
                  <c:v>0.519048276744747</c:v>
                </c:pt>
                <c:pt idx="558">
                  <c:v>0.519215531503239</c:v>
                </c:pt>
                <c:pt idx="559">
                  <c:v>0.52087286222193</c:v>
                </c:pt>
                <c:pt idx="560">
                  <c:v>0.522013260414707</c:v>
                </c:pt>
                <c:pt idx="561">
                  <c:v>0.522085619423017</c:v>
                </c:pt>
                <c:pt idx="562">
                  <c:v>0.524123755207501</c:v>
                </c:pt>
                <c:pt idx="563">
                  <c:v>0.524804621205566</c:v>
                </c:pt>
                <c:pt idx="564">
                  <c:v>0.525163722329209</c:v>
                </c:pt>
                <c:pt idx="565">
                  <c:v>0.527452364678982</c:v>
                </c:pt>
                <c:pt idx="566">
                  <c:v>0.52847665023892</c:v>
                </c:pt>
                <c:pt idx="567">
                  <c:v>0.529204221337838</c:v>
                </c:pt>
                <c:pt idx="568">
                  <c:v>0.531620244981287</c:v>
                </c:pt>
                <c:pt idx="569">
                  <c:v>0.534268690657595</c:v>
                </c:pt>
                <c:pt idx="570">
                  <c:v>0.537760465515062</c:v>
                </c:pt>
                <c:pt idx="571">
                  <c:v>0.53827248824883</c:v>
                </c:pt>
                <c:pt idx="572">
                  <c:v>0.541126871267663</c:v>
                </c:pt>
                <c:pt idx="573">
                  <c:v>0.54125102300232</c:v>
                </c:pt>
                <c:pt idx="574">
                  <c:v>0.541707857168565</c:v>
                </c:pt>
                <c:pt idx="575">
                  <c:v>0.544283662423418</c:v>
                </c:pt>
                <c:pt idx="576">
                  <c:v>0.545092151990617</c:v>
                </c:pt>
                <c:pt idx="577">
                  <c:v>0.547033036047562</c:v>
                </c:pt>
                <c:pt idx="578">
                  <c:v>0.548606014100607</c:v>
                </c:pt>
                <c:pt idx="579">
                  <c:v>0.548806592531562</c:v>
                </c:pt>
                <c:pt idx="580">
                  <c:v>0.549207701754236</c:v>
                </c:pt>
                <c:pt idx="581">
                  <c:v>0.552298018998328</c:v>
                </c:pt>
                <c:pt idx="582">
                  <c:v>0.557272526725607</c:v>
                </c:pt>
                <c:pt idx="583">
                  <c:v>0.557358876943991</c:v>
                </c:pt>
                <c:pt idx="584">
                  <c:v>0.557849773567885</c:v>
                </c:pt>
                <c:pt idx="585">
                  <c:v>0.558024890284526</c:v>
                </c:pt>
                <c:pt idx="586">
                  <c:v>0.559048169822069</c:v>
                </c:pt>
                <c:pt idx="587">
                  <c:v>0.562658864749816</c:v>
                </c:pt>
                <c:pt idx="588">
                  <c:v>0.564385536699954</c:v>
                </c:pt>
                <c:pt idx="589">
                  <c:v>0.565452245493292</c:v>
                </c:pt>
                <c:pt idx="590">
                  <c:v>0.567156733472607</c:v>
                </c:pt>
                <c:pt idx="591">
                  <c:v>0.567186192031949</c:v>
                </c:pt>
                <c:pt idx="592">
                  <c:v>0.568783601673579</c:v>
                </c:pt>
                <c:pt idx="593">
                  <c:v>0.572551775467616</c:v>
                </c:pt>
                <c:pt idx="594">
                  <c:v>0.573545110640021</c:v>
                </c:pt>
                <c:pt idx="595">
                  <c:v>0.573933964962303</c:v>
                </c:pt>
                <c:pt idx="596">
                  <c:v>0.574862931173791</c:v>
                </c:pt>
                <c:pt idx="597">
                  <c:v>0.57517084047114</c:v>
                </c:pt>
                <c:pt idx="598">
                  <c:v>0.575212379328819</c:v>
                </c:pt>
                <c:pt idx="599">
                  <c:v>0.578661224657996</c:v>
                </c:pt>
                <c:pt idx="600">
                  <c:v>0.580291465708333</c:v>
                </c:pt>
                <c:pt idx="601">
                  <c:v>0.582440503601071</c:v>
                </c:pt>
                <c:pt idx="602">
                  <c:v>0.583072697001997</c:v>
                </c:pt>
                <c:pt idx="603">
                  <c:v>0.583135901357519</c:v>
                </c:pt>
                <c:pt idx="604">
                  <c:v>0.584724830058857</c:v>
                </c:pt>
                <c:pt idx="605">
                  <c:v>0.58505260181831</c:v>
                </c:pt>
                <c:pt idx="606">
                  <c:v>0.585433693558096</c:v>
                </c:pt>
                <c:pt idx="607">
                  <c:v>0.585533197515737</c:v>
                </c:pt>
                <c:pt idx="608">
                  <c:v>0.585649681085778</c:v>
                </c:pt>
                <c:pt idx="609">
                  <c:v>0.585800124853894</c:v>
                </c:pt>
                <c:pt idx="610">
                  <c:v>0.589151782524532</c:v>
                </c:pt>
                <c:pt idx="611">
                  <c:v>0.590114806348749</c:v>
                </c:pt>
                <c:pt idx="612">
                  <c:v>0.590395357003584</c:v>
                </c:pt>
                <c:pt idx="613">
                  <c:v>0.590961116183013</c:v>
                </c:pt>
                <c:pt idx="614">
                  <c:v>0.591280156249423</c:v>
                </c:pt>
                <c:pt idx="615">
                  <c:v>0.59146864380763</c:v>
                </c:pt>
                <c:pt idx="616">
                  <c:v>0.591864863201525</c:v>
                </c:pt>
                <c:pt idx="617">
                  <c:v>0.592408262559381</c:v>
                </c:pt>
                <c:pt idx="618">
                  <c:v>0.594222777645345</c:v>
                </c:pt>
                <c:pt idx="619">
                  <c:v>0.59728854292152</c:v>
                </c:pt>
                <c:pt idx="620">
                  <c:v>0.598440166408907</c:v>
                </c:pt>
                <c:pt idx="621">
                  <c:v>0.599427437763187</c:v>
                </c:pt>
                <c:pt idx="622">
                  <c:v>0.60002757373721</c:v>
                </c:pt>
                <c:pt idx="623">
                  <c:v>0.60127968831905</c:v>
                </c:pt>
                <c:pt idx="624">
                  <c:v>0.604298944283754</c:v>
                </c:pt>
                <c:pt idx="625">
                  <c:v>0.612143189853612</c:v>
                </c:pt>
                <c:pt idx="626">
                  <c:v>0.612439928099719</c:v>
                </c:pt>
                <c:pt idx="627">
                  <c:v>0.612980963722464</c:v>
                </c:pt>
                <c:pt idx="628">
                  <c:v>0.614050348222519</c:v>
                </c:pt>
                <c:pt idx="629">
                  <c:v>0.614194903597239</c:v>
                </c:pt>
                <c:pt idx="630">
                  <c:v>0.615774214837325</c:v>
                </c:pt>
                <c:pt idx="631">
                  <c:v>0.616178714384718</c:v>
                </c:pt>
                <c:pt idx="632">
                  <c:v>0.616183444423854</c:v>
                </c:pt>
                <c:pt idx="633">
                  <c:v>0.617580204597929</c:v>
                </c:pt>
                <c:pt idx="634">
                  <c:v>0.618302639285706</c:v>
                </c:pt>
                <c:pt idx="635">
                  <c:v>0.619557390486583</c:v>
                </c:pt>
                <c:pt idx="636">
                  <c:v>0.620266609877377</c:v>
                </c:pt>
                <c:pt idx="637">
                  <c:v>0.621521209256426</c:v>
                </c:pt>
                <c:pt idx="638">
                  <c:v>0.626654245523606</c:v>
                </c:pt>
                <c:pt idx="639">
                  <c:v>0.628654750929541</c:v>
                </c:pt>
                <c:pt idx="640">
                  <c:v>0.628734119761698</c:v>
                </c:pt>
                <c:pt idx="641">
                  <c:v>0.630308381624487</c:v>
                </c:pt>
                <c:pt idx="642">
                  <c:v>0.630464491205452</c:v>
                </c:pt>
                <c:pt idx="643">
                  <c:v>0.630625232250494</c:v>
                </c:pt>
                <c:pt idx="644">
                  <c:v>0.631507625762604</c:v>
                </c:pt>
                <c:pt idx="645">
                  <c:v>0.63156347337833</c:v>
                </c:pt>
                <c:pt idx="646">
                  <c:v>0.631649564875959</c:v>
                </c:pt>
                <c:pt idx="647">
                  <c:v>0.632949221358719</c:v>
                </c:pt>
                <c:pt idx="648">
                  <c:v>0.634042782975204</c:v>
                </c:pt>
                <c:pt idx="649">
                  <c:v>0.63463426343874</c:v>
                </c:pt>
                <c:pt idx="650">
                  <c:v>0.636577476652968</c:v>
                </c:pt>
                <c:pt idx="651">
                  <c:v>0.637740348687996</c:v>
                </c:pt>
                <c:pt idx="652">
                  <c:v>0.639120752579348</c:v>
                </c:pt>
                <c:pt idx="653">
                  <c:v>0.641807991251542</c:v>
                </c:pt>
                <c:pt idx="654">
                  <c:v>0.642272236906627</c:v>
                </c:pt>
                <c:pt idx="655">
                  <c:v>0.642749993263791</c:v>
                </c:pt>
                <c:pt idx="656">
                  <c:v>0.644025678242288</c:v>
                </c:pt>
                <c:pt idx="657">
                  <c:v>0.644573412723224</c:v>
                </c:pt>
                <c:pt idx="658">
                  <c:v>0.644912405949357</c:v>
                </c:pt>
                <c:pt idx="659">
                  <c:v>0.645873621167258</c:v>
                </c:pt>
                <c:pt idx="660">
                  <c:v>0.647228759817607</c:v>
                </c:pt>
                <c:pt idx="661">
                  <c:v>0.647470745143937</c:v>
                </c:pt>
                <c:pt idx="662">
                  <c:v>0.647815329438931</c:v>
                </c:pt>
                <c:pt idx="663">
                  <c:v>0.651960954226795</c:v>
                </c:pt>
                <c:pt idx="664">
                  <c:v>0.652491729658926</c:v>
                </c:pt>
                <c:pt idx="665">
                  <c:v>0.653486478273912</c:v>
                </c:pt>
                <c:pt idx="666">
                  <c:v>0.653925644656253</c:v>
                </c:pt>
                <c:pt idx="667">
                  <c:v>0.654240143901737</c:v>
                </c:pt>
                <c:pt idx="668">
                  <c:v>0.658224056868877</c:v>
                </c:pt>
                <c:pt idx="669">
                  <c:v>0.661852381245533</c:v>
                </c:pt>
                <c:pt idx="670">
                  <c:v>0.664931714042265</c:v>
                </c:pt>
                <c:pt idx="671">
                  <c:v>0.66502973784017</c:v>
                </c:pt>
                <c:pt idx="672">
                  <c:v>0.665381615009349</c:v>
                </c:pt>
                <c:pt idx="673">
                  <c:v>0.667096043646089</c:v>
                </c:pt>
                <c:pt idx="674">
                  <c:v>0.668300836032955</c:v>
                </c:pt>
                <c:pt idx="675">
                  <c:v>0.668708591331495</c:v>
                </c:pt>
                <c:pt idx="676">
                  <c:v>0.669397210817895</c:v>
                </c:pt>
                <c:pt idx="677">
                  <c:v>0.669496790288631</c:v>
                </c:pt>
                <c:pt idx="678">
                  <c:v>0.670681722629521</c:v>
                </c:pt>
                <c:pt idx="679">
                  <c:v>0.671116685702198</c:v>
                </c:pt>
                <c:pt idx="680">
                  <c:v>0.672102544272784</c:v>
                </c:pt>
                <c:pt idx="681">
                  <c:v>0.673172697342</c:v>
                </c:pt>
                <c:pt idx="682">
                  <c:v>0.673199098139368</c:v>
                </c:pt>
                <c:pt idx="683">
                  <c:v>0.675778842798661</c:v>
                </c:pt>
                <c:pt idx="684">
                  <c:v>0.676593367933707</c:v>
                </c:pt>
                <c:pt idx="685">
                  <c:v>0.682732963159135</c:v>
                </c:pt>
                <c:pt idx="686">
                  <c:v>0.68435529713156</c:v>
                </c:pt>
                <c:pt idx="687">
                  <c:v>0.685227339474994</c:v>
                </c:pt>
                <c:pt idx="688">
                  <c:v>0.689208164053657</c:v>
                </c:pt>
                <c:pt idx="689">
                  <c:v>0.689347377103522</c:v>
                </c:pt>
                <c:pt idx="690">
                  <c:v>0.690797430536062</c:v>
                </c:pt>
                <c:pt idx="691">
                  <c:v>0.695476719777263</c:v>
                </c:pt>
                <c:pt idx="692">
                  <c:v>0.697349912525497</c:v>
                </c:pt>
                <c:pt idx="693">
                  <c:v>0.697455428617516</c:v>
                </c:pt>
                <c:pt idx="694">
                  <c:v>0.697733890985224</c:v>
                </c:pt>
                <c:pt idx="695">
                  <c:v>0.698010100112833</c:v>
                </c:pt>
                <c:pt idx="696">
                  <c:v>0.698153419369994</c:v>
                </c:pt>
                <c:pt idx="697">
                  <c:v>0.69896413049086</c:v>
                </c:pt>
                <c:pt idx="698">
                  <c:v>0.699227081652783</c:v>
                </c:pt>
                <c:pt idx="699">
                  <c:v>0.700699282650183</c:v>
                </c:pt>
                <c:pt idx="700">
                  <c:v>0.701152080944901</c:v>
                </c:pt>
                <c:pt idx="701">
                  <c:v>0.701422314599554</c:v>
                </c:pt>
                <c:pt idx="702">
                  <c:v>0.703566606475866</c:v>
                </c:pt>
                <c:pt idx="703">
                  <c:v>0.704296048244826</c:v>
                </c:pt>
                <c:pt idx="704">
                  <c:v>0.709937392714423</c:v>
                </c:pt>
                <c:pt idx="705">
                  <c:v>0.710159742673305</c:v>
                </c:pt>
                <c:pt idx="706">
                  <c:v>0.710618534795501</c:v>
                </c:pt>
                <c:pt idx="707">
                  <c:v>0.710799464302435</c:v>
                </c:pt>
                <c:pt idx="708">
                  <c:v>0.713116788220096</c:v>
                </c:pt>
                <c:pt idx="709">
                  <c:v>0.714593628546531</c:v>
                </c:pt>
                <c:pt idx="710">
                  <c:v>0.716250874069532</c:v>
                </c:pt>
                <c:pt idx="711">
                  <c:v>0.721282067089646</c:v>
                </c:pt>
                <c:pt idx="712">
                  <c:v>0.724946054376991</c:v>
                </c:pt>
                <c:pt idx="713">
                  <c:v>0.72795267518155</c:v>
                </c:pt>
                <c:pt idx="714">
                  <c:v>0.730643525252386</c:v>
                </c:pt>
                <c:pt idx="715">
                  <c:v>0.731936525738014</c:v>
                </c:pt>
                <c:pt idx="716">
                  <c:v>0.733944796997295</c:v>
                </c:pt>
                <c:pt idx="717">
                  <c:v>0.735179023183188</c:v>
                </c:pt>
                <c:pt idx="718">
                  <c:v>0.736481394706403</c:v>
                </c:pt>
                <c:pt idx="719">
                  <c:v>0.737764168591112</c:v>
                </c:pt>
                <c:pt idx="720">
                  <c:v>0.740292619077498</c:v>
                </c:pt>
                <c:pt idx="721">
                  <c:v>0.740546321053406</c:v>
                </c:pt>
                <c:pt idx="722">
                  <c:v>0.740892018720094</c:v>
                </c:pt>
                <c:pt idx="723">
                  <c:v>0.741160687517419</c:v>
                </c:pt>
                <c:pt idx="724">
                  <c:v>0.742088116166129</c:v>
                </c:pt>
                <c:pt idx="725">
                  <c:v>0.742721120323253</c:v>
                </c:pt>
                <c:pt idx="726">
                  <c:v>0.74537584022401</c:v>
                </c:pt>
                <c:pt idx="727">
                  <c:v>0.750554160708892</c:v>
                </c:pt>
                <c:pt idx="728">
                  <c:v>0.752363939755681</c:v>
                </c:pt>
                <c:pt idx="729">
                  <c:v>0.755160977836139</c:v>
                </c:pt>
                <c:pt idx="730">
                  <c:v>0.756279695391815</c:v>
                </c:pt>
                <c:pt idx="731">
                  <c:v>0.75876672983713</c:v>
                </c:pt>
                <c:pt idx="732">
                  <c:v>0.759145419201664</c:v>
                </c:pt>
                <c:pt idx="733">
                  <c:v>0.765172482650888</c:v>
                </c:pt>
                <c:pt idx="734">
                  <c:v>0.772313346504249</c:v>
                </c:pt>
                <c:pt idx="735">
                  <c:v>0.775692795713213</c:v>
                </c:pt>
                <c:pt idx="736">
                  <c:v>0.777414089424144</c:v>
                </c:pt>
                <c:pt idx="737">
                  <c:v>0.780389905948231</c:v>
                </c:pt>
                <c:pt idx="738">
                  <c:v>0.780633170781482</c:v>
                </c:pt>
                <c:pt idx="739">
                  <c:v>0.782093802175221</c:v>
                </c:pt>
                <c:pt idx="740">
                  <c:v>0.785100287738987</c:v>
                </c:pt>
                <c:pt idx="741">
                  <c:v>0.788023083683607</c:v>
                </c:pt>
                <c:pt idx="742">
                  <c:v>0.788745476535087</c:v>
                </c:pt>
                <c:pt idx="743">
                  <c:v>0.790141740557887</c:v>
                </c:pt>
                <c:pt idx="744">
                  <c:v>0.791331483256561</c:v>
                </c:pt>
                <c:pt idx="745">
                  <c:v>0.793087900823005</c:v>
                </c:pt>
                <c:pt idx="746">
                  <c:v>0.794924673196331</c:v>
                </c:pt>
                <c:pt idx="747">
                  <c:v>0.798896226948521</c:v>
                </c:pt>
                <c:pt idx="748">
                  <c:v>0.80382744958499</c:v>
                </c:pt>
                <c:pt idx="749">
                  <c:v>0.80691845446224</c:v>
                </c:pt>
                <c:pt idx="750">
                  <c:v>0.80818350762147</c:v>
                </c:pt>
                <c:pt idx="751">
                  <c:v>0.810608669025309</c:v>
                </c:pt>
                <c:pt idx="752">
                  <c:v>0.812056723852476</c:v>
                </c:pt>
                <c:pt idx="753">
                  <c:v>0.812255050150201</c:v>
                </c:pt>
                <c:pt idx="754">
                  <c:v>0.812413595304127</c:v>
                </c:pt>
                <c:pt idx="755">
                  <c:v>0.82407735187528</c:v>
                </c:pt>
                <c:pt idx="756">
                  <c:v>0.826311735930737</c:v>
                </c:pt>
                <c:pt idx="757">
                  <c:v>0.834263483143063</c:v>
                </c:pt>
                <c:pt idx="758">
                  <c:v>0.838711216095675</c:v>
                </c:pt>
                <c:pt idx="759">
                  <c:v>0.84162781135231</c:v>
                </c:pt>
                <c:pt idx="760">
                  <c:v>0.841733082382084</c:v>
                </c:pt>
                <c:pt idx="761">
                  <c:v>0.849992215271664</c:v>
                </c:pt>
                <c:pt idx="762">
                  <c:v>0.857459771609296</c:v>
                </c:pt>
                <c:pt idx="763">
                  <c:v>0.862946342042655</c:v>
                </c:pt>
                <c:pt idx="764">
                  <c:v>0.864125928872102</c:v>
                </c:pt>
                <c:pt idx="765">
                  <c:v>0.872546015617878</c:v>
                </c:pt>
                <c:pt idx="766">
                  <c:v>0.89591428481772</c:v>
                </c:pt>
                <c:pt idx="767">
                  <c:v>0.915552680248207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diabetes_proc!$R$1</c:f>
              <c:strCache>
                <c:ptCount val="1"/>
                <c:pt idx="0">
                  <c:v>trigger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diabetes_proc!$R$2:$R$769</c:f>
              <c:numCache>
                <c:formatCode>General</c:formatCode>
                <c:ptCount val="7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969216"/>
        <c:axId val="1909026800"/>
      </c:lineChart>
      <c:catAx>
        <c:axId val="191596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6800"/>
        <c:crosses val="autoZero"/>
        <c:auto val="1"/>
        <c:lblAlgn val="ctr"/>
        <c:lblOffset val="100"/>
        <c:noMultiLvlLbl val="0"/>
      </c:catAx>
      <c:valAx>
        <c:axId val="1909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771</xdr:row>
      <xdr:rowOff>12700</xdr:rowOff>
    </xdr:from>
    <xdr:to>
      <xdr:col>12</xdr:col>
      <xdr:colOff>196850</xdr:colOff>
      <xdr:row>790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/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9" x14ac:dyDescent="0.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 t="s">
        <v>9</v>
      </c>
    </row>
    <row r="3" spans="1:9" x14ac:dyDescent="0.2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 t="s">
        <v>10</v>
      </c>
    </row>
    <row r="4" spans="1:9" x14ac:dyDescent="0.2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 t="s">
        <v>9</v>
      </c>
    </row>
    <row r="5" spans="1:9" x14ac:dyDescent="0.2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 t="s">
        <v>10</v>
      </c>
    </row>
    <row r="6" spans="1:9" x14ac:dyDescent="0.2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 t="s">
        <v>9</v>
      </c>
    </row>
    <row r="7" spans="1:9" x14ac:dyDescent="0.2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 t="s">
        <v>10</v>
      </c>
    </row>
    <row r="8" spans="1:9" x14ac:dyDescent="0.2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 t="s">
        <v>9</v>
      </c>
    </row>
    <row r="9" spans="1:9" x14ac:dyDescent="0.2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 t="s">
        <v>10</v>
      </c>
    </row>
    <row r="10" spans="1:9" x14ac:dyDescent="0.2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 t="s">
        <v>9</v>
      </c>
    </row>
    <row r="11" spans="1:9" x14ac:dyDescent="0.2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 t="s">
        <v>9</v>
      </c>
    </row>
    <row r="12" spans="1:9" x14ac:dyDescent="0.2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 t="s">
        <v>10</v>
      </c>
    </row>
    <row r="13" spans="1:9" x14ac:dyDescent="0.2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 t="s">
        <v>9</v>
      </c>
    </row>
    <row r="14" spans="1:9" x14ac:dyDescent="0.2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 t="s">
        <v>10</v>
      </c>
    </row>
    <row r="15" spans="1:9" x14ac:dyDescent="0.2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 t="s">
        <v>9</v>
      </c>
    </row>
    <row r="16" spans="1:9" x14ac:dyDescent="0.2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 t="s">
        <v>9</v>
      </c>
    </row>
    <row r="17" spans="1:9" x14ac:dyDescent="0.2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 t="s">
        <v>9</v>
      </c>
    </row>
    <row r="18" spans="1:9" x14ac:dyDescent="0.2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 t="s">
        <v>9</v>
      </c>
    </row>
    <row r="19" spans="1:9" x14ac:dyDescent="0.2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 t="s">
        <v>9</v>
      </c>
    </row>
    <row r="20" spans="1:9" x14ac:dyDescent="0.2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 t="s">
        <v>10</v>
      </c>
    </row>
    <row r="21" spans="1:9" x14ac:dyDescent="0.2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 t="s">
        <v>9</v>
      </c>
    </row>
    <row r="22" spans="1:9" x14ac:dyDescent="0.2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 t="s">
        <v>10</v>
      </c>
    </row>
    <row r="23" spans="1:9" x14ac:dyDescent="0.2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 t="s">
        <v>10</v>
      </c>
    </row>
    <row r="24" spans="1:9" x14ac:dyDescent="0.2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 t="s">
        <v>9</v>
      </c>
    </row>
    <row r="25" spans="1:9" x14ac:dyDescent="0.2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 t="s">
        <v>9</v>
      </c>
    </row>
    <row r="26" spans="1:9" x14ac:dyDescent="0.2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 t="s">
        <v>9</v>
      </c>
    </row>
    <row r="27" spans="1:9" x14ac:dyDescent="0.2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 t="s">
        <v>9</v>
      </c>
    </row>
    <row r="28" spans="1:9" x14ac:dyDescent="0.2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 t="s">
        <v>9</v>
      </c>
    </row>
    <row r="29" spans="1:9" x14ac:dyDescent="0.2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 t="s">
        <v>10</v>
      </c>
    </row>
    <row r="30" spans="1:9" x14ac:dyDescent="0.2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 t="s">
        <v>10</v>
      </c>
    </row>
    <row r="31" spans="1:9" x14ac:dyDescent="0.2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 t="s">
        <v>10</v>
      </c>
    </row>
    <row r="32" spans="1:9" x14ac:dyDescent="0.2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 t="s">
        <v>10</v>
      </c>
    </row>
    <row r="33" spans="1:9" x14ac:dyDescent="0.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 t="s">
        <v>9</v>
      </c>
    </row>
    <row r="34" spans="1:9" x14ac:dyDescent="0.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 t="s">
        <v>10</v>
      </c>
    </row>
    <row r="35" spans="1:9" x14ac:dyDescent="0.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 t="s">
        <v>10</v>
      </c>
    </row>
    <row r="36" spans="1:9" x14ac:dyDescent="0.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 t="s">
        <v>10</v>
      </c>
    </row>
    <row r="37" spans="1:9" x14ac:dyDescent="0.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 t="s">
        <v>10</v>
      </c>
    </row>
    <row r="38" spans="1:9" x14ac:dyDescent="0.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 t="s">
        <v>10</v>
      </c>
    </row>
    <row r="39" spans="1:9" x14ac:dyDescent="0.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 t="s">
        <v>9</v>
      </c>
    </row>
    <row r="40" spans="1:9" x14ac:dyDescent="0.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 t="s">
        <v>9</v>
      </c>
    </row>
    <row r="41" spans="1:9" x14ac:dyDescent="0.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 t="s">
        <v>9</v>
      </c>
    </row>
    <row r="42" spans="1:9" x14ac:dyDescent="0.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 t="s">
        <v>10</v>
      </c>
    </row>
    <row r="43" spans="1:9" x14ac:dyDescent="0.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 t="s">
        <v>10</v>
      </c>
    </row>
    <row r="44" spans="1:9" x14ac:dyDescent="0.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 t="s">
        <v>10</v>
      </c>
    </row>
    <row r="45" spans="1:9" x14ac:dyDescent="0.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 t="s">
        <v>9</v>
      </c>
    </row>
    <row r="46" spans="1:9" x14ac:dyDescent="0.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 t="s">
        <v>10</v>
      </c>
    </row>
    <row r="47" spans="1:9" x14ac:dyDescent="0.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 t="s">
        <v>9</v>
      </c>
    </row>
    <row r="48" spans="1:9" x14ac:dyDescent="0.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 t="s">
        <v>10</v>
      </c>
    </row>
    <row r="49" spans="1:9" x14ac:dyDescent="0.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 t="s">
        <v>10</v>
      </c>
    </row>
    <row r="50" spans="1:9" x14ac:dyDescent="0.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 t="s">
        <v>9</v>
      </c>
    </row>
    <row r="51" spans="1:9" x14ac:dyDescent="0.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 t="s">
        <v>10</v>
      </c>
    </row>
    <row r="52" spans="1:9" x14ac:dyDescent="0.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 t="s">
        <v>10</v>
      </c>
    </row>
    <row r="53" spans="1:9" x14ac:dyDescent="0.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 t="s">
        <v>10</v>
      </c>
    </row>
    <row r="54" spans="1:9" x14ac:dyDescent="0.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 t="s">
        <v>10</v>
      </c>
    </row>
    <row r="55" spans="1:9" x14ac:dyDescent="0.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 t="s">
        <v>9</v>
      </c>
    </row>
    <row r="56" spans="1:9" x14ac:dyDescent="0.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 t="s">
        <v>10</v>
      </c>
    </row>
    <row r="57" spans="1:9" x14ac:dyDescent="0.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 t="s">
        <v>10</v>
      </c>
    </row>
    <row r="58" spans="1:9" x14ac:dyDescent="0.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 t="s">
        <v>9</v>
      </c>
    </row>
    <row r="59" spans="1:9" x14ac:dyDescent="0.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 t="s">
        <v>10</v>
      </c>
    </row>
    <row r="60" spans="1:9" x14ac:dyDescent="0.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 t="s">
        <v>10</v>
      </c>
    </row>
    <row r="61" spans="1:9" x14ac:dyDescent="0.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 t="s">
        <v>10</v>
      </c>
    </row>
    <row r="62" spans="1:9" x14ac:dyDescent="0.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 t="s">
        <v>10</v>
      </c>
    </row>
    <row r="63" spans="1:9" x14ac:dyDescent="0.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 t="s">
        <v>9</v>
      </c>
    </row>
    <row r="64" spans="1:9" x14ac:dyDescent="0.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 t="s">
        <v>10</v>
      </c>
    </row>
    <row r="65" spans="1:9" x14ac:dyDescent="0.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 t="s">
        <v>10</v>
      </c>
    </row>
    <row r="66" spans="1:9" x14ac:dyDescent="0.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 t="s">
        <v>9</v>
      </c>
    </row>
    <row r="67" spans="1:9" x14ac:dyDescent="0.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 t="s">
        <v>10</v>
      </c>
    </row>
    <row r="68" spans="1:9" x14ac:dyDescent="0.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 t="s">
        <v>9</v>
      </c>
    </row>
    <row r="69" spans="1:9" x14ac:dyDescent="0.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 t="s">
        <v>10</v>
      </c>
    </row>
    <row r="70" spans="1:9" x14ac:dyDescent="0.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 t="s">
        <v>10</v>
      </c>
    </row>
    <row r="71" spans="1:9" x14ac:dyDescent="0.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 t="s">
        <v>10</v>
      </c>
    </row>
    <row r="72" spans="1:9" x14ac:dyDescent="0.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 t="s">
        <v>9</v>
      </c>
    </row>
    <row r="73" spans="1:9" x14ac:dyDescent="0.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 t="s">
        <v>10</v>
      </c>
    </row>
    <row r="74" spans="1:9" x14ac:dyDescent="0.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 t="s">
        <v>9</v>
      </c>
    </row>
    <row r="75" spans="1:9" x14ac:dyDescent="0.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 t="s">
        <v>10</v>
      </c>
    </row>
    <row r="76" spans="1:9" x14ac:dyDescent="0.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 t="s">
        <v>10</v>
      </c>
    </row>
    <row r="77" spans="1:9" x14ac:dyDescent="0.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 t="s">
        <v>10</v>
      </c>
    </row>
    <row r="78" spans="1:9" x14ac:dyDescent="0.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 t="s">
        <v>10</v>
      </c>
    </row>
    <row r="79" spans="1:9" x14ac:dyDescent="0.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 t="s">
        <v>10</v>
      </c>
    </row>
    <row r="80" spans="1:9" x14ac:dyDescent="0.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 t="s">
        <v>9</v>
      </c>
    </row>
    <row r="81" spans="1:9" x14ac:dyDescent="0.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 t="s">
        <v>10</v>
      </c>
    </row>
    <row r="82" spans="1:9" x14ac:dyDescent="0.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 t="s">
        <v>10</v>
      </c>
    </row>
    <row r="83" spans="1:9" x14ac:dyDescent="0.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 t="s">
        <v>10</v>
      </c>
    </row>
    <row r="84" spans="1:9" x14ac:dyDescent="0.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 t="s">
        <v>10</v>
      </c>
    </row>
    <row r="85" spans="1:9" x14ac:dyDescent="0.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 t="s">
        <v>10</v>
      </c>
    </row>
    <row r="86" spans="1:9" x14ac:dyDescent="0.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 t="s">
        <v>9</v>
      </c>
    </row>
    <row r="87" spans="1:9" x14ac:dyDescent="0.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 t="s">
        <v>10</v>
      </c>
    </row>
    <row r="88" spans="1:9" x14ac:dyDescent="0.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 t="s">
        <v>10</v>
      </c>
    </row>
    <row r="89" spans="1:9" x14ac:dyDescent="0.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 t="s">
        <v>10</v>
      </c>
    </row>
    <row r="90" spans="1:9" x14ac:dyDescent="0.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 t="s">
        <v>9</v>
      </c>
    </row>
    <row r="91" spans="1:9" x14ac:dyDescent="0.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 t="s">
        <v>10</v>
      </c>
    </row>
    <row r="92" spans="1:9" x14ac:dyDescent="0.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 t="s">
        <v>10</v>
      </c>
    </row>
    <row r="93" spans="1:9" x14ac:dyDescent="0.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 t="s">
        <v>10</v>
      </c>
    </row>
    <row r="94" spans="1:9" x14ac:dyDescent="0.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 t="s">
        <v>10</v>
      </c>
    </row>
    <row r="95" spans="1:9" x14ac:dyDescent="0.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 t="s">
        <v>9</v>
      </c>
    </row>
    <row r="96" spans="1:9" x14ac:dyDescent="0.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 t="s">
        <v>10</v>
      </c>
    </row>
    <row r="97" spans="1:9" x14ac:dyDescent="0.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 t="s">
        <v>10</v>
      </c>
    </row>
    <row r="98" spans="1:9" x14ac:dyDescent="0.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 t="s">
        <v>10</v>
      </c>
    </row>
    <row r="99" spans="1:9" x14ac:dyDescent="0.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 t="s">
        <v>10</v>
      </c>
    </row>
    <row r="100" spans="1:9" x14ac:dyDescent="0.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 t="s">
        <v>10</v>
      </c>
    </row>
    <row r="101" spans="1:9" x14ac:dyDescent="0.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 t="s">
        <v>9</v>
      </c>
    </row>
    <row r="102" spans="1:9" x14ac:dyDescent="0.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 t="s">
        <v>9</v>
      </c>
    </row>
    <row r="103" spans="1:9" x14ac:dyDescent="0.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 t="s">
        <v>10</v>
      </c>
    </row>
    <row r="104" spans="1:9" x14ac:dyDescent="0.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 t="s">
        <v>10</v>
      </c>
    </row>
    <row r="105" spans="1:9" x14ac:dyDescent="0.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 t="s">
        <v>10</v>
      </c>
    </row>
    <row r="106" spans="1:9" x14ac:dyDescent="0.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 t="s">
        <v>10</v>
      </c>
    </row>
    <row r="107" spans="1:9" x14ac:dyDescent="0.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 t="s">
        <v>10</v>
      </c>
    </row>
    <row r="108" spans="1:9" x14ac:dyDescent="0.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 t="s">
        <v>10</v>
      </c>
    </row>
    <row r="109" spans="1:9" x14ac:dyDescent="0.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 t="s">
        <v>10</v>
      </c>
    </row>
    <row r="110" spans="1:9" x14ac:dyDescent="0.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 t="s">
        <v>10</v>
      </c>
    </row>
    <row r="111" spans="1:9" x14ac:dyDescent="0.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 t="s">
        <v>9</v>
      </c>
    </row>
    <row r="112" spans="1:9" x14ac:dyDescent="0.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 t="s">
        <v>9</v>
      </c>
    </row>
    <row r="113" spans="1:9" x14ac:dyDescent="0.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 t="s">
        <v>9</v>
      </c>
    </row>
    <row r="114" spans="1:9" x14ac:dyDescent="0.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 t="s">
        <v>10</v>
      </c>
    </row>
    <row r="115" spans="1:9" x14ac:dyDescent="0.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 t="s">
        <v>10</v>
      </c>
    </row>
    <row r="116" spans="1:9" x14ac:dyDescent="0.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 t="s">
        <v>9</v>
      </c>
    </row>
    <row r="117" spans="1:9" x14ac:dyDescent="0.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 t="s">
        <v>9</v>
      </c>
    </row>
    <row r="118" spans="1:9" x14ac:dyDescent="0.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 t="s">
        <v>9</v>
      </c>
    </row>
    <row r="119" spans="1:9" x14ac:dyDescent="0.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 t="s">
        <v>10</v>
      </c>
    </row>
    <row r="120" spans="1:9" x14ac:dyDescent="0.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 t="s">
        <v>10</v>
      </c>
    </row>
    <row r="121" spans="1:9" x14ac:dyDescent="0.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 t="s">
        <v>10</v>
      </c>
    </row>
    <row r="122" spans="1:9" x14ac:dyDescent="0.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 t="s">
        <v>9</v>
      </c>
    </row>
    <row r="123" spans="1:9" x14ac:dyDescent="0.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 t="s">
        <v>10</v>
      </c>
    </row>
    <row r="124" spans="1:9" x14ac:dyDescent="0.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 t="s">
        <v>10</v>
      </c>
    </row>
    <row r="125" spans="1:9" x14ac:dyDescent="0.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 t="s">
        <v>10</v>
      </c>
    </row>
    <row r="126" spans="1:9" x14ac:dyDescent="0.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 t="s">
        <v>9</v>
      </c>
    </row>
    <row r="127" spans="1:9" x14ac:dyDescent="0.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 t="s">
        <v>9</v>
      </c>
    </row>
    <row r="128" spans="1:9" x14ac:dyDescent="0.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 t="s">
        <v>10</v>
      </c>
    </row>
    <row r="129" spans="1:9" x14ac:dyDescent="0.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 t="s">
        <v>10</v>
      </c>
    </row>
    <row r="130" spans="1:9" x14ac:dyDescent="0.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 t="s">
        <v>9</v>
      </c>
    </row>
    <row r="131" spans="1:9" x14ac:dyDescent="0.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 t="s">
        <v>9</v>
      </c>
    </row>
    <row r="132" spans="1:9" x14ac:dyDescent="0.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 t="s">
        <v>9</v>
      </c>
    </row>
    <row r="133" spans="1:9" x14ac:dyDescent="0.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 t="s">
        <v>9</v>
      </c>
    </row>
    <row r="134" spans="1:9" x14ac:dyDescent="0.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 t="s">
        <v>9</v>
      </c>
    </row>
    <row r="135" spans="1:9" x14ac:dyDescent="0.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 t="s">
        <v>10</v>
      </c>
    </row>
    <row r="136" spans="1:9" x14ac:dyDescent="0.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 t="s">
        <v>10</v>
      </c>
    </row>
    <row r="137" spans="1:9" x14ac:dyDescent="0.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 t="s">
        <v>10</v>
      </c>
    </row>
    <row r="138" spans="1:9" x14ac:dyDescent="0.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 t="s">
        <v>10</v>
      </c>
    </row>
    <row r="139" spans="1:9" x14ac:dyDescent="0.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 t="s">
        <v>10</v>
      </c>
    </row>
    <row r="140" spans="1:9" x14ac:dyDescent="0.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 t="s">
        <v>10</v>
      </c>
    </row>
    <row r="141" spans="1:9" x14ac:dyDescent="0.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 t="s">
        <v>10</v>
      </c>
    </row>
    <row r="142" spans="1:9" x14ac:dyDescent="0.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 t="s">
        <v>10</v>
      </c>
    </row>
    <row r="143" spans="1:9" x14ac:dyDescent="0.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 t="s">
        <v>10</v>
      </c>
    </row>
    <row r="144" spans="1:9" x14ac:dyDescent="0.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 t="s">
        <v>10</v>
      </c>
    </row>
    <row r="145" spans="1:9" x14ac:dyDescent="0.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 t="s">
        <v>9</v>
      </c>
    </row>
    <row r="146" spans="1:9" x14ac:dyDescent="0.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 t="s">
        <v>10</v>
      </c>
    </row>
    <row r="147" spans="1:9" x14ac:dyDescent="0.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 t="s">
        <v>10</v>
      </c>
    </row>
    <row r="148" spans="1:9" x14ac:dyDescent="0.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 t="s">
        <v>10</v>
      </c>
    </row>
    <row r="149" spans="1:9" x14ac:dyDescent="0.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 t="s">
        <v>10</v>
      </c>
    </row>
    <row r="150" spans="1:9" x14ac:dyDescent="0.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 t="s">
        <v>10</v>
      </c>
    </row>
    <row r="151" spans="1:9" x14ac:dyDescent="0.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 t="s">
        <v>10</v>
      </c>
    </row>
    <row r="152" spans="1:9" x14ac:dyDescent="0.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 t="s">
        <v>10</v>
      </c>
    </row>
    <row r="153" spans="1:9" x14ac:dyDescent="0.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 t="s">
        <v>10</v>
      </c>
    </row>
    <row r="154" spans="1:9" x14ac:dyDescent="0.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 t="s">
        <v>9</v>
      </c>
    </row>
    <row r="155" spans="1:9" x14ac:dyDescent="0.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 t="s">
        <v>10</v>
      </c>
    </row>
    <row r="156" spans="1:9" x14ac:dyDescent="0.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 t="s">
        <v>9</v>
      </c>
    </row>
    <row r="157" spans="1:9" x14ac:dyDescent="0.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 t="s">
        <v>9</v>
      </c>
    </row>
    <row r="158" spans="1:9" x14ac:dyDescent="0.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 t="s">
        <v>10</v>
      </c>
    </row>
    <row r="159" spans="1:9" x14ac:dyDescent="0.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 t="s">
        <v>10</v>
      </c>
    </row>
    <row r="160" spans="1:9" x14ac:dyDescent="0.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 t="s">
        <v>10</v>
      </c>
    </row>
    <row r="161" spans="1:9" x14ac:dyDescent="0.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 t="s">
        <v>9</v>
      </c>
    </row>
    <row r="162" spans="1:9" x14ac:dyDescent="0.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 t="s">
        <v>10</v>
      </c>
    </row>
    <row r="163" spans="1:9" x14ac:dyDescent="0.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 t="s">
        <v>10</v>
      </c>
    </row>
    <row r="164" spans="1:9" x14ac:dyDescent="0.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 t="s">
        <v>10</v>
      </c>
    </row>
    <row r="165" spans="1:9" x14ac:dyDescent="0.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 t="s">
        <v>10</v>
      </c>
    </row>
    <row r="166" spans="1:9" x14ac:dyDescent="0.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 t="s">
        <v>9</v>
      </c>
    </row>
    <row r="167" spans="1:9" x14ac:dyDescent="0.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 t="s">
        <v>9</v>
      </c>
    </row>
    <row r="168" spans="1:9" x14ac:dyDescent="0.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 t="s">
        <v>10</v>
      </c>
    </row>
    <row r="169" spans="1:9" x14ac:dyDescent="0.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 t="s">
        <v>10</v>
      </c>
    </row>
    <row r="170" spans="1:9" x14ac:dyDescent="0.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 t="s">
        <v>10</v>
      </c>
    </row>
    <row r="171" spans="1:9" x14ac:dyDescent="0.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 t="s">
        <v>10</v>
      </c>
    </row>
    <row r="172" spans="1:9" x14ac:dyDescent="0.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 t="s">
        <v>9</v>
      </c>
    </row>
    <row r="173" spans="1:9" x14ac:dyDescent="0.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 t="s">
        <v>9</v>
      </c>
    </row>
    <row r="174" spans="1:9" x14ac:dyDescent="0.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 t="s">
        <v>10</v>
      </c>
    </row>
    <row r="175" spans="1:9" x14ac:dyDescent="0.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 t="s">
        <v>10</v>
      </c>
    </row>
    <row r="176" spans="1:9" x14ac:dyDescent="0.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 t="s">
        <v>10</v>
      </c>
    </row>
    <row r="177" spans="1:9" x14ac:dyDescent="0.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 t="s">
        <v>9</v>
      </c>
    </row>
    <row r="178" spans="1:9" x14ac:dyDescent="0.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 t="s">
        <v>10</v>
      </c>
    </row>
    <row r="179" spans="1:9" x14ac:dyDescent="0.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 t="s">
        <v>9</v>
      </c>
    </row>
    <row r="180" spans="1:9" x14ac:dyDescent="0.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 t="s">
        <v>10</v>
      </c>
    </row>
    <row r="181" spans="1:9" x14ac:dyDescent="0.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 t="s">
        <v>9</v>
      </c>
    </row>
    <row r="182" spans="1:9" x14ac:dyDescent="0.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 t="s">
        <v>10</v>
      </c>
    </row>
    <row r="183" spans="1:9" x14ac:dyDescent="0.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 t="s">
        <v>10</v>
      </c>
    </row>
    <row r="184" spans="1:9" x14ac:dyDescent="0.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 t="s">
        <v>10</v>
      </c>
    </row>
    <row r="185" spans="1:9" x14ac:dyDescent="0.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 t="s">
        <v>10</v>
      </c>
    </row>
    <row r="186" spans="1:9" x14ac:dyDescent="0.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 t="s">
        <v>10</v>
      </c>
    </row>
    <row r="187" spans="1:9" x14ac:dyDescent="0.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 t="s">
        <v>9</v>
      </c>
    </row>
    <row r="188" spans="1:9" x14ac:dyDescent="0.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 t="s">
        <v>9</v>
      </c>
    </row>
    <row r="189" spans="1:9" x14ac:dyDescent="0.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 t="s">
        <v>9</v>
      </c>
    </row>
    <row r="190" spans="1:9" x14ac:dyDescent="0.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 t="s">
        <v>9</v>
      </c>
    </row>
    <row r="191" spans="1:9" x14ac:dyDescent="0.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 t="s">
        <v>9</v>
      </c>
    </row>
    <row r="192" spans="1:9" x14ac:dyDescent="0.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 t="s">
        <v>10</v>
      </c>
    </row>
    <row r="193" spans="1:9" x14ac:dyDescent="0.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 t="s">
        <v>10</v>
      </c>
    </row>
    <row r="194" spans="1:9" x14ac:dyDescent="0.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 t="s">
        <v>9</v>
      </c>
    </row>
    <row r="195" spans="1:9" x14ac:dyDescent="0.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 t="s">
        <v>9</v>
      </c>
    </row>
    <row r="196" spans="1:9" x14ac:dyDescent="0.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 t="s">
        <v>10</v>
      </c>
    </row>
    <row r="197" spans="1:9" x14ac:dyDescent="0.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 t="s">
        <v>9</v>
      </c>
    </row>
    <row r="198" spans="1:9" x14ac:dyDescent="0.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 t="s">
        <v>10</v>
      </c>
    </row>
    <row r="199" spans="1:9" x14ac:dyDescent="0.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 t="s">
        <v>9</v>
      </c>
    </row>
    <row r="200" spans="1:9" x14ac:dyDescent="0.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 t="s">
        <v>9</v>
      </c>
    </row>
    <row r="201" spans="1:9" x14ac:dyDescent="0.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 t="s">
        <v>9</v>
      </c>
    </row>
    <row r="202" spans="1:9" x14ac:dyDescent="0.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 t="s">
        <v>10</v>
      </c>
    </row>
    <row r="203" spans="1:9" x14ac:dyDescent="0.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 t="s">
        <v>10</v>
      </c>
    </row>
    <row r="204" spans="1:9" x14ac:dyDescent="0.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 t="s">
        <v>10</v>
      </c>
    </row>
    <row r="205" spans="1:9" x14ac:dyDescent="0.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 t="s">
        <v>10</v>
      </c>
    </row>
    <row r="206" spans="1:9" x14ac:dyDescent="0.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 t="s">
        <v>10</v>
      </c>
    </row>
    <row r="207" spans="1:9" x14ac:dyDescent="0.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 t="s">
        <v>10</v>
      </c>
    </row>
    <row r="208" spans="1:9" x14ac:dyDescent="0.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 t="s">
        <v>9</v>
      </c>
    </row>
    <row r="209" spans="1:9" x14ac:dyDescent="0.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 t="s">
        <v>9</v>
      </c>
    </row>
    <row r="210" spans="1:9" x14ac:dyDescent="0.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 t="s">
        <v>10</v>
      </c>
    </row>
    <row r="211" spans="1:9" x14ac:dyDescent="0.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 t="s">
        <v>9</v>
      </c>
    </row>
    <row r="212" spans="1:9" x14ac:dyDescent="0.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 t="s">
        <v>10</v>
      </c>
    </row>
    <row r="213" spans="1:9" x14ac:dyDescent="0.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 t="s">
        <v>10</v>
      </c>
    </row>
    <row r="214" spans="1:9" x14ac:dyDescent="0.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 t="s">
        <v>10</v>
      </c>
    </row>
    <row r="215" spans="1:9" x14ac:dyDescent="0.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 t="s">
        <v>9</v>
      </c>
    </row>
    <row r="216" spans="1:9" x14ac:dyDescent="0.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 t="s">
        <v>9</v>
      </c>
    </row>
    <row r="217" spans="1:9" x14ac:dyDescent="0.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 t="s">
        <v>9</v>
      </c>
    </row>
    <row r="218" spans="1:9" x14ac:dyDescent="0.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 t="s">
        <v>9</v>
      </c>
    </row>
    <row r="219" spans="1:9" x14ac:dyDescent="0.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 t="s">
        <v>10</v>
      </c>
    </row>
    <row r="220" spans="1:9" x14ac:dyDescent="0.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 t="s">
        <v>9</v>
      </c>
    </row>
    <row r="221" spans="1:9" x14ac:dyDescent="0.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 t="s">
        <v>9</v>
      </c>
    </row>
    <row r="222" spans="1:9" x14ac:dyDescent="0.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 t="s">
        <v>9</v>
      </c>
    </row>
    <row r="223" spans="1:9" x14ac:dyDescent="0.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 t="s">
        <v>9</v>
      </c>
    </row>
    <row r="224" spans="1:9" x14ac:dyDescent="0.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 t="s">
        <v>10</v>
      </c>
    </row>
    <row r="225" spans="1:9" x14ac:dyDescent="0.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 t="s">
        <v>10</v>
      </c>
    </row>
    <row r="226" spans="1:9" x14ac:dyDescent="0.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 t="s">
        <v>10</v>
      </c>
    </row>
    <row r="227" spans="1:9" x14ac:dyDescent="0.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 t="s">
        <v>10</v>
      </c>
    </row>
    <row r="228" spans="1:9" x14ac:dyDescent="0.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 t="s">
        <v>10</v>
      </c>
    </row>
    <row r="229" spans="1:9" x14ac:dyDescent="0.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 t="s">
        <v>9</v>
      </c>
    </row>
    <row r="230" spans="1:9" x14ac:dyDescent="0.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 t="s">
        <v>10</v>
      </c>
    </row>
    <row r="231" spans="1:9" x14ac:dyDescent="0.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 t="s">
        <v>10</v>
      </c>
    </row>
    <row r="232" spans="1:9" x14ac:dyDescent="0.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 t="s">
        <v>9</v>
      </c>
    </row>
    <row r="233" spans="1:9" x14ac:dyDescent="0.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 t="s">
        <v>9</v>
      </c>
    </row>
    <row r="234" spans="1:9" x14ac:dyDescent="0.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 t="s">
        <v>10</v>
      </c>
    </row>
    <row r="235" spans="1:9" x14ac:dyDescent="0.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 t="s">
        <v>10</v>
      </c>
    </row>
    <row r="236" spans="1:9" x14ac:dyDescent="0.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 t="s">
        <v>10</v>
      </c>
    </row>
    <row r="237" spans="1:9" x14ac:dyDescent="0.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 t="s">
        <v>9</v>
      </c>
    </row>
    <row r="238" spans="1:9" x14ac:dyDescent="0.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 t="s">
        <v>9</v>
      </c>
    </row>
    <row r="239" spans="1:9" x14ac:dyDescent="0.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 t="s">
        <v>9</v>
      </c>
    </row>
    <row r="240" spans="1:9" x14ac:dyDescent="0.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 t="s">
        <v>9</v>
      </c>
    </row>
    <row r="241" spans="1:9" x14ac:dyDescent="0.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 t="s">
        <v>10</v>
      </c>
    </row>
    <row r="242" spans="1:9" x14ac:dyDescent="0.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 t="s">
        <v>10</v>
      </c>
    </row>
    <row r="243" spans="1:9" x14ac:dyDescent="0.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 t="s">
        <v>10</v>
      </c>
    </row>
    <row r="244" spans="1:9" x14ac:dyDescent="0.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 t="s">
        <v>9</v>
      </c>
    </row>
    <row r="245" spans="1:9" x14ac:dyDescent="0.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 t="s">
        <v>9</v>
      </c>
    </row>
    <row r="246" spans="1:9" x14ac:dyDescent="0.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 t="s">
        <v>10</v>
      </c>
    </row>
    <row r="247" spans="1:9" x14ac:dyDescent="0.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 t="s">
        <v>9</v>
      </c>
    </row>
    <row r="248" spans="1:9" x14ac:dyDescent="0.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 t="s">
        <v>10</v>
      </c>
    </row>
    <row r="249" spans="1:9" x14ac:dyDescent="0.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 t="s">
        <v>10</v>
      </c>
    </row>
    <row r="250" spans="1:9" x14ac:dyDescent="0.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 t="s">
        <v>10</v>
      </c>
    </row>
    <row r="251" spans="1:9" x14ac:dyDescent="0.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 t="s">
        <v>10</v>
      </c>
    </row>
    <row r="252" spans="1:9" x14ac:dyDescent="0.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 t="s">
        <v>10</v>
      </c>
    </row>
    <row r="253" spans="1:9" x14ac:dyDescent="0.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 t="s">
        <v>10</v>
      </c>
    </row>
    <row r="254" spans="1:9" x14ac:dyDescent="0.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 t="s">
        <v>10</v>
      </c>
    </row>
    <row r="255" spans="1:9" x14ac:dyDescent="0.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 t="s">
        <v>10</v>
      </c>
    </row>
    <row r="256" spans="1:9" x14ac:dyDescent="0.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 t="s">
        <v>9</v>
      </c>
    </row>
    <row r="257" spans="1:9" x14ac:dyDescent="0.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 t="s">
        <v>9</v>
      </c>
    </row>
    <row r="258" spans="1:9" x14ac:dyDescent="0.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 t="s">
        <v>10</v>
      </c>
    </row>
    <row r="259" spans="1:9" x14ac:dyDescent="0.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 t="s">
        <v>10</v>
      </c>
    </row>
    <row r="260" spans="1:9" x14ac:dyDescent="0.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 t="s">
        <v>10</v>
      </c>
    </row>
    <row r="261" spans="1:9" x14ac:dyDescent="0.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 t="s">
        <v>9</v>
      </c>
    </row>
    <row r="262" spans="1:9" x14ac:dyDescent="0.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 t="s">
        <v>10</v>
      </c>
    </row>
    <row r="263" spans="1:9" x14ac:dyDescent="0.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 t="s">
        <v>9</v>
      </c>
    </row>
    <row r="264" spans="1:9" x14ac:dyDescent="0.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 t="s">
        <v>10</v>
      </c>
    </row>
    <row r="265" spans="1:9" x14ac:dyDescent="0.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 t="s">
        <v>10</v>
      </c>
    </row>
    <row r="266" spans="1:9" x14ac:dyDescent="0.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 t="s">
        <v>9</v>
      </c>
    </row>
    <row r="267" spans="1:9" x14ac:dyDescent="0.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 t="s">
        <v>10</v>
      </c>
    </row>
    <row r="268" spans="1:9" x14ac:dyDescent="0.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 t="s">
        <v>9</v>
      </c>
    </row>
    <row r="269" spans="1:9" x14ac:dyDescent="0.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 t="s">
        <v>10</v>
      </c>
    </row>
    <row r="270" spans="1:9" x14ac:dyDescent="0.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 t="s">
        <v>10</v>
      </c>
    </row>
    <row r="271" spans="1:9" x14ac:dyDescent="0.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 t="s">
        <v>9</v>
      </c>
    </row>
    <row r="272" spans="1:9" x14ac:dyDescent="0.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 t="s">
        <v>9</v>
      </c>
    </row>
    <row r="273" spans="1:9" x14ac:dyDescent="0.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 t="s">
        <v>10</v>
      </c>
    </row>
    <row r="274" spans="1:9" x14ac:dyDescent="0.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 t="s">
        <v>10</v>
      </c>
    </row>
    <row r="275" spans="1:9" x14ac:dyDescent="0.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 t="s">
        <v>10</v>
      </c>
    </row>
    <row r="276" spans="1:9" x14ac:dyDescent="0.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 t="s">
        <v>10</v>
      </c>
    </row>
    <row r="277" spans="1:9" x14ac:dyDescent="0.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 t="s">
        <v>10</v>
      </c>
    </row>
    <row r="278" spans="1:9" x14ac:dyDescent="0.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 t="s">
        <v>9</v>
      </c>
    </row>
    <row r="279" spans="1:9" x14ac:dyDescent="0.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 t="s">
        <v>10</v>
      </c>
    </row>
    <row r="280" spans="1:9" x14ac:dyDescent="0.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 t="s">
        <v>10</v>
      </c>
    </row>
    <row r="281" spans="1:9" x14ac:dyDescent="0.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 t="s">
        <v>10</v>
      </c>
    </row>
    <row r="282" spans="1:9" x14ac:dyDescent="0.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 t="s">
        <v>9</v>
      </c>
    </row>
    <row r="283" spans="1:9" x14ac:dyDescent="0.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 t="s">
        <v>10</v>
      </c>
    </row>
    <row r="284" spans="1:9" x14ac:dyDescent="0.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 t="s">
        <v>10</v>
      </c>
    </row>
    <row r="285" spans="1:9" x14ac:dyDescent="0.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 t="s">
        <v>9</v>
      </c>
    </row>
    <row r="286" spans="1:9" x14ac:dyDescent="0.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 t="s">
        <v>9</v>
      </c>
    </row>
    <row r="287" spans="1:9" x14ac:dyDescent="0.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 t="s">
        <v>10</v>
      </c>
    </row>
    <row r="288" spans="1:9" x14ac:dyDescent="0.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 t="s">
        <v>10</v>
      </c>
    </row>
    <row r="289" spans="1:9" x14ac:dyDescent="0.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 t="s">
        <v>9</v>
      </c>
    </row>
    <row r="290" spans="1:9" x14ac:dyDescent="0.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 t="s">
        <v>10</v>
      </c>
    </row>
    <row r="291" spans="1:9" x14ac:dyDescent="0.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 t="s">
        <v>10</v>
      </c>
    </row>
    <row r="292" spans="1:9" x14ac:dyDescent="0.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 t="s">
        <v>10</v>
      </c>
    </row>
    <row r="293" spans="1:9" x14ac:dyDescent="0.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 t="s">
        <v>9</v>
      </c>
    </row>
    <row r="294" spans="1:9" x14ac:dyDescent="0.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 t="s">
        <v>9</v>
      </c>
    </row>
    <row r="295" spans="1:9" x14ac:dyDescent="0.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 t="s">
        <v>9</v>
      </c>
    </row>
    <row r="296" spans="1:9" x14ac:dyDescent="0.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 t="s">
        <v>10</v>
      </c>
    </row>
    <row r="297" spans="1:9" x14ac:dyDescent="0.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 t="s">
        <v>10</v>
      </c>
    </row>
    <row r="298" spans="1:9" x14ac:dyDescent="0.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 t="s">
        <v>9</v>
      </c>
    </row>
    <row r="299" spans="1:9" x14ac:dyDescent="0.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 t="s">
        <v>10</v>
      </c>
    </row>
    <row r="300" spans="1:9" x14ac:dyDescent="0.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 t="s">
        <v>9</v>
      </c>
    </row>
    <row r="301" spans="1:9" x14ac:dyDescent="0.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 t="s">
        <v>10</v>
      </c>
    </row>
    <row r="302" spans="1:9" x14ac:dyDescent="0.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 t="s">
        <v>9</v>
      </c>
    </row>
    <row r="303" spans="1:9" x14ac:dyDescent="0.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 t="s">
        <v>9</v>
      </c>
    </row>
    <row r="304" spans="1:9" x14ac:dyDescent="0.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 t="s">
        <v>10</v>
      </c>
    </row>
    <row r="305" spans="1:9" x14ac:dyDescent="0.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 t="s">
        <v>9</v>
      </c>
    </row>
    <row r="306" spans="1:9" x14ac:dyDescent="0.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 t="s">
        <v>10</v>
      </c>
    </row>
    <row r="307" spans="1:9" x14ac:dyDescent="0.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 t="s">
        <v>10</v>
      </c>
    </row>
    <row r="308" spans="1:9" x14ac:dyDescent="0.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 t="s">
        <v>9</v>
      </c>
    </row>
    <row r="309" spans="1:9" x14ac:dyDescent="0.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 t="s">
        <v>10</v>
      </c>
    </row>
    <row r="310" spans="1:9" x14ac:dyDescent="0.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 t="s">
        <v>9</v>
      </c>
    </row>
    <row r="311" spans="1:9" x14ac:dyDescent="0.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 t="s">
        <v>9</v>
      </c>
    </row>
    <row r="312" spans="1:9" x14ac:dyDescent="0.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 t="s">
        <v>10</v>
      </c>
    </row>
    <row r="313" spans="1:9" x14ac:dyDescent="0.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 t="s">
        <v>10</v>
      </c>
    </row>
    <row r="314" spans="1:9" x14ac:dyDescent="0.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 t="s">
        <v>9</v>
      </c>
    </row>
    <row r="315" spans="1:9" x14ac:dyDescent="0.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 t="s">
        <v>10</v>
      </c>
    </row>
    <row r="316" spans="1:9" x14ac:dyDescent="0.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 t="s">
        <v>9</v>
      </c>
    </row>
    <row r="317" spans="1:9" x14ac:dyDescent="0.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 t="s">
        <v>10</v>
      </c>
    </row>
    <row r="318" spans="1:9" x14ac:dyDescent="0.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 t="s">
        <v>10</v>
      </c>
    </row>
    <row r="319" spans="1:9" x14ac:dyDescent="0.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 t="s">
        <v>9</v>
      </c>
    </row>
    <row r="320" spans="1:9" x14ac:dyDescent="0.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 t="s">
        <v>10</v>
      </c>
    </row>
    <row r="321" spans="1:9" x14ac:dyDescent="0.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 t="s">
        <v>9</v>
      </c>
    </row>
    <row r="322" spans="1:9" x14ac:dyDescent="0.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 t="s">
        <v>10</v>
      </c>
    </row>
    <row r="323" spans="1:9" x14ac:dyDescent="0.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 t="s">
        <v>9</v>
      </c>
    </row>
    <row r="324" spans="1:9" x14ac:dyDescent="0.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 t="s">
        <v>9</v>
      </c>
    </row>
    <row r="325" spans="1:9" x14ac:dyDescent="0.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 t="s">
        <v>9</v>
      </c>
    </row>
    <row r="326" spans="1:9" x14ac:dyDescent="0.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 t="s">
        <v>10</v>
      </c>
    </row>
    <row r="327" spans="1:9" x14ac:dyDescent="0.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 t="s">
        <v>10</v>
      </c>
    </row>
    <row r="328" spans="1:9" x14ac:dyDescent="0.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 t="s">
        <v>9</v>
      </c>
    </row>
    <row r="329" spans="1:9" x14ac:dyDescent="0.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 t="s">
        <v>10</v>
      </c>
    </row>
    <row r="330" spans="1:9" x14ac:dyDescent="0.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 t="s">
        <v>9</v>
      </c>
    </row>
    <row r="331" spans="1:9" x14ac:dyDescent="0.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 t="s">
        <v>10</v>
      </c>
    </row>
    <row r="332" spans="1:9" x14ac:dyDescent="0.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 t="s">
        <v>10</v>
      </c>
    </row>
    <row r="333" spans="1:9" x14ac:dyDescent="0.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 t="s">
        <v>10</v>
      </c>
    </row>
    <row r="334" spans="1:9" x14ac:dyDescent="0.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 t="s">
        <v>9</v>
      </c>
    </row>
    <row r="335" spans="1:9" x14ac:dyDescent="0.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 t="s">
        <v>10</v>
      </c>
    </row>
    <row r="336" spans="1:9" x14ac:dyDescent="0.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 t="s">
        <v>10</v>
      </c>
    </row>
    <row r="337" spans="1:9" x14ac:dyDescent="0.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 t="s">
        <v>10</v>
      </c>
    </row>
    <row r="338" spans="1:9" x14ac:dyDescent="0.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 t="s">
        <v>10</v>
      </c>
    </row>
    <row r="339" spans="1:9" x14ac:dyDescent="0.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 t="s">
        <v>9</v>
      </c>
    </row>
    <row r="340" spans="1:9" x14ac:dyDescent="0.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 t="s">
        <v>9</v>
      </c>
    </row>
    <row r="341" spans="1:9" x14ac:dyDescent="0.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 t="s">
        <v>9</v>
      </c>
    </row>
    <row r="342" spans="1:9" x14ac:dyDescent="0.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 t="s">
        <v>10</v>
      </c>
    </row>
    <row r="343" spans="1:9" x14ac:dyDescent="0.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 t="s">
        <v>10</v>
      </c>
    </row>
    <row r="344" spans="1:9" x14ac:dyDescent="0.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 t="s">
        <v>10</v>
      </c>
    </row>
    <row r="345" spans="1:9" x14ac:dyDescent="0.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 t="s">
        <v>10</v>
      </c>
    </row>
    <row r="346" spans="1:9" x14ac:dyDescent="0.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 t="s">
        <v>10</v>
      </c>
    </row>
    <row r="347" spans="1:9" x14ac:dyDescent="0.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 t="s">
        <v>10</v>
      </c>
    </row>
    <row r="348" spans="1:9" x14ac:dyDescent="0.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 t="s">
        <v>10</v>
      </c>
    </row>
    <row r="349" spans="1:9" x14ac:dyDescent="0.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 t="s">
        <v>10</v>
      </c>
    </row>
    <row r="350" spans="1:9" x14ac:dyDescent="0.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 t="s">
        <v>10</v>
      </c>
    </row>
    <row r="351" spans="1:9" x14ac:dyDescent="0.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 t="s">
        <v>9</v>
      </c>
    </row>
    <row r="352" spans="1:9" x14ac:dyDescent="0.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 t="s">
        <v>10</v>
      </c>
    </row>
    <row r="353" spans="1:9" x14ac:dyDescent="0.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 t="s">
        <v>10</v>
      </c>
    </row>
    <row r="354" spans="1:9" x14ac:dyDescent="0.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 t="s">
        <v>10</v>
      </c>
    </row>
    <row r="355" spans="1:9" x14ac:dyDescent="0.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 t="s">
        <v>10</v>
      </c>
    </row>
    <row r="356" spans="1:9" x14ac:dyDescent="0.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 t="s">
        <v>10</v>
      </c>
    </row>
    <row r="357" spans="1:9" x14ac:dyDescent="0.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 t="s">
        <v>9</v>
      </c>
    </row>
    <row r="358" spans="1:9" x14ac:dyDescent="0.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 t="s">
        <v>9</v>
      </c>
    </row>
    <row r="359" spans="1:9" x14ac:dyDescent="0.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 t="s">
        <v>9</v>
      </c>
    </row>
    <row r="360" spans="1:9" x14ac:dyDescent="0.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 t="s">
        <v>10</v>
      </c>
    </row>
    <row r="361" spans="1:9" x14ac:dyDescent="0.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 t="s">
        <v>9</v>
      </c>
    </row>
    <row r="362" spans="1:9" x14ac:dyDescent="0.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 t="s">
        <v>9</v>
      </c>
    </row>
    <row r="363" spans="1:9" x14ac:dyDescent="0.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 t="s">
        <v>10</v>
      </c>
    </row>
    <row r="364" spans="1:9" x14ac:dyDescent="0.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 t="s">
        <v>10</v>
      </c>
    </row>
    <row r="365" spans="1:9" x14ac:dyDescent="0.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 t="s">
        <v>9</v>
      </c>
    </row>
    <row r="366" spans="1:9" x14ac:dyDescent="0.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 t="s">
        <v>10</v>
      </c>
    </row>
    <row r="367" spans="1:9" x14ac:dyDescent="0.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 t="s">
        <v>10</v>
      </c>
    </row>
    <row r="368" spans="1:9" x14ac:dyDescent="0.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 t="s">
        <v>9</v>
      </c>
    </row>
    <row r="369" spans="1:9" x14ac:dyDescent="0.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 t="s">
        <v>10</v>
      </c>
    </row>
    <row r="370" spans="1:9" x14ac:dyDescent="0.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 t="s">
        <v>10</v>
      </c>
    </row>
    <row r="371" spans="1:9" x14ac:dyDescent="0.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 t="s">
        <v>9</v>
      </c>
    </row>
    <row r="372" spans="1:9" x14ac:dyDescent="0.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 t="s">
        <v>9</v>
      </c>
    </row>
    <row r="373" spans="1:9" x14ac:dyDescent="0.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 t="s">
        <v>10</v>
      </c>
    </row>
    <row r="374" spans="1:9" x14ac:dyDescent="0.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 t="s">
        <v>10</v>
      </c>
    </row>
    <row r="375" spans="1:9" x14ac:dyDescent="0.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 t="s">
        <v>10</v>
      </c>
    </row>
    <row r="376" spans="1:9" x14ac:dyDescent="0.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 t="s">
        <v>10</v>
      </c>
    </row>
    <row r="377" spans="1:9" x14ac:dyDescent="0.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 t="s">
        <v>9</v>
      </c>
    </row>
    <row r="378" spans="1:9" x14ac:dyDescent="0.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 t="s">
        <v>10</v>
      </c>
    </row>
    <row r="379" spans="1:9" x14ac:dyDescent="0.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 t="s">
        <v>10</v>
      </c>
    </row>
    <row r="380" spans="1:9" x14ac:dyDescent="0.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 t="s">
        <v>9</v>
      </c>
    </row>
    <row r="381" spans="1:9" x14ac:dyDescent="0.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 t="s">
        <v>10</v>
      </c>
    </row>
    <row r="382" spans="1:9" x14ac:dyDescent="0.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 t="s">
        <v>10</v>
      </c>
    </row>
    <row r="383" spans="1:9" x14ac:dyDescent="0.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 t="s">
        <v>10</v>
      </c>
    </row>
    <row r="384" spans="1:9" x14ac:dyDescent="0.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 t="s">
        <v>10</v>
      </c>
    </row>
    <row r="385" spans="1:9" x14ac:dyDescent="0.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 t="s">
        <v>10</v>
      </c>
    </row>
    <row r="386" spans="1:9" x14ac:dyDescent="0.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 t="s">
        <v>10</v>
      </c>
    </row>
    <row r="387" spans="1:9" x14ac:dyDescent="0.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 t="s">
        <v>10</v>
      </c>
    </row>
    <row r="388" spans="1:9" x14ac:dyDescent="0.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 t="s">
        <v>9</v>
      </c>
    </row>
    <row r="389" spans="1:9" x14ac:dyDescent="0.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 t="s">
        <v>9</v>
      </c>
    </row>
    <row r="390" spans="1:9" x14ac:dyDescent="0.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 t="s">
        <v>9</v>
      </c>
    </row>
    <row r="391" spans="1:9" x14ac:dyDescent="0.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 t="s">
        <v>10</v>
      </c>
    </row>
    <row r="392" spans="1:9" x14ac:dyDescent="0.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 t="s">
        <v>10</v>
      </c>
    </row>
    <row r="393" spans="1:9" x14ac:dyDescent="0.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 t="s">
        <v>9</v>
      </c>
    </row>
    <row r="394" spans="1:9" x14ac:dyDescent="0.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 t="s">
        <v>10</v>
      </c>
    </row>
    <row r="395" spans="1:9" x14ac:dyDescent="0.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 t="s">
        <v>10</v>
      </c>
    </row>
    <row r="396" spans="1:9" x14ac:dyDescent="0.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 t="s">
        <v>9</v>
      </c>
    </row>
    <row r="397" spans="1:9" x14ac:dyDescent="0.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 t="s">
        <v>10</v>
      </c>
    </row>
    <row r="398" spans="1:9" x14ac:dyDescent="0.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 t="s">
        <v>10</v>
      </c>
    </row>
    <row r="399" spans="1:9" x14ac:dyDescent="0.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 t="s">
        <v>9</v>
      </c>
    </row>
    <row r="400" spans="1:9" x14ac:dyDescent="0.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 t="s">
        <v>10</v>
      </c>
    </row>
    <row r="401" spans="1:9" x14ac:dyDescent="0.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 t="s">
        <v>9</v>
      </c>
    </row>
    <row r="402" spans="1:9" x14ac:dyDescent="0.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 t="s">
        <v>9</v>
      </c>
    </row>
    <row r="403" spans="1:9" x14ac:dyDescent="0.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 t="s">
        <v>10</v>
      </c>
    </row>
    <row r="404" spans="1:9" x14ac:dyDescent="0.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 t="s">
        <v>9</v>
      </c>
    </row>
    <row r="405" spans="1:9" x14ac:dyDescent="0.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 t="s">
        <v>10</v>
      </c>
    </row>
    <row r="406" spans="1:9" x14ac:dyDescent="0.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 t="s">
        <v>9</v>
      </c>
    </row>
    <row r="407" spans="1:9" x14ac:dyDescent="0.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 t="s">
        <v>10</v>
      </c>
    </row>
    <row r="408" spans="1:9" x14ac:dyDescent="0.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 t="s">
        <v>9</v>
      </c>
    </row>
    <row r="409" spans="1:9" x14ac:dyDescent="0.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 t="s">
        <v>10</v>
      </c>
    </row>
    <row r="410" spans="1:9" x14ac:dyDescent="0.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 t="s">
        <v>9</v>
      </c>
    </row>
    <row r="411" spans="1:9" x14ac:dyDescent="0.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 t="s">
        <v>9</v>
      </c>
    </row>
    <row r="412" spans="1:9" x14ac:dyDescent="0.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 t="s">
        <v>10</v>
      </c>
    </row>
    <row r="413" spans="1:9" x14ac:dyDescent="0.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 t="s">
        <v>10</v>
      </c>
    </row>
    <row r="414" spans="1:9" x14ac:dyDescent="0.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 t="s">
        <v>10</v>
      </c>
    </row>
    <row r="415" spans="1:9" x14ac:dyDescent="0.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 t="s">
        <v>10</v>
      </c>
    </row>
    <row r="416" spans="1:9" x14ac:dyDescent="0.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 t="s">
        <v>9</v>
      </c>
    </row>
    <row r="417" spans="1:9" x14ac:dyDescent="0.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 t="s">
        <v>9</v>
      </c>
    </row>
    <row r="418" spans="1:9" x14ac:dyDescent="0.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 t="s">
        <v>10</v>
      </c>
    </row>
    <row r="419" spans="1:9" x14ac:dyDescent="0.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 t="s">
        <v>9</v>
      </c>
    </row>
    <row r="420" spans="1:9" x14ac:dyDescent="0.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 t="s">
        <v>10</v>
      </c>
    </row>
    <row r="421" spans="1:9" x14ac:dyDescent="0.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 t="s">
        <v>9</v>
      </c>
    </row>
    <row r="422" spans="1:9" x14ac:dyDescent="0.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 t="s">
        <v>10</v>
      </c>
    </row>
    <row r="423" spans="1:9" x14ac:dyDescent="0.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 t="s">
        <v>10</v>
      </c>
    </row>
    <row r="424" spans="1:9" x14ac:dyDescent="0.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 t="s">
        <v>10</v>
      </c>
    </row>
    <row r="425" spans="1:9" x14ac:dyDescent="0.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 t="s">
        <v>10</v>
      </c>
    </row>
    <row r="426" spans="1:9" x14ac:dyDescent="0.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 t="s">
        <v>9</v>
      </c>
    </row>
    <row r="427" spans="1:9" x14ac:dyDescent="0.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 t="s">
        <v>9</v>
      </c>
    </row>
    <row r="428" spans="1:9" x14ac:dyDescent="0.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 t="s">
        <v>10</v>
      </c>
    </row>
    <row r="429" spans="1:9" x14ac:dyDescent="0.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 t="s">
        <v>9</v>
      </c>
    </row>
    <row r="430" spans="1:9" x14ac:dyDescent="0.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 t="s">
        <v>10</v>
      </c>
    </row>
    <row r="431" spans="1:9" x14ac:dyDescent="0.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 t="s">
        <v>9</v>
      </c>
    </row>
    <row r="432" spans="1:9" x14ac:dyDescent="0.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 t="s">
        <v>10</v>
      </c>
    </row>
    <row r="433" spans="1:9" x14ac:dyDescent="0.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 t="s">
        <v>10</v>
      </c>
    </row>
    <row r="434" spans="1:9" x14ac:dyDescent="0.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 t="s">
        <v>10</v>
      </c>
    </row>
    <row r="435" spans="1:9" x14ac:dyDescent="0.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 t="s">
        <v>10</v>
      </c>
    </row>
    <row r="436" spans="1:9" x14ac:dyDescent="0.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 t="s">
        <v>10</v>
      </c>
    </row>
    <row r="437" spans="1:9" x14ac:dyDescent="0.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 t="s">
        <v>9</v>
      </c>
    </row>
    <row r="438" spans="1:9" x14ac:dyDescent="0.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 t="s">
        <v>10</v>
      </c>
    </row>
    <row r="439" spans="1:9" x14ac:dyDescent="0.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 t="s">
        <v>10</v>
      </c>
    </row>
    <row r="440" spans="1:9" x14ac:dyDescent="0.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 t="s">
        <v>10</v>
      </c>
    </row>
    <row r="441" spans="1:9" x14ac:dyDescent="0.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 t="s">
        <v>10</v>
      </c>
    </row>
    <row r="442" spans="1:9" x14ac:dyDescent="0.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 t="s">
        <v>9</v>
      </c>
    </row>
    <row r="443" spans="1:9" x14ac:dyDescent="0.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 t="s">
        <v>10</v>
      </c>
    </row>
    <row r="444" spans="1:9" x14ac:dyDescent="0.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 t="s">
        <v>10</v>
      </c>
    </row>
    <row r="445" spans="1:9" x14ac:dyDescent="0.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 t="s">
        <v>9</v>
      </c>
    </row>
    <row r="446" spans="1:9" x14ac:dyDescent="0.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 t="s">
        <v>9</v>
      </c>
    </row>
    <row r="447" spans="1:9" x14ac:dyDescent="0.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 t="s">
        <v>9</v>
      </c>
    </row>
    <row r="448" spans="1:9" x14ac:dyDescent="0.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 t="s">
        <v>10</v>
      </c>
    </row>
    <row r="449" spans="1:9" x14ac:dyDescent="0.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 t="s">
        <v>10</v>
      </c>
    </row>
    <row r="450" spans="1:9" x14ac:dyDescent="0.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 t="s">
        <v>9</v>
      </c>
    </row>
    <row r="451" spans="1:9" x14ac:dyDescent="0.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 t="s">
        <v>10</v>
      </c>
    </row>
    <row r="452" spans="1:9" x14ac:dyDescent="0.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 t="s">
        <v>10</v>
      </c>
    </row>
    <row r="453" spans="1:9" x14ac:dyDescent="0.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 t="s">
        <v>9</v>
      </c>
    </row>
    <row r="454" spans="1:9" x14ac:dyDescent="0.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 t="s">
        <v>10</v>
      </c>
    </row>
    <row r="455" spans="1:9" x14ac:dyDescent="0.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 t="s">
        <v>10</v>
      </c>
    </row>
    <row r="456" spans="1:9" x14ac:dyDescent="0.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 t="s">
        <v>10</v>
      </c>
    </row>
    <row r="457" spans="1:9" x14ac:dyDescent="0.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 t="s">
        <v>9</v>
      </c>
    </row>
    <row r="458" spans="1:9" x14ac:dyDescent="0.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 t="s">
        <v>10</v>
      </c>
    </row>
    <row r="459" spans="1:9" x14ac:dyDescent="0.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 t="s">
        <v>10</v>
      </c>
    </row>
    <row r="460" spans="1:9" x14ac:dyDescent="0.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 t="s">
        <v>9</v>
      </c>
    </row>
    <row r="461" spans="1:9" x14ac:dyDescent="0.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 t="s">
        <v>10</v>
      </c>
    </row>
    <row r="462" spans="1:9" x14ac:dyDescent="0.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 t="s">
        <v>10</v>
      </c>
    </row>
    <row r="463" spans="1:9" x14ac:dyDescent="0.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 t="s">
        <v>10</v>
      </c>
    </row>
    <row r="464" spans="1:9" x14ac:dyDescent="0.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 t="s">
        <v>10</v>
      </c>
    </row>
    <row r="465" spans="1:9" x14ac:dyDescent="0.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 t="s">
        <v>10</v>
      </c>
    </row>
    <row r="466" spans="1:9" x14ac:dyDescent="0.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 t="s">
        <v>10</v>
      </c>
    </row>
    <row r="467" spans="1:9" x14ac:dyDescent="0.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 t="s">
        <v>10</v>
      </c>
    </row>
    <row r="468" spans="1:9" x14ac:dyDescent="0.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 t="s">
        <v>10</v>
      </c>
    </row>
    <row r="469" spans="1:9" x14ac:dyDescent="0.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 t="s">
        <v>10</v>
      </c>
    </row>
    <row r="470" spans="1:9" x14ac:dyDescent="0.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 t="s">
        <v>9</v>
      </c>
    </row>
    <row r="471" spans="1:9" x14ac:dyDescent="0.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 t="s">
        <v>10</v>
      </c>
    </row>
    <row r="472" spans="1:9" x14ac:dyDescent="0.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 t="s">
        <v>10</v>
      </c>
    </row>
    <row r="473" spans="1:9" x14ac:dyDescent="0.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 t="s">
        <v>10</v>
      </c>
    </row>
    <row r="474" spans="1:9" x14ac:dyDescent="0.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 t="s">
        <v>10</v>
      </c>
    </row>
    <row r="475" spans="1:9" x14ac:dyDescent="0.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 t="s">
        <v>10</v>
      </c>
    </row>
    <row r="476" spans="1:9" x14ac:dyDescent="0.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 t="s">
        <v>10</v>
      </c>
    </row>
    <row r="477" spans="1:9" x14ac:dyDescent="0.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 t="s">
        <v>10</v>
      </c>
    </row>
    <row r="478" spans="1:9" x14ac:dyDescent="0.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 t="s">
        <v>9</v>
      </c>
    </row>
    <row r="479" spans="1:9" x14ac:dyDescent="0.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 t="s">
        <v>10</v>
      </c>
    </row>
    <row r="480" spans="1:9" x14ac:dyDescent="0.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 t="s">
        <v>10</v>
      </c>
    </row>
    <row r="481" spans="1:9" x14ac:dyDescent="0.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 t="s">
        <v>10</v>
      </c>
    </row>
    <row r="482" spans="1:9" x14ac:dyDescent="0.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 t="s">
        <v>9</v>
      </c>
    </row>
    <row r="483" spans="1:9" x14ac:dyDescent="0.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 t="s">
        <v>10</v>
      </c>
    </row>
    <row r="484" spans="1:9" x14ac:dyDescent="0.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 t="s">
        <v>10</v>
      </c>
    </row>
    <row r="485" spans="1:9" x14ac:dyDescent="0.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 t="s">
        <v>10</v>
      </c>
    </row>
    <row r="486" spans="1:9" x14ac:dyDescent="0.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 t="s">
        <v>9</v>
      </c>
    </row>
    <row r="487" spans="1:9" x14ac:dyDescent="0.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 t="s">
        <v>9</v>
      </c>
    </row>
    <row r="488" spans="1:9" x14ac:dyDescent="0.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 t="s">
        <v>10</v>
      </c>
    </row>
    <row r="489" spans="1:9" x14ac:dyDescent="0.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 t="s">
        <v>10</v>
      </c>
    </row>
    <row r="490" spans="1:9" x14ac:dyDescent="0.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 t="s">
        <v>10</v>
      </c>
    </row>
    <row r="491" spans="1:9" x14ac:dyDescent="0.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 t="s">
        <v>10</v>
      </c>
    </row>
    <row r="492" spans="1:9" x14ac:dyDescent="0.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 t="s">
        <v>10</v>
      </c>
    </row>
    <row r="493" spans="1:9" x14ac:dyDescent="0.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 t="s">
        <v>10</v>
      </c>
    </row>
    <row r="494" spans="1:9" x14ac:dyDescent="0.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 t="s">
        <v>10</v>
      </c>
    </row>
    <row r="495" spans="1:9" x14ac:dyDescent="0.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 t="s">
        <v>9</v>
      </c>
    </row>
    <row r="496" spans="1:9" x14ac:dyDescent="0.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 t="s">
        <v>10</v>
      </c>
    </row>
    <row r="497" spans="1:9" x14ac:dyDescent="0.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 t="s">
        <v>10</v>
      </c>
    </row>
    <row r="498" spans="1:9" x14ac:dyDescent="0.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 t="s">
        <v>10</v>
      </c>
    </row>
    <row r="499" spans="1:9" x14ac:dyDescent="0.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 t="s">
        <v>10</v>
      </c>
    </row>
    <row r="500" spans="1:9" x14ac:dyDescent="0.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 t="s">
        <v>9</v>
      </c>
    </row>
    <row r="501" spans="1:9" x14ac:dyDescent="0.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 t="s">
        <v>10</v>
      </c>
    </row>
    <row r="502" spans="1:9" x14ac:dyDescent="0.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 t="s">
        <v>10</v>
      </c>
    </row>
    <row r="503" spans="1:9" x14ac:dyDescent="0.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 t="s">
        <v>10</v>
      </c>
    </row>
    <row r="504" spans="1:9" x14ac:dyDescent="0.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 t="s">
        <v>9</v>
      </c>
    </row>
    <row r="505" spans="1:9" x14ac:dyDescent="0.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 t="s">
        <v>10</v>
      </c>
    </row>
    <row r="506" spans="1:9" x14ac:dyDescent="0.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 t="s">
        <v>10</v>
      </c>
    </row>
    <row r="507" spans="1:9" x14ac:dyDescent="0.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 t="s">
        <v>10</v>
      </c>
    </row>
    <row r="508" spans="1:9" x14ac:dyDescent="0.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 t="s">
        <v>9</v>
      </c>
    </row>
    <row r="509" spans="1:9" x14ac:dyDescent="0.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 t="s">
        <v>10</v>
      </c>
    </row>
    <row r="510" spans="1:9" x14ac:dyDescent="0.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 t="s">
        <v>10</v>
      </c>
    </row>
    <row r="511" spans="1:9" x14ac:dyDescent="0.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 t="s">
        <v>10</v>
      </c>
    </row>
    <row r="512" spans="1:9" x14ac:dyDescent="0.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 t="s">
        <v>9</v>
      </c>
    </row>
    <row r="513" spans="1:9" x14ac:dyDescent="0.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 t="s">
        <v>10</v>
      </c>
    </row>
    <row r="514" spans="1:9" x14ac:dyDescent="0.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 t="s">
        <v>10</v>
      </c>
    </row>
    <row r="515" spans="1:9" x14ac:dyDescent="0.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 t="s">
        <v>10</v>
      </c>
    </row>
    <row r="516" spans="1:9" x14ac:dyDescent="0.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 t="s">
        <v>10</v>
      </c>
    </row>
    <row r="517" spans="1:9" x14ac:dyDescent="0.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 t="s">
        <v>9</v>
      </c>
    </row>
    <row r="518" spans="1:9" x14ac:dyDescent="0.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 t="s">
        <v>9</v>
      </c>
    </row>
    <row r="519" spans="1:9" x14ac:dyDescent="0.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 t="s">
        <v>10</v>
      </c>
    </row>
    <row r="520" spans="1:9" x14ac:dyDescent="0.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 t="s">
        <v>10</v>
      </c>
    </row>
    <row r="521" spans="1:9" x14ac:dyDescent="0.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 t="s">
        <v>10</v>
      </c>
    </row>
    <row r="522" spans="1:9" x14ac:dyDescent="0.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 t="s">
        <v>10</v>
      </c>
    </row>
    <row r="523" spans="1:9" x14ac:dyDescent="0.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 t="s">
        <v>10</v>
      </c>
    </row>
    <row r="524" spans="1:9" x14ac:dyDescent="0.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 t="s">
        <v>10</v>
      </c>
    </row>
    <row r="525" spans="1:9" x14ac:dyDescent="0.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 t="s">
        <v>9</v>
      </c>
    </row>
    <row r="526" spans="1:9" x14ac:dyDescent="0.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 t="s">
        <v>10</v>
      </c>
    </row>
    <row r="527" spans="1:9" x14ac:dyDescent="0.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 t="s">
        <v>10</v>
      </c>
    </row>
    <row r="528" spans="1:9" x14ac:dyDescent="0.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 t="s">
        <v>10</v>
      </c>
    </row>
    <row r="529" spans="1:9" x14ac:dyDescent="0.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 t="s">
        <v>10</v>
      </c>
    </row>
    <row r="530" spans="1:9" x14ac:dyDescent="0.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 t="s">
        <v>10</v>
      </c>
    </row>
    <row r="531" spans="1:9" x14ac:dyDescent="0.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 t="s">
        <v>10</v>
      </c>
    </row>
    <row r="532" spans="1:9" x14ac:dyDescent="0.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 t="s">
        <v>10</v>
      </c>
    </row>
    <row r="533" spans="1:9" x14ac:dyDescent="0.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 t="s">
        <v>10</v>
      </c>
    </row>
    <row r="534" spans="1:9" x14ac:dyDescent="0.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 t="s">
        <v>10</v>
      </c>
    </row>
    <row r="535" spans="1:9" x14ac:dyDescent="0.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 t="s">
        <v>10</v>
      </c>
    </row>
    <row r="536" spans="1:9" x14ac:dyDescent="0.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 t="s">
        <v>10</v>
      </c>
    </row>
    <row r="537" spans="1:9" x14ac:dyDescent="0.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 t="s">
        <v>9</v>
      </c>
    </row>
    <row r="538" spans="1:9" x14ac:dyDescent="0.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 t="s">
        <v>10</v>
      </c>
    </row>
    <row r="539" spans="1:9" x14ac:dyDescent="0.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 t="s">
        <v>10</v>
      </c>
    </row>
    <row r="540" spans="1:9" x14ac:dyDescent="0.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 t="s">
        <v>10</v>
      </c>
    </row>
    <row r="541" spans="1:9" x14ac:dyDescent="0.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 t="s">
        <v>9</v>
      </c>
    </row>
    <row r="542" spans="1:9" x14ac:dyDescent="0.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 t="s">
        <v>9</v>
      </c>
    </row>
    <row r="543" spans="1:9" x14ac:dyDescent="0.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 t="s">
        <v>9</v>
      </c>
    </row>
    <row r="544" spans="1:9" x14ac:dyDescent="0.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 t="s">
        <v>9</v>
      </c>
    </row>
    <row r="545" spans="1:9" x14ac:dyDescent="0.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 t="s">
        <v>10</v>
      </c>
    </row>
    <row r="546" spans="1:9" x14ac:dyDescent="0.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 t="s">
        <v>10</v>
      </c>
    </row>
    <row r="547" spans="1:9" x14ac:dyDescent="0.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 t="s">
        <v>9</v>
      </c>
    </row>
    <row r="548" spans="1:9" x14ac:dyDescent="0.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 t="s">
        <v>9</v>
      </c>
    </row>
    <row r="549" spans="1:9" x14ac:dyDescent="0.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 t="s">
        <v>10</v>
      </c>
    </row>
    <row r="550" spans="1:9" x14ac:dyDescent="0.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 t="s">
        <v>10</v>
      </c>
    </row>
    <row r="551" spans="1:9" x14ac:dyDescent="0.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 t="s">
        <v>10</v>
      </c>
    </row>
    <row r="552" spans="1:9" x14ac:dyDescent="0.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 t="s">
        <v>10</v>
      </c>
    </row>
    <row r="553" spans="1:9" x14ac:dyDescent="0.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 t="s">
        <v>10</v>
      </c>
    </row>
    <row r="554" spans="1:9" x14ac:dyDescent="0.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 t="s">
        <v>10</v>
      </c>
    </row>
    <row r="555" spans="1:9" x14ac:dyDescent="0.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 t="s">
        <v>10</v>
      </c>
    </row>
    <row r="556" spans="1:9" x14ac:dyDescent="0.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 t="s">
        <v>10</v>
      </c>
    </row>
    <row r="557" spans="1:9" x14ac:dyDescent="0.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 t="s">
        <v>10</v>
      </c>
    </row>
    <row r="558" spans="1:9" x14ac:dyDescent="0.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 t="s">
        <v>10</v>
      </c>
    </row>
    <row r="559" spans="1:9" x14ac:dyDescent="0.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 t="s">
        <v>10</v>
      </c>
    </row>
    <row r="560" spans="1:9" x14ac:dyDescent="0.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 t="s">
        <v>10</v>
      </c>
    </row>
    <row r="561" spans="1:9" x14ac:dyDescent="0.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 t="s">
        <v>10</v>
      </c>
    </row>
    <row r="562" spans="1:9" x14ac:dyDescent="0.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 t="s">
        <v>9</v>
      </c>
    </row>
    <row r="563" spans="1:9" x14ac:dyDescent="0.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 t="s">
        <v>9</v>
      </c>
    </row>
    <row r="564" spans="1:9" x14ac:dyDescent="0.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 t="s">
        <v>10</v>
      </c>
    </row>
    <row r="565" spans="1:9" x14ac:dyDescent="0.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 t="s">
        <v>10</v>
      </c>
    </row>
    <row r="566" spans="1:9" x14ac:dyDescent="0.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 t="s">
        <v>10</v>
      </c>
    </row>
    <row r="567" spans="1:9" x14ac:dyDescent="0.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 t="s">
        <v>10</v>
      </c>
    </row>
    <row r="568" spans="1:9" x14ac:dyDescent="0.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 t="s">
        <v>10</v>
      </c>
    </row>
    <row r="569" spans="1:9" x14ac:dyDescent="0.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 t="s">
        <v>10</v>
      </c>
    </row>
    <row r="570" spans="1:9" x14ac:dyDescent="0.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 t="s">
        <v>10</v>
      </c>
    </row>
    <row r="571" spans="1:9" x14ac:dyDescent="0.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 t="s">
        <v>9</v>
      </c>
    </row>
    <row r="572" spans="1:9" x14ac:dyDescent="0.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 t="s">
        <v>10</v>
      </c>
    </row>
    <row r="573" spans="1:9" x14ac:dyDescent="0.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 t="s">
        <v>10</v>
      </c>
    </row>
    <row r="574" spans="1:9" x14ac:dyDescent="0.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 t="s">
        <v>10</v>
      </c>
    </row>
    <row r="575" spans="1:9" x14ac:dyDescent="0.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 t="s">
        <v>10</v>
      </c>
    </row>
    <row r="576" spans="1:9" x14ac:dyDescent="0.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 t="s">
        <v>10</v>
      </c>
    </row>
    <row r="577" spans="1:9" x14ac:dyDescent="0.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 t="s">
        <v>10</v>
      </c>
    </row>
    <row r="578" spans="1:9" x14ac:dyDescent="0.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 t="s">
        <v>10</v>
      </c>
    </row>
    <row r="579" spans="1:9" x14ac:dyDescent="0.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 t="s">
        <v>9</v>
      </c>
    </row>
    <row r="580" spans="1:9" x14ac:dyDescent="0.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 t="s">
        <v>10</v>
      </c>
    </row>
    <row r="581" spans="1:9" x14ac:dyDescent="0.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 t="s">
        <v>9</v>
      </c>
    </row>
    <row r="582" spans="1:9" x14ac:dyDescent="0.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 t="s">
        <v>9</v>
      </c>
    </row>
    <row r="583" spans="1:9" x14ac:dyDescent="0.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 t="s">
        <v>10</v>
      </c>
    </row>
    <row r="584" spans="1:9" x14ac:dyDescent="0.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 t="s">
        <v>10</v>
      </c>
    </row>
    <row r="585" spans="1:9" x14ac:dyDescent="0.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 t="s">
        <v>10</v>
      </c>
    </row>
    <row r="586" spans="1:9" x14ac:dyDescent="0.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 t="s">
        <v>9</v>
      </c>
    </row>
    <row r="587" spans="1:9" x14ac:dyDescent="0.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 t="s">
        <v>10</v>
      </c>
    </row>
    <row r="588" spans="1:9" x14ac:dyDescent="0.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 t="s">
        <v>9</v>
      </c>
    </row>
    <row r="589" spans="1:9" x14ac:dyDescent="0.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 t="s">
        <v>10</v>
      </c>
    </row>
    <row r="590" spans="1:9" x14ac:dyDescent="0.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 t="s">
        <v>9</v>
      </c>
    </row>
    <row r="591" spans="1:9" x14ac:dyDescent="0.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 t="s">
        <v>10</v>
      </c>
    </row>
    <row r="592" spans="1:9" x14ac:dyDescent="0.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 t="s">
        <v>9</v>
      </c>
    </row>
    <row r="593" spans="1:9" x14ac:dyDescent="0.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 t="s">
        <v>10</v>
      </c>
    </row>
    <row r="594" spans="1:9" x14ac:dyDescent="0.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 t="s">
        <v>9</v>
      </c>
    </row>
    <row r="595" spans="1:9" x14ac:dyDescent="0.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 t="s">
        <v>10</v>
      </c>
    </row>
    <row r="596" spans="1:9" x14ac:dyDescent="0.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 t="s">
        <v>10</v>
      </c>
    </row>
    <row r="597" spans="1:9" x14ac:dyDescent="0.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 t="s">
        <v>9</v>
      </c>
    </row>
    <row r="598" spans="1:9" x14ac:dyDescent="0.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 t="s">
        <v>10</v>
      </c>
    </row>
    <row r="599" spans="1:9" x14ac:dyDescent="0.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 t="s">
        <v>10</v>
      </c>
    </row>
    <row r="600" spans="1:9" x14ac:dyDescent="0.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 t="s">
        <v>9</v>
      </c>
    </row>
    <row r="601" spans="1:9" x14ac:dyDescent="0.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 t="s">
        <v>10</v>
      </c>
    </row>
    <row r="602" spans="1:9" x14ac:dyDescent="0.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 t="s">
        <v>10</v>
      </c>
    </row>
    <row r="603" spans="1:9" x14ac:dyDescent="0.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 t="s">
        <v>10</v>
      </c>
    </row>
    <row r="604" spans="1:9" x14ac:dyDescent="0.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 t="s">
        <v>10</v>
      </c>
    </row>
    <row r="605" spans="1:9" x14ac:dyDescent="0.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 t="s">
        <v>9</v>
      </c>
    </row>
    <row r="606" spans="1:9" x14ac:dyDescent="0.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 t="s">
        <v>9</v>
      </c>
    </row>
    <row r="607" spans="1:9" x14ac:dyDescent="0.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 t="s">
        <v>10</v>
      </c>
    </row>
    <row r="608" spans="1:9" x14ac:dyDescent="0.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 t="s">
        <v>9</v>
      </c>
    </row>
    <row r="609" spans="1:9" x14ac:dyDescent="0.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 t="s">
        <v>10</v>
      </c>
    </row>
    <row r="610" spans="1:9" x14ac:dyDescent="0.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 t="s">
        <v>10</v>
      </c>
    </row>
    <row r="611" spans="1:9" x14ac:dyDescent="0.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 t="s">
        <v>10</v>
      </c>
    </row>
    <row r="612" spans="1:9" x14ac:dyDescent="0.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 t="s">
        <v>10</v>
      </c>
    </row>
    <row r="613" spans="1:9" x14ac:dyDescent="0.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 t="s">
        <v>9</v>
      </c>
    </row>
    <row r="614" spans="1:9" x14ac:dyDescent="0.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 t="s">
        <v>9</v>
      </c>
    </row>
    <row r="615" spans="1:9" x14ac:dyDescent="0.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 t="s">
        <v>10</v>
      </c>
    </row>
    <row r="616" spans="1:9" x14ac:dyDescent="0.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 t="s">
        <v>9</v>
      </c>
    </row>
    <row r="617" spans="1:9" x14ac:dyDescent="0.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 t="s">
        <v>10</v>
      </c>
    </row>
    <row r="618" spans="1:9" x14ac:dyDescent="0.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 t="s">
        <v>10</v>
      </c>
    </row>
    <row r="619" spans="1:9" x14ac:dyDescent="0.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 t="s">
        <v>10</v>
      </c>
    </row>
    <row r="620" spans="1:9" x14ac:dyDescent="0.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 t="s">
        <v>9</v>
      </c>
    </row>
    <row r="621" spans="1:9" x14ac:dyDescent="0.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 t="s">
        <v>9</v>
      </c>
    </row>
    <row r="622" spans="1:9" x14ac:dyDescent="0.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 t="s">
        <v>10</v>
      </c>
    </row>
    <row r="623" spans="1:9" x14ac:dyDescent="0.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 t="s">
        <v>10</v>
      </c>
    </row>
    <row r="624" spans="1:9" x14ac:dyDescent="0.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 t="s">
        <v>10</v>
      </c>
    </row>
    <row r="625" spans="1:9" x14ac:dyDescent="0.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 t="s">
        <v>10</v>
      </c>
    </row>
    <row r="626" spans="1:9" x14ac:dyDescent="0.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 t="s">
        <v>10</v>
      </c>
    </row>
    <row r="627" spans="1:9" x14ac:dyDescent="0.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 t="s">
        <v>10</v>
      </c>
    </row>
    <row r="628" spans="1:9" x14ac:dyDescent="0.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 t="s">
        <v>10</v>
      </c>
    </row>
    <row r="629" spans="1:9" x14ac:dyDescent="0.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 t="s">
        <v>10</v>
      </c>
    </row>
    <row r="630" spans="1:9" x14ac:dyDescent="0.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 t="s">
        <v>10</v>
      </c>
    </row>
    <row r="631" spans="1:9" x14ac:dyDescent="0.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 t="s">
        <v>10</v>
      </c>
    </row>
    <row r="632" spans="1:9" x14ac:dyDescent="0.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 t="s">
        <v>9</v>
      </c>
    </row>
    <row r="633" spans="1:9" x14ac:dyDescent="0.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 t="s">
        <v>10</v>
      </c>
    </row>
    <row r="634" spans="1:9" x14ac:dyDescent="0.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 t="s">
        <v>10</v>
      </c>
    </row>
    <row r="635" spans="1:9" x14ac:dyDescent="0.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 t="s">
        <v>10</v>
      </c>
    </row>
    <row r="636" spans="1:9" x14ac:dyDescent="0.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 t="s">
        <v>10</v>
      </c>
    </row>
    <row r="637" spans="1:9" x14ac:dyDescent="0.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 t="s">
        <v>9</v>
      </c>
    </row>
    <row r="638" spans="1:9" x14ac:dyDescent="0.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 t="s">
        <v>10</v>
      </c>
    </row>
    <row r="639" spans="1:9" x14ac:dyDescent="0.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 t="s">
        <v>10</v>
      </c>
    </row>
    <row r="640" spans="1:9" x14ac:dyDescent="0.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 t="s">
        <v>9</v>
      </c>
    </row>
    <row r="641" spans="1:9" x14ac:dyDescent="0.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 t="s">
        <v>10</v>
      </c>
    </row>
    <row r="642" spans="1:9" x14ac:dyDescent="0.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 t="s">
        <v>10</v>
      </c>
    </row>
    <row r="643" spans="1:9" x14ac:dyDescent="0.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 t="s">
        <v>10</v>
      </c>
    </row>
    <row r="644" spans="1:9" x14ac:dyDescent="0.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 t="s">
        <v>9</v>
      </c>
    </row>
    <row r="645" spans="1:9" x14ac:dyDescent="0.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 t="s">
        <v>10</v>
      </c>
    </row>
    <row r="646" spans="1:9" x14ac:dyDescent="0.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 t="s">
        <v>10</v>
      </c>
    </row>
    <row r="647" spans="1:9" x14ac:dyDescent="0.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 t="s">
        <v>10</v>
      </c>
    </row>
    <row r="648" spans="1:9" x14ac:dyDescent="0.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 t="s">
        <v>9</v>
      </c>
    </row>
    <row r="649" spans="1:9" x14ac:dyDescent="0.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 t="s">
        <v>9</v>
      </c>
    </row>
    <row r="650" spans="1:9" x14ac:dyDescent="0.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 t="s">
        <v>9</v>
      </c>
    </row>
    <row r="651" spans="1:9" x14ac:dyDescent="0.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 t="s">
        <v>10</v>
      </c>
    </row>
    <row r="652" spans="1:9" x14ac:dyDescent="0.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 t="s">
        <v>10</v>
      </c>
    </row>
    <row r="653" spans="1:9" x14ac:dyDescent="0.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 t="s">
        <v>10</v>
      </c>
    </row>
    <row r="654" spans="1:9" x14ac:dyDescent="0.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 t="s">
        <v>10</v>
      </c>
    </row>
    <row r="655" spans="1:9" x14ac:dyDescent="0.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 t="s">
        <v>10</v>
      </c>
    </row>
    <row r="656" spans="1:9" x14ac:dyDescent="0.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 t="s">
        <v>10</v>
      </c>
    </row>
    <row r="657" spans="1:9" x14ac:dyDescent="0.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 t="s">
        <v>9</v>
      </c>
    </row>
    <row r="658" spans="1:9" x14ac:dyDescent="0.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 t="s">
        <v>10</v>
      </c>
    </row>
    <row r="659" spans="1:9" x14ac:dyDescent="0.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 t="s">
        <v>10</v>
      </c>
    </row>
    <row r="660" spans="1:9" x14ac:dyDescent="0.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 t="s">
        <v>10</v>
      </c>
    </row>
    <row r="661" spans="1:9" x14ac:dyDescent="0.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 t="s">
        <v>9</v>
      </c>
    </row>
    <row r="662" spans="1:9" x14ac:dyDescent="0.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 t="s">
        <v>10</v>
      </c>
    </row>
    <row r="663" spans="1:9" x14ac:dyDescent="0.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 t="s">
        <v>9</v>
      </c>
    </row>
    <row r="664" spans="1:9" x14ac:dyDescent="0.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 t="s">
        <v>9</v>
      </c>
    </row>
    <row r="665" spans="1:9" x14ac:dyDescent="0.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 t="s">
        <v>9</v>
      </c>
    </row>
    <row r="666" spans="1:9" x14ac:dyDescent="0.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 t="s">
        <v>9</v>
      </c>
    </row>
    <row r="667" spans="1:9" x14ac:dyDescent="0.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 t="s">
        <v>10</v>
      </c>
    </row>
    <row r="668" spans="1:9" x14ac:dyDescent="0.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 t="s">
        <v>9</v>
      </c>
    </row>
    <row r="669" spans="1:9" x14ac:dyDescent="0.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 t="s">
        <v>9</v>
      </c>
    </row>
    <row r="670" spans="1:9" x14ac:dyDescent="0.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 t="s">
        <v>10</v>
      </c>
    </row>
    <row r="671" spans="1:9" x14ac:dyDescent="0.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 t="s">
        <v>10</v>
      </c>
    </row>
    <row r="672" spans="1:9" x14ac:dyDescent="0.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 t="s">
        <v>10</v>
      </c>
    </row>
    <row r="673" spans="1:9" x14ac:dyDescent="0.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 t="s">
        <v>10</v>
      </c>
    </row>
    <row r="674" spans="1:9" x14ac:dyDescent="0.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 t="s">
        <v>10</v>
      </c>
    </row>
    <row r="675" spans="1:9" x14ac:dyDescent="0.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 t="s">
        <v>10</v>
      </c>
    </row>
    <row r="676" spans="1:9" x14ac:dyDescent="0.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 t="s">
        <v>10</v>
      </c>
    </row>
    <row r="677" spans="1:9" x14ac:dyDescent="0.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 t="s">
        <v>9</v>
      </c>
    </row>
    <row r="678" spans="1:9" x14ac:dyDescent="0.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 t="s">
        <v>9</v>
      </c>
    </row>
    <row r="679" spans="1:9" x14ac:dyDescent="0.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 t="s">
        <v>10</v>
      </c>
    </row>
    <row r="680" spans="1:9" x14ac:dyDescent="0.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 t="s">
        <v>9</v>
      </c>
    </row>
    <row r="681" spans="1:9" x14ac:dyDescent="0.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 t="s">
        <v>10</v>
      </c>
    </row>
    <row r="682" spans="1:9" x14ac:dyDescent="0.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 t="s">
        <v>10</v>
      </c>
    </row>
    <row r="683" spans="1:9" x14ac:dyDescent="0.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 t="s">
        <v>9</v>
      </c>
    </row>
    <row r="684" spans="1:9" x14ac:dyDescent="0.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 t="s">
        <v>10</v>
      </c>
    </row>
    <row r="685" spans="1:9" x14ac:dyDescent="0.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 t="s">
        <v>9</v>
      </c>
    </row>
    <row r="686" spans="1:9" x14ac:dyDescent="0.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 t="s">
        <v>10</v>
      </c>
    </row>
    <row r="687" spans="1:9" x14ac:dyDescent="0.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 t="s">
        <v>10</v>
      </c>
    </row>
    <row r="688" spans="1:9" x14ac:dyDescent="0.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 t="s">
        <v>10</v>
      </c>
    </row>
    <row r="689" spans="1:9" x14ac:dyDescent="0.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 t="s">
        <v>10</v>
      </c>
    </row>
    <row r="690" spans="1:9" x14ac:dyDescent="0.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 t="s">
        <v>10</v>
      </c>
    </row>
    <row r="691" spans="1:9" x14ac:dyDescent="0.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 t="s">
        <v>9</v>
      </c>
    </row>
    <row r="692" spans="1:9" x14ac:dyDescent="0.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 t="s">
        <v>10</v>
      </c>
    </row>
    <row r="693" spans="1:9" x14ac:dyDescent="0.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 t="s">
        <v>9</v>
      </c>
    </row>
    <row r="694" spans="1:9" x14ac:dyDescent="0.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 t="s">
        <v>10</v>
      </c>
    </row>
    <row r="695" spans="1:9" x14ac:dyDescent="0.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 t="s">
        <v>9</v>
      </c>
    </row>
    <row r="696" spans="1:9" x14ac:dyDescent="0.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 t="s">
        <v>10</v>
      </c>
    </row>
    <row r="697" spans="1:9" x14ac:dyDescent="0.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 t="s">
        <v>9</v>
      </c>
    </row>
    <row r="698" spans="1:9" x14ac:dyDescent="0.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 t="s">
        <v>9</v>
      </c>
    </row>
    <row r="699" spans="1:9" x14ac:dyDescent="0.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 t="s">
        <v>10</v>
      </c>
    </row>
    <row r="700" spans="1:9" x14ac:dyDescent="0.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 t="s">
        <v>10</v>
      </c>
    </row>
    <row r="701" spans="1:9" x14ac:dyDescent="0.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 t="s">
        <v>10</v>
      </c>
    </row>
    <row r="702" spans="1:9" x14ac:dyDescent="0.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 t="s">
        <v>10</v>
      </c>
    </row>
    <row r="703" spans="1:9" x14ac:dyDescent="0.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 t="s">
        <v>9</v>
      </c>
    </row>
    <row r="704" spans="1:9" x14ac:dyDescent="0.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 t="s">
        <v>9</v>
      </c>
    </row>
    <row r="705" spans="1:9" x14ac:dyDescent="0.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 t="s">
        <v>10</v>
      </c>
    </row>
    <row r="706" spans="1:9" x14ac:dyDescent="0.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 t="s">
        <v>10</v>
      </c>
    </row>
    <row r="707" spans="1:9" x14ac:dyDescent="0.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 t="s">
        <v>10</v>
      </c>
    </row>
    <row r="708" spans="1:9" x14ac:dyDescent="0.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 t="s">
        <v>9</v>
      </c>
    </row>
    <row r="709" spans="1:9" x14ac:dyDescent="0.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 t="s">
        <v>10</v>
      </c>
    </row>
    <row r="710" spans="1:9" x14ac:dyDescent="0.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 t="s">
        <v>9</v>
      </c>
    </row>
    <row r="711" spans="1:9" x14ac:dyDescent="0.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 t="s">
        <v>9</v>
      </c>
    </row>
    <row r="712" spans="1:9" x14ac:dyDescent="0.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 t="s">
        <v>10</v>
      </c>
    </row>
    <row r="713" spans="1:9" x14ac:dyDescent="0.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 t="s">
        <v>10</v>
      </c>
    </row>
    <row r="714" spans="1:9" x14ac:dyDescent="0.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 t="s">
        <v>9</v>
      </c>
    </row>
    <row r="715" spans="1:9" x14ac:dyDescent="0.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 t="s">
        <v>10</v>
      </c>
    </row>
    <row r="716" spans="1:9" x14ac:dyDescent="0.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 t="s">
        <v>10</v>
      </c>
    </row>
    <row r="717" spans="1:9" x14ac:dyDescent="0.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 t="s">
        <v>9</v>
      </c>
    </row>
    <row r="718" spans="1:9" x14ac:dyDescent="0.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 t="s">
        <v>9</v>
      </c>
    </row>
    <row r="719" spans="1:9" x14ac:dyDescent="0.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 t="s">
        <v>10</v>
      </c>
    </row>
    <row r="720" spans="1:9" x14ac:dyDescent="0.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 t="s">
        <v>10</v>
      </c>
    </row>
    <row r="721" spans="1:9" x14ac:dyDescent="0.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 t="s">
        <v>9</v>
      </c>
    </row>
    <row r="722" spans="1:9" x14ac:dyDescent="0.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 t="s">
        <v>10</v>
      </c>
    </row>
    <row r="723" spans="1:9" x14ac:dyDescent="0.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 t="s">
        <v>10</v>
      </c>
    </row>
    <row r="724" spans="1:9" x14ac:dyDescent="0.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 t="s">
        <v>9</v>
      </c>
    </row>
    <row r="725" spans="1:9" x14ac:dyDescent="0.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 t="s">
        <v>10</v>
      </c>
    </row>
    <row r="726" spans="1:9" x14ac:dyDescent="0.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 t="s">
        <v>10</v>
      </c>
    </row>
    <row r="727" spans="1:9" x14ac:dyDescent="0.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 t="s">
        <v>10</v>
      </c>
    </row>
    <row r="728" spans="1:9" x14ac:dyDescent="0.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 t="s">
        <v>10</v>
      </c>
    </row>
    <row r="729" spans="1:9" x14ac:dyDescent="0.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 t="s">
        <v>10</v>
      </c>
    </row>
    <row r="730" spans="1:9" x14ac:dyDescent="0.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 t="s">
        <v>10</v>
      </c>
    </row>
    <row r="731" spans="1:9" x14ac:dyDescent="0.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 t="s">
        <v>10</v>
      </c>
    </row>
    <row r="732" spans="1:9" x14ac:dyDescent="0.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 t="s">
        <v>9</v>
      </c>
    </row>
    <row r="733" spans="1:9" x14ac:dyDescent="0.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 t="s">
        <v>9</v>
      </c>
    </row>
    <row r="734" spans="1:9" x14ac:dyDescent="0.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 t="s">
        <v>9</v>
      </c>
    </row>
    <row r="735" spans="1:9" x14ac:dyDescent="0.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 t="s">
        <v>10</v>
      </c>
    </row>
    <row r="736" spans="1:9" x14ac:dyDescent="0.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 t="s">
        <v>10</v>
      </c>
    </row>
    <row r="737" spans="1:9" x14ac:dyDescent="0.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 t="s">
        <v>10</v>
      </c>
    </row>
    <row r="738" spans="1:9" x14ac:dyDescent="0.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 t="s">
        <v>10</v>
      </c>
    </row>
    <row r="739" spans="1:9" x14ac:dyDescent="0.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 t="s">
        <v>10</v>
      </c>
    </row>
    <row r="740" spans="1:9" x14ac:dyDescent="0.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 t="s">
        <v>10</v>
      </c>
    </row>
    <row r="741" spans="1:9" x14ac:dyDescent="0.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 t="s">
        <v>9</v>
      </c>
    </row>
    <row r="742" spans="1:9" x14ac:dyDescent="0.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 t="s">
        <v>9</v>
      </c>
    </row>
    <row r="743" spans="1:9" x14ac:dyDescent="0.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 t="s">
        <v>10</v>
      </c>
    </row>
    <row r="744" spans="1:9" x14ac:dyDescent="0.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 t="s">
        <v>10</v>
      </c>
    </row>
    <row r="745" spans="1:9" x14ac:dyDescent="0.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 t="s">
        <v>9</v>
      </c>
    </row>
    <row r="746" spans="1:9" x14ac:dyDescent="0.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 t="s">
        <v>10</v>
      </c>
    </row>
    <row r="747" spans="1:9" x14ac:dyDescent="0.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 t="s">
        <v>10</v>
      </c>
    </row>
    <row r="748" spans="1:9" x14ac:dyDescent="0.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 t="s">
        <v>9</v>
      </c>
    </row>
    <row r="749" spans="1:9" x14ac:dyDescent="0.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 t="s">
        <v>10</v>
      </c>
    </row>
    <row r="750" spans="1:9" x14ac:dyDescent="0.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 t="s">
        <v>9</v>
      </c>
    </row>
    <row r="751" spans="1:9" x14ac:dyDescent="0.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 t="s">
        <v>9</v>
      </c>
    </row>
    <row r="752" spans="1:9" x14ac:dyDescent="0.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 t="s">
        <v>9</v>
      </c>
    </row>
    <row r="753" spans="1:9" x14ac:dyDescent="0.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 t="s">
        <v>10</v>
      </c>
    </row>
    <row r="754" spans="1:9" x14ac:dyDescent="0.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 t="s">
        <v>10</v>
      </c>
    </row>
    <row r="755" spans="1:9" x14ac:dyDescent="0.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 t="s">
        <v>9</v>
      </c>
    </row>
    <row r="756" spans="1:9" x14ac:dyDescent="0.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 t="s">
        <v>9</v>
      </c>
    </row>
    <row r="757" spans="1:9" x14ac:dyDescent="0.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 t="s">
        <v>9</v>
      </c>
    </row>
    <row r="758" spans="1:9" x14ac:dyDescent="0.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 t="s">
        <v>10</v>
      </c>
    </row>
    <row r="759" spans="1:9" x14ac:dyDescent="0.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 t="s">
        <v>9</v>
      </c>
    </row>
    <row r="760" spans="1:9" x14ac:dyDescent="0.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 t="s">
        <v>10</v>
      </c>
    </row>
    <row r="761" spans="1:9" x14ac:dyDescent="0.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 t="s">
        <v>9</v>
      </c>
    </row>
    <row r="762" spans="1:9" x14ac:dyDescent="0.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 t="s">
        <v>10</v>
      </c>
    </row>
    <row r="763" spans="1:9" x14ac:dyDescent="0.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 t="s">
        <v>9</v>
      </c>
    </row>
    <row r="764" spans="1:9" x14ac:dyDescent="0.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 t="s">
        <v>10</v>
      </c>
    </row>
    <row r="765" spans="1:9" x14ac:dyDescent="0.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 t="s">
        <v>10</v>
      </c>
    </row>
    <row r="766" spans="1:9" x14ac:dyDescent="0.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 t="s">
        <v>10</v>
      </c>
    </row>
    <row r="767" spans="1:9" x14ac:dyDescent="0.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 t="s">
        <v>10</v>
      </c>
    </row>
    <row r="768" spans="1:9" x14ac:dyDescent="0.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 t="s">
        <v>9</v>
      </c>
    </row>
    <row r="769" spans="1:9" x14ac:dyDescent="0.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topLeftCell="D1" workbookViewId="0">
      <selection activeCell="P2" sqref="P2"/>
    </sheetView>
  </sheetViews>
  <sheetFormatPr baseColWidth="10" defaultRowHeight="16" x14ac:dyDescent="0.2"/>
  <cols>
    <col min="14" max="15" width="10.83203125" style="4"/>
    <col min="16" max="16" width="14.1640625" bestFit="1" customWidth="1"/>
    <col min="17" max="17" width="12.1640625" customWidth="1"/>
  </cols>
  <sheetData>
    <row r="1" spans="1:18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L1" t="s">
        <v>10</v>
      </c>
      <c r="M1" t="s">
        <v>9</v>
      </c>
      <c r="N1" s="4" t="s">
        <v>15</v>
      </c>
      <c r="O1" s="4" t="s">
        <v>16</v>
      </c>
      <c r="P1" t="s">
        <v>11</v>
      </c>
      <c r="Q1" t="s">
        <v>399</v>
      </c>
      <c r="R1" t="s">
        <v>400</v>
      </c>
    </row>
    <row r="2" spans="1:18" ht="17" x14ac:dyDescent="0.2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 t="s">
        <v>9</v>
      </c>
      <c r="L2">
        <f>4.2+B2*-0.06+C2*-0.02+D2*0.01+G2*-0.04+H2*-0.47+I2*-0.01</f>
        <v>-0.53868999999999978</v>
      </c>
      <c r="M2">
        <f>-4.2+B2*0.06+C2*0.02+D2*-0.01+G2*0.04+H2*0.47+I2*0.01</f>
        <v>0.53868999999999978</v>
      </c>
      <c r="N2" s="5">
        <f>1/(1+EXP(-L2))</f>
        <v>0.36849237423739634</v>
      </c>
      <c r="O2" s="5">
        <f>1/(1+EXP(-M2))</f>
        <v>0.63150762576260366</v>
      </c>
      <c r="P2" s="2" t="str">
        <f>IF(O2&gt;N2,"tested_positive","tested_negative")</f>
        <v>tested_positive</v>
      </c>
      <c r="Q2" s="2">
        <f>IF(P2=J2,1,0)</f>
        <v>1</v>
      </c>
      <c r="R2" s="2" t="str">
        <f>IF(AND(EXACT(P2,"tested_positive"), EXACT(J2,"tested_positive")), "tp", IF(AND(EXACT(P2,"tested_positive"), EXACT(J2,"tested_negative")), "fp", IF(AND(EXACT(P2,"tested_negative"), EXACT(J2,"tested_positive")), "fn", IF(AND(EXACT(P2,"tested_negative"), EXACT(J2,"tested_negative")), "tn"))))</f>
        <v>tp</v>
      </c>
    </row>
    <row r="3" spans="1:18" ht="17" x14ac:dyDescent="0.2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 t="s">
        <v>10</v>
      </c>
      <c r="L3">
        <f t="shared" ref="L3:L66" si="0">4.2+B3*-0.06+C3*-0.02+D3*0.01+G3*-0.04+H3*-0.47+I3*-0.01</f>
        <v>1.5610300000000004</v>
      </c>
      <c r="M3">
        <f t="shared" ref="M3:M66" si="1">-4.2+B3*0.06+C3*0.02+D3*-0.01+G3*0.04+H3*0.47+I3*0.01</f>
        <v>-1.5610300000000004</v>
      </c>
      <c r="N3" s="5">
        <f t="shared" ref="N3:N66" si="2">1/(1+EXP(-L3))</f>
        <v>0.82650110159679691</v>
      </c>
      <c r="O3" s="5">
        <f t="shared" ref="O3:O66" si="3">1/(1+EXP(-M3))</f>
        <v>0.17349889840320304</v>
      </c>
      <c r="P3" s="2" t="str">
        <f t="shared" ref="P3:P66" si="4">IF(O3&gt;N3,"tested_positive","tested_negative")</f>
        <v>tested_negative</v>
      </c>
      <c r="Q3" s="2">
        <f t="shared" ref="Q3:Q66" si="5">IF(P3=J3,1,0)</f>
        <v>1</v>
      </c>
      <c r="R3" s="2" t="str">
        <f>IF(AND(EXACT(P3,"tested_positive"), EXACT(J3,"tested_positive")), "tp", IF(AND(EXACT(P3,"tested_positive"), EXACT(J3,"tested_negative")), "fp", IF(AND(EXACT(P3,"tested_negative"), EXACT(J3,"tested_positive")), "fn", IF(AND(EXACT(P3,"tested_negative"), EXACT(J3,"tested_negative")), "tn"))))</f>
        <v>tn</v>
      </c>
    </row>
    <row r="4" spans="1:18" ht="17" x14ac:dyDescent="0.2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 t="s">
        <v>9</v>
      </c>
      <c r="L4">
        <f t="shared" si="0"/>
        <v>-0.86783999999999994</v>
      </c>
      <c r="M4">
        <f t="shared" si="1"/>
        <v>0.86783999999999994</v>
      </c>
      <c r="N4" s="5">
        <f t="shared" si="2"/>
        <v>0.2957039517551735</v>
      </c>
      <c r="O4" s="5">
        <f t="shared" si="3"/>
        <v>0.7042960482448265</v>
      </c>
      <c r="P4" s="2" t="str">
        <f t="shared" si="4"/>
        <v>tested_positive</v>
      </c>
      <c r="Q4" s="2">
        <f t="shared" si="5"/>
        <v>1</v>
      </c>
      <c r="R4" s="2" t="str">
        <f t="shared" ref="R4:R67" si="6">IF(AND(EXACT(P4,"tested_positive"), EXACT(J4,"tested_positive")), "tp", IF(AND(EXACT(P4,"tested_positive"), EXACT(J4,"tested_negative")), "fp", IF(AND(EXACT(P4,"tested_negative"), EXACT(J4,"tested_positive")), "fn", IF(AND(EXACT(P4,"tested_negative"), EXACT(J4,"tested_negative")), "tn"))))</f>
        <v>tp</v>
      </c>
    </row>
    <row r="5" spans="1:18" ht="17" x14ac:dyDescent="0.2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 t="s">
        <v>10</v>
      </c>
      <c r="L5">
        <f t="shared" si="0"/>
        <v>1.6075100000000004</v>
      </c>
      <c r="M5">
        <f t="shared" si="1"/>
        <v>-1.6075100000000004</v>
      </c>
      <c r="N5" s="5">
        <f t="shared" si="2"/>
        <v>0.833065395613656</v>
      </c>
      <c r="O5" s="5">
        <f t="shared" si="3"/>
        <v>0.16693460438634403</v>
      </c>
      <c r="P5" s="2" t="str">
        <f t="shared" si="4"/>
        <v>tested_negative</v>
      </c>
      <c r="Q5" s="2">
        <f t="shared" si="5"/>
        <v>1</v>
      </c>
      <c r="R5" s="2" t="str">
        <f t="shared" si="6"/>
        <v>tn</v>
      </c>
    </row>
    <row r="6" spans="1:18" ht="17" x14ac:dyDescent="0.2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 t="s">
        <v>9</v>
      </c>
      <c r="L6">
        <f t="shared" si="0"/>
        <v>-1.2693600000000003</v>
      </c>
      <c r="M6">
        <f t="shared" si="1"/>
        <v>1.2693600000000003</v>
      </c>
      <c r="N6" s="5">
        <f t="shared" si="2"/>
        <v>0.21936682921851833</v>
      </c>
      <c r="O6" s="5">
        <f t="shared" si="3"/>
        <v>0.78063317078148164</v>
      </c>
      <c r="P6" s="2" t="str">
        <f t="shared" si="4"/>
        <v>tested_positive</v>
      </c>
      <c r="Q6" s="2">
        <f t="shared" si="5"/>
        <v>1</v>
      </c>
      <c r="R6" s="2" t="str">
        <f t="shared" si="6"/>
        <v>tp</v>
      </c>
    </row>
    <row r="7" spans="1:18" ht="17" x14ac:dyDescent="0.2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 t="s">
        <v>10</v>
      </c>
      <c r="L7">
        <f t="shared" si="0"/>
        <v>0.90153000000000016</v>
      </c>
      <c r="M7">
        <f t="shared" si="1"/>
        <v>-0.90153000000000016</v>
      </c>
      <c r="N7" s="5">
        <f t="shared" si="2"/>
        <v>0.71126381658823035</v>
      </c>
      <c r="O7" s="5">
        <f t="shared" si="3"/>
        <v>0.28873618341176965</v>
      </c>
      <c r="P7" s="2" t="str">
        <f t="shared" si="4"/>
        <v>tested_negative</v>
      </c>
      <c r="Q7" s="2">
        <f t="shared" si="5"/>
        <v>1</v>
      </c>
      <c r="R7" s="2" t="str">
        <f t="shared" si="6"/>
        <v>tn</v>
      </c>
    </row>
    <row r="8" spans="1:18" ht="17" x14ac:dyDescent="0.2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 t="s">
        <v>9</v>
      </c>
      <c r="L8">
        <f t="shared" si="0"/>
        <v>1.3434400000000004</v>
      </c>
      <c r="M8">
        <f t="shared" si="1"/>
        <v>-1.3434400000000004</v>
      </c>
      <c r="N8" s="5">
        <f t="shared" si="2"/>
        <v>0.79305507900270023</v>
      </c>
      <c r="O8" s="5">
        <f t="shared" si="3"/>
        <v>0.20694492099729972</v>
      </c>
      <c r="P8" s="2" t="str">
        <f t="shared" si="4"/>
        <v>tested_negative</v>
      </c>
      <c r="Q8" s="2">
        <f t="shared" si="5"/>
        <v>0</v>
      </c>
      <c r="R8" s="2" t="str">
        <f t="shared" si="6"/>
        <v>fn</v>
      </c>
    </row>
    <row r="9" spans="1:18" ht="17" x14ac:dyDescent="0.2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 t="s">
        <v>10</v>
      </c>
      <c r="L9">
        <f t="shared" si="0"/>
        <v>-0.46498000000000006</v>
      </c>
      <c r="M9">
        <f t="shared" si="1"/>
        <v>0.46498000000000006</v>
      </c>
      <c r="N9" s="5">
        <f t="shared" si="2"/>
        <v>0.38580509640276073</v>
      </c>
      <c r="O9" s="5">
        <f t="shared" si="3"/>
        <v>0.61419490359723927</v>
      </c>
      <c r="P9" s="2" t="str">
        <f t="shared" si="4"/>
        <v>tested_positive</v>
      </c>
      <c r="Q9" s="2">
        <f t="shared" si="5"/>
        <v>0</v>
      </c>
      <c r="R9" s="2" t="str">
        <f t="shared" si="6"/>
        <v>fp</v>
      </c>
    </row>
    <row r="10" spans="1:18" ht="17" x14ac:dyDescent="0.2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 t="s">
        <v>9</v>
      </c>
      <c r="L10">
        <f t="shared" si="0"/>
        <v>-0.9842599999999998</v>
      </c>
      <c r="M10">
        <f t="shared" si="1"/>
        <v>0.9842599999999998</v>
      </c>
      <c r="N10" s="5">
        <f t="shared" si="2"/>
        <v>0.27204732481845029</v>
      </c>
      <c r="O10" s="5">
        <f t="shared" si="3"/>
        <v>0.72795267518154971</v>
      </c>
      <c r="P10" s="2" t="str">
        <f t="shared" si="4"/>
        <v>tested_positive</v>
      </c>
      <c r="Q10" s="2">
        <f t="shared" si="5"/>
        <v>1</v>
      </c>
      <c r="R10" s="2" t="str">
        <f t="shared" si="6"/>
        <v>tp</v>
      </c>
    </row>
    <row r="11" spans="1:18" ht="17" x14ac:dyDescent="0.2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 t="s">
        <v>9</v>
      </c>
      <c r="L11">
        <f t="shared" si="0"/>
        <v>1.5309600000000003</v>
      </c>
      <c r="M11">
        <f t="shared" si="1"/>
        <v>-1.5309600000000003</v>
      </c>
      <c r="N11" s="5">
        <f t="shared" si="2"/>
        <v>0.82214673025297458</v>
      </c>
      <c r="O11" s="5">
        <f t="shared" si="3"/>
        <v>0.17785326974702537</v>
      </c>
      <c r="P11" s="2" t="str">
        <f t="shared" si="4"/>
        <v>tested_negative</v>
      </c>
      <c r="Q11" s="2">
        <f t="shared" si="5"/>
        <v>0</v>
      </c>
      <c r="R11" s="2" t="str">
        <f t="shared" si="6"/>
        <v>fn</v>
      </c>
    </row>
    <row r="12" spans="1:18" ht="17" x14ac:dyDescent="0.2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 t="s">
        <v>10</v>
      </c>
      <c r="L12">
        <f t="shared" si="0"/>
        <v>0.78622999999999976</v>
      </c>
      <c r="M12">
        <f t="shared" si="1"/>
        <v>-0.78622999999999976</v>
      </c>
      <c r="N12" s="5">
        <f t="shared" si="2"/>
        <v>0.68702126581086875</v>
      </c>
      <c r="O12" s="5">
        <f t="shared" si="3"/>
        <v>0.3129787341891313</v>
      </c>
      <c r="P12" s="2" t="str">
        <f t="shared" si="4"/>
        <v>tested_negative</v>
      </c>
      <c r="Q12" s="2">
        <f t="shared" si="5"/>
        <v>1</v>
      </c>
      <c r="R12" s="2" t="str">
        <f t="shared" si="6"/>
        <v>tn</v>
      </c>
    </row>
    <row r="13" spans="1:18" ht="17" x14ac:dyDescent="0.2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 t="s">
        <v>9</v>
      </c>
      <c r="L13">
        <f t="shared" si="0"/>
        <v>-1.1323899999999998</v>
      </c>
      <c r="M13">
        <f t="shared" si="1"/>
        <v>1.1323899999999998</v>
      </c>
      <c r="N13" s="5">
        <f t="shared" si="2"/>
        <v>0.24372030460818492</v>
      </c>
      <c r="O13" s="5">
        <f t="shared" si="3"/>
        <v>0.75627969539181505</v>
      </c>
      <c r="P13" s="2" t="str">
        <f t="shared" si="4"/>
        <v>tested_positive</v>
      </c>
      <c r="Q13" s="2">
        <f t="shared" si="5"/>
        <v>1</v>
      </c>
      <c r="R13" s="2" t="str">
        <f t="shared" si="6"/>
        <v>tp</v>
      </c>
    </row>
    <row r="14" spans="1:18" ht="17" x14ac:dyDescent="0.2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 t="s">
        <v>10</v>
      </c>
      <c r="L14">
        <f t="shared" si="0"/>
        <v>-0.71127000000000029</v>
      </c>
      <c r="M14">
        <f t="shared" si="1"/>
        <v>0.71127000000000029</v>
      </c>
      <c r="N14" s="5">
        <f t="shared" si="2"/>
        <v>0.32931827737047903</v>
      </c>
      <c r="O14" s="5">
        <f t="shared" si="3"/>
        <v>0.67068172262952097</v>
      </c>
      <c r="P14" s="2" t="str">
        <f t="shared" si="4"/>
        <v>tested_positive</v>
      </c>
      <c r="Q14" s="2">
        <f t="shared" si="5"/>
        <v>0</v>
      </c>
      <c r="R14" s="2" t="str">
        <f t="shared" si="6"/>
        <v>fp</v>
      </c>
    </row>
    <row r="15" spans="1:18" ht="17" x14ac:dyDescent="0.2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 t="s">
        <v>9</v>
      </c>
      <c r="L15">
        <f t="shared" si="0"/>
        <v>-1.0210599999999999</v>
      </c>
      <c r="M15">
        <f t="shared" si="1"/>
        <v>1.0210599999999999</v>
      </c>
      <c r="N15" s="5">
        <f t="shared" si="2"/>
        <v>0.26482097681681177</v>
      </c>
      <c r="O15" s="5">
        <f t="shared" si="3"/>
        <v>0.73517902318318828</v>
      </c>
      <c r="P15" s="2" t="str">
        <f t="shared" si="4"/>
        <v>tested_positive</v>
      </c>
      <c r="Q15" s="2">
        <f t="shared" si="5"/>
        <v>1</v>
      </c>
      <c r="R15" s="2" t="str">
        <f t="shared" si="6"/>
        <v>tp</v>
      </c>
    </row>
    <row r="16" spans="1:18" ht="17" x14ac:dyDescent="0.2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 t="s">
        <v>9</v>
      </c>
      <c r="L16">
        <f t="shared" si="0"/>
        <v>-0.51788999999999996</v>
      </c>
      <c r="M16">
        <f t="shared" si="1"/>
        <v>0.51788999999999996</v>
      </c>
      <c r="N16" s="5">
        <f t="shared" si="2"/>
        <v>0.3733457544763939</v>
      </c>
      <c r="O16" s="5">
        <f t="shared" si="3"/>
        <v>0.62665424552360605</v>
      </c>
      <c r="P16" s="2" t="str">
        <f t="shared" si="4"/>
        <v>tested_positive</v>
      </c>
      <c r="Q16" s="2">
        <f t="shared" si="5"/>
        <v>1</v>
      </c>
      <c r="R16" s="2" t="str">
        <f t="shared" si="6"/>
        <v>tp</v>
      </c>
    </row>
    <row r="17" spans="1:18" ht="17" x14ac:dyDescent="0.2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 t="s">
        <v>9</v>
      </c>
      <c r="L17">
        <f t="shared" si="0"/>
        <v>3.2520000000000271E-2</v>
      </c>
      <c r="M17">
        <f t="shared" si="1"/>
        <v>-3.2520000000000271E-2</v>
      </c>
      <c r="N17" s="5">
        <f t="shared" si="2"/>
        <v>0.50812928358536846</v>
      </c>
      <c r="O17" s="5">
        <f t="shared" si="3"/>
        <v>0.49187071641463159</v>
      </c>
      <c r="P17" s="2" t="str">
        <f t="shared" si="4"/>
        <v>tested_negative</v>
      </c>
      <c r="Q17" s="2">
        <f t="shared" si="5"/>
        <v>0</v>
      </c>
      <c r="R17" s="2" t="str">
        <f t="shared" si="6"/>
        <v>fn</v>
      </c>
    </row>
    <row r="18" spans="1:18" ht="17" x14ac:dyDescent="0.2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 t="s">
        <v>9</v>
      </c>
      <c r="L18">
        <f t="shared" si="0"/>
        <v>0.27903000000000028</v>
      </c>
      <c r="M18">
        <f t="shared" si="1"/>
        <v>-0.27903000000000028</v>
      </c>
      <c r="N18" s="5">
        <f t="shared" si="2"/>
        <v>0.56930839949122425</v>
      </c>
      <c r="O18" s="5">
        <f t="shared" si="3"/>
        <v>0.43069160050877575</v>
      </c>
      <c r="P18" s="2" t="str">
        <f t="shared" si="4"/>
        <v>tested_negative</v>
      </c>
      <c r="Q18" s="2">
        <f t="shared" si="5"/>
        <v>0</v>
      </c>
      <c r="R18" s="2" t="str">
        <f t="shared" si="6"/>
        <v>fn</v>
      </c>
    </row>
    <row r="19" spans="1:18" ht="17" x14ac:dyDescent="0.2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 t="s">
        <v>9</v>
      </c>
      <c r="L19">
        <f t="shared" si="0"/>
        <v>0.76661999999999964</v>
      </c>
      <c r="M19">
        <f t="shared" si="1"/>
        <v>-0.76661999999999964</v>
      </c>
      <c r="N19" s="5">
        <f t="shared" si="2"/>
        <v>0.68278927873591799</v>
      </c>
      <c r="O19" s="5">
        <f t="shared" si="3"/>
        <v>0.31721072126408201</v>
      </c>
      <c r="P19" s="2" t="str">
        <f t="shared" si="4"/>
        <v>tested_negative</v>
      </c>
      <c r="Q19" s="2">
        <f t="shared" si="5"/>
        <v>0</v>
      </c>
      <c r="R19" s="2" t="str">
        <f t="shared" si="6"/>
        <v>fn</v>
      </c>
    </row>
    <row r="20" spans="1:18" ht="17" x14ac:dyDescent="0.2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 t="s">
        <v>10</v>
      </c>
      <c r="L20">
        <f t="shared" si="0"/>
        <v>0.23199000000000031</v>
      </c>
      <c r="M20">
        <f t="shared" si="1"/>
        <v>-0.23199000000000031</v>
      </c>
      <c r="N20" s="5">
        <f t="shared" si="2"/>
        <v>0.55773877664857763</v>
      </c>
      <c r="O20" s="5">
        <f t="shared" si="3"/>
        <v>0.44226122335142237</v>
      </c>
      <c r="P20" s="2" t="str">
        <f t="shared" si="4"/>
        <v>tested_negative</v>
      </c>
      <c r="Q20" s="2">
        <f t="shared" si="5"/>
        <v>1</v>
      </c>
      <c r="R20" s="2" t="str">
        <f t="shared" si="6"/>
        <v>tn</v>
      </c>
    </row>
    <row r="21" spans="1:18" ht="17" x14ac:dyDescent="0.2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 t="s">
        <v>9</v>
      </c>
      <c r="L21">
        <f t="shared" si="0"/>
        <v>0.58737000000000039</v>
      </c>
      <c r="M21">
        <f t="shared" si="1"/>
        <v>-0.58737000000000039</v>
      </c>
      <c r="N21" s="5">
        <f t="shared" si="2"/>
        <v>0.64276147430381392</v>
      </c>
      <c r="O21" s="5">
        <f t="shared" si="3"/>
        <v>0.35723852569618597</v>
      </c>
      <c r="P21" s="2" t="str">
        <f t="shared" si="4"/>
        <v>tested_negative</v>
      </c>
      <c r="Q21" s="2">
        <f t="shared" si="5"/>
        <v>0</v>
      </c>
      <c r="R21" s="2" t="str">
        <f t="shared" si="6"/>
        <v>fn</v>
      </c>
    </row>
    <row r="22" spans="1:18" ht="17" x14ac:dyDescent="0.2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 t="s">
        <v>10</v>
      </c>
      <c r="L22">
        <f t="shared" si="0"/>
        <v>0.20712000000000053</v>
      </c>
      <c r="M22">
        <f t="shared" si="1"/>
        <v>-0.20712000000000053</v>
      </c>
      <c r="N22" s="5">
        <f t="shared" si="2"/>
        <v>0.55159568279006876</v>
      </c>
      <c r="O22" s="5">
        <f t="shared" si="3"/>
        <v>0.44840431720993124</v>
      </c>
      <c r="P22" s="2" t="str">
        <f t="shared" si="4"/>
        <v>tested_negative</v>
      </c>
      <c r="Q22" s="2">
        <f t="shared" si="5"/>
        <v>1</v>
      </c>
      <c r="R22" s="2" t="str">
        <f t="shared" si="6"/>
        <v>tn</v>
      </c>
    </row>
    <row r="23" spans="1:18" ht="17" x14ac:dyDescent="0.2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 t="s">
        <v>10</v>
      </c>
      <c r="L23">
        <f t="shared" si="0"/>
        <v>0.48164000000000018</v>
      </c>
      <c r="M23">
        <f t="shared" si="1"/>
        <v>-0.48164000000000018</v>
      </c>
      <c r="N23" s="5">
        <f t="shared" si="2"/>
        <v>0.61813506203238378</v>
      </c>
      <c r="O23" s="5">
        <f t="shared" si="3"/>
        <v>0.38186493796761622</v>
      </c>
      <c r="P23" s="2" t="str">
        <f t="shared" si="4"/>
        <v>tested_negative</v>
      </c>
      <c r="Q23" s="2">
        <f t="shared" si="5"/>
        <v>1</v>
      </c>
      <c r="R23" s="2" t="str">
        <f t="shared" si="6"/>
        <v>tn</v>
      </c>
    </row>
    <row r="24" spans="1:18" ht="17" x14ac:dyDescent="0.2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 t="s">
        <v>9</v>
      </c>
      <c r="L24">
        <f t="shared" si="0"/>
        <v>-1.4539699999999995</v>
      </c>
      <c r="M24">
        <f t="shared" si="1"/>
        <v>1.4539699999999995</v>
      </c>
      <c r="N24" s="5">
        <f t="shared" si="2"/>
        <v>0.18939133097469088</v>
      </c>
      <c r="O24" s="5">
        <f t="shared" si="3"/>
        <v>0.81060866902530915</v>
      </c>
      <c r="P24" s="2" t="str">
        <f t="shared" si="4"/>
        <v>tested_positive</v>
      </c>
      <c r="Q24" s="2">
        <f t="shared" si="5"/>
        <v>1</v>
      </c>
      <c r="R24" s="2" t="str">
        <f t="shared" si="6"/>
        <v>tp</v>
      </c>
    </row>
    <row r="25" spans="1:18" ht="17" x14ac:dyDescent="0.2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 t="s">
        <v>9</v>
      </c>
      <c r="L25">
        <f t="shared" si="0"/>
        <v>0.50639000000000012</v>
      </c>
      <c r="M25">
        <f t="shared" si="1"/>
        <v>-0.50639000000000012</v>
      </c>
      <c r="N25" s="5">
        <f t="shared" si="2"/>
        <v>0.62395982565752262</v>
      </c>
      <c r="O25" s="5">
        <f t="shared" si="3"/>
        <v>0.37604017434247733</v>
      </c>
      <c r="P25" s="2" t="str">
        <f t="shared" si="4"/>
        <v>tested_negative</v>
      </c>
      <c r="Q25" s="2">
        <f t="shared" si="5"/>
        <v>0</v>
      </c>
      <c r="R25" s="2" t="str">
        <f t="shared" si="6"/>
        <v>fn</v>
      </c>
    </row>
    <row r="26" spans="1:18" ht="17" x14ac:dyDescent="0.2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 t="s">
        <v>9</v>
      </c>
      <c r="L26">
        <f t="shared" si="0"/>
        <v>-0.47338000000000008</v>
      </c>
      <c r="M26">
        <f t="shared" si="1"/>
        <v>0.47338000000000008</v>
      </c>
      <c r="N26" s="5">
        <f t="shared" si="2"/>
        <v>0.38381655557614591</v>
      </c>
      <c r="O26" s="5">
        <f t="shared" si="3"/>
        <v>0.61618344442385409</v>
      </c>
      <c r="P26" s="2" t="str">
        <f t="shared" si="4"/>
        <v>tested_positive</v>
      </c>
      <c r="Q26" s="2">
        <f t="shared" si="5"/>
        <v>1</v>
      </c>
      <c r="R26" s="2" t="str">
        <f t="shared" si="6"/>
        <v>tp</v>
      </c>
    </row>
    <row r="27" spans="1:18" ht="17" x14ac:dyDescent="0.2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 t="s">
        <v>9</v>
      </c>
      <c r="L27">
        <f t="shared" si="0"/>
        <v>4.9650000000000249E-2</v>
      </c>
      <c r="M27">
        <f t="shared" si="1"/>
        <v>-4.9650000000000249E-2</v>
      </c>
      <c r="N27" s="5">
        <f t="shared" si="2"/>
        <v>0.51240995076732931</v>
      </c>
      <c r="O27" s="5">
        <f t="shared" si="3"/>
        <v>0.48759004923267074</v>
      </c>
      <c r="P27" s="2" t="str">
        <f t="shared" si="4"/>
        <v>tested_negative</v>
      </c>
      <c r="Q27" s="2">
        <f t="shared" si="5"/>
        <v>0</v>
      </c>
      <c r="R27" s="2" t="str">
        <f t="shared" si="6"/>
        <v>fn</v>
      </c>
    </row>
    <row r="28" spans="1:18" ht="17" x14ac:dyDescent="0.2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 t="s">
        <v>9</v>
      </c>
      <c r="L28">
        <f t="shared" si="0"/>
        <v>-0.52678999999999976</v>
      </c>
      <c r="M28">
        <f t="shared" si="1"/>
        <v>0.52678999999999976</v>
      </c>
      <c r="N28" s="5">
        <f t="shared" si="2"/>
        <v>0.37126588023830198</v>
      </c>
      <c r="O28" s="5">
        <f t="shared" si="3"/>
        <v>0.62873411976169802</v>
      </c>
      <c r="P28" s="2" t="str">
        <f t="shared" si="4"/>
        <v>tested_positive</v>
      </c>
      <c r="Q28" s="2">
        <f t="shared" si="5"/>
        <v>1</v>
      </c>
      <c r="R28" s="2" t="str">
        <f t="shared" si="6"/>
        <v>tp</v>
      </c>
    </row>
    <row r="29" spans="1:18" ht="17" x14ac:dyDescent="0.2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 t="s">
        <v>10</v>
      </c>
      <c r="L29">
        <f t="shared" si="0"/>
        <v>1.4831100000000008</v>
      </c>
      <c r="M29">
        <f t="shared" si="1"/>
        <v>-1.4831100000000008</v>
      </c>
      <c r="N29" s="5">
        <f t="shared" si="2"/>
        <v>0.81504186833941428</v>
      </c>
      <c r="O29" s="5">
        <f t="shared" si="3"/>
        <v>0.18495813166058567</v>
      </c>
      <c r="P29" s="2" t="str">
        <f t="shared" si="4"/>
        <v>tested_negative</v>
      </c>
      <c r="Q29" s="2">
        <f t="shared" si="5"/>
        <v>1</v>
      </c>
      <c r="R29" s="2" t="str">
        <f t="shared" si="6"/>
        <v>tn</v>
      </c>
    </row>
    <row r="30" spans="1:18" ht="17" x14ac:dyDescent="0.2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 t="s">
        <v>10</v>
      </c>
      <c r="L30">
        <f t="shared" si="0"/>
        <v>-0.23314999999999997</v>
      </c>
      <c r="M30">
        <f t="shared" si="1"/>
        <v>0.23314999999999997</v>
      </c>
      <c r="N30" s="5">
        <f t="shared" si="2"/>
        <v>0.44197510971547432</v>
      </c>
      <c r="O30" s="5">
        <f t="shared" si="3"/>
        <v>0.55802489028452573</v>
      </c>
      <c r="P30" s="2" t="str">
        <f t="shared" si="4"/>
        <v>tested_positive</v>
      </c>
      <c r="Q30" s="2">
        <f t="shared" si="5"/>
        <v>0</v>
      </c>
      <c r="R30" s="2" t="str">
        <f t="shared" si="6"/>
        <v>fp</v>
      </c>
    </row>
    <row r="31" spans="1:18" ht="17" x14ac:dyDescent="0.2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 t="s">
        <v>10</v>
      </c>
      <c r="L31">
        <f t="shared" si="0"/>
        <v>0.57761000000000029</v>
      </c>
      <c r="M31">
        <f t="shared" si="1"/>
        <v>-0.57761000000000029</v>
      </c>
      <c r="N31" s="5">
        <f t="shared" si="2"/>
        <v>0.64051728215308801</v>
      </c>
      <c r="O31" s="5">
        <f t="shared" si="3"/>
        <v>0.35948271784691205</v>
      </c>
      <c r="P31" s="2" t="str">
        <f t="shared" si="4"/>
        <v>tested_negative</v>
      </c>
      <c r="Q31" s="2">
        <f t="shared" si="5"/>
        <v>1</v>
      </c>
      <c r="R31" s="2" t="str">
        <f t="shared" si="6"/>
        <v>tn</v>
      </c>
    </row>
    <row r="32" spans="1:18" ht="17" x14ac:dyDescent="0.2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 t="s">
        <v>10</v>
      </c>
      <c r="L32">
        <f t="shared" si="0"/>
        <v>0.1733800000000002</v>
      </c>
      <c r="M32">
        <f t="shared" si="1"/>
        <v>-0.1733800000000002</v>
      </c>
      <c r="N32" s="5">
        <f t="shared" si="2"/>
        <v>0.54323674393247179</v>
      </c>
      <c r="O32" s="5">
        <f t="shared" si="3"/>
        <v>0.45676325606752821</v>
      </c>
      <c r="P32" s="2" t="str">
        <f t="shared" si="4"/>
        <v>tested_negative</v>
      </c>
      <c r="Q32" s="2">
        <f t="shared" si="5"/>
        <v>1</v>
      </c>
      <c r="R32" s="2" t="str">
        <f t="shared" si="6"/>
        <v>tn</v>
      </c>
    </row>
    <row r="33" spans="1:18" ht="17" x14ac:dyDescent="0.2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 t="s">
        <v>9</v>
      </c>
      <c r="L33">
        <f t="shared" si="0"/>
        <v>-0.3239699999999997</v>
      </c>
      <c r="M33">
        <f t="shared" si="1"/>
        <v>0.3239699999999997</v>
      </c>
      <c r="N33" s="5">
        <f t="shared" si="2"/>
        <v>0.41970853429166749</v>
      </c>
      <c r="O33" s="5">
        <f t="shared" si="3"/>
        <v>0.58029146570833257</v>
      </c>
      <c r="P33" s="2" t="str">
        <f t="shared" si="4"/>
        <v>tested_positive</v>
      </c>
      <c r="Q33" s="2">
        <f t="shared" si="5"/>
        <v>1</v>
      </c>
      <c r="R33" s="2" t="str">
        <f t="shared" si="6"/>
        <v>tp</v>
      </c>
    </row>
    <row r="34" spans="1:18" ht="17" x14ac:dyDescent="0.2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 t="s">
        <v>10</v>
      </c>
      <c r="L34">
        <f t="shared" si="0"/>
        <v>1.5025100000000007</v>
      </c>
      <c r="M34">
        <f t="shared" si="1"/>
        <v>-1.5025100000000007</v>
      </c>
      <c r="N34" s="5">
        <f t="shared" si="2"/>
        <v>0.81794853542487844</v>
      </c>
      <c r="O34" s="5">
        <f t="shared" si="3"/>
        <v>0.18205146457512161</v>
      </c>
      <c r="P34" s="2" t="str">
        <f t="shared" si="4"/>
        <v>tested_negative</v>
      </c>
      <c r="Q34" s="2">
        <f t="shared" si="5"/>
        <v>1</v>
      </c>
      <c r="R34" s="2" t="str">
        <f t="shared" si="6"/>
        <v>tn</v>
      </c>
    </row>
    <row r="35" spans="1:18" ht="17" x14ac:dyDescent="0.2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 t="s">
        <v>10</v>
      </c>
      <c r="L35">
        <f t="shared" si="0"/>
        <v>1.7556399999999999</v>
      </c>
      <c r="M35">
        <f t="shared" si="1"/>
        <v>-1.7556399999999999</v>
      </c>
      <c r="N35" s="5">
        <f t="shared" si="2"/>
        <v>0.85266275964062921</v>
      </c>
      <c r="O35" s="5">
        <f t="shared" si="3"/>
        <v>0.14733724035937071</v>
      </c>
      <c r="P35" s="2" t="str">
        <f t="shared" si="4"/>
        <v>tested_negative</v>
      </c>
      <c r="Q35" s="2">
        <f t="shared" si="5"/>
        <v>1</v>
      </c>
      <c r="R35" s="2" t="str">
        <f t="shared" si="6"/>
        <v>tn</v>
      </c>
    </row>
    <row r="36" spans="1:18" ht="17" x14ac:dyDescent="0.2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 t="s">
        <v>10</v>
      </c>
      <c r="L36">
        <f t="shared" si="0"/>
        <v>0.1453600000000001</v>
      </c>
      <c r="M36">
        <f t="shared" si="1"/>
        <v>-0.1453600000000001</v>
      </c>
      <c r="N36" s="5">
        <f t="shared" si="2"/>
        <v>0.53627614765480358</v>
      </c>
      <c r="O36" s="5">
        <f t="shared" si="3"/>
        <v>0.46372385234519653</v>
      </c>
      <c r="P36" s="2" t="str">
        <f t="shared" si="4"/>
        <v>tested_negative</v>
      </c>
      <c r="Q36" s="2">
        <f t="shared" si="5"/>
        <v>1</v>
      </c>
      <c r="R36" s="2" t="str">
        <f t="shared" si="6"/>
        <v>tn</v>
      </c>
    </row>
    <row r="37" spans="1:18" ht="17" x14ac:dyDescent="0.2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 t="s">
        <v>10</v>
      </c>
      <c r="L37">
        <f t="shared" si="0"/>
        <v>0.7559800000000001</v>
      </c>
      <c r="M37">
        <f t="shared" si="1"/>
        <v>-0.7559800000000001</v>
      </c>
      <c r="N37" s="5">
        <f t="shared" si="2"/>
        <v>0.68048031269516385</v>
      </c>
      <c r="O37" s="5">
        <f t="shared" si="3"/>
        <v>0.31951968730483621</v>
      </c>
      <c r="P37" s="2" t="str">
        <f t="shared" si="4"/>
        <v>tested_negative</v>
      </c>
      <c r="Q37" s="2">
        <f t="shared" si="5"/>
        <v>1</v>
      </c>
      <c r="R37" s="2" t="str">
        <f t="shared" si="6"/>
        <v>tn</v>
      </c>
    </row>
    <row r="38" spans="1:18" ht="17" x14ac:dyDescent="0.2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 t="s">
        <v>10</v>
      </c>
      <c r="L38">
        <f t="shared" si="0"/>
        <v>-0.33540000000000025</v>
      </c>
      <c r="M38">
        <f t="shared" si="1"/>
        <v>0.33540000000000025</v>
      </c>
      <c r="N38" s="5">
        <f t="shared" si="2"/>
        <v>0.41692730299800312</v>
      </c>
      <c r="O38" s="5">
        <f t="shared" si="3"/>
        <v>0.58307269700199682</v>
      </c>
      <c r="P38" s="2" t="str">
        <f t="shared" si="4"/>
        <v>tested_positive</v>
      </c>
      <c r="Q38" s="2">
        <f t="shared" si="5"/>
        <v>0</v>
      </c>
      <c r="R38" s="2" t="str">
        <f t="shared" si="6"/>
        <v>fp</v>
      </c>
    </row>
    <row r="39" spans="1:18" ht="17" x14ac:dyDescent="0.2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 t="s">
        <v>9</v>
      </c>
      <c r="L39">
        <f t="shared" si="0"/>
        <v>0.29144999999999982</v>
      </c>
      <c r="M39">
        <f t="shared" si="1"/>
        <v>-0.29144999999999982</v>
      </c>
      <c r="N39" s="5">
        <f t="shared" si="2"/>
        <v>0.57235107982228606</v>
      </c>
      <c r="O39" s="5">
        <f t="shared" si="3"/>
        <v>0.427648920177714</v>
      </c>
      <c r="P39" s="2" t="str">
        <f t="shared" si="4"/>
        <v>tested_negative</v>
      </c>
      <c r="Q39" s="2">
        <f t="shared" si="5"/>
        <v>0</v>
      </c>
      <c r="R39" s="2" t="str">
        <f t="shared" si="6"/>
        <v>fn</v>
      </c>
    </row>
    <row r="40" spans="1:18" ht="17" x14ac:dyDescent="0.2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 t="s">
        <v>9</v>
      </c>
      <c r="L40">
        <f t="shared" si="0"/>
        <v>0.92559000000000013</v>
      </c>
      <c r="M40">
        <f t="shared" si="1"/>
        <v>-0.92559000000000013</v>
      </c>
      <c r="N40" s="5">
        <f t="shared" si="2"/>
        <v>0.71617973624017939</v>
      </c>
      <c r="O40" s="5">
        <f t="shared" si="3"/>
        <v>0.28382026375982061</v>
      </c>
      <c r="P40" s="2" t="str">
        <f t="shared" si="4"/>
        <v>tested_negative</v>
      </c>
      <c r="Q40" s="2">
        <f t="shared" si="5"/>
        <v>0</v>
      </c>
      <c r="R40" s="2" t="str">
        <f t="shared" si="6"/>
        <v>fn</v>
      </c>
    </row>
    <row r="41" spans="1:18" ht="17" x14ac:dyDescent="0.2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 t="s">
        <v>9</v>
      </c>
      <c r="L41">
        <f t="shared" si="0"/>
        <v>-0.23729999999999996</v>
      </c>
      <c r="M41">
        <f t="shared" si="1"/>
        <v>0.23729999999999996</v>
      </c>
      <c r="N41" s="5">
        <f t="shared" si="2"/>
        <v>0.44095183017793133</v>
      </c>
      <c r="O41" s="5">
        <f t="shared" si="3"/>
        <v>0.55904816982206873</v>
      </c>
      <c r="P41" s="2" t="str">
        <f t="shared" si="4"/>
        <v>tested_positive</v>
      </c>
      <c r="Q41" s="2">
        <f t="shared" si="5"/>
        <v>1</v>
      </c>
      <c r="R41" s="2" t="str">
        <f t="shared" si="6"/>
        <v>tp</v>
      </c>
    </row>
    <row r="42" spans="1:18" ht="17" x14ac:dyDescent="0.2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 t="s">
        <v>10</v>
      </c>
      <c r="L42">
        <f t="shared" si="0"/>
        <v>-0.68736999999999959</v>
      </c>
      <c r="M42">
        <f t="shared" si="1"/>
        <v>0.68736999999999959</v>
      </c>
      <c r="N42" s="5">
        <f t="shared" si="2"/>
        <v>0.33461838499065044</v>
      </c>
      <c r="O42" s="5">
        <f t="shared" si="3"/>
        <v>0.66538161500934956</v>
      </c>
      <c r="P42" s="2" t="str">
        <f t="shared" si="4"/>
        <v>tested_positive</v>
      </c>
      <c r="Q42" s="2">
        <f t="shared" si="5"/>
        <v>0</v>
      </c>
      <c r="R42" s="2" t="str">
        <f t="shared" si="6"/>
        <v>fp</v>
      </c>
    </row>
    <row r="43" spans="1:18" ht="17" x14ac:dyDescent="0.2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 t="s">
        <v>10</v>
      </c>
      <c r="L43">
        <f t="shared" si="0"/>
        <v>-0.34512000000000009</v>
      </c>
      <c r="M43">
        <f t="shared" si="1"/>
        <v>0.34512000000000009</v>
      </c>
      <c r="N43" s="5">
        <f t="shared" si="2"/>
        <v>0.41456630644190434</v>
      </c>
      <c r="O43" s="5">
        <f t="shared" si="3"/>
        <v>0.5854336935580956</v>
      </c>
      <c r="P43" s="2" t="str">
        <f t="shared" si="4"/>
        <v>tested_positive</v>
      </c>
      <c r="Q43" s="2">
        <f t="shared" si="5"/>
        <v>0</v>
      </c>
      <c r="R43" s="2" t="str">
        <f t="shared" si="6"/>
        <v>fp</v>
      </c>
    </row>
    <row r="44" spans="1:18" ht="17" x14ac:dyDescent="0.2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 t="s">
        <v>10</v>
      </c>
      <c r="L44">
        <f t="shared" si="0"/>
        <v>1.0815500000000002</v>
      </c>
      <c r="M44">
        <f t="shared" si="1"/>
        <v>-1.0815500000000002</v>
      </c>
      <c r="N44" s="5">
        <f t="shared" si="2"/>
        <v>0.74678719436316721</v>
      </c>
      <c r="O44" s="5">
        <f t="shared" si="3"/>
        <v>0.25321280563683279</v>
      </c>
      <c r="P44" s="2" t="str">
        <f t="shared" si="4"/>
        <v>tested_negative</v>
      </c>
      <c r="Q44" s="2">
        <f t="shared" si="5"/>
        <v>1</v>
      </c>
      <c r="R44" s="2" t="str">
        <f t="shared" si="6"/>
        <v>tn</v>
      </c>
    </row>
    <row r="45" spans="1:18" ht="17" x14ac:dyDescent="0.2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 t="s">
        <v>9</v>
      </c>
      <c r="L45">
        <f t="shared" si="0"/>
        <v>-1.3548699999999998</v>
      </c>
      <c r="M45">
        <f t="shared" si="1"/>
        <v>1.3548699999999998</v>
      </c>
      <c r="N45" s="5">
        <f t="shared" si="2"/>
        <v>0.2050753268036685</v>
      </c>
      <c r="O45" s="5">
        <f t="shared" si="3"/>
        <v>0.79492467319633142</v>
      </c>
      <c r="P45" s="2" t="str">
        <f t="shared" si="4"/>
        <v>tested_positive</v>
      </c>
      <c r="Q45" s="2">
        <f t="shared" si="5"/>
        <v>1</v>
      </c>
      <c r="R45" s="2" t="str">
        <f t="shared" si="6"/>
        <v>tp</v>
      </c>
    </row>
    <row r="46" spans="1:18" ht="17" x14ac:dyDescent="0.2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 t="s">
        <v>10</v>
      </c>
      <c r="L46">
        <f t="shared" si="0"/>
        <v>-0.39417999999999964</v>
      </c>
      <c r="M46">
        <f t="shared" si="1"/>
        <v>0.39417999999999964</v>
      </c>
      <c r="N46" s="5">
        <f t="shared" si="2"/>
        <v>0.40271145707848038</v>
      </c>
      <c r="O46" s="5">
        <f t="shared" si="3"/>
        <v>0.59728854292151967</v>
      </c>
      <c r="P46" s="2" t="str">
        <f t="shared" si="4"/>
        <v>tested_positive</v>
      </c>
      <c r="Q46" s="2">
        <f t="shared" si="5"/>
        <v>0</v>
      </c>
      <c r="R46" s="2" t="str">
        <f t="shared" si="6"/>
        <v>fp</v>
      </c>
    </row>
    <row r="47" spans="1:18" ht="17" x14ac:dyDescent="0.2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 t="s">
        <v>9</v>
      </c>
      <c r="L47">
        <f t="shared" si="0"/>
        <v>-1.5597099999999997</v>
      </c>
      <c r="M47">
        <f t="shared" si="1"/>
        <v>1.5597099999999997</v>
      </c>
      <c r="N47" s="5">
        <f t="shared" si="2"/>
        <v>0.17368826406926335</v>
      </c>
      <c r="O47" s="5">
        <f t="shared" si="3"/>
        <v>0.82631173593073659</v>
      </c>
      <c r="P47" s="2" t="str">
        <f t="shared" si="4"/>
        <v>tested_positive</v>
      </c>
      <c r="Q47" s="2">
        <f t="shared" si="5"/>
        <v>1</v>
      </c>
      <c r="R47" s="2" t="str">
        <f t="shared" si="6"/>
        <v>tp</v>
      </c>
    </row>
    <row r="48" spans="1:18" ht="17" x14ac:dyDescent="0.2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 t="s">
        <v>10</v>
      </c>
      <c r="L48">
        <f t="shared" si="0"/>
        <v>3.6920000000000786E-2</v>
      </c>
      <c r="M48">
        <f t="shared" si="1"/>
        <v>-3.6920000000000786E-2</v>
      </c>
      <c r="N48" s="5">
        <f t="shared" si="2"/>
        <v>0.50922895170226934</v>
      </c>
      <c r="O48" s="5">
        <f t="shared" si="3"/>
        <v>0.49077104829773066</v>
      </c>
      <c r="P48" s="2" t="str">
        <f t="shared" si="4"/>
        <v>tested_negative</v>
      </c>
      <c r="Q48" s="2">
        <f t="shared" si="5"/>
        <v>1</v>
      </c>
      <c r="R48" s="2" t="str">
        <f t="shared" si="6"/>
        <v>tn</v>
      </c>
    </row>
    <row r="49" spans="1:18" ht="17" x14ac:dyDescent="0.2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 t="s">
        <v>10</v>
      </c>
      <c r="L49">
        <f t="shared" si="0"/>
        <v>1.7445800000000002</v>
      </c>
      <c r="M49">
        <f t="shared" si="1"/>
        <v>-1.7445800000000002</v>
      </c>
      <c r="N49" s="5">
        <f t="shared" si="2"/>
        <v>0.85126787669189163</v>
      </c>
      <c r="O49" s="5">
        <f t="shared" si="3"/>
        <v>0.14873212330810837</v>
      </c>
      <c r="P49" s="2" t="str">
        <f t="shared" si="4"/>
        <v>tested_negative</v>
      </c>
      <c r="Q49" s="2">
        <f t="shared" si="5"/>
        <v>1</v>
      </c>
      <c r="R49" s="2" t="str">
        <f t="shared" si="6"/>
        <v>tn</v>
      </c>
    </row>
    <row r="50" spans="1:18" ht="17" x14ac:dyDescent="0.2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 t="s">
        <v>9</v>
      </c>
      <c r="L50">
        <f t="shared" si="0"/>
        <v>0.34432000000000024</v>
      </c>
      <c r="M50">
        <f t="shared" si="1"/>
        <v>-0.34432000000000024</v>
      </c>
      <c r="N50" s="5">
        <f t="shared" si="2"/>
        <v>0.58523951943003727</v>
      </c>
      <c r="O50" s="5">
        <f t="shared" si="3"/>
        <v>0.41476048056996273</v>
      </c>
      <c r="P50" s="2" t="str">
        <f t="shared" si="4"/>
        <v>tested_negative</v>
      </c>
      <c r="Q50" s="2">
        <f t="shared" si="5"/>
        <v>0</v>
      </c>
      <c r="R50" s="2" t="str">
        <f t="shared" si="6"/>
        <v>fn</v>
      </c>
    </row>
    <row r="51" spans="1:18" ht="17" x14ac:dyDescent="0.2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 t="s">
        <v>10</v>
      </c>
      <c r="L51">
        <f t="shared" si="0"/>
        <v>1.2966500000000003</v>
      </c>
      <c r="M51">
        <f t="shared" si="1"/>
        <v>-1.2966500000000003</v>
      </c>
      <c r="N51" s="5">
        <f t="shared" si="2"/>
        <v>0.78527064367448418</v>
      </c>
      <c r="O51" s="5">
        <f t="shared" si="3"/>
        <v>0.21472935632551582</v>
      </c>
      <c r="P51" s="2" t="str">
        <f t="shared" si="4"/>
        <v>tested_negative</v>
      </c>
      <c r="Q51" s="2">
        <f t="shared" si="5"/>
        <v>1</v>
      </c>
      <c r="R51" s="2" t="str">
        <f t="shared" si="6"/>
        <v>tn</v>
      </c>
    </row>
    <row r="52" spans="1:18" ht="17" x14ac:dyDescent="0.2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 t="s">
        <v>10</v>
      </c>
      <c r="L52">
        <f t="shared" si="0"/>
        <v>1.6532300000000011</v>
      </c>
      <c r="M52">
        <f t="shared" si="1"/>
        <v>-1.6532300000000011</v>
      </c>
      <c r="N52" s="5">
        <f t="shared" si="2"/>
        <v>0.83932711644323621</v>
      </c>
      <c r="O52" s="5">
        <f t="shared" si="3"/>
        <v>0.16067288355676382</v>
      </c>
      <c r="P52" s="2" t="str">
        <f t="shared" si="4"/>
        <v>tested_negative</v>
      </c>
      <c r="Q52" s="2">
        <f t="shared" si="5"/>
        <v>1</v>
      </c>
      <c r="R52" s="2" t="str">
        <f t="shared" si="6"/>
        <v>tn</v>
      </c>
    </row>
    <row r="53" spans="1:18" ht="17" x14ac:dyDescent="0.2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 t="s">
        <v>10</v>
      </c>
      <c r="L53">
        <f t="shared" si="0"/>
        <v>1.1447800000000006</v>
      </c>
      <c r="M53">
        <f t="shared" si="1"/>
        <v>-1.1447800000000006</v>
      </c>
      <c r="N53" s="5">
        <f t="shared" si="2"/>
        <v>0.75855617145554732</v>
      </c>
      <c r="O53" s="5">
        <f t="shared" si="3"/>
        <v>0.24144382854445262</v>
      </c>
      <c r="P53" s="2" t="str">
        <f t="shared" si="4"/>
        <v>tested_negative</v>
      </c>
      <c r="Q53" s="2">
        <f t="shared" si="5"/>
        <v>1</v>
      </c>
      <c r="R53" s="2" t="str">
        <f t="shared" si="6"/>
        <v>tn</v>
      </c>
    </row>
    <row r="54" spans="1:18" ht="17" x14ac:dyDescent="0.2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 t="s">
        <v>10</v>
      </c>
      <c r="L54">
        <f t="shared" si="0"/>
        <v>1.3632600000000006</v>
      </c>
      <c r="M54">
        <f t="shared" si="1"/>
        <v>-1.3632600000000006</v>
      </c>
      <c r="N54" s="5">
        <f t="shared" si="2"/>
        <v>0.79628902230066956</v>
      </c>
      <c r="O54" s="5">
        <f t="shared" si="3"/>
        <v>0.20371097769933041</v>
      </c>
      <c r="P54" s="2" t="str">
        <f t="shared" si="4"/>
        <v>tested_negative</v>
      </c>
      <c r="Q54" s="2">
        <f t="shared" si="5"/>
        <v>1</v>
      </c>
      <c r="R54" s="2" t="str">
        <f t="shared" si="6"/>
        <v>tn</v>
      </c>
    </row>
    <row r="55" spans="1:18" ht="17" x14ac:dyDescent="0.2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 t="s">
        <v>9</v>
      </c>
      <c r="L55">
        <f t="shared" si="0"/>
        <v>-1.0474899999999998</v>
      </c>
      <c r="M55">
        <f t="shared" si="1"/>
        <v>1.0474899999999998</v>
      </c>
      <c r="N55" s="5">
        <f t="shared" si="2"/>
        <v>0.25970738092250217</v>
      </c>
      <c r="O55" s="5">
        <f t="shared" si="3"/>
        <v>0.74029261907749777</v>
      </c>
      <c r="P55" s="2" t="str">
        <f t="shared" si="4"/>
        <v>tested_positive</v>
      </c>
      <c r="Q55" s="2">
        <f t="shared" si="5"/>
        <v>1</v>
      </c>
      <c r="R55" s="2" t="str">
        <f t="shared" si="6"/>
        <v>tp</v>
      </c>
    </row>
    <row r="56" spans="1:18" ht="17" x14ac:dyDescent="0.2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 t="s">
        <v>10</v>
      </c>
      <c r="L56">
        <f t="shared" si="0"/>
        <v>-0.70545999999999975</v>
      </c>
      <c r="M56">
        <f t="shared" si="1"/>
        <v>0.70545999999999975</v>
      </c>
      <c r="N56" s="5">
        <f t="shared" si="2"/>
        <v>0.33060278918210523</v>
      </c>
      <c r="O56" s="5">
        <f t="shared" si="3"/>
        <v>0.66939721081789483</v>
      </c>
      <c r="P56" s="2" t="str">
        <f t="shared" si="4"/>
        <v>tested_positive</v>
      </c>
      <c r="Q56" s="2">
        <f t="shared" si="5"/>
        <v>0</v>
      </c>
      <c r="R56" s="2" t="str">
        <f t="shared" si="6"/>
        <v>fp</v>
      </c>
    </row>
    <row r="57" spans="1:18" ht="17" x14ac:dyDescent="0.2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 t="s">
        <v>10</v>
      </c>
      <c r="L57">
        <f t="shared" si="0"/>
        <v>1.9334400000000009</v>
      </c>
      <c r="M57">
        <f t="shared" si="1"/>
        <v>-1.9334400000000009</v>
      </c>
      <c r="N57" s="5">
        <f t="shared" si="2"/>
        <v>0.8736296872027135</v>
      </c>
      <c r="O57" s="5">
        <f t="shared" si="3"/>
        <v>0.1263703127972865</v>
      </c>
      <c r="P57" s="2" t="str">
        <f t="shared" si="4"/>
        <v>tested_negative</v>
      </c>
      <c r="Q57" s="2">
        <f t="shared" si="5"/>
        <v>1</v>
      </c>
      <c r="R57" s="2" t="str">
        <f t="shared" si="6"/>
        <v>tn</v>
      </c>
    </row>
    <row r="58" spans="1:18" ht="17" x14ac:dyDescent="0.2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 t="s">
        <v>9</v>
      </c>
      <c r="L58">
        <f t="shared" si="0"/>
        <v>-1.3173800000000002</v>
      </c>
      <c r="M58">
        <f t="shared" si="1"/>
        <v>1.3173800000000002</v>
      </c>
      <c r="N58" s="5">
        <f t="shared" si="2"/>
        <v>0.21125452346491294</v>
      </c>
      <c r="O58" s="5">
        <f t="shared" si="3"/>
        <v>0.78874547653508709</v>
      </c>
      <c r="P58" s="2" t="str">
        <f t="shared" si="4"/>
        <v>tested_positive</v>
      </c>
      <c r="Q58" s="2">
        <f t="shared" si="5"/>
        <v>1</v>
      </c>
      <c r="R58" s="2" t="str">
        <f t="shared" si="6"/>
        <v>tp</v>
      </c>
    </row>
    <row r="59" spans="1:18" ht="17" x14ac:dyDescent="0.2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 t="s">
        <v>10</v>
      </c>
      <c r="L59">
        <f t="shared" si="0"/>
        <v>0.4458600000000002</v>
      </c>
      <c r="M59">
        <f t="shared" si="1"/>
        <v>-0.4458600000000002</v>
      </c>
      <c r="N59" s="5">
        <f t="shared" si="2"/>
        <v>0.60965446219055208</v>
      </c>
      <c r="O59" s="5">
        <f t="shared" si="3"/>
        <v>0.39034553780944792</v>
      </c>
      <c r="P59" s="2" t="str">
        <f t="shared" si="4"/>
        <v>tested_negative</v>
      </c>
      <c r="Q59" s="2">
        <f t="shared" si="5"/>
        <v>1</v>
      </c>
      <c r="R59" s="2" t="str">
        <f t="shared" si="6"/>
        <v>tn</v>
      </c>
    </row>
    <row r="60" spans="1:18" ht="17" x14ac:dyDescent="0.2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 t="s">
        <v>10</v>
      </c>
      <c r="L60">
        <f t="shared" si="0"/>
        <v>-0.7970699999999995</v>
      </c>
      <c r="M60">
        <f t="shared" si="1"/>
        <v>0.7970699999999995</v>
      </c>
      <c r="N60" s="5">
        <f t="shared" si="2"/>
        <v>0.31065262289647821</v>
      </c>
      <c r="O60" s="5">
        <f t="shared" si="3"/>
        <v>0.68934737710352179</v>
      </c>
      <c r="P60" s="2" t="str">
        <f t="shared" si="4"/>
        <v>tested_positive</v>
      </c>
      <c r="Q60" s="2">
        <f t="shared" si="5"/>
        <v>0</v>
      </c>
      <c r="R60" s="2" t="str">
        <f t="shared" si="6"/>
        <v>fp</v>
      </c>
    </row>
    <row r="61" spans="1:18" ht="17" x14ac:dyDescent="0.2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 t="s">
        <v>10</v>
      </c>
      <c r="L61">
        <f t="shared" si="0"/>
        <v>0.7786900000000001</v>
      </c>
      <c r="M61">
        <f t="shared" si="1"/>
        <v>-0.7786900000000001</v>
      </c>
      <c r="N61" s="5">
        <f t="shared" si="2"/>
        <v>0.68539771029368224</v>
      </c>
      <c r="O61" s="5">
        <f t="shared" si="3"/>
        <v>0.31460228970631776</v>
      </c>
      <c r="P61" s="2" t="str">
        <f t="shared" si="4"/>
        <v>tested_negative</v>
      </c>
      <c r="Q61" s="2">
        <f t="shared" si="5"/>
        <v>1</v>
      </c>
      <c r="R61" s="2" t="str">
        <f t="shared" si="6"/>
        <v>tn</v>
      </c>
    </row>
    <row r="62" spans="1:18" ht="17" x14ac:dyDescent="0.2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 t="s">
        <v>10</v>
      </c>
      <c r="L62">
        <f t="shared" si="0"/>
        <v>2.0471200000000005</v>
      </c>
      <c r="M62">
        <f t="shared" si="1"/>
        <v>-2.0471200000000005</v>
      </c>
      <c r="N62" s="5">
        <f t="shared" si="2"/>
        <v>0.88565628712347766</v>
      </c>
      <c r="O62" s="5">
        <f t="shared" si="3"/>
        <v>0.11434371287652224</v>
      </c>
      <c r="P62" s="2" t="str">
        <f t="shared" si="4"/>
        <v>tested_negative</v>
      </c>
      <c r="Q62" s="2">
        <f t="shared" si="5"/>
        <v>1</v>
      </c>
      <c r="R62" s="2" t="str">
        <f t="shared" si="6"/>
        <v>tn</v>
      </c>
    </row>
    <row r="63" spans="1:18" ht="17" x14ac:dyDescent="0.2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 t="s">
        <v>9</v>
      </c>
      <c r="L63">
        <f t="shared" si="0"/>
        <v>-5.2900000000000058E-2</v>
      </c>
      <c r="M63">
        <f t="shared" si="1"/>
        <v>5.2900000000000058E-2</v>
      </c>
      <c r="N63" s="5">
        <f t="shared" si="2"/>
        <v>0.48677808321821286</v>
      </c>
      <c r="O63" s="5">
        <f t="shared" si="3"/>
        <v>0.51322191678178719</v>
      </c>
      <c r="P63" s="2" t="str">
        <f t="shared" si="4"/>
        <v>tested_positive</v>
      </c>
      <c r="Q63" s="2">
        <f t="shared" si="5"/>
        <v>1</v>
      </c>
      <c r="R63" s="2" t="str">
        <f t="shared" si="6"/>
        <v>tp</v>
      </c>
    </row>
    <row r="64" spans="1:18" ht="17" x14ac:dyDescent="0.2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 t="s">
        <v>10</v>
      </c>
      <c r="L64">
        <f t="shared" si="0"/>
        <v>2.0041100000000007</v>
      </c>
      <c r="M64">
        <f t="shared" si="1"/>
        <v>-2.0041100000000007</v>
      </c>
      <c r="N64" s="5">
        <f t="shared" si="2"/>
        <v>0.88122792669641137</v>
      </c>
      <c r="O64" s="5">
        <f t="shared" si="3"/>
        <v>0.11877207330358877</v>
      </c>
      <c r="P64" s="2" t="str">
        <f t="shared" si="4"/>
        <v>tested_negative</v>
      </c>
      <c r="Q64" s="2">
        <f t="shared" si="5"/>
        <v>1</v>
      </c>
      <c r="R64" s="2" t="str">
        <f t="shared" si="6"/>
        <v>tn</v>
      </c>
    </row>
    <row r="65" spans="1:18" ht="17" x14ac:dyDescent="0.2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 t="s">
        <v>10</v>
      </c>
      <c r="L65">
        <f t="shared" si="0"/>
        <v>0.25547000000000036</v>
      </c>
      <c r="M65">
        <f t="shared" si="1"/>
        <v>-0.25547000000000036</v>
      </c>
      <c r="N65" s="5">
        <f t="shared" si="2"/>
        <v>0.56352239321718511</v>
      </c>
      <c r="O65" s="5">
        <f t="shared" si="3"/>
        <v>0.43647760678281489</v>
      </c>
      <c r="P65" s="2" t="str">
        <f t="shared" si="4"/>
        <v>tested_negative</v>
      </c>
      <c r="Q65" s="2">
        <f t="shared" si="5"/>
        <v>1</v>
      </c>
      <c r="R65" s="2" t="str">
        <f t="shared" si="6"/>
        <v>tn</v>
      </c>
    </row>
    <row r="66" spans="1:18" ht="17" x14ac:dyDescent="0.2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 t="s">
        <v>9</v>
      </c>
      <c r="L66">
        <f t="shared" si="0"/>
        <v>0.30674000000000029</v>
      </c>
      <c r="M66">
        <f t="shared" si="1"/>
        <v>-0.30674000000000029</v>
      </c>
      <c r="N66" s="5">
        <f t="shared" si="2"/>
        <v>0.57608933332027956</v>
      </c>
      <c r="O66" s="5">
        <f t="shared" si="3"/>
        <v>0.42391066667972038</v>
      </c>
      <c r="P66" s="2" t="str">
        <f t="shared" si="4"/>
        <v>tested_negative</v>
      </c>
      <c r="Q66" s="2">
        <f t="shared" si="5"/>
        <v>0</v>
      </c>
      <c r="R66" s="2" t="str">
        <f t="shared" si="6"/>
        <v>fn</v>
      </c>
    </row>
    <row r="67" spans="1:18" ht="17" x14ac:dyDescent="0.2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 t="s">
        <v>10</v>
      </c>
      <c r="L67">
        <f t="shared" ref="L67:L130" si="7">4.2+B67*-0.06+C67*-0.02+D67*0.01+G67*-0.04+H67*-0.47+I67*-0.01</f>
        <v>1.0845900000000002</v>
      </c>
      <c r="M67">
        <f t="shared" ref="M67:M130" si="8">-4.2+B67*0.06+C67*0.02+D67*-0.01+G67*0.04+H67*0.47+I67*0.01</f>
        <v>-1.0845900000000002</v>
      </c>
      <c r="N67" s="5">
        <f t="shared" ref="N67:N130" si="9">1/(1+EXP(-L67))</f>
        <v>0.74736161505670884</v>
      </c>
      <c r="O67" s="5">
        <f t="shared" ref="O67:O130" si="10">1/(1+EXP(-M67))</f>
        <v>0.25263838494329116</v>
      </c>
      <c r="P67" s="2" t="str">
        <f t="shared" ref="P67:P130" si="11">IF(O67&gt;N67,"tested_positive","tested_negative")</f>
        <v>tested_negative</v>
      </c>
      <c r="Q67" s="2">
        <f t="shared" ref="Q67:Q130" si="12">IF(P67=J67,1,0)</f>
        <v>1</v>
      </c>
      <c r="R67" s="2" t="str">
        <f t="shared" si="6"/>
        <v>tn</v>
      </c>
    </row>
    <row r="68" spans="1:18" ht="17" x14ac:dyDescent="0.2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 t="s">
        <v>9</v>
      </c>
      <c r="L68">
        <f t="shared" si="7"/>
        <v>0.81814999999999982</v>
      </c>
      <c r="M68">
        <f t="shared" si="8"/>
        <v>-0.81814999999999982</v>
      </c>
      <c r="N68" s="5">
        <f t="shared" si="9"/>
        <v>0.69384349540461021</v>
      </c>
      <c r="O68" s="5">
        <f t="shared" si="10"/>
        <v>0.30615650459538984</v>
      </c>
      <c r="P68" s="2" t="str">
        <f t="shared" si="11"/>
        <v>tested_negative</v>
      </c>
      <c r="Q68" s="2">
        <f t="shared" si="12"/>
        <v>0</v>
      </c>
      <c r="R68" s="2" t="str">
        <f t="shared" ref="R68:R131" si="13">IF(AND(EXACT(P68,"tested_positive"), EXACT(J68,"tested_positive")), "tp", IF(AND(EXACT(P68,"tested_positive"), EXACT(J68,"tested_negative")), "fp", IF(AND(EXACT(P68,"tested_negative"), EXACT(J68,"tested_positive")), "fn", IF(AND(EXACT(P68,"tested_negative"), EXACT(J68,"tested_negative")), "tn"))))</f>
        <v>fn</v>
      </c>
    </row>
    <row r="69" spans="1:18" ht="17" x14ac:dyDescent="0.2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 t="s">
        <v>10</v>
      </c>
      <c r="L69">
        <f t="shared" si="7"/>
        <v>0.17484999999999973</v>
      </c>
      <c r="M69">
        <f t="shared" si="8"/>
        <v>-0.17484999999999973</v>
      </c>
      <c r="N69" s="5">
        <f t="shared" si="9"/>
        <v>0.54360147264380276</v>
      </c>
      <c r="O69" s="5">
        <f t="shared" si="10"/>
        <v>0.45639852735619724</v>
      </c>
      <c r="P69" s="2" t="str">
        <f t="shared" si="11"/>
        <v>tested_negative</v>
      </c>
      <c r="Q69" s="2">
        <f t="shared" si="12"/>
        <v>1</v>
      </c>
      <c r="R69" s="2" t="str">
        <f t="shared" si="13"/>
        <v>tn</v>
      </c>
    </row>
    <row r="70" spans="1:18" ht="17" x14ac:dyDescent="0.2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 t="s">
        <v>10</v>
      </c>
      <c r="L70">
        <f t="shared" si="7"/>
        <v>1.7090200000000006</v>
      </c>
      <c r="M70">
        <f t="shared" si="8"/>
        <v>-1.7090200000000006</v>
      </c>
      <c r="N70" s="5">
        <f t="shared" si="9"/>
        <v>0.84670913052550145</v>
      </c>
      <c r="O70" s="5">
        <f t="shared" si="10"/>
        <v>0.15329086947449863</v>
      </c>
      <c r="P70" s="2" t="str">
        <f t="shared" si="11"/>
        <v>tested_negative</v>
      </c>
      <c r="Q70" s="2">
        <f t="shared" si="12"/>
        <v>1</v>
      </c>
      <c r="R70" s="2" t="str">
        <f t="shared" si="13"/>
        <v>tn</v>
      </c>
    </row>
    <row r="71" spans="1:18" ht="17" x14ac:dyDescent="0.2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 t="s">
        <v>10</v>
      </c>
      <c r="L71">
        <f t="shared" si="7"/>
        <v>0.37517000000000023</v>
      </c>
      <c r="M71">
        <f t="shared" si="8"/>
        <v>-0.37517000000000023</v>
      </c>
      <c r="N71" s="5">
        <f t="shared" si="9"/>
        <v>0.59270763950067484</v>
      </c>
      <c r="O71" s="5">
        <f t="shared" si="10"/>
        <v>0.40729236049932516</v>
      </c>
      <c r="P71" s="2" t="str">
        <f t="shared" si="11"/>
        <v>tested_negative</v>
      </c>
      <c r="Q71" s="2">
        <f t="shared" si="12"/>
        <v>1</v>
      </c>
      <c r="R71" s="2" t="str">
        <f t="shared" si="13"/>
        <v>tn</v>
      </c>
    </row>
    <row r="72" spans="1:18" ht="17" x14ac:dyDescent="0.2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 t="s">
        <v>9</v>
      </c>
      <c r="L72">
        <f t="shared" si="7"/>
        <v>0.73651000000000022</v>
      </c>
      <c r="M72">
        <f t="shared" si="8"/>
        <v>-0.73651000000000022</v>
      </c>
      <c r="N72" s="5">
        <f t="shared" si="9"/>
        <v>0.67623221839326741</v>
      </c>
      <c r="O72" s="5">
        <f t="shared" si="10"/>
        <v>0.32376778160673259</v>
      </c>
      <c r="P72" s="2" t="str">
        <f t="shared" si="11"/>
        <v>tested_negative</v>
      </c>
      <c r="Q72" s="2">
        <f t="shared" si="12"/>
        <v>0</v>
      </c>
      <c r="R72" s="2" t="str">
        <f t="shared" si="13"/>
        <v>fn</v>
      </c>
    </row>
    <row r="73" spans="1:18" ht="17" x14ac:dyDescent="0.2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 t="s">
        <v>10</v>
      </c>
      <c r="L73">
        <f t="shared" si="7"/>
        <v>0.16283000000000014</v>
      </c>
      <c r="M73">
        <f t="shared" si="8"/>
        <v>-0.16283000000000014</v>
      </c>
      <c r="N73" s="5">
        <f t="shared" si="9"/>
        <v>0.54061779593581782</v>
      </c>
      <c r="O73" s="5">
        <f t="shared" si="10"/>
        <v>0.45938220406418212</v>
      </c>
      <c r="P73" s="2" t="str">
        <f t="shared" si="11"/>
        <v>tested_negative</v>
      </c>
      <c r="Q73" s="2">
        <f t="shared" si="12"/>
        <v>1</v>
      </c>
      <c r="R73" s="2" t="str">
        <f t="shared" si="13"/>
        <v>tn</v>
      </c>
    </row>
    <row r="74" spans="1:18" ht="17" x14ac:dyDescent="0.2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 t="s">
        <v>9</v>
      </c>
      <c r="L74">
        <f t="shared" si="7"/>
        <v>-0.63001000000000018</v>
      </c>
      <c r="M74">
        <f t="shared" si="8"/>
        <v>0.63001000000000018</v>
      </c>
      <c r="N74" s="5">
        <f t="shared" si="9"/>
        <v>0.34750827034107395</v>
      </c>
      <c r="O74" s="5">
        <f t="shared" si="10"/>
        <v>0.6524917296589261</v>
      </c>
      <c r="P74" s="2" t="str">
        <f t="shared" si="11"/>
        <v>tested_positive</v>
      </c>
      <c r="Q74" s="2">
        <f t="shared" si="12"/>
        <v>1</v>
      </c>
      <c r="R74" s="2" t="str">
        <f t="shared" si="13"/>
        <v>tp</v>
      </c>
    </row>
    <row r="75" spans="1:18" ht="17" x14ac:dyDescent="0.2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 t="s">
        <v>10</v>
      </c>
      <c r="L75">
        <f t="shared" si="7"/>
        <v>0.49742999999999959</v>
      </c>
      <c r="M75">
        <f t="shared" si="8"/>
        <v>-0.49742999999999959</v>
      </c>
      <c r="N75" s="5">
        <f t="shared" si="9"/>
        <v>0.62185518185585231</v>
      </c>
      <c r="O75" s="5">
        <f t="shared" si="10"/>
        <v>0.37814481814414769</v>
      </c>
      <c r="P75" s="2" t="str">
        <f t="shared" si="11"/>
        <v>tested_negative</v>
      </c>
      <c r="Q75" s="2">
        <f t="shared" si="12"/>
        <v>1</v>
      </c>
      <c r="R75" s="2" t="str">
        <f t="shared" si="13"/>
        <v>tn</v>
      </c>
    </row>
    <row r="76" spans="1:18" ht="17" x14ac:dyDescent="0.2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 t="s">
        <v>10</v>
      </c>
      <c r="L76">
        <f t="shared" si="7"/>
        <v>1.6238800000000002</v>
      </c>
      <c r="M76">
        <f t="shared" si="8"/>
        <v>-1.6238800000000002</v>
      </c>
      <c r="N76" s="5">
        <f t="shared" si="9"/>
        <v>0.83532953436241242</v>
      </c>
      <c r="O76" s="5">
        <f t="shared" si="10"/>
        <v>0.16467046563758758</v>
      </c>
      <c r="P76" s="2" t="str">
        <f t="shared" si="11"/>
        <v>tested_negative</v>
      </c>
      <c r="Q76" s="2">
        <f t="shared" si="12"/>
        <v>1</v>
      </c>
      <c r="R76" s="2" t="str">
        <f t="shared" si="13"/>
        <v>tn</v>
      </c>
    </row>
    <row r="77" spans="1:18" ht="17" x14ac:dyDescent="0.2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 t="s">
        <v>10</v>
      </c>
      <c r="L77">
        <f t="shared" si="7"/>
        <v>3.346200000000001</v>
      </c>
      <c r="M77">
        <f t="shared" si="8"/>
        <v>-3.346200000000001</v>
      </c>
      <c r="N77" s="5">
        <f t="shared" si="9"/>
        <v>0.96598017932778957</v>
      </c>
      <c r="O77" s="5">
        <f t="shared" si="10"/>
        <v>3.4019820672210321E-2</v>
      </c>
      <c r="P77" s="2" t="str">
        <f t="shared" si="11"/>
        <v>tested_negative</v>
      </c>
      <c r="Q77" s="2">
        <f t="shared" si="12"/>
        <v>1</v>
      </c>
      <c r="R77" s="2" t="str">
        <f t="shared" si="13"/>
        <v>tn</v>
      </c>
    </row>
    <row r="78" spans="1:18" ht="17" x14ac:dyDescent="0.2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 t="s">
        <v>10</v>
      </c>
      <c r="L78">
        <f t="shared" si="7"/>
        <v>1.4222299999999999</v>
      </c>
      <c r="M78">
        <f t="shared" si="8"/>
        <v>-1.4222299999999999</v>
      </c>
      <c r="N78" s="5">
        <f t="shared" si="9"/>
        <v>0.80568777203253816</v>
      </c>
      <c r="O78" s="5">
        <f t="shared" si="10"/>
        <v>0.19431222796746186</v>
      </c>
      <c r="P78" s="2" t="str">
        <f t="shared" si="11"/>
        <v>tested_negative</v>
      </c>
      <c r="Q78" s="2">
        <f t="shared" si="12"/>
        <v>1</v>
      </c>
      <c r="R78" s="2" t="str">
        <f t="shared" si="13"/>
        <v>tn</v>
      </c>
    </row>
    <row r="79" spans="1:18" ht="17" x14ac:dyDescent="0.2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 t="s">
        <v>10</v>
      </c>
      <c r="L79">
        <f t="shared" si="7"/>
        <v>0.76809999999999956</v>
      </c>
      <c r="M79">
        <f t="shared" si="8"/>
        <v>-0.76809999999999956</v>
      </c>
      <c r="N79" s="5">
        <f t="shared" si="9"/>
        <v>0.68310974234077937</v>
      </c>
      <c r="O79" s="5">
        <f t="shared" si="10"/>
        <v>0.31689025765922063</v>
      </c>
      <c r="P79" s="2" t="str">
        <f t="shared" si="11"/>
        <v>tested_negative</v>
      </c>
      <c r="Q79" s="2">
        <f t="shared" si="12"/>
        <v>1</v>
      </c>
      <c r="R79" s="2" t="str">
        <f t="shared" si="13"/>
        <v>tn</v>
      </c>
    </row>
    <row r="80" spans="1:18" ht="17" x14ac:dyDescent="0.2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 t="s">
        <v>9</v>
      </c>
      <c r="L80">
        <f t="shared" si="7"/>
        <v>-0.53490000000000015</v>
      </c>
      <c r="M80">
        <f t="shared" si="8"/>
        <v>0.53490000000000015</v>
      </c>
      <c r="N80" s="5">
        <f t="shared" si="9"/>
        <v>0.36937476774950551</v>
      </c>
      <c r="O80" s="5">
        <f t="shared" si="10"/>
        <v>0.63062523225049449</v>
      </c>
      <c r="P80" s="2" t="str">
        <f t="shared" si="11"/>
        <v>tested_positive</v>
      </c>
      <c r="Q80" s="2">
        <f t="shared" si="12"/>
        <v>1</v>
      </c>
      <c r="R80" s="2" t="str">
        <f t="shared" si="13"/>
        <v>tp</v>
      </c>
    </row>
    <row r="81" spans="1:18" ht="17" x14ac:dyDescent="0.2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 t="s">
        <v>10</v>
      </c>
      <c r="L81">
        <f t="shared" si="7"/>
        <v>1.11571</v>
      </c>
      <c r="M81">
        <f t="shared" si="8"/>
        <v>-1.11571</v>
      </c>
      <c r="N81" s="5">
        <f t="shared" si="9"/>
        <v>0.75319209871686155</v>
      </c>
      <c r="O81" s="5">
        <f t="shared" si="10"/>
        <v>0.24680790128313843</v>
      </c>
      <c r="P81" s="2" t="str">
        <f t="shared" si="11"/>
        <v>tested_negative</v>
      </c>
      <c r="Q81" s="2">
        <f t="shared" si="12"/>
        <v>1</v>
      </c>
      <c r="R81" s="2" t="str">
        <f t="shared" si="13"/>
        <v>tn</v>
      </c>
    </row>
    <row r="82" spans="1:18" ht="17" x14ac:dyDescent="0.2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 t="s">
        <v>10</v>
      </c>
      <c r="L82">
        <f t="shared" si="7"/>
        <v>1.0182000000000002</v>
      </c>
      <c r="M82">
        <f t="shared" si="8"/>
        <v>-1.0182000000000002</v>
      </c>
      <c r="N82" s="5">
        <f t="shared" si="9"/>
        <v>0.7346218330248212</v>
      </c>
      <c r="O82" s="5">
        <f t="shared" si="10"/>
        <v>0.26537816697517885</v>
      </c>
      <c r="P82" s="2" t="str">
        <f t="shared" si="11"/>
        <v>tested_negative</v>
      </c>
      <c r="Q82" s="2">
        <f t="shared" si="12"/>
        <v>1</v>
      </c>
      <c r="R82" s="2" t="str">
        <f t="shared" si="13"/>
        <v>tn</v>
      </c>
    </row>
    <row r="83" spans="1:18" ht="17" x14ac:dyDescent="0.2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 t="s">
        <v>10</v>
      </c>
      <c r="L83">
        <f t="shared" si="7"/>
        <v>2.3320599999999998</v>
      </c>
      <c r="M83">
        <f t="shared" si="8"/>
        <v>-2.3320599999999998</v>
      </c>
      <c r="N83" s="5">
        <f t="shared" si="9"/>
        <v>0.91149765721074971</v>
      </c>
      <c r="O83" s="5">
        <f t="shared" si="10"/>
        <v>8.8502342789250329E-2</v>
      </c>
      <c r="P83" s="2" t="str">
        <f t="shared" si="11"/>
        <v>tested_negative</v>
      </c>
      <c r="Q83" s="2">
        <f t="shared" si="12"/>
        <v>1</v>
      </c>
      <c r="R83" s="2" t="str">
        <f t="shared" si="13"/>
        <v>tn</v>
      </c>
    </row>
    <row r="84" spans="1:18" ht="17" x14ac:dyDescent="0.2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 t="s">
        <v>10</v>
      </c>
      <c r="L84">
        <f t="shared" si="7"/>
        <v>1.0075100000000003</v>
      </c>
      <c r="M84">
        <f t="shared" si="8"/>
        <v>-1.0075100000000003</v>
      </c>
      <c r="N84" s="5">
        <f t="shared" si="9"/>
        <v>0.73253256957820212</v>
      </c>
      <c r="O84" s="5">
        <f t="shared" si="10"/>
        <v>0.26746743042179782</v>
      </c>
      <c r="P84" s="2" t="str">
        <f t="shared" si="11"/>
        <v>tested_negative</v>
      </c>
      <c r="Q84" s="2">
        <f t="shared" si="12"/>
        <v>1</v>
      </c>
      <c r="R84" s="2" t="str">
        <f t="shared" si="13"/>
        <v>tn</v>
      </c>
    </row>
    <row r="85" spans="1:18" ht="17" x14ac:dyDescent="0.2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 t="s">
        <v>10</v>
      </c>
      <c r="L85">
        <f t="shared" si="7"/>
        <v>1.51461</v>
      </c>
      <c r="M85">
        <f t="shared" si="8"/>
        <v>-1.51461</v>
      </c>
      <c r="N85" s="5">
        <f t="shared" si="9"/>
        <v>0.8197434039673015</v>
      </c>
      <c r="O85" s="5">
        <f t="shared" si="10"/>
        <v>0.18025659603269856</v>
      </c>
      <c r="P85" s="2" t="str">
        <f t="shared" si="11"/>
        <v>tested_negative</v>
      </c>
      <c r="Q85" s="2">
        <f t="shared" si="12"/>
        <v>1</v>
      </c>
      <c r="R85" s="2" t="str">
        <f t="shared" si="13"/>
        <v>tn</v>
      </c>
    </row>
    <row r="86" spans="1:18" ht="17" x14ac:dyDescent="0.2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 t="s">
        <v>9</v>
      </c>
      <c r="L86">
        <f t="shared" si="7"/>
        <v>-0.18868999999999975</v>
      </c>
      <c r="M86">
        <f t="shared" si="8"/>
        <v>0.18868999999999975</v>
      </c>
      <c r="N86" s="5">
        <f t="shared" si="9"/>
        <v>0.45296696395243763</v>
      </c>
      <c r="O86" s="5">
        <f t="shared" si="10"/>
        <v>0.54703303604756237</v>
      </c>
      <c r="P86" s="2" t="str">
        <f t="shared" si="11"/>
        <v>tested_positive</v>
      </c>
      <c r="Q86" s="2">
        <f t="shared" si="12"/>
        <v>1</v>
      </c>
      <c r="R86" s="2" t="str">
        <f t="shared" si="13"/>
        <v>tp</v>
      </c>
    </row>
    <row r="87" spans="1:18" ht="17" x14ac:dyDescent="0.2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 t="s">
        <v>10</v>
      </c>
      <c r="L87">
        <f t="shared" si="7"/>
        <v>0.72594000000000003</v>
      </c>
      <c r="M87">
        <f t="shared" si="8"/>
        <v>-0.72594000000000003</v>
      </c>
      <c r="N87" s="5">
        <f t="shared" si="9"/>
        <v>0.67391370199726297</v>
      </c>
      <c r="O87" s="5">
        <f t="shared" si="10"/>
        <v>0.32608629800273697</v>
      </c>
      <c r="P87" s="2" t="str">
        <f t="shared" si="11"/>
        <v>tested_negative</v>
      </c>
      <c r="Q87" s="2">
        <f t="shared" si="12"/>
        <v>1</v>
      </c>
      <c r="R87" s="2" t="str">
        <f t="shared" si="13"/>
        <v>tn</v>
      </c>
    </row>
    <row r="88" spans="1:18" ht="17" x14ac:dyDescent="0.2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 t="s">
        <v>10</v>
      </c>
      <c r="L88">
        <f t="shared" si="7"/>
        <v>2.2339999999999416E-2</v>
      </c>
      <c r="M88">
        <f t="shared" si="8"/>
        <v>-2.2339999999999416E-2</v>
      </c>
      <c r="N88" s="5">
        <f t="shared" si="9"/>
        <v>0.50558476773348948</v>
      </c>
      <c r="O88" s="5">
        <f t="shared" si="10"/>
        <v>0.49441523226651046</v>
      </c>
      <c r="P88" s="2" t="str">
        <f t="shared" si="11"/>
        <v>tested_negative</v>
      </c>
      <c r="Q88" s="2">
        <f t="shared" si="12"/>
        <v>1</v>
      </c>
      <c r="R88" s="2" t="str">
        <f t="shared" si="13"/>
        <v>tn</v>
      </c>
    </row>
    <row r="89" spans="1:18" ht="17" x14ac:dyDescent="0.2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 t="s">
        <v>10</v>
      </c>
      <c r="L89">
        <f t="shared" si="7"/>
        <v>0.80772000000000022</v>
      </c>
      <c r="M89">
        <f t="shared" si="8"/>
        <v>-0.80772000000000022</v>
      </c>
      <c r="N89" s="5">
        <f t="shared" si="9"/>
        <v>0.69162343743090904</v>
      </c>
      <c r="O89" s="5">
        <f t="shared" si="10"/>
        <v>0.30837656256909107</v>
      </c>
      <c r="P89" s="2" t="str">
        <f t="shared" si="11"/>
        <v>tested_negative</v>
      </c>
      <c r="Q89" s="2">
        <f t="shared" si="12"/>
        <v>1</v>
      </c>
      <c r="R89" s="2" t="str">
        <f t="shared" si="13"/>
        <v>tn</v>
      </c>
    </row>
    <row r="90" spans="1:18" ht="17" x14ac:dyDescent="0.2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 t="s">
        <v>9</v>
      </c>
      <c r="L90">
        <f t="shared" si="7"/>
        <v>-0.7059099999999997</v>
      </c>
      <c r="M90">
        <f t="shared" si="8"/>
        <v>0.7059099999999997</v>
      </c>
      <c r="N90" s="5">
        <f t="shared" si="9"/>
        <v>0.33050320971136854</v>
      </c>
      <c r="O90" s="5">
        <f t="shared" si="10"/>
        <v>0.66949679028863152</v>
      </c>
      <c r="P90" s="2" t="str">
        <f t="shared" si="11"/>
        <v>tested_positive</v>
      </c>
      <c r="Q90" s="2">
        <f t="shared" si="12"/>
        <v>1</v>
      </c>
      <c r="R90" s="2" t="str">
        <f t="shared" si="13"/>
        <v>tp</v>
      </c>
    </row>
    <row r="91" spans="1:18" ht="17" x14ac:dyDescent="0.2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 t="s">
        <v>10</v>
      </c>
      <c r="L91">
        <f t="shared" si="7"/>
        <v>1.3024500000000006</v>
      </c>
      <c r="M91">
        <f t="shared" si="8"/>
        <v>-1.3024500000000006</v>
      </c>
      <c r="N91" s="5">
        <f t="shared" si="9"/>
        <v>0.78624702527309509</v>
      </c>
      <c r="O91" s="5">
        <f t="shared" si="10"/>
        <v>0.21375297472690477</v>
      </c>
      <c r="P91" s="2" t="str">
        <f t="shared" si="11"/>
        <v>tested_negative</v>
      </c>
      <c r="Q91" s="2">
        <f t="shared" si="12"/>
        <v>1</v>
      </c>
      <c r="R91" s="2" t="str">
        <f t="shared" si="13"/>
        <v>tn</v>
      </c>
    </row>
    <row r="92" spans="1:18" ht="17" x14ac:dyDescent="0.2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 t="s">
        <v>10</v>
      </c>
      <c r="L92">
        <f t="shared" si="7"/>
        <v>1.9947400000000006</v>
      </c>
      <c r="M92">
        <f t="shared" si="8"/>
        <v>-1.9947400000000006</v>
      </c>
      <c r="N92" s="5">
        <f t="shared" si="9"/>
        <v>0.8802437045917213</v>
      </c>
      <c r="O92" s="5">
        <f t="shared" si="10"/>
        <v>0.11975629540827862</v>
      </c>
      <c r="P92" s="2" t="str">
        <f t="shared" si="11"/>
        <v>tested_negative</v>
      </c>
      <c r="Q92" s="2">
        <f t="shared" si="12"/>
        <v>1</v>
      </c>
      <c r="R92" s="2" t="str">
        <f t="shared" si="13"/>
        <v>tn</v>
      </c>
    </row>
    <row r="93" spans="1:18" ht="17" x14ac:dyDescent="0.2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 t="s">
        <v>10</v>
      </c>
      <c r="L93">
        <f t="shared" si="7"/>
        <v>0.47178999999999977</v>
      </c>
      <c r="M93">
        <f t="shared" si="8"/>
        <v>-0.47178999999999977</v>
      </c>
      <c r="N93" s="5">
        <f t="shared" si="9"/>
        <v>0.61580733778676622</v>
      </c>
      <c r="O93" s="5">
        <f t="shared" si="10"/>
        <v>0.38419266221323378</v>
      </c>
      <c r="P93" s="2" t="str">
        <f t="shared" si="11"/>
        <v>tested_negative</v>
      </c>
      <c r="Q93" s="2">
        <f t="shared" si="12"/>
        <v>1</v>
      </c>
      <c r="R93" s="2" t="str">
        <f t="shared" si="13"/>
        <v>tn</v>
      </c>
    </row>
    <row r="94" spans="1:18" ht="17" x14ac:dyDescent="0.2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 t="s">
        <v>10</v>
      </c>
      <c r="L94">
        <f t="shared" si="7"/>
        <v>0.5293300000000003</v>
      </c>
      <c r="M94">
        <f t="shared" si="8"/>
        <v>-0.5293300000000003</v>
      </c>
      <c r="N94" s="5">
        <f t="shared" si="9"/>
        <v>0.62932683155245006</v>
      </c>
      <c r="O94" s="5">
        <f t="shared" si="10"/>
        <v>0.37067316844754999</v>
      </c>
      <c r="P94" s="2" t="str">
        <f t="shared" si="11"/>
        <v>tested_negative</v>
      </c>
      <c r="Q94" s="2">
        <f t="shared" si="12"/>
        <v>1</v>
      </c>
      <c r="R94" s="2" t="str">
        <f t="shared" si="13"/>
        <v>tn</v>
      </c>
    </row>
    <row r="95" spans="1:18" ht="17" x14ac:dyDescent="0.2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 t="s">
        <v>9</v>
      </c>
      <c r="L95">
        <f t="shared" si="7"/>
        <v>0.31780999999999959</v>
      </c>
      <c r="M95">
        <f t="shared" si="8"/>
        <v>-0.31780999999999959</v>
      </c>
      <c r="N95" s="5">
        <f t="shared" si="9"/>
        <v>0.57879043984615164</v>
      </c>
      <c r="O95" s="5">
        <f t="shared" si="10"/>
        <v>0.42120956015384842</v>
      </c>
      <c r="P95" s="2" t="str">
        <f t="shared" si="11"/>
        <v>tested_negative</v>
      </c>
      <c r="Q95" s="2">
        <f t="shared" si="12"/>
        <v>0</v>
      </c>
      <c r="R95" s="2" t="str">
        <f t="shared" si="13"/>
        <v>fn</v>
      </c>
    </row>
    <row r="96" spans="1:18" ht="17" x14ac:dyDescent="0.2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 t="s">
        <v>10</v>
      </c>
      <c r="L96">
        <f t="shared" si="7"/>
        <v>0.50433000000000061</v>
      </c>
      <c r="M96">
        <f t="shared" si="8"/>
        <v>-0.50433000000000061</v>
      </c>
      <c r="N96" s="5">
        <f t="shared" si="9"/>
        <v>0.62347635641017729</v>
      </c>
      <c r="O96" s="5">
        <f t="shared" si="10"/>
        <v>0.37652364358982277</v>
      </c>
      <c r="P96" s="2" t="str">
        <f t="shared" si="11"/>
        <v>tested_negative</v>
      </c>
      <c r="Q96" s="2">
        <f t="shared" si="12"/>
        <v>1</v>
      </c>
      <c r="R96" s="2" t="str">
        <f t="shared" si="13"/>
        <v>tn</v>
      </c>
    </row>
    <row r="97" spans="1:18" ht="17" x14ac:dyDescent="0.2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 t="s">
        <v>10</v>
      </c>
      <c r="L97">
        <f t="shared" si="7"/>
        <v>-0.19584999999999952</v>
      </c>
      <c r="M97">
        <f t="shared" si="8"/>
        <v>0.19584999999999952</v>
      </c>
      <c r="N97" s="5">
        <f t="shared" si="9"/>
        <v>0.45119340746843833</v>
      </c>
      <c r="O97" s="5">
        <f t="shared" si="10"/>
        <v>0.54880659253156161</v>
      </c>
      <c r="P97" s="2" t="str">
        <f t="shared" si="11"/>
        <v>tested_positive</v>
      </c>
      <c r="Q97" s="2">
        <f t="shared" si="12"/>
        <v>0</v>
      </c>
      <c r="R97" s="2" t="str">
        <f t="shared" si="13"/>
        <v>fp</v>
      </c>
    </row>
    <row r="98" spans="1:18" ht="17" x14ac:dyDescent="0.2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 t="s">
        <v>10</v>
      </c>
      <c r="L98">
        <f t="shared" si="7"/>
        <v>1.2949000000000004</v>
      </c>
      <c r="M98">
        <f t="shared" si="8"/>
        <v>-1.2949000000000004</v>
      </c>
      <c r="N98" s="5">
        <f t="shared" si="9"/>
        <v>0.78497541020755746</v>
      </c>
      <c r="O98" s="5">
        <f t="shared" si="10"/>
        <v>0.21502458979244246</v>
      </c>
      <c r="P98" s="2" t="str">
        <f t="shared" si="11"/>
        <v>tested_negative</v>
      </c>
      <c r="Q98" s="2">
        <f t="shared" si="12"/>
        <v>1</v>
      </c>
      <c r="R98" s="2" t="str">
        <f t="shared" si="13"/>
        <v>tn</v>
      </c>
    </row>
    <row r="99" spans="1:18" ht="17" x14ac:dyDescent="0.2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 t="s">
        <v>10</v>
      </c>
      <c r="L99">
        <f t="shared" si="7"/>
        <v>2.0121900000000008</v>
      </c>
      <c r="M99">
        <f t="shared" si="8"/>
        <v>-2.0121900000000008</v>
      </c>
      <c r="N99" s="5">
        <f t="shared" si="9"/>
        <v>0.88207102047420816</v>
      </c>
      <c r="O99" s="5">
        <f t="shared" si="10"/>
        <v>0.11792897952579179</v>
      </c>
      <c r="P99" s="2" t="str">
        <f t="shared" si="11"/>
        <v>tested_negative</v>
      </c>
      <c r="Q99" s="2">
        <f t="shared" si="12"/>
        <v>1</v>
      </c>
      <c r="R99" s="2" t="str">
        <f t="shared" si="13"/>
        <v>tn</v>
      </c>
    </row>
    <row r="100" spans="1:18" ht="17" x14ac:dyDescent="0.2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 t="s">
        <v>10</v>
      </c>
      <c r="L100">
        <f t="shared" si="7"/>
        <v>0.93468000000000062</v>
      </c>
      <c r="M100">
        <f t="shared" si="8"/>
        <v>-0.93468000000000062</v>
      </c>
      <c r="N100" s="5">
        <f t="shared" si="9"/>
        <v>0.71802379070322131</v>
      </c>
      <c r="O100" s="5">
        <f t="shared" si="10"/>
        <v>0.28197620929677863</v>
      </c>
      <c r="P100" s="2" t="str">
        <f t="shared" si="11"/>
        <v>tested_negative</v>
      </c>
      <c r="Q100" s="2">
        <f t="shared" si="12"/>
        <v>1</v>
      </c>
      <c r="R100" s="2" t="str">
        <f t="shared" si="13"/>
        <v>tn</v>
      </c>
    </row>
    <row r="101" spans="1:18" ht="17" x14ac:dyDescent="0.2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 t="s">
        <v>9</v>
      </c>
      <c r="L101">
        <f t="shared" si="7"/>
        <v>0.14925000000000033</v>
      </c>
      <c r="M101">
        <f t="shared" si="8"/>
        <v>-0.14925000000000033</v>
      </c>
      <c r="N101" s="5">
        <f t="shared" si="9"/>
        <v>0.53724339086325967</v>
      </c>
      <c r="O101" s="5">
        <f t="shared" si="10"/>
        <v>0.46275660913674022</v>
      </c>
      <c r="P101" s="2" t="str">
        <f t="shared" si="11"/>
        <v>tested_negative</v>
      </c>
      <c r="Q101" s="2">
        <f t="shared" si="12"/>
        <v>0</v>
      </c>
      <c r="R101" s="2" t="str">
        <f t="shared" si="13"/>
        <v>fn</v>
      </c>
    </row>
    <row r="102" spans="1:18" ht="17" x14ac:dyDescent="0.2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 t="s">
        <v>9</v>
      </c>
      <c r="L102">
        <f t="shared" si="7"/>
        <v>-0.86433999999999966</v>
      </c>
      <c r="M102">
        <f t="shared" si="8"/>
        <v>0.86433999999999966</v>
      </c>
      <c r="N102" s="5">
        <f t="shared" si="9"/>
        <v>0.2964333935241335</v>
      </c>
      <c r="O102" s="5">
        <f t="shared" si="10"/>
        <v>0.70356660647586644</v>
      </c>
      <c r="P102" s="2" t="str">
        <f t="shared" si="11"/>
        <v>tested_positive</v>
      </c>
      <c r="Q102" s="2">
        <f t="shared" si="12"/>
        <v>1</v>
      </c>
      <c r="R102" s="2" t="str">
        <f t="shared" si="13"/>
        <v>tp</v>
      </c>
    </row>
    <row r="103" spans="1:18" ht="17" x14ac:dyDescent="0.2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 t="s">
        <v>10</v>
      </c>
      <c r="L103">
        <f t="shared" si="7"/>
        <v>0.37187000000000059</v>
      </c>
      <c r="M103">
        <f t="shared" si="8"/>
        <v>-0.37187000000000059</v>
      </c>
      <c r="N103" s="5">
        <f t="shared" si="9"/>
        <v>0.59191075896122025</v>
      </c>
      <c r="O103" s="5">
        <f t="shared" si="10"/>
        <v>0.40808924103877975</v>
      </c>
      <c r="P103" s="2" t="str">
        <f t="shared" si="11"/>
        <v>tested_negative</v>
      </c>
      <c r="Q103" s="2">
        <f t="shared" si="12"/>
        <v>1</v>
      </c>
      <c r="R103" s="2" t="str">
        <f t="shared" si="13"/>
        <v>tn</v>
      </c>
    </row>
    <row r="104" spans="1:18" ht="17" x14ac:dyDescent="0.2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 t="s">
        <v>10</v>
      </c>
      <c r="L104">
        <f t="shared" si="7"/>
        <v>1.4268600000000002</v>
      </c>
      <c r="M104">
        <f t="shared" si="8"/>
        <v>-1.4268600000000002</v>
      </c>
      <c r="N104" s="5">
        <f t="shared" si="9"/>
        <v>0.80641159587204325</v>
      </c>
      <c r="O104" s="5">
        <f t="shared" si="10"/>
        <v>0.19358840412795678</v>
      </c>
      <c r="P104" s="2" t="str">
        <f t="shared" si="11"/>
        <v>tested_negative</v>
      </c>
      <c r="Q104" s="2">
        <f t="shared" si="12"/>
        <v>1</v>
      </c>
      <c r="R104" s="2" t="str">
        <f t="shared" si="13"/>
        <v>tn</v>
      </c>
    </row>
    <row r="105" spans="1:18" ht="17" x14ac:dyDescent="0.2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 t="s">
        <v>10</v>
      </c>
      <c r="L105">
        <f t="shared" si="7"/>
        <v>1.8029900000000001</v>
      </c>
      <c r="M105">
        <f t="shared" si="8"/>
        <v>-1.8029900000000001</v>
      </c>
      <c r="N105" s="5">
        <f t="shared" si="9"/>
        <v>0.85851251620969915</v>
      </c>
      <c r="O105" s="5">
        <f t="shared" si="10"/>
        <v>0.14148748379030074</v>
      </c>
      <c r="P105" s="2" t="str">
        <f t="shared" si="11"/>
        <v>tested_negative</v>
      </c>
      <c r="Q105" s="2">
        <f t="shared" si="12"/>
        <v>1</v>
      </c>
      <c r="R105" s="2" t="str">
        <f t="shared" si="13"/>
        <v>tn</v>
      </c>
    </row>
    <row r="106" spans="1:18" ht="17" x14ac:dyDescent="0.2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 t="s">
        <v>10</v>
      </c>
      <c r="L106">
        <f t="shared" si="7"/>
        <v>0.73889999999999967</v>
      </c>
      <c r="M106">
        <f t="shared" si="8"/>
        <v>-0.73889999999999967</v>
      </c>
      <c r="N106" s="5">
        <f t="shared" si="9"/>
        <v>0.67675526970811939</v>
      </c>
      <c r="O106" s="5">
        <f t="shared" si="10"/>
        <v>0.32324473029188061</v>
      </c>
      <c r="P106" s="2" t="str">
        <f t="shared" si="11"/>
        <v>tested_negative</v>
      </c>
      <c r="Q106" s="2">
        <f t="shared" si="12"/>
        <v>1</v>
      </c>
      <c r="R106" s="2" t="str">
        <f t="shared" si="13"/>
        <v>tn</v>
      </c>
    </row>
    <row r="107" spans="1:18" ht="17" x14ac:dyDescent="0.2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 t="s">
        <v>10</v>
      </c>
      <c r="L107">
        <f t="shared" si="7"/>
        <v>0.44553000000000065</v>
      </c>
      <c r="M107">
        <f t="shared" si="8"/>
        <v>-0.44553000000000065</v>
      </c>
      <c r="N107" s="5">
        <f t="shared" si="9"/>
        <v>0.60957592730275945</v>
      </c>
      <c r="O107" s="5">
        <f t="shared" si="10"/>
        <v>0.39042407269724055</v>
      </c>
      <c r="P107" s="2" t="str">
        <f t="shared" si="11"/>
        <v>tested_negative</v>
      </c>
      <c r="Q107" s="2">
        <f t="shared" si="12"/>
        <v>1</v>
      </c>
      <c r="R107" s="2" t="str">
        <f t="shared" si="13"/>
        <v>tn</v>
      </c>
    </row>
    <row r="108" spans="1:18" ht="17" x14ac:dyDescent="0.2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 t="s">
        <v>10</v>
      </c>
      <c r="L108">
        <f t="shared" si="7"/>
        <v>2.1767100000000004</v>
      </c>
      <c r="M108">
        <f t="shared" si="8"/>
        <v>-2.1767100000000004</v>
      </c>
      <c r="N108" s="5">
        <f t="shared" si="9"/>
        <v>0.89813847798918067</v>
      </c>
      <c r="O108" s="5">
        <f t="shared" si="10"/>
        <v>0.10186152201081941</v>
      </c>
      <c r="P108" s="2" t="str">
        <f t="shared" si="11"/>
        <v>tested_negative</v>
      </c>
      <c r="Q108" s="2">
        <f t="shared" si="12"/>
        <v>1</v>
      </c>
      <c r="R108" s="2" t="str">
        <f t="shared" si="13"/>
        <v>tn</v>
      </c>
    </row>
    <row r="109" spans="1:18" ht="17" x14ac:dyDescent="0.2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 t="s">
        <v>10</v>
      </c>
      <c r="L109">
        <f t="shared" si="7"/>
        <v>-2.4889999999999746E-2</v>
      </c>
      <c r="M109">
        <f t="shared" si="8"/>
        <v>2.4889999999999746E-2</v>
      </c>
      <c r="N109" s="5">
        <f t="shared" si="9"/>
        <v>0.49377782122293679</v>
      </c>
      <c r="O109" s="5">
        <f t="shared" si="10"/>
        <v>0.50622217877706321</v>
      </c>
      <c r="P109" s="2" t="str">
        <f t="shared" si="11"/>
        <v>tested_positive</v>
      </c>
      <c r="Q109" s="2">
        <f t="shared" si="12"/>
        <v>0</v>
      </c>
      <c r="R109" s="2" t="str">
        <f t="shared" si="13"/>
        <v>fp</v>
      </c>
    </row>
    <row r="110" spans="1:18" ht="17" x14ac:dyDescent="0.2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 t="s">
        <v>10</v>
      </c>
      <c r="L110">
        <f t="shared" si="7"/>
        <v>1.1600800000000004</v>
      </c>
      <c r="M110">
        <f t="shared" si="8"/>
        <v>-1.1600800000000004</v>
      </c>
      <c r="N110" s="5">
        <f t="shared" si="9"/>
        <v>0.76134725095597411</v>
      </c>
      <c r="O110" s="5">
        <f t="shared" si="10"/>
        <v>0.23865274904402597</v>
      </c>
      <c r="P110" s="2" t="str">
        <f t="shared" si="11"/>
        <v>tested_negative</v>
      </c>
      <c r="Q110" s="2">
        <f t="shared" si="12"/>
        <v>1</v>
      </c>
      <c r="R110" s="2" t="str">
        <f t="shared" si="13"/>
        <v>tn</v>
      </c>
    </row>
    <row r="111" spans="1:18" ht="17" x14ac:dyDescent="0.2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 t="s">
        <v>9</v>
      </c>
      <c r="L111">
        <f t="shared" si="7"/>
        <v>1.2979099999999999</v>
      </c>
      <c r="M111">
        <f t="shared" si="8"/>
        <v>-1.2979099999999999</v>
      </c>
      <c r="N111" s="5">
        <f t="shared" si="9"/>
        <v>0.78548302933768843</v>
      </c>
      <c r="O111" s="5">
        <f t="shared" si="10"/>
        <v>0.21451697066231148</v>
      </c>
      <c r="P111" s="2" t="str">
        <f t="shared" si="11"/>
        <v>tested_negative</v>
      </c>
      <c r="Q111" s="2">
        <f t="shared" si="12"/>
        <v>0</v>
      </c>
      <c r="R111" s="2" t="str">
        <f t="shared" si="13"/>
        <v>fn</v>
      </c>
    </row>
    <row r="112" spans="1:18" ht="17" x14ac:dyDescent="0.2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 t="s">
        <v>9</v>
      </c>
      <c r="L112">
        <f t="shared" si="7"/>
        <v>-0.34552999999999934</v>
      </c>
      <c r="M112">
        <f t="shared" si="8"/>
        <v>0.34552999999999934</v>
      </c>
      <c r="N112" s="5">
        <f t="shared" si="9"/>
        <v>0.41446680248426254</v>
      </c>
      <c r="O112" s="5">
        <f t="shared" si="10"/>
        <v>0.58553319751573751</v>
      </c>
      <c r="P112" s="2" t="str">
        <f t="shared" si="11"/>
        <v>tested_positive</v>
      </c>
      <c r="Q112" s="2">
        <f t="shared" si="12"/>
        <v>1</v>
      </c>
      <c r="R112" s="2" t="str">
        <f t="shared" si="13"/>
        <v>tp</v>
      </c>
    </row>
    <row r="113" spans="1:18" ht="17" x14ac:dyDescent="0.2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 t="s">
        <v>9</v>
      </c>
      <c r="L113">
        <f t="shared" si="7"/>
        <v>-0.8352099999999999</v>
      </c>
      <c r="M113">
        <f t="shared" si="8"/>
        <v>0.8352099999999999</v>
      </c>
      <c r="N113" s="5">
        <f t="shared" si="9"/>
        <v>0.30254457138248403</v>
      </c>
      <c r="O113" s="5">
        <f t="shared" si="10"/>
        <v>0.69745542861751597</v>
      </c>
      <c r="P113" s="2" t="str">
        <f t="shared" si="11"/>
        <v>tested_positive</v>
      </c>
      <c r="Q113" s="2">
        <f t="shared" si="12"/>
        <v>1</v>
      </c>
      <c r="R113" s="2" t="str">
        <f t="shared" si="13"/>
        <v>tp</v>
      </c>
    </row>
    <row r="114" spans="1:18" ht="17" x14ac:dyDescent="0.2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 t="s">
        <v>10</v>
      </c>
      <c r="L114">
        <f t="shared" si="7"/>
        <v>1.55176</v>
      </c>
      <c r="M114">
        <f t="shared" si="8"/>
        <v>-1.55176</v>
      </c>
      <c r="N114" s="5">
        <f t="shared" si="9"/>
        <v>0.82516778516812939</v>
      </c>
      <c r="O114" s="5">
        <f t="shared" si="10"/>
        <v>0.17483221483187064</v>
      </c>
      <c r="P114" s="2" t="str">
        <f t="shared" si="11"/>
        <v>tested_negative</v>
      </c>
      <c r="Q114" s="2">
        <f t="shared" si="12"/>
        <v>1</v>
      </c>
      <c r="R114" s="2" t="str">
        <f t="shared" si="13"/>
        <v>tn</v>
      </c>
    </row>
    <row r="115" spans="1:18" ht="17" x14ac:dyDescent="0.2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 t="s">
        <v>10</v>
      </c>
      <c r="L115">
        <f t="shared" si="7"/>
        <v>1.26623</v>
      </c>
      <c r="M115">
        <f t="shared" si="8"/>
        <v>-1.26623</v>
      </c>
      <c r="N115" s="5">
        <f t="shared" si="9"/>
        <v>0.78009670307255241</v>
      </c>
      <c r="O115" s="5">
        <f t="shared" si="10"/>
        <v>0.21990329692744753</v>
      </c>
      <c r="P115" s="2" t="str">
        <f t="shared" si="11"/>
        <v>tested_negative</v>
      </c>
      <c r="Q115" s="2">
        <f t="shared" si="12"/>
        <v>1</v>
      </c>
      <c r="R115" s="2" t="str">
        <f t="shared" si="13"/>
        <v>tn</v>
      </c>
    </row>
    <row r="116" spans="1:18" ht="17" x14ac:dyDescent="0.2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 t="s">
        <v>9</v>
      </c>
      <c r="L116">
        <f t="shared" si="7"/>
        <v>-0.76635999999999993</v>
      </c>
      <c r="M116">
        <f t="shared" si="8"/>
        <v>0.76635999999999993</v>
      </c>
      <c r="N116" s="5">
        <f t="shared" si="9"/>
        <v>0.31726703684086505</v>
      </c>
      <c r="O116" s="5">
        <f t="shared" si="10"/>
        <v>0.68273296315913501</v>
      </c>
      <c r="P116" s="2" t="str">
        <f t="shared" si="11"/>
        <v>tested_positive</v>
      </c>
      <c r="Q116" s="2">
        <f t="shared" si="12"/>
        <v>1</v>
      </c>
      <c r="R116" s="2" t="str">
        <f t="shared" si="13"/>
        <v>tp</v>
      </c>
    </row>
    <row r="117" spans="1:18" ht="17" x14ac:dyDescent="0.2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 t="s">
        <v>9</v>
      </c>
      <c r="L117">
        <f t="shared" si="7"/>
        <v>-0.15133000000000002</v>
      </c>
      <c r="M117">
        <f t="shared" si="8"/>
        <v>0.15133000000000002</v>
      </c>
      <c r="N117" s="5">
        <f t="shared" si="9"/>
        <v>0.46223953448493782</v>
      </c>
      <c r="O117" s="5">
        <f t="shared" si="10"/>
        <v>0.53776046551506218</v>
      </c>
      <c r="P117" s="2" t="str">
        <f t="shared" si="11"/>
        <v>tested_positive</v>
      </c>
      <c r="Q117" s="2">
        <f t="shared" si="12"/>
        <v>1</v>
      </c>
      <c r="R117" s="2" t="str">
        <f t="shared" si="13"/>
        <v>tp</v>
      </c>
    </row>
    <row r="118" spans="1:18" ht="17" x14ac:dyDescent="0.2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 t="s">
        <v>9</v>
      </c>
      <c r="L118">
        <f t="shared" si="7"/>
        <v>0.3166000000000001</v>
      </c>
      <c r="M118">
        <f t="shared" si="8"/>
        <v>-0.3166000000000001</v>
      </c>
      <c r="N118" s="5">
        <f t="shared" si="9"/>
        <v>0.57849542335575399</v>
      </c>
      <c r="O118" s="5">
        <f t="shared" si="10"/>
        <v>0.42150457664424595</v>
      </c>
      <c r="P118" s="2" t="str">
        <f t="shared" si="11"/>
        <v>tested_negative</v>
      </c>
      <c r="Q118" s="2">
        <f t="shared" si="12"/>
        <v>0</v>
      </c>
      <c r="R118" s="2" t="str">
        <f t="shared" si="13"/>
        <v>fn</v>
      </c>
    </row>
    <row r="119" spans="1:18" ht="17" x14ac:dyDescent="0.2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 t="s">
        <v>10</v>
      </c>
      <c r="L119">
        <f t="shared" si="7"/>
        <v>0.91462000000000021</v>
      </c>
      <c r="M119">
        <f t="shared" si="8"/>
        <v>-0.91462000000000021</v>
      </c>
      <c r="N119" s="5">
        <f t="shared" si="9"/>
        <v>0.7139446265622813</v>
      </c>
      <c r="O119" s="5">
        <f t="shared" si="10"/>
        <v>0.28605537343771864</v>
      </c>
      <c r="P119" s="2" t="str">
        <f t="shared" si="11"/>
        <v>tested_negative</v>
      </c>
      <c r="Q119" s="2">
        <f t="shared" si="12"/>
        <v>1</v>
      </c>
      <c r="R119" s="2" t="str">
        <f t="shared" si="13"/>
        <v>tn</v>
      </c>
    </row>
    <row r="120" spans="1:18" ht="17" x14ac:dyDescent="0.2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 t="s">
        <v>10</v>
      </c>
      <c r="L120">
        <f t="shared" si="7"/>
        <v>1.0637900000000002</v>
      </c>
      <c r="M120">
        <f t="shared" si="8"/>
        <v>-1.0637900000000002</v>
      </c>
      <c r="N120" s="5">
        <f t="shared" si="9"/>
        <v>0.74341415278845291</v>
      </c>
      <c r="O120" s="5">
        <f t="shared" si="10"/>
        <v>0.25658584721154698</v>
      </c>
      <c r="P120" s="2" t="str">
        <f t="shared" si="11"/>
        <v>tested_negative</v>
      </c>
      <c r="Q120" s="2">
        <f t="shared" si="12"/>
        <v>1</v>
      </c>
      <c r="R120" s="2" t="str">
        <f t="shared" si="13"/>
        <v>tn</v>
      </c>
    </row>
    <row r="121" spans="1:18" ht="17" x14ac:dyDescent="0.2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 t="s">
        <v>10</v>
      </c>
      <c r="L121">
        <f t="shared" si="7"/>
        <v>1.4971900000000002</v>
      </c>
      <c r="M121">
        <f t="shared" si="8"/>
        <v>-1.4971900000000002</v>
      </c>
      <c r="N121" s="5">
        <f t="shared" si="9"/>
        <v>0.81715500060592494</v>
      </c>
      <c r="O121" s="5">
        <f t="shared" si="10"/>
        <v>0.18284499939407509</v>
      </c>
      <c r="P121" s="2" t="str">
        <f t="shared" si="11"/>
        <v>tested_negative</v>
      </c>
      <c r="Q121" s="2">
        <f t="shared" si="12"/>
        <v>1</v>
      </c>
      <c r="R121" s="2" t="str">
        <f t="shared" si="13"/>
        <v>tn</v>
      </c>
    </row>
    <row r="122" spans="1:18" ht="17" x14ac:dyDescent="0.2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 t="s">
        <v>9</v>
      </c>
      <c r="L122">
        <f t="shared" si="7"/>
        <v>-1.0147300000000001</v>
      </c>
      <c r="M122">
        <f t="shared" si="8"/>
        <v>1.0147300000000001</v>
      </c>
      <c r="N122" s="5">
        <f t="shared" si="9"/>
        <v>0.26605520300270485</v>
      </c>
      <c r="O122" s="5">
        <f t="shared" si="10"/>
        <v>0.73394479699729509</v>
      </c>
      <c r="P122" s="2" t="str">
        <f t="shared" si="11"/>
        <v>tested_positive</v>
      </c>
      <c r="Q122" s="2">
        <f t="shared" si="12"/>
        <v>1</v>
      </c>
      <c r="R122" s="2" t="str">
        <f t="shared" si="13"/>
        <v>tp</v>
      </c>
    </row>
    <row r="123" spans="1:18" ht="17" x14ac:dyDescent="0.2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 t="s">
        <v>10</v>
      </c>
      <c r="L123">
        <f t="shared" si="7"/>
        <v>0.52980000000000016</v>
      </c>
      <c r="M123">
        <f t="shared" si="8"/>
        <v>-0.52980000000000016</v>
      </c>
      <c r="N123" s="5">
        <f t="shared" si="9"/>
        <v>0.62943646393478081</v>
      </c>
      <c r="O123" s="5">
        <f t="shared" si="10"/>
        <v>0.37056353606521908</v>
      </c>
      <c r="P123" s="2" t="str">
        <f t="shared" si="11"/>
        <v>tested_negative</v>
      </c>
      <c r="Q123" s="2">
        <f t="shared" si="12"/>
        <v>1</v>
      </c>
      <c r="R123" s="2" t="str">
        <f t="shared" si="13"/>
        <v>tn</v>
      </c>
    </row>
    <row r="124" spans="1:18" ht="17" x14ac:dyDescent="0.2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 t="s">
        <v>10</v>
      </c>
      <c r="L124">
        <f t="shared" si="7"/>
        <v>0.9161199999999996</v>
      </c>
      <c r="M124">
        <f t="shared" si="8"/>
        <v>-0.9161199999999996</v>
      </c>
      <c r="N124" s="5">
        <f t="shared" si="9"/>
        <v>0.71425086977137486</v>
      </c>
      <c r="O124" s="5">
        <f t="shared" si="10"/>
        <v>0.28574913022862519</v>
      </c>
      <c r="P124" s="2" t="str">
        <f t="shared" si="11"/>
        <v>tested_negative</v>
      </c>
      <c r="Q124" s="2">
        <f t="shared" si="12"/>
        <v>1</v>
      </c>
      <c r="R124" s="2" t="str">
        <f t="shared" si="13"/>
        <v>tn</v>
      </c>
    </row>
    <row r="125" spans="1:18" ht="17" x14ac:dyDescent="0.2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 t="s">
        <v>10</v>
      </c>
      <c r="L125">
        <f t="shared" si="7"/>
        <v>0.21058000000000032</v>
      </c>
      <c r="M125">
        <f t="shared" si="8"/>
        <v>-0.21058000000000032</v>
      </c>
      <c r="N125" s="5">
        <f t="shared" si="9"/>
        <v>0.55245131827139349</v>
      </c>
      <c r="O125" s="5">
        <f t="shared" si="10"/>
        <v>0.44754868172860657</v>
      </c>
      <c r="P125" s="2" t="str">
        <f t="shared" si="11"/>
        <v>tested_negative</v>
      </c>
      <c r="Q125" s="2">
        <f t="shared" si="12"/>
        <v>1</v>
      </c>
      <c r="R125" s="2" t="str">
        <f t="shared" si="13"/>
        <v>tn</v>
      </c>
    </row>
    <row r="126" spans="1:18" ht="17" x14ac:dyDescent="0.2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 t="s">
        <v>9</v>
      </c>
      <c r="L126">
        <f t="shared" si="7"/>
        <v>1.0073400000000003</v>
      </c>
      <c r="M126">
        <f t="shared" si="8"/>
        <v>-1.0073400000000003</v>
      </c>
      <c r="N126" s="5">
        <f t="shared" si="9"/>
        <v>0.73249926039885815</v>
      </c>
      <c r="O126" s="5">
        <f t="shared" si="10"/>
        <v>0.26750073960114185</v>
      </c>
      <c r="P126" s="2" t="str">
        <f t="shared" si="11"/>
        <v>tested_negative</v>
      </c>
      <c r="Q126" s="2">
        <f t="shared" si="12"/>
        <v>0</v>
      </c>
      <c r="R126" s="2" t="str">
        <f t="shared" si="13"/>
        <v>fn</v>
      </c>
    </row>
    <row r="127" spans="1:18" ht="17" x14ac:dyDescent="0.2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 t="s">
        <v>9</v>
      </c>
      <c r="L127">
        <f t="shared" si="7"/>
        <v>-1.3119999999999576E-2</v>
      </c>
      <c r="M127">
        <f t="shared" si="8"/>
        <v>1.3119999999999576E-2</v>
      </c>
      <c r="N127" s="5">
        <f t="shared" si="9"/>
        <v>0.49672004704925954</v>
      </c>
      <c r="O127" s="5">
        <f t="shared" si="10"/>
        <v>0.50327995295074046</v>
      </c>
      <c r="P127" s="2" t="str">
        <f t="shared" si="11"/>
        <v>tested_positive</v>
      </c>
      <c r="Q127" s="2">
        <f t="shared" si="12"/>
        <v>1</v>
      </c>
      <c r="R127" s="2" t="str">
        <f t="shared" si="13"/>
        <v>tp</v>
      </c>
    </row>
    <row r="128" spans="1:18" ht="17" x14ac:dyDescent="0.2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 t="s">
        <v>10</v>
      </c>
      <c r="L128">
        <f t="shared" si="7"/>
        <v>9.1560000000000807E-2</v>
      </c>
      <c r="M128">
        <f t="shared" si="8"/>
        <v>-9.1560000000000807E-2</v>
      </c>
      <c r="N128" s="5">
        <f t="shared" si="9"/>
        <v>0.52287402237618985</v>
      </c>
      <c r="O128" s="5">
        <f t="shared" si="10"/>
        <v>0.47712597762381015</v>
      </c>
      <c r="P128" s="2" t="str">
        <f t="shared" si="11"/>
        <v>tested_negative</v>
      </c>
      <c r="Q128" s="2">
        <f t="shared" si="12"/>
        <v>1</v>
      </c>
      <c r="R128" s="2" t="str">
        <f t="shared" si="13"/>
        <v>tn</v>
      </c>
    </row>
    <row r="129" spans="1:18" ht="17" x14ac:dyDescent="0.2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 t="s">
        <v>10</v>
      </c>
      <c r="L129">
        <f t="shared" si="7"/>
        <v>0.67533000000000087</v>
      </c>
      <c r="M129">
        <f t="shared" si="8"/>
        <v>-0.67533000000000087</v>
      </c>
      <c r="N129" s="5">
        <f t="shared" si="9"/>
        <v>0.66269560607615452</v>
      </c>
      <c r="O129" s="5">
        <f t="shared" si="10"/>
        <v>0.33730439392384542</v>
      </c>
      <c r="P129" s="2" t="str">
        <f t="shared" si="11"/>
        <v>tested_negative</v>
      </c>
      <c r="Q129" s="2">
        <f t="shared" si="12"/>
        <v>1</v>
      </c>
      <c r="R129" s="2" t="str">
        <f t="shared" si="13"/>
        <v>tn</v>
      </c>
    </row>
    <row r="130" spans="1:18" ht="17" x14ac:dyDescent="0.2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 t="s">
        <v>9</v>
      </c>
      <c r="L130">
        <f t="shared" si="7"/>
        <v>0.71059000000000039</v>
      </c>
      <c r="M130">
        <f t="shared" si="8"/>
        <v>-0.71059000000000039</v>
      </c>
      <c r="N130" s="5">
        <f t="shared" si="9"/>
        <v>0.6705315151319895</v>
      </c>
      <c r="O130" s="5">
        <f t="shared" si="10"/>
        <v>0.32946848486801056</v>
      </c>
      <c r="P130" s="2" t="str">
        <f t="shared" si="11"/>
        <v>tested_negative</v>
      </c>
      <c r="Q130" s="2">
        <f t="shared" si="12"/>
        <v>0</v>
      </c>
      <c r="R130" s="2" t="str">
        <f t="shared" si="13"/>
        <v>fn</v>
      </c>
    </row>
    <row r="131" spans="1:18" ht="17" x14ac:dyDescent="0.2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 t="s">
        <v>9</v>
      </c>
      <c r="L131">
        <f t="shared" ref="L131:L194" si="14">4.2+B131*-0.06+C131*-0.02+D131*0.01+G131*-0.04+H131*-0.47+I131*-0.01</f>
        <v>0.85572999999999999</v>
      </c>
      <c r="M131">
        <f t="shared" ref="M131:M194" si="15">-4.2+B131*0.06+C131*0.02+D131*-0.01+G131*0.04+H131*0.47+I131*0.01</f>
        <v>-0.85572999999999999</v>
      </c>
      <c r="N131" s="5">
        <f t="shared" ref="N131:N194" si="16">1/(1+EXP(-L131))</f>
        <v>0.70176775764873234</v>
      </c>
      <c r="O131" s="5">
        <f t="shared" ref="O131:O194" si="17">1/(1+EXP(-M131))</f>
        <v>0.29823224235126772</v>
      </c>
      <c r="P131" s="2" t="str">
        <f t="shared" ref="P131:P194" si="18">IF(O131&gt;N131,"tested_positive","tested_negative")</f>
        <v>tested_negative</v>
      </c>
      <c r="Q131" s="2">
        <f t="shared" ref="Q131:Q194" si="19">IF(P131=J131,1,0)</f>
        <v>0</v>
      </c>
      <c r="R131" s="2" t="str">
        <f t="shared" si="13"/>
        <v>fn</v>
      </c>
    </row>
    <row r="132" spans="1:18" ht="17" x14ac:dyDescent="0.2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 t="s">
        <v>9</v>
      </c>
      <c r="L132">
        <f t="shared" si="14"/>
        <v>-0.48766999999999977</v>
      </c>
      <c r="M132">
        <f t="shared" si="15"/>
        <v>0.48766999999999977</v>
      </c>
      <c r="N132" s="5">
        <f t="shared" si="16"/>
        <v>0.38044260951341724</v>
      </c>
      <c r="O132" s="5">
        <f t="shared" si="17"/>
        <v>0.61955739048658276</v>
      </c>
      <c r="P132" s="2" t="str">
        <f t="shared" si="18"/>
        <v>tested_positive</v>
      </c>
      <c r="Q132" s="2">
        <f t="shared" si="19"/>
        <v>1</v>
      </c>
      <c r="R132" s="2" t="str">
        <f t="shared" ref="R132:R195" si="20">IF(AND(EXACT(P132,"tested_positive"), EXACT(J132,"tested_positive")), "tp", IF(AND(EXACT(P132,"tested_positive"), EXACT(J132,"tested_negative")), "fp", IF(AND(EXACT(P132,"tested_negative"), EXACT(J132,"tested_positive")), "fn", IF(AND(EXACT(P132,"tested_negative"), EXACT(J132,"tested_negative")), "tn"))))</f>
        <v>tp</v>
      </c>
    </row>
    <row r="133" spans="1:18" ht="17" x14ac:dyDescent="0.2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 t="s">
        <v>9</v>
      </c>
      <c r="L133">
        <f t="shared" si="14"/>
        <v>-0.40557999999999966</v>
      </c>
      <c r="M133">
        <f t="shared" si="15"/>
        <v>0.40557999999999966</v>
      </c>
      <c r="N133" s="5">
        <f t="shared" si="16"/>
        <v>0.39997242626278973</v>
      </c>
      <c r="O133" s="5">
        <f t="shared" si="17"/>
        <v>0.60002757373721027</v>
      </c>
      <c r="P133" s="2" t="str">
        <f t="shared" si="18"/>
        <v>tested_positive</v>
      </c>
      <c r="Q133" s="2">
        <f t="shared" si="19"/>
        <v>1</v>
      </c>
      <c r="R133" s="2" t="str">
        <f t="shared" si="20"/>
        <v>tp</v>
      </c>
    </row>
    <row r="134" spans="1:18" ht="17" x14ac:dyDescent="0.2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 t="s">
        <v>9</v>
      </c>
      <c r="L134">
        <f t="shared" si="14"/>
        <v>-0.5873199999999994</v>
      </c>
      <c r="M134">
        <f t="shared" si="15"/>
        <v>0.5873199999999994</v>
      </c>
      <c r="N134" s="5">
        <f t="shared" si="16"/>
        <v>0.3572500067362091</v>
      </c>
      <c r="O134" s="5">
        <f t="shared" si="17"/>
        <v>0.6427499932637909</v>
      </c>
      <c r="P134" s="2" t="str">
        <f t="shared" si="18"/>
        <v>tested_positive</v>
      </c>
      <c r="Q134" s="2">
        <f t="shared" si="19"/>
        <v>1</v>
      </c>
      <c r="R134" s="2" t="str">
        <f t="shared" si="20"/>
        <v>tp</v>
      </c>
    </row>
    <row r="135" spans="1:18" ht="17" x14ac:dyDescent="0.2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 t="s">
        <v>10</v>
      </c>
      <c r="L135">
        <f t="shared" si="14"/>
        <v>0.64321000000000017</v>
      </c>
      <c r="M135">
        <f t="shared" si="15"/>
        <v>-0.64321000000000017</v>
      </c>
      <c r="N135" s="5">
        <f t="shared" si="16"/>
        <v>0.65547872458866807</v>
      </c>
      <c r="O135" s="5">
        <f t="shared" si="17"/>
        <v>0.34452127541133187</v>
      </c>
      <c r="P135" s="2" t="str">
        <f t="shared" si="18"/>
        <v>tested_negative</v>
      </c>
      <c r="Q135" s="2">
        <f t="shared" si="19"/>
        <v>1</v>
      </c>
      <c r="R135" s="2" t="str">
        <f t="shared" si="20"/>
        <v>tn</v>
      </c>
    </row>
    <row r="136" spans="1:18" ht="17" x14ac:dyDescent="0.2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 t="s">
        <v>10</v>
      </c>
      <c r="L136">
        <f t="shared" si="14"/>
        <v>1.4319100000000002</v>
      </c>
      <c r="M136">
        <f t="shared" si="15"/>
        <v>-1.4319100000000002</v>
      </c>
      <c r="N136" s="5">
        <f t="shared" si="16"/>
        <v>0.80719874145327175</v>
      </c>
      <c r="O136" s="5">
        <f t="shared" si="17"/>
        <v>0.19280125854672825</v>
      </c>
      <c r="P136" s="2" t="str">
        <f t="shared" si="18"/>
        <v>tested_negative</v>
      </c>
      <c r="Q136" s="2">
        <f t="shared" si="19"/>
        <v>1</v>
      </c>
      <c r="R136" s="2" t="str">
        <f t="shared" si="20"/>
        <v>tn</v>
      </c>
    </row>
    <row r="137" spans="1:18" ht="17" x14ac:dyDescent="0.2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 t="s">
        <v>10</v>
      </c>
      <c r="L137">
        <f t="shared" si="14"/>
        <v>0.47664000000000034</v>
      </c>
      <c r="M137">
        <f t="shared" si="15"/>
        <v>-0.47664000000000034</v>
      </c>
      <c r="N137" s="5">
        <f t="shared" si="16"/>
        <v>0.61695414641933466</v>
      </c>
      <c r="O137" s="5">
        <f t="shared" si="17"/>
        <v>0.3830458535806654</v>
      </c>
      <c r="P137" s="2" t="str">
        <f t="shared" si="18"/>
        <v>tested_negative</v>
      </c>
      <c r="Q137" s="2">
        <f t="shared" si="19"/>
        <v>1</v>
      </c>
      <c r="R137" s="2" t="str">
        <f t="shared" si="20"/>
        <v>tn</v>
      </c>
    </row>
    <row r="138" spans="1:18" ht="17" x14ac:dyDescent="0.2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 t="s">
        <v>10</v>
      </c>
      <c r="L138">
        <f t="shared" si="14"/>
        <v>1.1774100000000005</v>
      </c>
      <c r="M138">
        <f t="shared" si="15"/>
        <v>-1.1774100000000005</v>
      </c>
      <c r="N138" s="5">
        <f t="shared" si="16"/>
        <v>0.76448179534967398</v>
      </c>
      <c r="O138" s="5">
        <f t="shared" si="17"/>
        <v>0.23551820465032597</v>
      </c>
      <c r="P138" s="2" t="str">
        <f t="shared" si="18"/>
        <v>tested_negative</v>
      </c>
      <c r="Q138" s="2">
        <f t="shared" si="19"/>
        <v>1</v>
      </c>
      <c r="R138" s="2" t="str">
        <f t="shared" si="20"/>
        <v>tn</v>
      </c>
    </row>
    <row r="139" spans="1:18" ht="17" x14ac:dyDescent="0.2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 t="s">
        <v>10</v>
      </c>
      <c r="L139">
        <f t="shared" si="14"/>
        <v>1.32196</v>
      </c>
      <c r="M139">
        <f t="shared" si="15"/>
        <v>-1.32196</v>
      </c>
      <c r="N139" s="5">
        <f t="shared" si="16"/>
        <v>0.78950761461806784</v>
      </c>
      <c r="O139" s="5">
        <f t="shared" si="17"/>
        <v>0.21049238538193218</v>
      </c>
      <c r="P139" s="2" t="str">
        <f t="shared" si="18"/>
        <v>tested_negative</v>
      </c>
      <c r="Q139" s="2">
        <f t="shared" si="19"/>
        <v>1</v>
      </c>
      <c r="R139" s="2" t="str">
        <f t="shared" si="20"/>
        <v>tn</v>
      </c>
    </row>
    <row r="140" spans="1:18" ht="17" x14ac:dyDescent="0.2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 t="s">
        <v>10</v>
      </c>
      <c r="L140">
        <f t="shared" si="14"/>
        <v>0.55159000000000002</v>
      </c>
      <c r="M140">
        <f t="shared" si="15"/>
        <v>-0.55159000000000002</v>
      </c>
      <c r="N140" s="5">
        <f t="shared" si="16"/>
        <v>0.63450440442692857</v>
      </c>
      <c r="O140" s="5">
        <f t="shared" si="17"/>
        <v>0.36549559557307137</v>
      </c>
      <c r="P140" s="2" t="str">
        <f t="shared" si="18"/>
        <v>tested_negative</v>
      </c>
      <c r="Q140" s="2">
        <f t="shared" si="19"/>
        <v>1</v>
      </c>
      <c r="R140" s="2" t="str">
        <f t="shared" si="20"/>
        <v>tn</v>
      </c>
    </row>
    <row r="141" spans="1:18" ht="17" x14ac:dyDescent="0.2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 t="s">
        <v>10</v>
      </c>
      <c r="L141">
        <f t="shared" si="14"/>
        <v>0.68927000000000049</v>
      </c>
      <c r="M141">
        <f t="shared" si="15"/>
        <v>-0.68927000000000049</v>
      </c>
      <c r="N141" s="5">
        <f t="shared" si="16"/>
        <v>0.66580451494705761</v>
      </c>
      <c r="O141" s="5">
        <f t="shared" si="17"/>
        <v>0.33419548505294239</v>
      </c>
      <c r="P141" s="2" t="str">
        <f t="shared" si="18"/>
        <v>tested_negative</v>
      </c>
      <c r="Q141" s="2">
        <f t="shared" si="19"/>
        <v>1</v>
      </c>
      <c r="R141" s="2" t="str">
        <f t="shared" si="20"/>
        <v>tn</v>
      </c>
    </row>
    <row r="142" spans="1:18" ht="17" x14ac:dyDescent="0.2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 t="s">
        <v>10</v>
      </c>
      <c r="L142">
        <f t="shared" si="14"/>
        <v>0.72004000000000001</v>
      </c>
      <c r="M142">
        <f t="shared" si="15"/>
        <v>-0.72004000000000001</v>
      </c>
      <c r="N142" s="5">
        <f t="shared" si="16"/>
        <v>0.67261582527965136</v>
      </c>
      <c r="O142" s="5">
        <f t="shared" si="17"/>
        <v>0.3273841747203487</v>
      </c>
      <c r="P142" s="2" t="str">
        <f t="shared" si="18"/>
        <v>tested_negative</v>
      </c>
      <c r="Q142" s="2">
        <f t="shared" si="19"/>
        <v>1</v>
      </c>
      <c r="R142" s="2" t="str">
        <f t="shared" si="20"/>
        <v>tn</v>
      </c>
    </row>
    <row r="143" spans="1:18" ht="17" x14ac:dyDescent="0.2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 t="s">
        <v>10</v>
      </c>
      <c r="L143">
        <f t="shared" si="14"/>
        <v>0.50558000000000047</v>
      </c>
      <c r="M143">
        <f t="shared" si="15"/>
        <v>-0.50558000000000047</v>
      </c>
      <c r="N143" s="5">
        <f t="shared" si="16"/>
        <v>0.62376975307429527</v>
      </c>
      <c r="O143" s="5">
        <f t="shared" si="17"/>
        <v>0.37623024692570473</v>
      </c>
      <c r="P143" s="2" t="str">
        <f t="shared" si="18"/>
        <v>tested_negative</v>
      </c>
      <c r="Q143" s="2">
        <f t="shared" si="19"/>
        <v>1</v>
      </c>
      <c r="R143" s="2" t="str">
        <f t="shared" si="20"/>
        <v>tn</v>
      </c>
    </row>
    <row r="144" spans="1:18" ht="17" x14ac:dyDescent="0.2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 t="s">
        <v>10</v>
      </c>
      <c r="L144">
        <f t="shared" si="14"/>
        <v>0.77054</v>
      </c>
      <c r="M144">
        <f t="shared" si="15"/>
        <v>-0.77054</v>
      </c>
      <c r="N144" s="5">
        <f t="shared" si="16"/>
        <v>0.68363769500236571</v>
      </c>
      <c r="O144" s="5">
        <f t="shared" si="17"/>
        <v>0.31636230499763435</v>
      </c>
      <c r="P144" s="2" t="str">
        <f t="shared" si="18"/>
        <v>tested_negative</v>
      </c>
      <c r="Q144" s="2">
        <f t="shared" si="19"/>
        <v>1</v>
      </c>
      <c r="R144" s="2" t="str">
        <f t="shared" si="20"/>
        <v>tn</v>
      </c>
    </row>
    <row r="145" spans="1:18" ht="17" x14ac:dyDescent="0.2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 t="s">
        <v>9</v>
      </c>
      <c r="L145">
        <f t="shared" si="14"/>
        <v>0.25616000000000011</v>
      </c>
      <c r="M145">
        <f t="shared" si="15"/>
        <v>-0.25616000000000011</v>
      </c>
      <c r="N145" s="5">
        <f t="shared" si="16"/>
        <v>0.56369210155689509</v>
      </c>
      <c r="O145" s="5">
        <f t="shared" si="17"/>
        <v>0.43630789844310491</v>
      </c>
      <c r="P145" s="2" t="str">
        <f t="shared" si="18"/>
        <v>tested_negative</v>
      </c>
      <c r="Q145" s="2">
        <f t="shared" si="19"/>
        <v>0</v>
      </c>
      <c r="R145" s="2" t="str">
        <f t="shared" si="20"/>
        <v>fn</v>
      </c>
    </row>
    <row r="146" spans="1:18" ht="17" x14ac:dyDescent="0.2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 t="s">
        <v>10</v>
      </c>
      <c r="L146">
        <f t="shared" si="14"/>
        <v>-0.15338999999999983</v>
      </c>
      <c r="M146">
        <f t="shared" si="15"/>
        <v>0.15338999999999983</v>
      </c>
      <c r="N146" s="5">
        <f t="shared" si="16"/>
        <v>0.46172751175116983</v>
      </c>
      <c r="O146" s="5">
        <f t="shared" si="17"/>
        <v>0.53827248824883012</v>
      </c>
      <c r="P146" s="2" t="str">
        <f t="shared" si="18"/>
        <v>tested_positive</v>
      </c>
      <c r="Q146" s="2">
        <f t="shared" si="19"/>
        <v>0</v>
      </c>
      <c r="R146" s="2" t="str">
        <f t="shared" si="20"/>
        <v>fp</v>
      </c>
    </row>
    <row r="147" spans="1:18" ht="17" x14ac:dyDescent="0.2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 t="s">
        <v>10</v>
      </c>
      <c r="L147">
        <f t="shared" si="14"/>
        <v>2.4311600000000002</v>
      </c>
      <c r="M147">
        <f t="shared" si="15"/>
        <v>-2.4311600000000002</v>
      </c>
      <c r="N147" s="5">
        <f t="shared" si="16"/>
        <v>0.91917275597281778</v>
      </c>
      <c r="O147" s="5">
        <f t="shared" si="17"/>
        <v>8.0827244027182346E-2</v>
      </c>
      <c r="P147" s="2" t="str">
        <f t="shared" si="18"/>
        <v>tested_negative</v>
      </c>
      <c r="Q147" s="2">
        <f t="shared" si="19"/>
        <v>1</v>
      </c>
      <c r="R147" s="2" t="str">
        <f t="shared" si="20"/>
        <v>tn</v>
      </c>
    </row>
    <row r="148" spans="1:18" ht="17" x14ac:dyDescent="0.2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 t="s">
        <v>10</v>
      </c>
      <c r="L148">
        <f t="shared" si="14"/>
        <v>1.5528800000000005</v>
      </c>
      <c r="M148">
        <f t="shared" si="15"/>
        <v>-1.5528800000000005</v>
      </c>
      <c r="N148" s="5">
        <f t="shared" si="16"/>
        <v>0.82532930414885131</v>
      </c>
      <c r="O148" s="5">
        <f t="shared" si="17"/>
        <v>0.17467069585114872</v>
      </c>
      <c r="P148" s="2" t="str">
        <f t="shared" si="18"/>
        <v>tested_negative</v>
      </c>
      <c r="Q148" s="2">
        <f t="shared" si="19"/>
        <v>1</v>
      </c>
      <c r="R148" s="2" t="str">
        <f t="shared" si="20"/>
        <v>tn</v>
      </c>
    </row>
    <row r="149" spans="1:18" ht="17" x14ac:dyDescent="0.2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 t="s">
        <v>10</v>
      </c>
      <c r="L149">
        <f t="shared" si="14"/>
        <v>0.38200000000000017</v>
      </c>
      <c r="M149">
        <f t="shared" si="15"/>
        <v>-0.38200000000000017</v>
      </c>
      <c r="N149" s="5">
        <f t="shared" si="16"/>
        <v>0.59435538790729825</v>
      </c>
      <c r="O149" s="5">
        <f t="shared" si="17"/>
        <v>0.4056446120927017</v>
      </c>
      <c r="P149" s="2" t="str">
        <f t="shared" si="18"/>
        <v>tested_negative</v>
      </c>
      <c r="Q149" s="2">
        <f t="shared" si="19"/>
        <v>1</v>
      </c>
      <c r="R149" s="2" t="str">
        <f t="shared" si="20"/>
        <v>tn</v>
      </c>
    </row>
    <row r="150" spans="1:18" ht="17" x14ac:dyDescent="0.2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 t="s">
        <v>10</v>
      </c>
      <c r="L150">
        <f t="shared" si="14"/>
        <v>-0.36045999999999967</v>
      </c>
      <c r="M150">
        <f t="shared" si="15"/>
        <v>0.36045999999999967</v>
      </c>
      <c r="N150" s="5">
        <f t="shared" si="16"/>
        <v>0.41084821747546851</v>
      </c>
      <c r="O150" s="5">
        <f t="shared" si="17"/>
        <v>0.5891517825245316</v>
      </c>
      <c r="P150" s="2" t="str">
        <f t="shared" si="18"/>
        <v>tested_positive</v>
      </c>
      <c r="Q150" s="2">
        <f t="shared" si="19"/>
        <v>0</v>
      </c>
      <c r="R150" s="2" t="str">
        <f t="shared" si="20"/>
        <v>fp</v>
      </c>
    </row>
    <row r="151" spans="1:18" ht="17" x14ac:dyDescent="0.2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 t="s">
        <v>10</v>
      </c>
      <c r="L151">
        <f t="shared" si="14"/>
        <v>1.6280500000000004</v>
      </c>
      <c r="M151">
        <f t="shared" si="15"/>
        <v>-1.6280500000000004</v>
      </c>
      <c r="N151" s="5">
        <f t="shared" si="16"/>
        <v>0.83590233318506513</v>
      </c>
      <c r="O151" s="5">
        <f t="shared" si="17"/>
        <v>0.16409766681493484</v>
      </c>
      <c r="P151" s="2" t="str">
        <f t="shared" si="18"/>
        <v>tested_negative</v>
      </c>
      <c r="Q151" s="2">
        <f t="shared" si="19"/>
        <v>1</v>
      </c>
      <c r="R151" s="2" t="str">
        <f t="shared" si="20"/>
        <v>tn</v>
      </c>
    </row>
    <row r="152" spans="1:18" ht="17" x14ac:dyDescent="0.2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 t="s">
        <v>10</v>
      </c>
      <c r="L152">
        <f t="shared" si="14"/>
        <v>0.23647000000000018</v>
      </c>
      <c r="M152">
        <f t="shared" si="15"/>
        <v>-0.23647000000000018</v>
      </c>
      <c r="N152" s="5">
        <f t="shared" si="16"/>
        <v>0.55884355375526418</v>
      </c>
      <c r="O152" s="5">
        <f t="shared" si="17"/>
        <v>0.44115644624473582</v>
      </c>
      <c r="P152" s="2" t="str">
        <f t="shared" si="18"/>
        <v>tested_negative</v>
      </c>
      <c r="Q152" s="2">
        <f t="shared" si="19"/>
        <v>1</v>
      </c>
      <c r="R152" s="2" t="str">
        <f t="shared" si="20"/>
        <v>tn</v>
      </c>
    </row>
    <row r="153" spans="1:18" ht="17" x14ac:dyDescent="0.2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 t="s">
        <v>10</v>
      </c>
      <c r="L153">
        <f t="shared" si="14"/>
        <v>0.88095999999999963</v>
      </c>
      <c r="M153">
        <f t="shared" si="15"/>
        <v>-0.88095999999999963</v>
      </c>
      <c r="N153" s="5">
        <f t="shared" si="16"/>
        <v>0.70702111717371585</v>
      </c>
      <c r="O153" s="5">
        <f t="shared" si="17"/>
        <v>0.2929788828262842</v>
      </c>
      <c r="P153" s="2" t="str">
        <f t="shared" si="18"/>
        <v>tested_negative</v>
      </c>
      <c r="Q153" s="2">
        <f t="shared" si="19"/>
        <v>1</v>
      </c>
      <c r="R153" s="2" t="str">
        <f t="shared" si="20"/>
        <v>tn</v>
      </c>
    </row>
    <row r="154" spans="1:18" ht="17" x14ac:dyDescent="0.2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 t="s">
        <v>9</v>
      </c>
      <c r="L154">
        <f t="shared" si="14"/>
        <v>-0.95083000000000006</v>
      </c>
      <c r="M154">
        <f t="shared" si="15"/>
        <v>0.95083000000000006</v>
      </c>
      <c r="N154" s="5">
        <f t="shared" si="16"/>
        <v>0.27871793291035368</v>
      </c>
      <c r="O154" s="5">
        <f t="shared" si="17"/>
        <v>0.72128206708964626</v>
      </c>
      <c r="P154" s="2" t="str">
        <f t="shared" si="18"/>
        <v>tested_positive</v>
      </c>
      <c r="Q154" s="2">
        <f t="shared" si="19"/>
        <v>1</v>
      </c>
      <c r="R154" s="2" t="str">
        <f t="shared" si="20"/>
        <v>tp</v>
      </c>
    </row>
    <row r="155" spans="1:18" ht="17" x14ac:dyDescent="0.2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 t="s">
        <v>10</v>
      </c>
      <c r="L155">
        <f t="shared" si="14"/>
        <v>-0.27688999999999953</v>
      </c>
      <c r="M155">
        <f t="shared" si="15"/>
        <v>0.27688999999999953</v>
      </c>
      <c r="N155" s="5">
        <f t="shared" si="16"/>
        <v>0.43121639832642111</v>
      </c>
      <c r="O155" s="5">
        <f t="shared" si="17"/>
        <v>0.56878360167357889</v>
      </c>
      <c r="P155" s="2" t="str">
        <f t="shared" si="18"/>
        <v>tested_positive</v>
      </c>
      <c r="Q155" s="2">
        <f t="shared" si="19"/>
        <v>0</v>
      </c>
      <c r="R155" s="2" t="str">
        <f t="shared" si="20"/>
        <v>fp</v>
      </c>
    </row>
    <row r="156" spans="1:18" ht="17" x14ac:dyDescent="0.2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 t="s">
        <v>9</v>
      </c>
      <c r="L156">
        <f t="shared" si="14"/>
        <v>-1.6703899999999998</v>
      </c>
      <c r="M156">
        <f t="shared" si="15"/>
        <v>1.6703899999999998</v>
      </c>
      <c r="N156" s="5">
        <f t="shared" si="16"/>
        <v>0.15837218864768973</v>
      </c>
      <c r="O156" s="5">
        <f t="shared" si="17"/>
        <v>0.84162781135231035</v>
      </c>
      <c r="P156" s="2" t="str">
        <f t="shared" si="18"/>
        <v>tested_positive</v>
      </c>
      <c r="Q156" s="2">
        <f t="shared" si="19"/>
        <v>1</v>
      </c>
      <c r="R156" s="2" t="str">
        <f t="shared" si="20"/>
        <v>tp</v>
      </c>
    </row>
    <row r="157" spans="1:18" ht="17" x14ac:dyDescent="0.2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 t="s">
        <v>9</v>
      </c>
      <c r="L157">
        <f t="shared" si="14"/>
        <v>-0.89838999999999991</v>
      </c>
      <c r="M157">
        <f t="shared" si="15"/>
        <v>0.89838999999999991</v>
      </c>
      <c r="N157" s="5">
        <f t="shared" si="16"/>
        <v>0.2893814652044987</v>
      </c>
      <c r="O157" s="5">
        <f t="shared" si="17"/>
        <v>0.7106185347955013</v>
      </c>
      <c r="P157" s="2" t="str">
        <f t="shared" si="18"/>
        <v>tested_positive</v>
      </c>
      <c r="Q157" s="2">
        <f t="shared" si="19"/>
        <v>1</v>
      </c>
      <c r="R157" s="2" t="str">
        <f t="shared" si="20"/>
        <v>tp</v>
      </c>
    </row>
    <row r="158" spans="1:18" ht="17" x14ac:dyDescent="0.2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 t="s">
        <v>10</v>
      </c>
      <c r="L158">
        <f t="shared" si="14"/>
        <v>1.1266100000000001</v>
      </c>
      <c r="M158">
        <f t="shared" si="15"/>
        <v>-1.1266100000000001</v>
      </c>
      <c r="N158" s="5">
        <f t="shared" si="16"/>
        <v>0.75521274414246264</v>
      </c>
      <c r="O158" s="5">
        <f t="shared" si="17"/>
        <v>0.24478725585753741</v>
      </c>
      <c r="P158" s="2" t="str">
        <f t="shared" si="18"/>
        <v>tested_negative</v>
      </c>
      <c r="Q158" s="2">
        <f t="shared" si="19"/>
        <v>1</v>
      </c>
      <c r="R158" s="2" t="str">
        <f t="shared" si="20"/>
        <v>tn</v>
      </c>
    </row>
    <row r="159" spans="1:18" ht="17" x14ac:dyDescent="0.2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 t="s">
        <v>10</v>
      </c>
      <c r="L159">
        <f t="shared" si="14"/>
        <v>0.89049000000000045</v>
      </c>
      <c r="M159">
        <f t="shared" si="15"/>
        <v>-0.89049000000000045</v>
      </c>
      <c r="N159" s="5">
        <f t="shared" si="16"/>
        <v>0.70899128101396669</v>
      </c>
      <c r="O159" s="5">
        <f t="shared" si="17"/>
        <v>0.29100871898603331</v>
      </c>
      <c r="P159" s="2" t="str">
        <f t="shared" si="18"/>
        <v>tested_negative</v>
      </c>
      <c r="Q159" s="2">
        <f t="shared" si="19"/>
        <v>1</v>
      </c>
      <c r="R159" s="2" t="str">
        <f t="shared" si="20"/>
        <v>tn</v>
      </c>
    </row>
    <row r="160" spans="1:18" ht="17" x14ac:dyDescent="0.2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 t="s">
        <v>10</v>
      </c>
      <c r="L160">
        <f t="shared" si="14"/>
        <v>1.5723700000000005</v>
      </c>
      <c r="M160">
        <f t="shared" si="15"/>
        <v>-1.5723700000000005</v>
      </c>
      <c r="N160" s="5">
        <f t="shared" si="16"/>
        <v>0.82812120808222511</v>
      </c>
      <c r="O160" s="5">
        <f t="shared" si="17"/>
        <v>0.17187879191777494</v>
      </c>
      <c r="P160" s="2" t="str">
        <f t="shared" si="18"/>
        <v>tested_negative</v>
      </c>
      <c r="Q160" s="2">
        <f t="shared" si="19"/>
        <v>1</v>
      </c>
      <c r="R160" s="2" t="str">
        <f t="shared" si="20"/>
        <v>tn</v>
      </c>
    </row>
    <row r="161" spans="1:18" ht="17" x14ac:dyDescent="0.2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 t="s">
        <v>9</v>
      </c>
      <c r="L161">
        <f t="shared" si="14"/>
        <v>-1.8499899999999998</v>
      </c>
      <c r="M161">
        <f t="shared" si="15"/>
        <v>1.8499899999999998</v>
      </c>
      <c r="N161" s="5">
        <f t="shared" si="16"/>
        <v>0.13587407112789823</v>
      </c>
      <c r="O161" s="5">
        <f t="shared" si="17"/>
        <v>0.86412592887210182</v>
      </c>
      <c r="P161" s="2" t="str">
        <f t="shared" si="18"/>
        <v>tested_positive</v>
      </c>
      <c r="Q161" s="2">
        <f t="shared" si="19"/>
        <v>1</v>
      </c>
      <c r="R161" s="2" t="str">
        <f t="shared" si="20"/>
        <v>tp</v>
      </c>
    </row>
    <row r="162" spans="1:18" ht="17" x14ac:dyDescent="0.2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 t="s">
        <v>10</v>
      </c>
      <c r="L162">
        <f t="shared" si="14"/>
        <v>0.15381999999999996</v>
      </c>
      <c r="M162">
        <f t="shared" si="15"/>
        <v>-0.15381999999999996</v>
      </c>
      <c r="N162" s="5">
        <f t="shared" si="16"/>
        <v>0.53837935663158898</v>
      </c>
      <c r="O162" s="5">
        <f t="shared" si="17"/>
        <v>0.46162064336841108</v>
      </c>
      <c r="P162" s="2" t="str">
        <f t="shared" si="18"/>
        <v>tested_negative</v>
      </c>
      <c r="Q162" s="2">
        <f t="shared" si="19"/>
        <v>1</v>
      </c>
      <c r="R162" s="2" t="str">
        <f t="shared" si="20"/>
        <v>tn</v>
      </c>
    </row>
    <row r="163" spans="1:18" ht="17" x14ac:dyDescent="0.2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 t="s">
        <v>10</v>
      </c>
      <c r="L163">
        <f t="shared" si="14"/>
        <v>0.44612000000000024</v>
      </c>
      <c r="M163">
        <f t="shared" si="15"/>
        <v>-0.44612000000000024</v>
      </c>
      <c r="N163" s="5">
        <f t="shared" si="16"/>
        <v>0.60971633415994342</v>
      </c>
      <c r="O163" s="5">
        <f t="shared" si="17"/>
        <v>0.39028366584005658</v>
      </c>
      <c r="P163" s="2" t="str">
        <f t="shared" si="18"/>
        <v>tested_negative</v>
      </c>
      <c r="Q163" s="2">
        <f t="shared" si="19"/>
        <v>1</v>
      </c>
      <c r="R163" s="2" t="str">
        <f t="shared" si="20"/>
        <v>tn</v>
      </c>
    </row>
    <row r="164" spans="1:18" ht="17" x14ac:dyDescent="0.2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 t="s">
        <v>10</v>
      </c>
      <c r="L164">
        <f t="shared" si="14"/>
        <v>0.60350999999999955</v>
      </c>
      <c r="M164">
        <f t="shared" si="15"/>
        <v>-0.60350999999999955</v>
      </c>
      <c r="N164" s="5">
        <f t="shared" si="16"/>
        <v>0.64645892774259905</v>
      </c>
      <c r="O164" s="5">
        <f t="shared" si="17"/>
        <v>0.35354107225740095</v>
      </c>
      <c r="P164" s="2" t="str">
        <f t="shared" si="18"/>
        <v>tested_negative</v>
      </c>
      <c r="Q164" s="2">
        <f t="shared" si="19"/>
        <v>1</v>
      </c>
      <c r="R164" s="2" t="str">
        <f t="shared" si="20"/>
        <v>tn</v>
      </c>
    </row>
    <row r="165" spans="1:18" ht="17" x14ac:dyDescent="0.2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 t="s">
        <v>10</v>
      </c>
      <c r="L165">
        <f t="shared" si="14"/>
        <v>1.1490400000000003</v>
      </c>
      <c r="M165">
        <f t="shared" si="15"/>
        <v>-1.1490400000000003</v>
      </c>
      <c r="N165" s="5">
        <f t="shared" si="16"/>
        <v>0.75933552534656212</v>
      </c>
      <c r="O165" s="5">
        <f t="shared" si="17"/>
        <v>0.24066447465343788</v>
      </c>
      <c r="P165" s="2" t="str">
        <f t="shared" si="18"/>
        <v>tested_negative</v>
      </c>
      <c r="Q165" s="2">
        <f t="shared" si="19"/>
        <v>1</v>
      </c>
      <c r="R165" s="2" t="str">
        <f t="shared" si="20"/>
        <v>tn</v>
      </c>
    </row>
    <row r="166" spans="1:18" ht="17" x14ac:dyDescent="0.2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 t="s">
        <v>9</v>
      </c>
      <c r="L166">
        <f t="shared" si="14"/>
        <v>0.52678999999999987</v>
      </c>
      <c r="M166">
        <f t="shared" si="15"/>
        <v>-0.52678999999999987</v>
      </c>
      <c r="N166" s="5">
        <f t="shared" si="16"/>
        <v>0.62873411976169813</v>
      </c>
      <c r="O166" s="5">
        <f t="shared" si="17"/>
        <v>0.37126588023830198</v>
      </c>
      <c r="P166" s="2" t="str">
        <f t="shared" si="18"/>
        <v>tested_negative</v>
      </c>
      <c r="Q166" s="2">
        <f t="shared" si="19"/>
        <v>0</v>
      </c>
      <c r="R166" s="2" t="str">
        <f t="shared" si="20"/>
        <v>fn</v>
      </c>
    </row>
    <row r="167" spans="1:18" ht="17" x14ac:dyDescent="0.2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 t="s">
        <v>9</v>
      </c>
      <c r="L167">
        <f t="shared" si="14"/>
        <v>0.55466000000000004</v>
      </c>
      <c r="M167">
        <f t="shared" si="15"/>
        <v>-0.55466000000000004</v>
      </c>
      <c r="N167" s="5">
        <f t="shared" si="16"/>
        <v>0.63521606929639129</v>
      </c>
      <c r="O167" s="5">
        <f t="shared" si="17"/>
        <v>0.36478393070360871</v>
      </c>
      <c r="P167" s="2" t="str">
        <f t="shared" si="18"/>
        <v>tested_negative</v>
      </c>
      <c r="Q167" s="2">
        <f t="shared" si="19"/>
        <v>0</v>
      </c>
      <c r="R167" s="2" t="str">
        <f t="shared" si="20"/>
        <v>fn</v>
      </c>
    </row>
    <row r="168" spans="1:18" ht="17" x14ac:dyDescent="0.2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 t="s">
        <v>10</v>
      </c>
      <c r="L168">
        <f t="shared" si="14"/>
        <v>7.9680000000000611E-2</v>
      </c>
      <c r="M168">
        <f t="shared" si="15"/>
        <v>-7.9680000000000611E-2</v>
      </c>
      <c r="N168" s="5">
        <f t="shared" si="16"/>
        <v>0.5199094675089414</v>
      </c>
      <c r="O168" s="5">
        <f t="shared" si="17"/>
        <v>0.4800905324910586</v>
      </c>
      <c r="P168" s="2" t="str">
        <f t="shared" si="18"/>
        <v>tested_negative</v>
      </c>
      <c r="Q168" s="2">
        <f t="shared" si="19"/>
        <v>1</v>
      </c>
      <c r="R168" s="2" t="str">
        <f t="shared" si="20"/>
        <v>tn</v>
      </c>
    </row>
    <row r="169" spans="1:18" ht="17" x14ac:dyDescent="0.2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 t="s">
        <v>10</v>
      </c>
      <c r="L169">
        <f t="shared" si="14"/>
        <v>0.38277000000000011</v>
      </c>
      <c r="M169">
        <f t="shared" si="15"/>
        <v>-0.38277000000000011</v>
      </c>
      <c r="N169" s="5">
        <f t="shared" si="16"/>
        <v>0.59454101914813473</v>
      </c>
      <c r="O169" s="5">
        <f t="shared" si="17"/>
        <v>0.40545898085186532</v>
      </c>
      <c r="P169" s="2" t="str">
        <f t="shared" si="18"/>
        <v>tested_negative</v>
      </c>
      <c r="Q169" s="2">
        <f t="shared" si="19"/>
        <v>1</v>
      </c>
      <c r="R169" s="2" t="str">
        <f t="shared" si="20"/>
        <v>tn</v>
      </c>
    </row>
    <row r="170" spans="1:18" ht="17" x14ac:dyDescent="0.2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 t="s">
        <v>10</v>
      </c>
      <c r="L170">
        <f t="shared" si="14"/>
        <v>0.63263000000000003</v>
      </c>
      <c r="M170">
        <f t="shared" si="15"/>
        <v>-0.63263000000000003</v>
      </c>
      <c r="N170" s="5">
        <f t="shared" si="16"/>
        <v>0.65308556729792022</v>
      </c>
      <c r="O170" s="5">
        <f t="shared" si="17"/>
        <v>0.34691443270207972</v>
      </c>
      <c r="P170" s="2" t="str">
        <f t="shared" si="18"/>
        <v>tested_negative</v>
      </c>
      <c r="Q170" s="2">
        <f t="shared" si="19"/>
        <v>1</v>
      </c>
      <c r="R170" s="2" t="str">
        <f t="shared" si="20"/>
        <v>tn</v>
      </c>
    </row>
    <row r="171" spans="1:18" ht="17" x14ac:dyDescent="0.2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 t="s">
        <v>10</v>
      </c>
      <c r="L171">
        <f t="shared" si="14"/>
        <v>1.0413500000000002</v>
      </c>
      <c r="M171">
        <f t="shared" si="15"/>
        <v>-1.0413500000000002</v>
      </c>
      <c r="N171" s="5">
        <f t="shared" si="16"/>
        <v>0.73911040549026252</v>
      </c>
      <c r="O171" s="5">
        <f t="shared" si="17"/>
        <v>0.26088959450973742</v>
      </c>
      <c r="P171" s="2" t="str">
        <f t="shared" si="18"/>
        <v>tested_negative</v>
      </c>
      <c r="Q171" s="2">
        <f t="shared" si="19"/>
        <v>1</v>
      </c>
      <c r="R171" s="2" t="str">
        <f t="shared" si="20"/>
        <v>tn</v>
      </c>
    </row>
    <row r="172" spans="1:18" ht="17" x14ac:dyDescent="0.2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 t="s">
        <v>9</v>
      </c>
      <c r="L172">
        <f t="shared" si="14"/>
        <v>0.94340000000000013</v>
      </c>
      <c r="M172">
        <f t="shared" si="15"/>
        <v>-0.94340000000000013</v>
      </c>
      <c r="N172" s="5">
        <f t="shared" si="16"/>
        <v>0.71978592968082178</v>
      </c>
      <c r="O172" s="5">
        <f t="shared" si="17"/>
        <v>0.28021407031917817</v>
      </c>
      <c r="P172" s="2" t="str">
        <f t="shared" si="18"/>
        <v>tested_negative</v>
      </c>
      <c r="Q172" s="2">
        <f t="shared" si="19"/>
        <v>0</v>
      </c>
      <c r="R172" s="2" t="str">
        <f t="shared" si="20"/>
        <v>fn</v>
      </c>
    </row>
    <row r="173" spans="1:18" ht="17" x14ac:dyDescent="0.2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 t="s">
        <v>9</v>
      </c>
      <c r="L173">
        <f t="shared" si="14"/>
        <v>-0.10073999999999961</v>
      </c>
      <c r="M173">
        <f t="shared" si="15"/>
        <v>0.10073999999999961</v>
      </c>
      <c r="N173" s="5">
        <f t="shared" si="16"/>
        <v>0.47483627767079095</v>
      </c>
      <c r="O173" s="5">
        <f t="shared" si="17"/>
        <v>0.52516372232920905</v>
      </c>
      <c r="P173" s="2" t="str">
        <f t="shared" si="18"/>
        <v>tested_positive</v>
      </c>
      <c r="Q173" s="2">
        <f t="shared" si="19"/>
        <v>1</v>
      </c>
      <c r="R173" s="2" t="str">
        <f t="shared" si="20"/>
        <v>tp</v>
      </c>
    </row>
    <row r="174" spans="1:18" ht="17" x14ac:dyDescent="0.2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 t="s">
        <v>10</v>
      </c>
      <c r="L174">
        <f t="shared" si="14"/>
        <v>0.57068999999999992</v>
      </c>
      <c r="M174">
        <f t="shared" si="15"/>
        <v>-0.57068999999999992</v>
      </c>
      <c r="N174" s="5">
        <f t="shared" si="16"/>
        <v>0.63892237379884131</v>
      </c>
      <c r="O174" s="5">
        <f t="shared" si="17"/>
        <v>0.36107762620115869</v>
      </c>
      <c r="P174" s="2" t="str">
        <f t="shared" si="18"/>
        <v>tested_negative</v>
      </c>
      <c r="Q174" s="2">
        <f t="shared" si="19"/>
        <v>1</v>
      </c>
      <c r="R174" s="2" t="str">
        <f t="shared" si="20"/>
        <v>tn</v>
      </c>
    </row>
    <row r="175" spans="1:18" ht="17" x14ac:dyDescent="0.2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 t="s">
        <v>10</v>
      </c>
      <c r="L175">
        <f t="shared" si="14"/>
        <v>0.87134000000000067</v>
      </c>
      <c r="M175">
        <f t="shared" si="15"/>
        <v>-0.87134000000000067</v>
      </c>
      <c r="N175" s="5">
        <f t="shared" si="16"/>
        <v>0.70502444760571448</v>
      </c>
      <c r="O175" s="5">
        <f t="shared" si="17"/>
        <v>0.29497555239428552</v>
      </c>
      <c r="P175" s="2" t="str">
        <f t="shared" si="18"/>
        <v>tested_negative</v>
      </c>
      <c r="Q175" s="2">
        <f t="shared" si="19"/>
        <v>1</v>
      </c>
      <c r="R175" s="2" t="str">
        <f t="shared" si="20"/>
        <v>tn</v>
      </c>
    </row>
    <row r="176" spans="1:18" ht="17" x14ac:dyDescent="0.2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 t="s">
        <v>10</v>
      </c>
      <c r="L176">
        <f t="shared" si="14"/>
        <v>1.5281</v>
      </c>
      <c r="M176">
        <f t="shared" si="15"/>
        <v>-1.5281</v>
      </c>
      <c r="N176" s="5">
        <f t="shared" si="16"/>
        <v>0.8217281514402599</v>
      </c>
      <c r="O176" s="5">
        <f t="shared" si="17"/>
        <v>0.17827184855974013</v>
      </c>
      <c r="P176" s="2" t="str">
        <f t="shared" si="18"/>
        <v>tested_negative</v>
      </c>
      <c r="Q176" s="2">
        <f t="shared" si="19"/>
        <v>1</v>
      </c>
      <c r="R176" s="2" t="str">
        <f t="shared" si="20"/>
        <v>tn</v>
      </c>
    </row>
    <row r="177" spans="1:18" ht="17" x14ac:dyDescent="0.2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 t="s">
        <v>9</v>
      </c>
      <c r="L177">
        <f t="shared" si="14"/>
        <v>-1.1459299999999999</v>
      </c>
      <c r="M177">
        <f t="shared" si="15"/>
        <v>1.1459299999999999</v>
      </c>
      <c r="N177" s="5">
        <f t="shared" si="16"/>
        <v>0.24123327016286977</v>
      </c>
      <c r="O177" s="5">
        <f t="shared" si="17"/>
        <v>0.75876672983713023</v>
      </c>
      <c r="P177" s="2" t="str">
        <f t="shared" si="18"/>
        <v>tested_positive</v>
      </c>
      <c r="Q177" s="2">
        <f t="shared" si="19"/>
        <v>1</v>
      </c>
      <c r="R177" s="2" t="str">
        <f t="shared" si="20"/>
        <v>tp</v>
      </c>
    </row>
    <row r="178" spans="1:18" ht="17" x14ac:dyDescent="0.2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 t="s">
        <v>10</v>
      </c>
      <c r="L178">
        <f t="shared" si="14"/>
        <v>1.0724600000000009</v>
      </c>
      <c r="M178">
        <f t="shared" si="15"/>
        <v>-1.0724600000000009</v>
      </c>
      <c r="N178" s="5">
        <f t="shared" si="16"/>
        <v>0.74506445824545675</v>
      </c>
      <c r="O178" s="5">
        <f t="shared" si="17"/>
        <v>0.2549355417545433</v>
      </c>
      <c r="P178" s="2" t="str">
        <f t="shared" si="18"/>
        <v>tested_negative</v>
      </c>
      <c r="Q178" s="2">
        <f t="shared" si="19"/>
        <v>1</v>
      </c>
      <c r="R178" s="2" t="str">
        <f t="shared" si="20"/>
        <v>tn</v>
      </c>
    </row>
    <row r="179" spans="1:18" ht="17" x14ac:dyDescent="0.2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 t="s">
        <v>9</v>
      </c>
      <c r="L179">
        <f t="shared" si="14"/>
        <v>-0.37392999999999954</v>
      </c>
      <c r="M179">
        <f t="shared" si="15"/>
        <v>0.37392999999999954</v>
      </c>
      <c r="N179" s="5">
        <f t="shared" si="16"/>
        <v>0.40759173744061888</v>
      </c>
      <c r="O179" s="5">
        <f t="shared" si="17"/>
        <v>0.59240826255938117</v>
      </c>
      <c r="P179" s="2" t="str">
        <f t="shared" si="18"/>
        <v>tested_positive</v>
      </c>
      <c r="Q179" s="2">
        <f t="shared" si="19"/>
        <v>1</v>
      </c>
      <c r="R179" s="2" t="str">
        <f t="shared" si="20"/>
        <v>tp</v>
      </c>
    </row>
    <row r="180" spans="1:18" ht="17" x14ac:dyDescent="0.2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 t="s">
        <v>10</v>
      </c>
      <c r="L180">
        <f t="shared" si="14"/>
        <v>-0.53929999999999956</v>
      </c>
      <c r="M180">
        <f t="shared" si="15"/>
        <v>0.53929999999999956</v>
      </c>
      <c r="N180" s="5">
        <f t="shared" si="16"/>
        <v>0.36835043512404053</v>
      </c>
      <c r="O180" s="5">
        <f t="shared" si="17"/>
        <v>0.63164956487595947</v>
      </c>
      <c r="P180" s="2" t="str">
        <f t="shared" si="18"/>
        <v>tested_positive</v>
      </c>
      <c r="Q180" s="2">
        <f t="shared" si="19"/>
        <v>0</v>
      </c>
      <c r="R180" s="2" t="str">
        <f t="shared" si="20"/>
        <v>fp</v>
      </c>
    </row>
    <row r="181" spans="1:18" ht="17" x14ac:dyDescent="0.2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 t="s">
        <v>9</v>
      </c>
      <c r="L181">
        <f t="shared" si="14"/>
        <v>-0.26331999999999989</v>
      </c>
      <c r="M181">
        <f t="shared" si="15"/>
        <v>0.26331999999999989</v>
      </c>
      <c r="N181" s="5">
        <f t="shared" si="16"/>
        <v>0.43454775450670846</v>
      </c>
      <c r="O181" s="5">
        <f t="shared" si="17"/>
        <v>0.56545224549329154</v>
      </c>
      <c r="P181" s="2" t="str">
        <f t="shared" si="18"/>
        <v>tested_positive</v>
      </c>
      <c r="Q181" s="2">
        <f t="shared" si="19"/>
        <v>1</v>
      </c>
      <c r="R181" s="2" t="str">
        <f t="shared" si="20"/>
        <v>tp</v>
      </c>
    </row>
    <row r="182" spans="1:18" ht="17" x14ac:dyDescent="0.2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 t="s">
        <v>10</v>
      </c>
      <c r="L182">
        <f t="shared" si="14"/>
        <v>1.6125200000000004</v>
      </c>
      <c r="M182">
        <f t="shared" si="15"/>
        <v>-1.6125200000000004</v>
      </c>
      <c r="N182" s="5">
        <f t="shared" si="16"/>
        <v>0.83376096138327505</v>
      </c>
      <c r="O182" s="5">
        <f t="shared" si="17"/>
        <v>0.16623903861672498</v>
      </c>
      <c r="P182" s="2" t="str">
        <f t="shared" si="18"/>
        <v>tested_negative</v>
      </c>
      <c r="Q182" s="2">
        <f t="shared" si="19"/>
        <v>1</v>
      </c>
      <c r="R182" s="2" t="str">
        <f t="shared" si="20"/>
        <v>tn</v>
      </c>
    </row>
    <row r="183" spans="1:18" ht="17" x14ac:dyDescent="0.2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 t="s">
        <v>10</v>
      </c>
      <c r="L183">
        <f t="shared" si="14"/>
        <v>0.49325000000000052</v>
      </c>
      <c r="M183">
        <f t="shared" si="15"/>
        <v>-0.49325000000000052</v>
      </c>
      <c r="N183" s="5">
        <f t="shared" si="16"/>
        <v>0.62087174987684302</v>
      </c>
      <c r="O183" s="5">
        <f t="shared" si="17"/>
        <v>0.37912825012315698</v>
      </c>
      <c r="P183" s="2" t="str">
        <f t="shared" si="18"/>
        <v>tested_negative</v>
      </c>
      <c r="Q183" s="2">
        <f t="shared" si="19"/>
        <v>1</v>
      </c>
      <c r="R183" s="2" t="str">
        <f t="shared" si="20"/>
        <v>tn</v>
      </c>
    </row>
    <row r="184" spans="1:18" ht="17" x14ac:dyDescent="0.2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 t="s">
        <v>10</v>
      </c>
      <c r="L184">
        <f t="shared" si="14"/>
        <v>3.4214700000000007</v>
      </c>
      <c r="M184">
        <f t="shared" si="15"/>
        <v>-3.4214700000000007</v>
      </c>
      <c r="N184" s="5">
        <f t="shared" si="16"/>
        <v>0.96836882967529969</v>
      </c>
      <c r="O184" s="5">
        <f t="shared" si="17"/>
        <v>3.1631170324700343E-2</v>
      </c>
      <c r="P184" s="2" t="str">
        <f t="shared" si="18"/>
        <v>tested_negative</v>
      </c>
      <c r="Q184" s="2">
        <f t="shared" si="19"/>
        <v>1</v>
      </c>
      <c r="R184" s="2" t="str">
        <f t="shared" si="20"/>
        <v>tn</v>
      </c>
    </row>
    <row r="185" spans="1:18" ht="17" x14ac:dyDescent="0.2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 t="s">
        <v>10</v>
      </c>
      <c r="L185">
        <f t="shared" si="14"/>
        <v>1.5720400000000003</v>
      </c>
      <c r="M185">
        <f t="shared" si="15"/>
        <v>-1.5720400000000003</v>
      </c>
      <c r="N185" s="5">
        <f t="shared" si="16"/>
        <v>0.82807423196005081</v>
      </c>
      <c r="O185" s="5">
        <f t="shared" si="17"/>
        <v>0.17192576803994927</v>
      </c>
      <c r="P185" s="2" t="str">
        <f t="shared" si="18"/>
        <v>tested_negative</v>
      </c>
      <c r="Q185" s="2">
        <f t="shared" si="19"/>
        <v>1</v>
      </c>
      <c r="R185" s="2" t="str">
        <f t="shared" si="20"/>
        <v>tn</v>
      </c>
    </row>
    <row r="186" spans="1:18" ht="17" x14ac:dyDescent="0.2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 t="s">
        <v>10</v>
      </c>
      <c r="L186">
        <f t="shared" si="14"/>
        <v>0.26132</v>
      </c>
      <c r="M186">
        <f t="shared" si="15"/>
        <v>-0.26132</v>
      </c>
      <c r="N186" s="5">
        <f t="shared" si="16"/>
        <v>0.56496074931094631</v>
      </c>
      <c r="O186" s="5">
        <f t="shared" si="17"/>
        <v>0.43503925068905369</v>
      </c>
      <c r="P186" s="2" t="str">
        <f t="shared" si="18"/>
        <v>tested_negative</v>
      </c>
      <c r="Q186" s="2">
        <f t="shared" si="19"/>
        <v>1</v>
      </c>
      <c r="R186" s="2" t="str">
        <f t="shared" si="20"/>
        <v>tn</v>
      </c>
    </row>
    <row r="187" spans="1:18" ht="17" x14ac:dyDescent="0.2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 t="s">
        <v>9</v>
      </c>
      <c r="L187">
        <f t="shared" si="14"/>
        <v>-1.6161499999999998</v>
      </c>
      <c r="M187">
        <f t="shared" si="15"/>
        <v>1.6161499999999998</v>
      </c>
      <c r="N187" s="5">
        <f t="shared" si="16"/>
        <v>0.16573651685693716</v>
      </c>
      <c r="O187" s="5">
        <f t="shared" si="17"/>
        <v>0.83426348314306276</v>
      </c>
      <c r="P187" s="2" t="str">
        <f t="shared" si="18"/>
        <v>tested_positive</v>
      </c>
      <c r="Q187" s="2">
        <f t="shared" si="19"/>
        <v>1</v>
      </c>
      <c r="R187" s="2" t="str">
        <f t="shared" si="20"/>
        <v>tp</v>
      </c>
    </row>
    <row r="188" spans="1:18" ht="17" x14ac:dyDescent="0.2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 t="s">
        <v>9</v>
      </c>
      <c r="L188">
        <f t="shared" si="14"/>
        <v>-1.3130500000000001</v>
      </c>
      <c r="M188">
        <f t="shared" si="15"/>
        <v>1.3130500000000001</v>
      </c>
      <c r="N188" s="5">
        <f t="shared" si="16"/>
        <v>0.21197691631639348</v>
      </c>
      <c r="O188" s="5">
        <f t="shared" si="17"/>
        <v>0.78802308368360663</v>
      </c>
      <c r="P188" s="2" t="str">
        <f t="shared" si="18"/>
        <v>tested_positive</v>
      </c>
      <c r="Q188" s="2">
        <f t="shared" si="19"/>
        <v>1</v>
      </c>
      <c r="R188" s="2" t="str">
        <f t="shared" si="20"/>
        <v>tp</v>
      </c>
    </row>
    <row r="189" spans="1:18" ht="17" x14ac:dyDescent="0.2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 t="s">
        <v>9</v>
      </c>
      <c r="L189">
        <f t="shared" si="14"/>
        <v>0.32913000000000053</v>
      </c>
      <c r="M189">
        <f t="shared" si="15"/>
        <v>-0.32913000000000053</v>
      </c>
      <c r="N189" s="5">
        <f t="shared" si="16"/>
        <v>0.5815476773951288</v>
      </c>
      <c r="O189" s="5">
        <f t="shared" si="17"/>
        <v>0.41845232260487131</v>
      </c>
      <c r="P189" s="2" t="str">
        <f t="shared" si="18"/>
        <v>tested_negative</v>
      </c>
      <c r="Q189" s="2">
        <f t="shared" si="19"/>
        <v>0</v>
      </c>
      <c r="R189" s="2" t="str">
        <f t="shared" si="20"/>
        <v>fn</v>
      </c>
    </row>
    <row r="190" spans="1:18" ht="17" x14ac:dyDescent="0.2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 t="s">
        <v>9</v>
      </c>
      <c r="L190">
        <f t="shared" si="14"/>
        <v>0.57319999999999993</v>
      </c>
      <c r="M190">
        <f t="shared" si="15"/>
        <v>-0.57319999999999993</v>
      </c>
      <c r="N190" s="5">
        <f t="shared" si="16"/>
        <v>0.63950123009143622</v>
      </c>
      <c r="O190" s="5">
        <f t="shared" si="17"/>
        <v>0.36049876990856378</v>
      </c>
      <c r="P190" s="2" t="str">
        <f t="shared" si="18"/>
        <v>tested_negative</v>
      </c>
      <c r="Q190" s="2">
        <f t="shared" si="19"/>
        <v>0</v>
      </c>
      <c r="R190" s="2" t="str">
        <f t="shared" si="20"/>
        <v>fn</v>
      </c>
    </row>
    <row r="191" spans="1:18" ht="17" x14ac:dyDescent="0.2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 t="s">
        <v>9</v>
      </c>
      <c r="L191">
        <f t="shared" si="14"/>
        <v>0.23633000000000015</v>
      </c>
      <c r="M191">
        <f t="shared" si="15"/>
        <v>-0.23633000000000015</v>
      </c>
      <c r="N191" s="5">
        <f t="shared" si="16"/>
        <v>0.5588090382299129</v>
      </c>
      <c r="O191" s="5">
        <f t="shared" si="17"/>
        <v>0.4411909617700871</v>
      </c>
      <c r="P191" s="2" t="str">
        <f t="shared" si="18"/>
        <v>tested_negative</v>
      </c>
      <c r="Q191" s="2">
        <f t="shared" si="19"/>
        <v>0</v>
      </c>
      <c r="R191" s="2" t="str">
        <f t="shared" si="20"/>
        <v>fn</v>
      </c>
    </row>
    <row r="192" spans="1:18" ht="17" x14ac:dyDescent="0.2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 t="s">
        <v>10</v>
      </c>
      <c r="L192">
        <f t="shared" si="14"/>
        <v>1.2392600000000005</v>
      </c>
      <c r="M192">
        <f t="shared" si="15"/>
        <v>-1.2392600000000005</v>
      </c>
      <c r="N192" s="5">
        <f t="shared" si="16"/>
        <v>0.77543518029267744</v>
      </c>
      <c r="O192" s="5">
        <f t="shared" si="17"/>
        <v>0.22456481970732259</v>
      </c>
      <c r="P192" s="2" t="str">
        <f t="shared" si="18"/>
        <v>tested_negative</v>
      </c>
      <c r="Q192" s="2">
        <f t="shared" si="19"/>
        <v>1</v>
      </c>
      <c r="R192" s="2" t="str">
        <f t="shared" si="20"/>
        <v>tn</v>
      </c>
    </row>
    <row r="193" spans="1:18" ht="17" x14ac:dyDescent="0.2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 t="s">
        <v>10</v>
      </c>
      <c r="L193">
        <f t="shared" si="14"/>
        <v>2.2000000000027553E-4</v>
      </c>
      <c r="M193">
        <f t="shared" si="15"/>
        <v>-2.2000000000027553E-4</v>
      </c>
      <c r="N193" s="5">
        <f t="shared" si="16"/>
        <v>0.5000549999997782</v>
      </c>
      <c r="O193" s="5">
        <f t="shared" si="17"/>
        <v>0.49994500000022168</v>
      </c>
      <c r="P193" s="2" t="str">
        <f t="shared" si="18"/>
        <v>tested_negative</v>
      </c>
      <c r="Q193" s="2">
        <f t="shared" si="19"/>
        <v>1</v>
      </c>
      <c r="R193" s="2" t="str">
        <f t="shared" si="20"/>
        <v>tn</v>
      </c>
    </row>
    <row r="194" spans="1:18" ht="17" x14ac:dyDescent="0.2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 t="s">
        <v>9</v>
      </c>
      <c r="L194">
        <f t="shared" si="14"/>
        <v>-0.49600999999999973</v>
      </c>
      <c r="M194">
        <f t="shared" si="15"/>
        <v>0.49600999999999973</v>
      </c>
      <c r="N194" s="5">
        <f t="shared" si="16"/>
        <v>0.37847879074357349</v>
      </c>
      <c r="O194" s="5">
        <f t="shared" si="17"/>
        <v>0.62152120925642651</v>
      </c>
      <c r="P194" s="2" t="str">
        <f t="shared" si="18"/>
        <v>tested_positive</v>
      </c>
      <c r="Q194" s="2">
        <f t="shared" si="19"/>
        <v>1</v>
      </c>
      <c r="R194" s="2" t="str">
        <f t="shared" si="20"/>
        <v>tp</v>
      </c>
    </row>
    <row r="195" spans="1:18" ht="17" x14ac:dyDescent="0.2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 t="s">
        <v>9</v>
      </c>
      <c r="L195">
        <f t="shared" ref="L195:L258" si="21">4.2+B195*-0.06+C195*-0.02+D195*0.01+G195*-0.04+H195*-0.47+I195*-0.01</f>
        <v>-1.9236600000000004</v>
      </c>
      <c r="M195">
        <f t="shared" ref="M195:M258" si="22">-4.2+B195*0.06+C195*0.02+D195*-0.01+G195*0.04+H195*0.47+I195*0.01</f>
        <v>1.9236600000000004</v>
      </c>
      <c r="N195" s="5">
        <f t="shared" ref="N195:N258" si="23">1/(1+EXP(-L195))</f>
        <v>0.12745398438212244</v>
      </c>
      <c r="O195" s="5">
        <f t="shared" ref="O195:O258" si="24">1/(1+EXP(-M195))</f>
        <v>0.87254601561787759</v>
      </c>
      <c r="P195" s="2" t="str">
        <f t="shared" ref="P195:P258" si="25">IF(O195&gt;N195,"tested_positive","tested_negative")</f>
        <v>tested_positive</v>
      </c>
      <c r="Q195" s="2">
        <f t="shared" ref="Q195:Q258" si="26">IF(P195=J195,1,0)</f>
        <v>1</v>
      </c>
      <c r="R195" s="2" t="str">
        <f t="shared" si="20"/>
        <v>tp</v>
      </c>
    </row>
    <row r="196" spans="1:18" ht="17" x14ac:dyDescent="0.2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 t="s">
        <v>10</v>
      </c>
      <c r="L196">
        <f t="shared" si="21"/>
        <v>1.1100800000000004</v>
      </c>
      <c r="M196">
        <f t="shared" si="22"/>
        <v>-1.1100800000000004</v>
      </c>
      <c r="N196" s="5">
        <f t="shared" si="23"/>
        <v>0.75214402561163163</v>
      </c>
      <c r="O196" s="5">
        <f t="shared" si="24"/>
        <v>0.24785597438836832</v>
      </c>
      <c r="P196" s="2" t="str">
        <f t="shared" si="25"/>
        <v>tested_negative</v>
      </c>
      <c r="Q196" s="2">
        <f t="shared" si="26"/>
        <v>1</v>
      </c>
      <c r="R196" s="2" t="str">
        <f t="shared" ref="R196:R259" si="27">IF(AND(EXACT(P196,"tested_positive"), EXACT(J196,"tested_positive")), "tp", IF(AND(EXACT(P196,"tested_positive"), EXACT(J196,"tested_negative")), "fp", IF(AND(EXACT(P196,"tested_negative"), EXACT(J196,"tested_positive")), "fn", IF(AND(EXACT(P196,"tested_negative"), EXACT(J196,"tested_negative")), "tn"))))</f>
        <v>tn</v>
      </c>
    </row>
    <row r="197" spans="1:18" ht="17" x14ac:dyDescent="0.2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 t="s">
        <v>9</v>
      </c>
      <c r="L197">
        <f t="shared" si="21"/>
        <v>-0.47165000000000001</v>
      </c>
      <c r="M197">
        <f t="shared" si="22"/>
        <v>0.47165000000000001</v>
      </c>
      <c r="N197" s="5">
        <f t="shared" si="23"/>
        <v>0.38422578516267503</v>
      </c>
      <c r="O197" s="5">
        <f t="shared" si="24"/>
        <v>0.61577421483732508</v>
      </c>
      <c r="P197" s="2" t="str">
        <f t="shared" si="25"/>
        <v>tested_positive</v>
      </c>
      <c r="Q197" s="2">
        <f t="shared" si="26"/>
        <v>1</v>
      </c>
      <c r="R197" s="2" t="str">
        <f t="shared" si="27"/>
        <v>tp</v>
      </c>
    </row>
    <row r="198" spans="1:18" ht="17" x14ac:dyDescent="0.2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 t="s">
        <v>10</v>
      </c>
      <c r="L198">
        <f t="shared" si="21"/>
        <v>1.3501100000000006</v>
      </c>
      <c r="M198">
        <f t="shared" si="22"/>
        <v>-1.3501100000000006</v>
      </c>
      <c r="N198" s="5">
        <f t="shared" si="23"/>
        <v>0.79414761127100542</v>
      </c>
      <c r="O198" s="5">
        <f t="shared" si="24"/>
        <v>0.20585238872899464</v>
      </c>
      <c r="P198" s="2" t="str">
        <f t="shared" si="25"/>
        <v>tested_negative</v>
      </c>
      <c r="Q198" s="2">
        <f t="shared" si="26"/>
        <v>1</v>
      </c>
      <c r="R198" s="2" t="str">
        <f t="shared" si="27"/>
        <v>tn</v>
      </c>
    </row>
    <row r="199" spans="1:18" ht="17" x14ac:dyDescent="0.2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 t="s">
        <v>9</v>
      </c>
      <c r="L199">
        <f t="shared" si="21"/>
        <v>1.0353400000000006</v>
      </c>
      <c r="M199">
        <f t="shared" si="22"/>
        <v>-1.0353400000000006</v>
      </c>
      <c r="N199" s="5">
        <f t="shared" si="23"/>
        <v>0.73794985566523674</v>
      </c>
      <c r="O199" s="5">
        <f t="shared" si="24"/>
        <v>0.26205014433476326</v>
      </c>
      <c r="P199" s="2" t="str">
        <f t="shared" si="25"/>
        <v>tested_negative</v>
      </c>
      <c r="Q199" s="2">
        <f t="shared" si="26"/>
        <v>0</v>
      </c>
      <c r="R199" s="2" t="str">
        <f t="shared" si="27"/>
        <v>fn</v>
      </c>
    </row>
    <row r="200" spans="1:18" ht="17" x14ac:dyDescent="0.2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 t="s">
        <v>9</v>
      </c>
      <c r="L200">
        <f t="shared" si="21"/>
        <v>0.34265000000000001</v>
      </c>
      <c r="M200">
        <f t="shared" si="22"/>
        <v>-0.34265000000000001</v>
      </c>
      <c r="N200" s="5">
        <f t="shared" si="23"/>
        <v>0.5848340956575615</v>
      </c>
      <c r="O200" s="5">
        <f t="shared" si="24"/>
        <v>0.41516590434243861</v>
      </c>
      <c r="P200" s="2" t="str">
        <f t="shared" si="25"/>
        <v>tested_negative</v>
      </c>
      <c r="Q200" s="2">
        <f t="shared" si="26"/>
        <v>0</v>
      </c>
      <c r="R200" s="2" t="str">
        <f t="shared" si="27"/>
        <v>fn</v>
      </c>
    </row>
    <row r="201" spans="1:18" ht="17" x14ac:dyDescent="0.2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 t="s">
        <v>9</v>
      </c>
      <c r="L201">
        <f t="shared" si="21"/>
        <v>3.5000000000001141E-3</v>
      </c>
      <c r="M201">
        <f t="shared" si="22"/>
        <v>-3.5000000000001141E-3</v>
      </c>
      <c r="N201" s="5">
        <f t="shared" si="23"/>
        <v>0.50087499910677191</v>
      </c>
      <c r="O201" s="5">
        <f t="shared" si="24"/>
        <v>0.49912500089322803</v>
      </c>
      <c r="P201" s="2" t="str">
        <f t="shared" si="25"/>
        <v>tested_negative</v>
      </c>
      <c r="Q201" s="2">
        <f t="shared" si="26"/>
        <v>0</v>
      </c>
      <c r="R201" s="2" t="str">
        <f t="shared" si="27"/>
        <v>fn</v>
      </c>
    </row>
    <row r="202" spans="1:18" ht="17" x14ac:dyDescent="0.2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 t="s">
        <v>10</v>
      </c>
      <c r="L202">
        <f t="shared" si="21"/>
        <v>0.87922000000000033</v>
      </c>
      <c r="M202">
        <f t="shared" si="22"/>
        <v>-0.87922000000000033</v>
      </c>
      <c r="N202" s="5">
        <f t="shared" si="23"/>
        <v>0.70666055985864573</v>
      </c>
      <c r="O202" s="5">
        <f t="shared" si="24"/>
        <v>0.29333944014135427</v>
      </c>
      <c r="P202" s="2" t="str">
        <f t="shared" si="25"/>
        <v>tested_negative</v>
      </c>
      <c r="Q202" s="2">
        <f t="shared" si="26"/>
        <v>1</v>
      </c>
      <c r="R202" s="2" t="str">
        <f t="shared" si="27"/>
        <v>tn</v>
      </c>
    </row>
    <row r="203" spans="1:18" ht="17" x14ac:dyDescent="0.2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 t="s">
        <v>10</v>
      </c>
      <c r="L203">
        <f t="shared" si="21"/>
        <v>0.20508000000000004</v>
      </c>
      <c r="M203">
        <f t="shared" si="22"/>
        <v>-0.20508000000000004</v>
      </c>
      <c r="N203" s="5">
        <f t="shared" si="23"/>
        <v>0.55109106056450641</v>
      </c>
      <c r="O203" s="5">
        <f t="shared" si="24"/>
        <v>0.44890893943549365</v>
      </c>
      <c r="P203" s="2" t="str">
        <f t="shared" si="25"/>
        <v>tested_negative</v>
      </c>
      <c r="Q203" s="2">
        <f t="shared" si="26"/>
        <v>1</v>
      </c>
      <c r="R203" s="2" t="str">
        <f t="shared" si="27"/>
        <v>tn</v>
      </c>
    </row>
    <row r="204" spans="1:18" ht="17" x14ac:dyDescent="0.2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 t="s">
        <v>10</v>
      </c>
      <c r="L204">
        <f t="shared" si="21"/>
        <v>0.93811</v>
      </c>
      <c r="M204">
        <f t="shared" si="22"/>
        <v>-0.93811</v>
      </c>
      <c r="N204" s="5">
        <f t="shared" si="23"/>
        <v>0.71871772818098068</v>
      </c>
      <c r="O204" s="5">
        <f t="shared" si="24"/>
        <v>0.28128227181901938</v>
      </c>
      <c r="P204" s="2" t="str">
        <f t="shared" si="25"/>
        <v>tested_negative</v>
      </c>
      <c r="Q204" s="2">
        <f t="shared" si="26"/>
        <v>1</v>
      </c>
      <c r="R204" s="2" t="str">
        <f t="shared" si="27"/>
        <v>tn</v>
      </c>
    </row>
    <row r="205" spans="1:18" ht="17" x14ac:dyDescent="0.2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 t="s">
        <v>10</v>
      </c>
      <c r="L205">
        <f t="shared" si="21"/>
        <v>1.6035500000000005</v>
      </c>
      <c r="M205">
        <f t="shared" si="22"/>
        <v>-1.6035500000000005</v>
      </c>
      <c r="N205" s="5">
        <f t="shared" si="23"/>
        <v>0.83251396195564109</v>
      </c>
      <c r="O205" s="5">
        <f t="shared" si="24"/>
        <v>0.16748603804435888</v>
      </c>
      <c r="P205" s="2" t="str">
        <f t="shared" si="25"/>
        <v>tested_negative</v>
      </c>
      <c r="Q205" s="2">
        <f t="shared" si="26"/>
        <v>1</v>
      </c>
      <c r="R205" s="2" t="str">
        <f t="shared" si="27"/>
        <v>tn</v>
      </c>
    </row>
    <row r="206" spans="1:18" ht="17" x14ac:dyDescent="0.2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 t="s">
        <v>10</v>
      </c>
      <c r="L206">
        <f t="shared" si="21"/>
        <v>0.28971999999999976</v>
      </c>
      <c r="M206">
        <f t="shared" si="22"/>
        <v>-0.28971999999999976</v>
      </c>
      <c r="N206" s="5">
        <f t="shared" si="23"/>
        <v>0.57192758291415635</v>
      </c>
      <c r="O206" s="5">
        <f t="shared" si="24"/>
        <v>0.4280724170858437</v>
      </c>
      <c r="P206" s="2" t="str">
        <f t="shared" si="25"/>
        <v>tested_negative</v>
      </c>
      <c r="Q206" s="2">
        <f t="shared" si="26"/>
        <v>1</v>
      </c>
      <c r="R206" s="2" t="str">
        <f t="shared" si="27"/>
        <v>tn</v>
      </c>
    </row>
    <row r="207" spans="1:18" ht="17" x14ac:dyDescent="0.2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 t="s">
        <v>10</v>
      </c>
      <c r="L207">
        <f t="shared" si="21"/>
        <v>0.98271000000000042</v>
      </c>
      <c r="M207">
        <f t="shared" si="22"/>
        <v>-0.98271000000000042</v>
      </c>
      <c r="N207" s="5">
        <f t="shared" si="23"/>
        <v>0.72764560850247695</v>
      </c>
      <c r="O207" s="5">
        <f t="shared" si="24"/>
        <v>0.27235439149752305</v>
      </c>
      <c r="P207" s="2" t="str">
        <f t="shared" si="25"/>
        <v>tested_negative</v>
      </c>
      <c r="Q207" s="2">
        <f t="shared" si="26"/>
        <v>1</v>
      </c>
      <c r="R207" s="2" t="str">
        <f t="shared" si="27"/>
        <v>tn</v>
      </c>
    </row>
    <row r="208" spans="1:18" ht="17" x14ac:dyDescent="0.2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 t="s">
        <v>9</v>
      </c>
      <c r="L208">
        <f t="shared" si="21"/>
        <v>-1.7943499999999999</v>
      </c>
      <c r="M208">
        <f t="shared" si="22"/>
        <v>1.7943499999999999</v>
      </c>
      <c r="N208" s="5">
        <f t="shared" si="23"/>
        <v>0.1425402283907036</v>
      </c>
      <c r="O208" s="5">
        <f t="shared" si="24"/>
        <v>0.85745977160929643</v>
      </c>
      <c r="P208" s="2" t="str">
        <f t="shared" si="25"/>
        <v>tested_positive</v>
      </c>
      <c r="Q208" s="2">
        <f t="shared" si="26"/>
        <v>1</v>
      </c>
      <c r="R208" s="2" t="str">
        <f t="shared" si="27"/>
        <v>tp</v>
      </c>
    </row>
    <row r="209" spans="1:18" ht="17" x14ac:dyDescent="0.2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 t="s">
        <v>9</v>
      </c>
      <c r="L209">
        <f t="shared" si="21"/>
        <v>-0.39897000000000005</v>
      </c>
      <c r="M209">
        <f t="shared" si="22"/>
        <v>0.39897000000000005</v>
      </c>
      <c r="N209" s="5">
        <f t="shared" si="23"/>
        <v>0.40155983359109299</v>
      </c>
      <c r="O209" s="5">
        <f t="shared" si="24"/>
        <v>0.59844016640890696</v>
      </c>
      <c r="P209" s="2" t="str">
        <f t="shared" si="25"/>
        <v>tested_positive</v>
      </c>
      <c r="Q209" s="2">
        <f t="shared" si="26"/>
        <v>1</v>
      </c>
      <c r="R209" s="2" t="str">
        <f t="shared" si="27"/>
        <v>tp</v>
      </c>
    </row>
    <row r="210" spans="1:18" ht="17" x14ac:dyDescent="0.2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 t="s">
        <v>10</v>
      </c>
      <c r="L210">
        <f t="shared" si="21"/>
        <v>1.1861700000000008</v>
      </c>
      <c r="M210">
        <f t="shared" si="22"/>
        <v>-1.1861700000000008</v>
      </c>
      <c r="N210" s="5">
        <f t="shared" si="23"/>
        <v>0.76605537209729979</v>
      </c>
      <c r="O210" s="5">
        <f t="shared" si="24"/>
        <v>0.23394462790270015</v>
      </c>
      <c r="P210" s="2" t="str">
        <f t="shared" si="25"/>
        <v>tested_negative</v>
      </c>
      <c r="Q210" s="2">
        <f t="shared" si="26"/>
        <v>1</v>
      </c>
      <c r="R210" s="2" t="str">
        <f t="shared" si="27"/>
        <v>tn</v>
      </c>
    </row>
    <row r="211" spans="1:18" ht="17" x14ac:dyDescent="0.2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 t="s">
        <v>9</v>
      </c>
      <c r="L211">
        <f t="shared" si="21"/>
        <v>-1.0568499999999998</v>
      </c>
      <c r="M211">
        <f t="shared" si="22"/>
        <v>1.0568499999999998</v>
      </c>
      <c r="N211" s="5">
        <f t="shared" si="23"/>
        <v>0.2579118838338712</v>
      </c>
      <c r="O211" s="5">
        <f t="shared" si="24"/>
        <v>0.7420881161661288</v>
      </c>
      <c r="P211" s="2" t="str">
        <f t="shared" si="25"/>
        <v>tested_positive</v>
      </c>
      <c r="Q211" s="2">
        <f t="shared" si="26"/>
        <v>1</v>
      </c>
      <c r="R211" s="2" t="str">
        <f t="shared" si="27"/>
        <v>tp</v>
      </c>
    </row>
    <row r="212" spans="1:18" ht="17" x14ac:dyDescent="0.2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 t="s">
        <v>10</v>
      </c>
      <c r="L212">
        <f t="shared" si="21"/>
        <v>1.5657000000000001</v>
      </c>
      <c r="M212">
        <f t="shared" si="22"/>
        <v>-1.5657000000000001</v>
      </c>
      <c r="N212" s="5">
        <f t="shared" si="23"/>
        <v>0.82716974499396023</v>
      </c>
      <c r="O212" s="5">
        <f t="shared" si="24"/>
        <v>0.17283025500603968</v>
      </c>
      <c r="P212" s="2" t="str">
        <f t="shared" si="25"/>
        <v>tested_negative</v>
      </c>
      <c r="Q212" s="2">
        <f t="shared" si="26"/>
        <v>1</v>
      </c>
      <c r="R212" s="2" t="str">
        <f t="shared" si="27"/>
        <v>tn</v>
      </c>
    </row>
    <row r="213" spans="1:18" ht="17" x14ac:dyDescent="0.2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 t="s">
        <v>10</v>
      </c>
      <c r="L213">
        <f t="shared" si="21"/>
        <v>-1.8249999999999628E-2</v>
      </c>
      <c r="M213">
        <f t="shared" si="22"/>
        <v>1.8249999999999628E-2</v>
      </c>
      <c r="N213" s="5">
        <f t="shared" si="23"/>
        <v>0.4954376266289206</v>
      </c>
      <c r="O213" s="5">
        <f t="shared" si="24"/>
        <v>0.50456237337107945</v>
      </c>
      <c r="P213" s="2" t="str">
        <f t="shared" si="25"/>
        <v>tested_positive</v>
      </c>
      <c r="Q213" s="2">
        <f t="shared" si="26"/>
        <v>0</v>
      </c>
      <c r="R213" s="2" t="str">
        <f t="shared" si="27"/>
        <v>fp</v>
      </c>
    </row>
    <row r="214" spans="1:18" ht="17" x14ac:dyDescent="0.2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 t="s">
        <v>10</v>
      </c>
      <c r="L214">
        <f t="shared" si="21"/>
        <v>-0.89507999999999965</v>
      </c>
      <c r="M214">
        <f t="shared" si="22"/>
        <v>0.89507999999999965</v>
      </c>
      <c r="N214" s="5">
        <f t="shared" si="23"/>
        <v>0.29006260728557737</v>
      </c>
      <c r="O214" s="5">
        <f t="shared" si="24"/>
        <v>0.70993739271442258</v>
      </c>
      <c r="P214" s="2" t="str">
        <f t="shared" si="25"/>
        <v>tested_positive</v>
      </c>
      <c r="Q214" s="2">
        <f t="shared" si="26"/>
        <v>0</v>
      </c>
      <c r="R214" s="2" t="str">
        <f t="shared" si="27"/>
        <v>fp</v>
      </c>
    </row>
    <row r="215" spans="1:18" ht="17" x14ac:dyDescent="0.2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 t="s">
        <v>9</v>
      </c>
      <c r="L215">
        <f t="shared" si="21"/>
        <v>-9.6570000000000322E-2</v>
      </c>
      <c r="M215">
        <f t="shared" si="22"/>
        <v>9.6570000000000322E-2</v>
      </c>
      <c r="N215" s="5">
        <f t="shared" si="23"/>
        <v>0.4758762447924994</v>
      </c>
      <c r="O215" s="5">
        <f t="shared" si="24"/>
        <v>0.52412375520750065</v>
      </c>
      <c r="P215" s="2" t="str">
        <f t="shared" si="25"/>
        <v>tested_positive</v>
      </c>
      <c r="Q215" s="2">
        <f t="shared" si="26"/>
        <v>1</v>
      </c>
      <c r="R215" s="2" t="str">
        <f t="shared" si="27"/>
        <v>tp</v>
      </c>
    </row>
    <row r="216" spans="1:18" ht="17" x14ac:dyDescent="0.2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 t="s">
        <v>9</v>
      </c>
      <c r="L216">
        <f t="shared" si="21"/>
        <v>0.38980000000000015</v>
      </c>
      <c r="M216">
        <f t="shared" si="22"/>
        <v>-0.38980000000000015</v>
      </c>
      <c r="N216" s="5">
        <f t="shared" si="23"/>
        <v>0.5962345524414433</v>
      </c>
      <c r="O216" s="5">
        <f t="shared" si="24"/>
        <v>0.4037654475585567</v>
      </c>
      <c r="P216" s="2" t="str">
        <f t="shared" si="25"/>
        <v>tested_negative</v>
      </c>
      <c r="Q216" s="2">
        <f t="shared" si="26"/>
        <v>0</v>
      </c>
      <c r="R216" s="2" t="str">
        <f t="shared" si="27"/>
        <v>fn</v>
      </c>
    </row>
    <row r="217" spans="1:18" ht="17" x14ac:dyDescent="0.2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 t="s">
        <v>9</v>
      </c>
      <c r="L217">
        <f t="shared" si="21"/>
        <v>-1.2407399999999993</v>
      </c>
      <c r="M217">
        <f t="shared" si="22"/>
        <v>1.2407399999999993</v>
      </c>
      <c r="N217" s="5">
        <f t="shared" si="23"/>
        <v>0.2243072042867873</v>
      </c>
      <c r="O217" s="5">
        <f t="shared" si="24"/>
        <v>0.7756927957132127</v>
      </c>
      <c r="P217" s="2" t="str">
        <f t="shared" si="25"/>
        <v>tested_positive</v>
      </c>
      <c r="Q217" s="2">
        <f t="shared" si="26"/>
        <v>1</v>
      </c>
      <c r="R217" s="2" t="str">
        <f t="shared" si="27"/>
        <v>tp</v>
      </c>
    </row>
    <row r="218" spans="1:18" ht="17" x14ac:dyDescent="0.2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 t="s">
        <v>9</v>
      </c>
      <c r="L218">
        <f t="shared" si="21"/>
        <v>0.41642000000000035</v>
      </c>
      <c r="M218">
        <f t="shared" si="22"/>
        <v>-0.41642000000000035</v>
      </c>
      <c r="N218" s="5">
        <f t="shared" si="23"/>
        <v>0.60262627073807096</v>
      </c>
      <c r="O218" s="5">
        <f t="shared" si="24"/>
        <v>0.39737372926192904</v>
      </c>
      <c r="P218" s="2" t="str">
        <f t="shared" si="25"/>
        <v>tested_negative</v>
      </c>
      <c r="Q218" s="2">
        <f t="shared" si="26"/>
        <v>0</v>
      </c>
      <c r="R218" s="2" t="str">
        <f t="shared" si="27"/>
        <v>fn</v>
      </c>
    </row>
    <row r="219" spans="1:18" ht="17" x14ac:dyDescent="0.2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 t="s">
        <v>10</v>
      </c>
      <c r="L219">
        <f t="shared" si="21"/>
        <v>0.28192000000000045</v>
      </c>
      <c r="M219">
        <f t="shared" si="22"/>
        <v>-0.28192000000000045</v>
      </c>
      <c r="N219" s="5">
        <f t="shared" si="23"/>
        <v>0.57001687452891314</v>
      </c>
      <c r="O219" s="5">
        <f t="shared" si="24"/>
        <v>0.42998312547108686</v>
      </c>
      <c r="P219" s="2" t="str">
        <f t="shared" si="25"/>
        <v>tested_negative</v>
      </c>
      <c r="Q219" s="2">
        <f t="shared" si="26"/>
        <v>1</v>
      </c>
      <c r="R219" s="2" t="str">
        <f t="shared" si="27"/>
        <v>tn</v>
      </c>
    </row>
    <row r="220" spans="1:18" ht="17" x14ac:dyDescent="0.2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 t="s">
        <v>9</v>
      </c>
      <c r="L220">
        <f t="shared" si="21"/>
        <v>0.88472000000000039</v>
      </c>
      <c r="M220">
        <f t="shared" si="22"/>
        <v>-0.88472000000000039</v>
      </c>
      <c r="N220" s="5">
        <f t="shared" si="23"/>
        <v>0.707799365355404</v>
      </c>
      <c r="O220" s="5">
        <f t="shared" si="24"/>
        <v>0.29220063464459606</v>
      </c>
      <c r="P220" s="2" t="str">
        <f t="shared" si="25"/>
        <v>tested_negative</v>
      </c>
      <c r="Q220" s="2">
        <f t="shared" si="26"/>
        <v>0</v>
      </c>
      <c r="R220" s="2" t="str">
        <f t="shared" si="27"/>
        <v>fn</v>
      </c>
    </row>
    <row r="221" spans="1:18" ht="17" x14ac:dyDescent="0.2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 t="s">
        <v>9</v>
      </c>
      <c r="L221">
        <f t="shared" si="21"/>
        <v>0.27533000000000019</v>
      </c>
      <c r="M221">
        <f t="shared" si="22"/>
        <v>-0.27533000000000019</v>
      </c>
      <c r="N221" s="5">
        <f t="shared" si="23"/>
        <v>0.56840094133762331</v>
      </c>
      <c r="O221" s="5">
        <f t="shared" si="24"/>
        <v>0.43159905866237658</v>
      </c>
      <c r="P221" s="2" t="str">
        <f t="shared" si="25"/>
        <v>tested_negative</v>
      </c>
      <c r="Q221" s="2">
        <f t="shared" si="26"/>
        <v>0</v>
      </c>
      <c r="R221" s="2" t="str">
        <f t="shared" si="27"/>
        <v>fn</v>
      </c>
    </row>
    <row r="222" spans="1:18" ht="17" x14ac:dyDescent="0.2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 t="s">
        <v>9</v>
      </c>
      <c r="L222">
        <f t="shared" si="21"/>
        <v>-0.83783999999999981</v>
      </c>
      <c r="M222">
        <f t="shared" si="22"/>
        <v>0.83783999999999981</v>
      </c>
      <c r="N222" s="5">
        <f t="shared" si="23"/>
        <v>0.30198989988716674</v>
      </c>
      <c r="O222" s="5">
        <f t="shared" si="24"/>
        <v>0.69801010011283326</v>
      </c>
      <c r="P222" s="2" t="str">
        <f t="shared" si="25"/>
        <v>tested_positive</v>
      </c>
      <c r="Q222" s="2">
        <f t="shared" si="26"/>
        <v>1</v>
      </c>
      <c r="R222" s="2" t="str">
        <f t="shared" si="27"/>
        <v>tp</v>
      </c>
    </row>
    <row r="223" spans="1:18" ht="17" x14ac:dyDescent="0.2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 t="s">
        <v>9</v>
      </c>
      <c r="L223">
        <f t="shared" si="21"/>
        <v>-0.48235000000000022</v>
      </c>
      <c r="M223">
        <f t="shared" si="22"/>
        <v>0.48235000000000022</v>
      </c>
      <c r="N223" s="5">
        <f t="shared" si="23"/>
        <v>0.38169736071429355</v>
      </c>
      <c r="O223" s="5">
        <f t="shared" si="24"/>
        <v>0.61830263928570639</v>
      </c>
      <c r="P223" s="2" t="str">
        <f t="shared" si="25"/>
        <v>tested_positive</v>
      </c>
      <c r="Q223" s="2">
        <f t="shared" si="26"/>
        <v>1</v>
      </c>
      <c r="R223" s="2" t="str">
        <f t="shared" si="27"/>
        <v>tp</v>
      </c>
    </row>
    <row r="224" spans="1:18" ht="17" x14ac:dyDescent="0.2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 t="s">
        <v>10</v>
      </c>
      <c r="L224">
        <f t="shared" si="21"/>
        <v>-7.6229999999999631E-2</v>
      </c>
      <c r="M224">
        <f t="shared" si="22"/>
        <v>7.6229999999999631E-2</v>
      </c>
      <c r="N224" s="5">
        <f t="shared" si="23"/>
        <v>0.48095172325525343</v>
      </c>
      <c r="O224" s="5">
        <f t="shared" si="24"/>
        <v>0.51904827674474652</v>
      </c>
      <c r="P224" s="2" t="str">
        <f t="shared" si="25"/>
        <v>tested_positive</v>
      </c>
      <c r="Q224" s="2">
        <f t="shared" si="26"/>
        <v>0</v>
      </c>
      <c r="R224" s="2" t="str">
        <f t="shared" si="27"/>
        <v>fp</v>
      </c>
    </row>
    <row r="225" spans="1:18" ht="17" x14ac:dyDescent="0.2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 t="s">
        <v>10</v>
      </c>
      <c r="L225">
        <f t="shared" si="21"/>
        <v>-0.54488999999999965</v>
      </c>
      <c r="M225">
        <f t="shared" si="22"/>
        <v>0.54488999999999965</v>
      </c>
      <c r="N225" s="5">
        <f t="shared" si="23"/>
        <v>0.36705077864128138</v>
      </c>
      <c r="O225" s="5">
        <f t="shared" si="24"/>
        <v>0.63294922135871867</v>
      </c>
      <c r="P225" s="2" t="str">
        <f t="shared" si="25"/>
        <v>tested_positive</v>
      </c>
      <c r="Q225" s="2">
        <f t="shared" si="26"/>
        <v>0</v>
      </c>
      <c r="R225" s="2" t="str">
        <f t="shared" si="27"/>
        <v>fp</v>
      </c>
    </row>
    <row r="226" spans="1:18" ht="17" x14ac:dyDescent="0.2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 t="s">
        <v>10</v>
      </c>
      <c r="L226">
        <f t="shared" si="21"/>
        <v>1.2829800000000007</v>
      </c>
      <c r="M226">
        <f t="shared" si="22"/>
        <v>-1.2829800000000007</v>
      </c>
      <c r="N226" s="5">
        <f t="shared" si="23"/>
        <v>0.78295661137381045</v>
      </c>
      <c r="O226" s="5">
        <f t="shared" si="24"/>
        <v>0.2170433886261896</v>
      </c>
      <c r="P226" s="2" t="str">
        <f t="shared" si="25"/>
        <v>tested_negative</v>
      </c>
      <c r="Q226" s="2">
        <f t="shared" si="26"/>
        <v>1</v>
      </c>
      <c r="R226" s="2" t="str">
        <f t="shared" si="27"/>
        <v>tn</v>
      </c>
    </row>
    <row r="227" spans="1:18" ht="17" x14ac:dyDescent="0.2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 t="s">
        <v>10</v>
      </c>
      <c r="L227">
        <f t="shared" si="21"/>
        <v>1.5285300000000006</v>
      </c>
      <c r="M227">
        <f t="shared" si="22"/>
        <v>-1.5285300000000006</v>
      </c>
      <c r="N227" s="5">
        <f t="shared" si="23"/>
        <v>0.82179113385463221</v>
      </c>
      <c r="O227" s="5">
        <f t="shared" si="24"/>
        <v>0.17820886614536779</v>
      </c>
      <c r="P227" s="2" t="str">
        <f t="shared" si="25"/>
        <v>tested_negative</v>
      </c>
      <c r="Q227" s="2">
        <f t="shared" si="26"/>
        <v>1</v>
      </c>
      <c r="R227" s="2" t="str">
        <f t="shared" si="27"/>
        <v>tn</v>
      </c>
    </row>
    <row r="228" spans="1:18" ht="17" x14ac:dyDescent="0.2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 t="s">
        <v>10</v>
      </c>
      <c r="L228">
        <f t="shared" si="21"/>
        <v>1.1589400000000003</v>
      </c>
      <c r="M228">
        <f t="shared" si="22"/>
        <v>-1.1589400000000003</v>
      </c>
      <c r="N228" s="5">
        <f t="shared" si="23"/>
        <v>0.7611400539665627</v>
      </c>
      <c r="O228" s="5">
        <f t="shared" si="24"/>
        <v>0.2388599460334373</v>
      </c>
      <c r="P228" s="2" t="str">
        <f t="shared" si="25"/>
        <v>tested_negative</v>
      </c>
      <c r="Q228" s="2">
        <f t="shared" si="26"/>
        <v>1</v>
      </c>
      <c r="R228" s="2" t="str">
        <f t="shared" si="27"/>
        <v>tn</v>
      </c>
    </row>
    <row r="229" spans="1:18" ht="17" x14ac:dyDescent="0.2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 t="s">
        <v>9</v>
      </c>
      <c r="L229">
        <f t="shared" si="21"/>
        <v>-0.73443999999999998</v>
      </c>
      <c r="M229">
        <f t="shared" si="22"/>
        <v>0.73443999999999998</v>
      </c>
      <c r="N229" s="5">
        <f t="shared" si="23"/>
        <v>0.32422115720133865</v>
      </c>
      <c r="O229" s="5">
        <f t="shared" si="24"/>
        <v>0.67577884279866141</v>
      </c>
      <c r="P229" s="2" t="str">
        <f t="shared" si="25"/>
        <v>tested_positive</v>
      </c>
      <c r="Q229" s="2">
        <f t="shared" si="26"/>
        <v>1</v>
      </c>
      <c r="R229" s="2" t="str">
        <f t="shared" si="27"/>
        <v>tp</v>
      </c>
    </row>
    <row r="230" spans="1:18" ht="17" x14ac:dyDescent="0.2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 t="s">
        <v>10</v>
      </c>
      <c r="L230">
        <f t="shared" si="21"/>
        <v>-2.1526300000000003</v>
      </c>
      <c r="M230">
        <f t="shared" si="22"/>
        <v>2.1526300000000003</v>
      </c>
      <c r="N230" s="5">
        <f t="shared" si="23"/>
        <v>0.10408571518227999</v>
      </c>
      <c r="O230" s="5">
        <f t="shared" si="24"/>
        <v>0.89591428481772006</v>
      </c>
      <c r="P230" s="2" t="str">
        <f t="shared" si="25"/>
        <v>tested_positive</v>
      </c>
      <c r="Q230" s="2">
        <f t="shared" si="26"/>
        <v>0</v>
      </c>
      <c r="R230" s="2" t="str">
        <f t="shared" si="27"/>
        <v>fp</v>
      </c>
    </row>
    <row r="231" spans="1:18" ht="17" x14ac:dyDescent="0.2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 t="s">
        <v>10</v>
      </c>
      <c r="L231">
        <f t="shared" si="21"/>
        <v>0.57017000000000007</v>
      </c>
      <c r="M231">
        <f t="shared" si="22"/>
        <v>-0.57017000000000007</v>
      </c>
      <c r="N231" s="5">
        <f t="shared" si="23"/>
        <v>0.63880240083623152</v>
      </c>
      <c r="O231" s="5">
        <f t="shared" si="24"/>
        <v>0.36119759916376842</v>
      </c>
      <c r="P231" s="2" t="str">
        <f t="shared" si="25"/>
        <v>tested_negative</v>
      </c>
      <c r="Q231" s="2">
        <f t="shared" si="26"/>
        <v>1</v>
      </c>
      <c r="R231" s="2" t="str">
        <f t="shared" si="27"/>
        <v>tn</v>
      </c>
    </row>
    <row r="232" spans="1:18" ht="17" x14ac:dyDescent="0.2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 t="s">
        <v>9</v>
      </c>
      <c r="L232">
        <f t="shared" si="21"/>
        <v>-0.30315000000000003</v>
      </c>
      <c r="M232">
        <f t="shared" si="22"/>
        <v>0.30315000000000003</v>
      </c>
      <c r="N232" s="5">
        <f t="shared" si="23"/>
        <v>0.42478762067118081</v>
      </c>
      <c r="O232" s="5">
        <f t="shared" si="24"/>
        <v>0.5752123793288193</v>
      </c>
      <c r="P232" s="2" t="str">
        <f t="shared" si="25"/>
        <v>tested_positive</v>
      </c>
      <c r="Q232" s="2">
        <f t="shared" si="26"/>
        <v>1</v>
      </c>
      <c r="R232" s="2" t="str">
        <f t="shared" si="27"/>
        <v>tp</v>
      </c>
    </row>
    <row r="233" spans="1:18" ht="17" x14ac:dyDescent="0.2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 t="s">
        <v>9</v>
      </c>
      <c r="L233">
        <f t="shared" si="21"/>
        <v>-0.45985999999999994</v>
      </c>
      <c r="M233">
        <f t="shared" si="22"/>
        <v>0.45985999999999994</v>
      </c>
      <c r="N233" s="5">
        <f t="shared" si="23"/>
        <v>0.38701903627753548</v>
      </c>
      <c r="O233" s="5">
        <f t="shared" si="24"/>
        <v>0.61298096372246458</v>
      </c>
      <c r="P233" s="2" t="str">
        <f t="shared" si="25"/>
        <v>tested_positive</v>
      </c>
      <c r="Q233" s="2">
        <f t="shared" si="26"/>
        <v>1</v>
      </c>
      <c r="R233" s="2" t="str">
        <f t="shared" si="27"/>
        <v>tp</v>
      </c>
    </row>
    <row r="234" spans="1:18" ht="17" x14ac:dyDescent="0.2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 t="s">
        <v>10</v>
      </c>
      <c r="L234">
        <f t="shared" si="21"/>
        <v>1.8499900000000002</v>
      </c>
      <c r="M234">
        <f t="shared" si="22"/>
        <v>-1.8499900000000002</v>
      </c>
      <c r="N234" s="5">
        <f t="shared" si="23"/>
        <v>0.86412592887210182</v>
      </c>
      <c r="O234" s="5">
        <f t="shared" si="24"/>
        <v>0.13587407112789818</v>
      </c>
      <c r="P234" s="2" t="str">
        <f t="shared" si="25"/>
        <v>tested_negative</v>
      </c>
      <c r="Q234" s="2">
        <f t="shared" si="26"/>
        <v>1</v>
      </c>
      <c r="R234" s="2" t="str">
        <f t="shared" si="27"/>
        <v>tn</v>
      </c>
    </row>
    <row r="235" spans="1:18" ht="17" x14ac:dyDescent="0.2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 t="s">
        <v>10</v>
      </c>
      <c r="L235">
        <f t="shared" si="21"/>
        <v>0.32482000000000005</v>
      </c>
      <c r="M235">
        <f t="shared" si="22"/>
        <v>-0.32482000000000005</v>
      </c>
      <c r="N235" s="5">
        <f t="shared" si="23"/>
        <v>0.5804984718566204</v>
      </c>
      <c r="O235" s="5">
        <f t="shared" si="24"/>
        <v>0.4195015281433796</v>
      </c>
      <c r="P235" s="2" t="str">
        <f t="shared" si="25"/>
        <v>tested_negative</v>
      </c>
      <c r="Q235" s="2">
        <f t="shared" si="26"/>
        <v>1</v>
      </c>
      <c r="R235" s="2" t="str">
        <f t="shared" si="27"/>
        <v>tn</v>
      </c>
    </row>
    <row r="236" spans="1:18" ht="17" x14ac:dyDescent="0.2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 t="s">
        <v>10</v>
      </c>
      <c r="L236">
        <f t="shared" si="21"/>
        <v>1.6642900000000009</v>
      </c>
      <c r="M236">
        <f t="shared" si="22"/>
        <v>-1.6642900000000009</v>
      </c>
      <c r="N236" s="5">
        <f t="shared" si="23"/>
        <v>0.84081304428660542</v>
      </c>
      <c r="O236" s="5">
        <f t="shared" si="24"/>
        <v>0.15918695571339458</v>
      </c>
      <c r="P236" s="2" t="str">
        <f t="shared" si="25"/>
        <v>tested_negative</v>
      </c>
      <c r="Q236" s="2">
        <f t="shared" si="26"/>
        <v>1</v>
      </c>
      <c r="R236" s="2" t="str">
        <f t="shared" si="27"/>
        <v>tn</v>
      </c>
    </row>
    <row r="237" spans="1:18" ht="17" x14ac:dyDescent="0.2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 t="s">
        <v>9</v>
      </c>
      <c r="L237">
        <f t="shared" si="21"/>
        <v>-0.96912999999999994</v>
      </c>
      <c r="M237">
        <f t="shared" si="22"/>
        <v>0.96912999999999994</v>
      </c>
      <c r="N237" s="5">
        <f t="shared" si="23"/>
        <v>0.27505394562300867</v>
      </c>
      <c r="O237" s="5">
        <f t="shared" si="24"/>
        <v>0.72494605437699122</v>
      </c>
      <c r="P237" s="2" t="str">
        <f t="shared" si="25"/>
        <v>tested_positive</v>
      </c>
      <c r="Q237" s="2">
        <f t="shared" si="26"/>
        <v>1</v>
      </c>
      <c r="R237" s="2" t="str">
        <f t="shared" si="27"/>
        <v>tp</v>
      </c>
    </row>
    <row r="238" spans="1:18" ht="17" x14ac:dyDescent="0.2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 t="s">
        <v>9</v>
      </c>
      <c r="L238">
        <f t="shared" si="21"/>
        <v>-1.22142</v>
      </c>
      <c r="M238">
        <f t="shared" si="22"/>
        <v>1.22142</v>
      </c>
      <c r="N238" s="5">
        <f t="shared" si="23"/>
        <v>0.22768665349575135</v>
      </c>
      <c r="O238" s="5">
        <f t="shared" si="24"/>
        <v>0.77231334650424865</v>
      </c>
      <c r="P238" s="2" t="str">
        <f t="shared" si="25"/>
        <v>tested_positive</v>
      </c>
      <c r="Q238" s="2">
        <f t="shared" si="26"/>
        <v>1</v>
      </c>
      <c r="R238" s="2" t="str">
        <f t="shared" si="27"/>
        <v>tp</v>
      </c>
    </row>
    <row r="239" spans="1:18" ht="17" x14ac:dyDescent="0.2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 t="s">
        <v>9</v>
      </c>
      <c r="L239">
        <f t="shared" si="21"/>
        <v>-0.79641999999999991</v>
      </c>
      <c r="M239">
        <f t="shared" si="22"/>
        <v>0.79641999999999991</v>
      </c>
      <c r="N239" s="5">
        <f t="shared" si="23"/>
        <v>0.31079183594634308</v>
      </c>
      <c r="O239" s="5">
        <f t="shared" si="24"/>
        <v>0.68920816405365692</v>
      </c>
      <c r="P239" s="2" t="str">
        <f t="shared" si="25"/>
        <v>tested_positive</v>
      </c>
      <c r="Q239" s="2">
        <f t="shared" si="26"/>
        <v>1</v>
      </c>
      <c r="R239" s="2" t="str">
        <f t="shared" si="27"/>
        <v>tp</v>
      </c>
    </row>
    <row r="240" spans="1:18" ht="17" x14ac:dyDescent="0.2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 t="s">
        <v>9</v>
      </c>
      <c r="L240">
        <f t="shared" si="21"/>
        <v>-0.72257000000000016</v>
      </c>
      <c r="M240">
        <f t="shared" si="22"/>
        <v>0.72257000000000016</v>
      </c>
      <c r="N240" s="5">
        <f t="shared" si="23"/>
        <v>0.32682730265799986</v>
      </c>
      <c r="O240" s="5">
        <f t="shared" si="24"/>
        <v>0.67317269734200014</v>
      </c>
      <c r="P240" s="2" t="str">
        <f t="shared" si="25"/>
        <v>tested_positive</v>
      </c>
      <c r="Q240" s="2">
        <f t="shared" si="26"/>
        <v>1</v>
      </c>
      <c r="R240" s="2" t="str">
        <f t="shared" si="27"/>
        <v>tp</v>
      </c>
    </row>
    <row r="241" spans="1:18" ht="17" x14ac:dyDescent="0.2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 t="s">
        <v>10</v>
      </c>
      <c r="L241">
        <f t="shared" si="21"/>
        <v>1.6004600000000002</v>
      </c>
      <c r="M241">
        <f t="shared" si="22"/>
        <v>-1.6004600000000002</v>
      </c>
      <c r="N241" s="5">
        <f t="shared" si="23"/>
        <v>0.83208266665946207</v>
      </c>
      <c r="O241" s="5">
        <f t="shared" si="24"/>
        <v>0.16791733334053799</v>
      </c>
      <c r="P241" s="2" t="str">
        <f t="shared" si="25"/>
        <v>tested_negative</v>
      </c>
      <c r="Q241" s="2">
        <f t="shared" si="26"/>
        <v>1</v>
      </c>
      <c r="R241" s="2" t="str">
        <f t="shared" si="27"/>
        <v>tn</v>
      </c>
    </row>
    <row r="242" spans="1:18" ht="17" x14ac:dyDescent="0.2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 t="s">
        <v>10</v>
      </c>
      <c r="L242">
        <f t="shared" si="21"/>
        <v>1.4917600000000004</v>
      </c>
      <c r="M242">
        <f t="shared" si="22"/>
        <v>-1.4917600000000004</v>
      </c>
      <c r="N242" s="5">
        <f t="shared" si="23"/>
        <v>0.81634229200399022</v>
      </c>
      <c r="O242" s="5">
        <f t="shared" si="24"/>
        <v>0.18365770799600978</v>
      </c>
      <c r="P242" s="2" t="str">
        <f t="shared" si="25"/>
        <v>tested_negative</v>
      </c>
      <c r="Q242" s="2">
        <f t="shared" si="26"/>
        <v>1</v>
      </c>
      <c r="R242" s="2" t="str">
        <f t="shared" si="27"/>
        <v>tn</v>
      </c>
    </row>
    <row r="243" spans="1:18" ht="17" x14ac:dyDescent="0.2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 t="s">
        <v>10</v>
      </c>
      <c r="L243">
        <f t="shared" si="21"/>
        <v>1.0863799999999999</v>
      </c>
      <c r="M243">
        <f t="shared" si="22"/>
        <v>-1.0863799999999999</v>
      </c>
      <c r="N243" s="5">
        <f t="shared" si="23"/>
        <v>0.74769943927981242</v>
      </c>
      <c r="O243" s="5">
        <f t="shared" si="24"/>
        <v>0.25230056072018758</v>
      </c>
      <c r="P243" s="2" t="str">
        <f t="shared" si="25"/>
        <v>tested_negative</v>
      </c>
      <c r="Q243" s="2">
        <f t="shared" si="26"/>
        <v>1</v>
      </c>
      <c r="R243" s="2" t="str">
        <f t="shared" si="27"/>
        <v>tn</v>
      </c>
    </row>
    <row r="244" spans="1:18" ht="17" x14ac:dyDescent="0.2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 t="s">
        <v>9</v>
      </c>
      <c r="L244">
        <f t="shared" si="21"/>
        <v>0.34706000000000026</v>
      </c>
      <c r="M244">
        <f t="shared" si="22"/>
        <v>-0.34706000000000026</v>
      </c>
      <c r="N244" s="5">
        <f t="shared" si="23"/>
        <v>0.58590445548869363</v>
      </c>
      <c r="O244" s="5">
        <f t="shared" si="24"/>
        <v>0.41409554451130637</v>
      </c>
      <c r="P244" s="2" t="str">
        <f t="shared" si="25"/>
        <v>tested_negative</v>
      </c>
      <c r="Q244" s="2">
        <f t="shared" si="26"/>
        <v>0</v>
      </c>
      <c r="R244" s="2" t="str">
        <f t="shared" si="27"/>
        <v>fn</v>
      </c>
    </row>
    <row r="245" spans="1:18" ht="17" x14ac:dyDescent="0.2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 t="s">
        <v>9</v>
      </c>
      <c r="L245">
        <f t="shared" si="21"/>
        <v>-7.3459999999999692E-2</v>
      </c>
      <c r="M245">
        <f t="shared" si="22"/>
        <v>7.3459999999999692E-2</v>
      </c>
      <c r="N245" s="5">
        <f t="shared" si="23"/>
        <v>0.48164325424276871</v>
      </c>
      <c r="O245" s="5">
        <f t="shared" si="24"/>
        <v>0.51835674575723123</v>
      </c>
      <c r="P245" s="2" t="str">
        <f t="shared" si="25"/>
        <v>tested_positive</v>
      </c>
      <c r="Q245" s="2">
        <f t="shared" si="26"/>
        <v>1</v>
      </c>
      <c r="R245" s="2" t="str">
        <f t="shared" si="27"/>
        <v>tp</v>
      </c>
    </row>
    <row r="246" spans="1:18" ht="17" x14ac:dyDescent="0.2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 t="s">
        <v>10</v>
      </c>
      <c r="L246">
        <f t="shared" si="21"/>
        <v>-5.2630000000000066E-2</v>
      </c>
      <c r="M246">
        <f t="shared" si="22"/>
        <v>5.2630000000000066E-2</v>
      </c>
      <c r="N246" s="5">
        <f t="shared" si="23"/>
        <v>0.48684553625745242</v>
      </c>
      <c r="O246" s="5">
        <f t="shared" si="24"/>
        <v>0.5131544637425477</v>
      </c>
      <c r="P246" s="2" t="str">
        <f t="shared" si="25"/>
        <v>tested_positive</v>
      </c>
      <c r="Q246" s="2">
        <f t="shared" si="26"/>
        <v>0</v>
      </c>
      <c r="R246" s="2" t="str">
        <f t="shared" si="27"/>
        <v>fp</v>
      </c>
    </row>
    <row r="247" spans="1:18" ht="17" x14ac:dyDescent="0.2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 t="s">
        <v>9</v>
      </c>
      <c r="L247">
        <f t="shared" si="21"/>
        <v>-1.43011</v>
      </c>
      <c r="M247">
        <f t="shared" si="22"/>
        <v>1.43011</v>
      </c>
      <c r="N247" s="5">
        <f t="shared" si="23"/>
        <v>0.19308154553775955</v>
      </c>
      <c r="O247" s="5">
        <f t="shared" si="24"/>
        <v>0.80691845446224042</v>
      </c>
      <c r="P247" s="2" t="str">
        <f t="shared" si="25"/>
        <v>tested_positive</v>
      </c>
      <c r="Q247" s="2">
        <f t="shared" si="26"/>
        <v>1</v>
      </c>
      <c r="R247" s="2" t="str">
        <f t="shared" si="27"/>
        <v>tp</v>
      </c>
    </row>
    <row r="248" spans="1:18" ht="17" x14ac:dyDescent="0.2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 t="s">
        <v>10</v>
      </c>
      <c r="L248">
        <f t="shared" si="21"/>
        <v>6.0740000000000294E-2</v>
      </c>
      <c r="M248">
        <f t="shared" si="22"/>
        <v>-6.0740000000000294E-2</v>
      </c>
      <c r="N248" s="5">
        <f t="shared" si="23"/>
        <v>0.51518033315980993</v>
      </c>
      <c r="O248" s="5">
        <f t="shared" si="24"/>
        <v>0.48481966684019018</v>
      </c>
      <c r="P248" s="2" t="str">
        <f t="shared" si="25"/>
        <v>tested_negative</v>
      </c>
      <c r="Q248" s="2">
        <f t="shared" si="26"/>
        <v>1</v>
      </c>
      <c r="R248" s="2" t="str">
        <f t="shared" si="27"/>
        <v>tn</v>
      </c>
    </row>
    <row r="249" spans="1:18" ht="17" x14ac:dyDescent="0.2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 t="s">
        <v>10</v>
      </c>
      <c r="L249">
        <f t="shared" si="21"/>
        <v>-0.72269000000000028</v>
      </c>
      <c r="M249">
        <f t="shared" si="22"/>
        <v>0.72269000000000028</v>
      </c>
      <c r="N249" s="5">
        <f t="shared" si="23"/>
        <v>0.32680090186063177</v>
      </c>
      <c r="O249" s="5">
        <f t="shared" si="24"/>
        <v>0.67319909813936818</v>
      </c>
      <c r="P249" s="2" t="str">
        <f t="shared" si="25"/>
        <v>tested_positive</v>
      </c>
      <c r="Q249" s="2">
        <f t="shared" si="26"/>
        <v>0</v>
      </c>
      <c r="R249" s="2" t="str">
        <f t="shared" si="27"/>
        <v>fp</v>
      </c>
    </row>
    <row r="250" spans="1:18" ht="17" x14ac:dyDescent="0.2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 t="s">
        <v>10</v>
      </c>
      <c r="L250">
        <f t="shared" si="21"/>
        <v>-8.5399999999996035E-3</v>
      </c>
      <c r="M250">
        <f t="shared" si="22"/>
        <v>8.5399999999996035E-3</v>
      </c>
      <c r="N250" s="5">
        <f t="shared" si="23"/>
        <v>0.49786501297565261</v>
      </c>
      <c r="O250" s="5">
        <f t="shared" si="24"/>
        <v>0.50213498702434733</v>
      </c>
      <c r="P250" s="2" t="str">
        <f t="shared" si="25"/>
        <v>tested_positive</v>
      </c>
      <c r="Q250" s="2">
        <f t="shared" si="26"/>
        <v>0</v>
      </c>
      <c r="R250" s="2" t="str">
        <f t="shared" si="27"/>
        <v>fp</v>
      </c>
    </row>
    <row r="251" spans="1:18" ht="17" x14ac:dyDescent="0.2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 t="s">
        <v>10</v>
      </c>
      <c r="L251">
        <f t="shared" si="21"/>
        <v>1.2787900000000001</v>
      </c>
      <c r="M251">
        <f t="shared" si="22"/>
        <v>-1.2787900000000001</v>
      </c>
      <c r="N251" s="5">
        <f t="shared" si="23"/>
        <v>0.78224373726163943</v>
      </c>
      <c r="O251" s="5">
        <f t="shared" si="24"/>
        <v>0.21775626273836046</v>
      </c>
      <c r="P251" s="2" t="str">
        <f t="shared" si="25"/>
        <v>tested_negative</v>
      </c>
      <c r="Q251" s="2">
        <f t="shared" si="26"/>
        <v>1</v>
      </c>
      <c r="R251" s="2" t="str">
        <f t="shared" si="27"/>
        <v>tn</v>
      </c>
    </row>
    <row r="252" spans="1:18" ht="17" x14ac:dyDescent="0.2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 t="s">
        <v>10</v>
      </c>
      <c r="L252">
        <f t="shared" si="21"/>
        <v>0.21340000000000009</v>
      </c>
      <c r="M252">
        <f t="shared" si="22"/>
        <v>-0.21340000000000009</v>
      </c>
      <c r="N252" s="5">
        <f t="shared" si="23"/>
        <v>0.55314845647677024</v>
      </c>
      <c r="O252" s="5">
        <f t="shared" si="24"/>
        <v>0.44685154352322976</v>
      </c>
      <c r="P252" s="2" t="str">
        <f t="shared" si="25"/>
        <v>tested_negative</v>
      </c>
      <c r="Q252" s="2">
        <f t="shared" si="26"/>
        <v>1</v>
      </c>
      <c r="R252" s="2" t="str">
        <f t="shared" si="27"/>
        <v>tn</v>
      </c>
    </row>
    <row r="253" spans="1:18" ht="17" x14ac:dyDescent="0.2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 t="s">
        <v>10</v>
      </c>
      <c r="L253">
        <f t="shared" si="21"/>
        <v>0.81651999999999969</v>
      </c>
      <c r="M253">
        <f t="shared" si="22"/>
        <v>-0.81651999999999969</v>
      </c>
      <c r="N253" s="5">
        <f t="shared" si="23"/>
        <v>0.69349713378334177</v>
      </c>
      <c r="O253" s="5">
        <f t="shared" si="24"/>
        <v>0.30650286621665829</v>
      </c>
      <c r="P253" s="2" t="str">
        <f t="shared" si="25"/>
        <v>tested_negative</v>
      </c>
      <c r="Q253" s="2">
        <f t="shared" si="26"/>
        <v>1</v>
      </c>
      <c r="R253" s="2" t="str">
        <f t="shared" si="27"/>
        <v>tn</v>
      </c>
    </row>
    <row r="254" spans="1:18" ht="17" x14ac:dyDescent="0.2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 t="s">
        <v>10</v>
      </c>
      <c r="L254">
        <f t="shared" si="21"/>
        <v>1.7469700000000001</v>
      </c>
      <c r="M254">
        <f t="shared" si="22"/>
        <v>-1.7469700000000001</v>
      </c>
      <c r="N254" s="5">
        <f t="shared" si="23"/>
        <v>0.85157022271968608</v>
      </c>
      <c r="O254" s="5">
        <f t="shared" si="24"/>
        <v>0.14842977728031398</v>
      </c>
      <c r="P254" s="2" t="str">
        <f t="shared" si="25"/>
        <v>tested_negative</v>
      </c>
      <c r="Q254" s="2">
        <f t="shared" si="26"/>
        <v>1</v>
      </c>
      <c r="R254" s="2" t="str">
        <f t="shared" si="27"/>
        <v>tn</v>
      </c>
    </row>
    <row r="255" spans="1:18" ht="17" x14ac:dyDescent="0.2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 t="s">
        <v>10</v>
      </c>
      <c r="L255">
        <f t="shared" si="21"/>
        <v>1.3661400000000006</v>
      </c>
      <c r="M255">
        <f t="shared" si="22"/>
        <v>-1.3661400000000006</v>
      </c>
      <c r="N255" s="5">
        <f t="shared" si="23"/>
        <v>0.79675579658172124</v>
      </c>
      <c r="O255" s="5">
        <f t="shared" si="24"/>
        <v>0.20324420341827876</v>
      </c>
      <c r="P255" s="2" t="str">
        <f t="shared" si="25"/>
        <v>tested_negative</v>
      </c>
      <c r="Q255" s="2">
        <f t="shared" si="26"/>
        <v>1</v>
      </c>
      <c r="R255" s="2" t="str">
        <f t="shared" si="27"/>
        <v>tn</v>
      </c>
    </row>
    <row r="256" spans="1:18" ht="17" x14ac:dyDescent="0.2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 t="s">
        <v>9</v>
      </c>
      <c r="L256">
        <f t="shared" si="21"/>
        <v>0.2807800000000002</v>
      </c>
      <c r="M256">
        <f t="shared" si="22"/>
        <v>-0.2807800000000002</v>
      </c>
      <c r="N256" s="5">
        <f t="shared" si="23"/>
        <v>0.56973744094849987</v>
      </c>
      <c r="O256" s="5">
        <f t="shared" si="24"/>
        <v>0.43026255905150007</v>
      </c>
      <c r="P256" s="2" t="str">
        <f t="shared" si="25"/>
        <v>tested_negative</v>
      </c>
      <c r="Q256" s="2">
        <f t="shared" si="26"/>
        <v>0</v>
      </c>
      <c r="R256" s="2" t="str">
        <f t="shared" si="27"/>
        <v>fn</v>
      </c>
    </row>
    <row r="257" spans="1:18" ht="17" x14ac:dyDescent="0.2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 t="s">
        <v>9</v>
      </c>
      <c r="L257">
        <f t="shared" si="21"/>
        <v>0.71079000000000048</v>
      </c>
      <c r="M257">
        <f t="shared" si="22"/>
        <v>-0.71079000000000048</v>
      </c>
      <c r="N257" s="5">
        <f t="shared" si="23"/>
        <v>0.67057569742541678</v>
      </c>
      <c r="O257" s="5">
        <f t="shared" si="24"/>
        <v>0.32942430257458316</v>
      </c>
      <c r="P257" s="2" t="str">
        <f t="shared" si="25"/>
        <v>tested_negative</v>
      </c>
      <c r="Q257" s="2">
        <f t="shared" si="26"/>
        <v>0</v>
      </c>
      <c r="R257" s="2" t="str">
        <f t="shared" si="27"/>
        <v>fn</v>
      </c>
    </row>
    <row r="258" spans="1:18" ht="17" x14ac:dyDescent="0.2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 t="s">
        <v>10</v>
      </c>
      <c r="L258">
        <f t="shared" si="21"/>
        <v>0.59421000000000013</v>
      </c>
      <c r="M258">
        <f t="shared" si="22"/>
        <v>-0.59421000000000013</v>
      </c>
      <c r="N258" s="5">
        <f t="shared" si="23"/>
        <v>0.64433053108485183</v>
      </c>
      <c r="O258" s="5">
        <f t="shared" si="24"/>
        <v>0.35566946891514817</v>
      </c>
      <c r="P258" s="2" t="str">
        <f t="shared" si="25"/>
        <v>tested_negative</v>
      </c>
      <c r="Q258" s="2">
        <f t="shared" si="26"/>
        <v>1</v>
      </c>
      <c r="R258" s="2" t="str">
        <f t="shared" si="27"/>
        <v>tn</v>
      </c>
    </row>
    <row r="259" spans="1:18" ht="17" x14ac:dyDescent="0.2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 t="s">
        <v>10</v>
      </c>
      <c r="L259">
        <f t="shared" ref="L259:L322" si="28">4.2+B259*-0.06+C259*-0.02+D259*0.01+G259*-0.04+H259*-0.47+I259*-0.01</f>
        <v>1.0387600000000001</v>
      </c>
      <c r="M259">
        <f t="shared" ref="M259:M322" si="29">-4.2+B259*0.06+C259*0.02+D259*-0.01+G259*0.04+H259*0.47+I259*0.01</f>
        <v>-1.0387600000000001</v>
      </c>
      <c r="N259" s="5">
        <f t="shared" ref="N259:N322" si="30">1/(1+EXP(-L259))</f>
        <v>0.73861067639518596</v>
      </c>
      <c r="O259" s="5">
        <f t="shared" ref="O259:O322" si="31">1/(1+EXP(-M259))</f>
        <v>0.26138932360481404</v>
      </c>
      <c r="P259" s="2" t="str">
        <f t="shared" ref="P259:P322" si="32">IF(O259&gt;N259,"tested_positive","tested_negative")</f>
        <v>tested_negative</v>
      </c>
      <c r="Q259" s="2">
        <f t="shared" ref="Q259:Q322" si="33">IF(P259=J259,1,0)</f>
        <v>1</v>
      </c>
      <c r="R259" s="2" t="str">
        <f t="shared" si="27"/>
        <v>tn</v>
      </c>
    </row>
    <row r="260" spans="1:18" ht="17" x14ac:dyDescent="0.2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 t="s">
        <v>10</v>
      </c>
      <c r="L260">
        <f t="shared" si="28"/>
        <v>-0.80384999999999929</v>
      </c>
      <c r="M260">
        <f t="shared" si="29"/>
        <v>0.80384999999999929</v>
      </c>
      <c r="N260" s="5">
        <f t="shared" si="30"/>
        <v>0.3092025694639377</v>
      </c>
      <c r="O260" s="5">
        <f t="shared" si="31"/>
        <v>0.69079743053606224</v>
      </c>
      <c r="P260" s="2" t="str">
        <f t="shared" si="32"/>
        <v>tested_positive</v>
      </c>
      <c r="Q260" s="2">
        <f t="shared" si="33"/>
        <v>0</v>
      </c>
      <c r="R260" s="2" t="str">
        <f t="shared" ref="R260:R323" si="34">IF(AND(EXACT(P260,"tested_positive"), EXACT(J260,"tested_positive")), "tp", IF(AND(EXACT(P260,"tested_positive"), EXACT(J260,"tested_negative")), "fp", IF(AND(EXACT(P260,"tested_negative"), EXACT(J260,"tested_positive")), "fn", IF(AND(EXACT(P260,"tested_negative"), EXACT(J260,"tested_negative")), "tn"))))</f>
        <v>fp</v>
      </c>
    </row>
    <row r="261" spans="1:18" ht="17" x14ac:dyDescent="0.2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 t="s">
        <v>9</v>
      </c>
      <c r="L261">
        <f t="shared" si="28"/>
        <v>-1.2779099999999999</v>
      </c>
      <c r="M261">
        <f t="shared" si="29"/>
        <v>1.2779099999999999</v>
      </c>
      <c r="N261" s="5">
        <f t="shared" si="30"/>
        <v>0.21790619782477852</v>
      </c>
      <c r="O261" s="5">
        <f t="shared" si="31"/>
        <v>0.78209380217522151</v>
      </c>
      <c r="P261" s="2" t="str">
        <f t="shared" si="32"/>
        <v>tested_positive</v>
      </c>
      <c r="Q261" s="2">
        <f t="shared" si="33"/>
        <v>1</v>
      </c>
      <c r="R261" s="2" t="str">
        <f t="shared" si="34"/>
        <v>tp</v>
      </c>
    </row>
    <row r="262" spans="1:18" ht="17" x14ac:dyDescent="0.2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 t="s">
        <v>10</v>
      </c>
      <c r="L262">
        <f t="shared" si="28"/>
        <v>-0.83652999999999977</v>
      </c>
      <c r="M262">
        <f t="shared" si="29"/>
        <v>0.83652999999999977</v>
      </c>
      <c r="N262" s="5">
        <f t="shared" si="30"/>
        <v>0.30226610901477646</v>
      </c>
      <c r="O262" s="5">
        <f t="shared" si="31"/>
        <v>0.69773389098522365</v>
      </c>
      <c r="P262" s="2" t="str">
        <f t="shared" si="32"/>
        <v>tested_positive</v>
      </c>
      <c r="Q262" s="2">
        <f t="shared" si="33"/>
        <v>0</v>
      </c>
      <c r="R262" s="2" t="str">
        <f t="shared" si="34"/>
        <v>fp</v>
      </c>
    </row>
    <row r="263" spans="1:18" ht="17" x14ac:dyDescent="0.2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 t="s">
        <v>9</v>
      </c>
      <c r="L263">
        <f t="shared" si="28"/>
        <v>-0.62766999999999928</v>
      </c>
      <c r="M263">
        <f t="shared" si="29"/>
        <v>0.62766999999999928</v>
      </c>
      <c r="N263" s="5">
        <f t="shared" si="30"/>
        <v>0.34803904577320477</v>
      </c>
      <c r="O263" s="5">
        <f t="shared" si="31"/>
        <v>0.65196095422679523</v>
      </c>
      <c r="P263" s="2" t="str">
        <f t="shared" si="32"/>
        <v>tested_positive</v>
      </c>
      <c r="Q263" s="2">
        <f t="shared" si="33"/>
        <v>1</v>
      </c>
      <c r="R263" s="2" t="str">
        <f t="shared" si="34"/>
        <v>tp</v>
      </c>
    </row>
    <row r="264" spans="1:18" ht="17" x14ac:dyDescent="0.2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 t="s">
        <v>10</v>
      </c>
      <c r="L264">
        <f t="shared" si="28"/>
        <v>0.94835999999999987</v>
      </c>
      <c r="M264">
        <f t="shared" si="29"/>
        <v>-0.94835999999999987</v>
      </c>
      <c r="N264" s="5">
        <f t="shared" si="30"/>
        <v>0.72078524120419141</v>
      </c>
      <c r="O264" s="5">
        <f t="shared" si="31"/>
        <v>0.27921475879580865</v>
      </c>
      <c r="P264" s="2" t="str">
        <f t="shared" si="32"/>
        <v>tested_negative</v>
      </c>
      <c r="Q264" s="2">
        <f t="shared" si="33"/>
        <v>1</v>
      </c>
      <c r="R264" s="2" t="str">
        <f t="shared" si="34"/>
        <v>tn</v>
      </c>
    </row>
    <row r="265" spans="1:18" ht="17" x14ac:dyDescent="0.2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 t="s">
        <v>10</v>
      </c>
      <c r="L265">
        <f t="shared" si="28"/>
        <v>-3.9999999999999369E-2</v>
      </c>
      <c r="M265">
        <f t="shared" si="29"/>
        <v>3.9999999999999369E-2</v>
      </c>
      <c r="N265" s="5">
        <f t="shared" si="30"/>
        <v>0.49000133312003469</v>
      </c>
      <c r="O265" s="5">
        <f t="shared" si="31"/>
        <v>0.50999866687996531</v>
      </c>
      <c r="P265" s="2" t="str">
        <f t="shared" si="32"/>
        <v>tested_positive</v>
      </c>
      <c r="Q265" s="2">
        <f t="shared" si="33"/>
        <v>0</v>
      </c>
      <c r="R265" s="2" t="str">
        <f t="shared" si="34"/>
        <v>fp</v>
      </c>
    </row>
    <row r="266" spans="1:18" ht="17" x14ac:dyDescent="0.2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 t="s">
        <v>9</v>
      </c>
      <c r="L266">
        <f t="shared" si="28"/>
        <v>0.38378000000000007</v>
      </c>
      <c r="M266">
        <f t="shared" si="29"/>
        <v>-0.38378000000000007</v>
      </c>
      <c r="N266" s="5">
        <f t="shared" si="30"/>
        <v>0.59478446849698585</v>
      </c>
      <c r="O266" s="5">
        <f t="shared" si="31"/>
        <v>0.4052155315030142</v>
      </c>
      <c r="P266" s="2" t="str">
        <f t="shared" si="32"/>
        <v>tested_negative</v>
      </c>
      <c r="Q266" s="2">
        <f t="shared" si="33"/>
        <v>0</v>
      </c>
      <c r="R266" s="2" t="str">
        <f t="shared" si="34"/>
        <v>fn</v>
      </c>
    </row>
    <row r="267" spans="1:18" ht="17" x14ac:dyDescent="0.2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 t="s">
        <v>10</v>
      </c>
      <c r="L267">
        <f t="shared" si="28"/>
        <v>0.47741000000000061</v>
      </c>
      <c r="M267">
        <f t="shared" si="29"/>
        <v>-0.47741000000000061</v>
      </c>
      <c r="N267" s="5">
        <f t="shared" si="30"/>
        <v>0.61713609775505229</v>
      </c>
      <c r="O267" s="5">
        <f t="shared" si="31"/>
        <v>0.38286390224494771</v>
      </c>
      <c r="P267" s="2" t="str">
        <f t="shared" si="32"/>
        <v>tested_negative</v>
      </c>
      <c r="Q267" s="2">
        <f t="shared" si="33"/>
        <v>1</v>
      </c>
      <c r="R267" s="2" t="str">
        <f t="shared" si="34"/>
        <v>tn</v>
      </c>
    </row>
    <row r="268" spans="1:18" ht="17" x14ac:dyDescent="0.2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 t="s">
        <v>9</v>
      </c>
      <c r="L268">
        <f t="shared" si="28"/>
        <v>-0.70050999999999997</v>
      </c>
      <c r="M268">
        <f t="shared" si="29"/>
        <v>0.70050999999999997</v>
      </c>
      <c r="N268" s="5">
        <f t="shared" si="30"/>
        <v>0.33169916396704441</v>
      </c>
      <c r="O268" s="5">
        <f t="shared" si="31"/>
        <v>0.66830083603295554</v>
      </c>
      <c r="P268" s="2" t="str">
        <f t="shared" si="32"/>
        <v>tested_positive</v>
      </c>
      <c r="Q268" s="2">
        <f t="shared" si="33"/>
        <v>1</v>
      </c>
      <c r="R268" s="2" t="str">
        <f t="shared" si="34"/>
        <v>tp</v>
      </c>
    </row>
    <row r="269" spans="1:18" ht="17" x14ac:dyDescent="0.2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 t="s">
        <v>10</v>
      </c>
      <c r="L269">
        <f t="shared" si="28"/>
        <v>-0.19746999999999992</v>
      </c>
      <c r="M269">
        <f t="shared" si="29"/>
        <v>0.19746999999999992</v>
      </c>
      <c r="N269" s="5">
        <f t="shared" si="30"/>
        <v>0.45079229824576417</v>
      </c>
      <c r="O269" s="5">
        <f t="shared" si="31"/>
        <v>0.54920770175423583</v>
      </c>
      <c r="P269" s="2" t="str">
        <f t="shared" si="32"/>
        <v>tested_positive</v>
      </c>
      <c r="Q269" s="2">
        <f t="shared" si="33"/>
        <v>0</v>
      </c>
      <c r="R269" s="2" t="str">
        <f t="shared" si="34"/>
        <v>fp</v>
      </c>
    </row>
    <row r="270" spans="1:18" ht="17" x14ac:dyDescent="0.2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 t="s">
        <v>10</v>
      </c>
      <c r="L270">
        <f t="shared" si="28"/>
        <v>1.4293400000000003</v>
      </c>
      <c r="M270">
        <f t="shared" si="29"/>
        <v>-1.4293400000000003</v>
      </c>
      <c r="N270" s="5">
        <f t="shared" si="30"/>
        <v>0.80679845929206639</v>
      </c>
      <c r="O270" s="5">
        <f t="shared" si="31"/>
        <v>0.19320154070793361</v>
      </c>
      <c r="P270" s="2" t="str">
        <f t="shared" si="32"/>
        <v>tested_negative</v>
      </c>
      <c r="Q270" s="2">
        <f t="shared" si="33"/>
        <v>1</v>
      </c>
      <c r="R270" s="2" t="str">
        <f t="shared" si="34"/>
        <v>tn</v>
      </c>
    </row>
    <row r="271" spans="1:18" ht="17" x14ac:dyDescent="0.2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 t="s">
        <v>9</v>
      </c>
      <c r="L271">
        <f t="shared" si="28"/>
        <v>-0.33279999999999998</v>
      </c>
      <c r="M271">
        <f t="shared" si="29"/>
        <v>0.33279999999999998</v>
      </c>
      <c r="N271" s="5">
        <f t="shared" si="30"/>
        <v>0.4175594963989292</v>
      </c>
      <c r="O271" s="5">
        <f t="shared" si="31"/>
        <v>0.5824405036010708</v>
      </c>
      <c r="P271" s="2" t="str">
        <f t="shared" si="32"/>
        <v>tested_positive</v>
      </c>
      <c r="Q271" s="2">
        <f t="shared" si="33"/>
        <v>1</v>
      </c>
      <c r="R271" s="2" t="str">
        <f t="shared" si="34"/>
        <v>tp</v>
      </c>
    </row>
    <row r="272" spans="1:18" ht="17" x14ac:dyDescent="0.2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 t="s">
        <v>9</v>
      </c>
      <c r="L272">
        <f t="shared" si="28"/>
        <v>-0.29792000000000007</v>
      </c>
      <c r="M272">
        <f t="shared" si="29"/>
        <v>0.29792000000000007</v>
      </c>
      <c r="N272" s="5">
        <f t="shared" si="30"/>
        <v>0.42606603503769747</v>
      </c>
      <c r="O272" s="5">
        <f t="shared" si="31"/>
        <v>0.57393396496230253</v>
      </c>
      <c r="P272" s="2" t="str">
        <f t="shared" si="32"/>
        <v>tested_positive</v>
      </c>
      <c r="Q272" s="2">
        <f t="shared" si="33"/>
        <v>1</v>
      </c>
      <c r="R272" s="2" t="str">
        <f t="shared" si="34"/>
        <v>tp</v>
      </c>
    </row>
    <row r="273" spans="1:18" ht="17" x14ac:dyDescent="0.2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 t="s">
        <v>10</v>
      </c>
      <c r="L273">
        <f t="shared" si="28"/>
        <v>1.2618400000000001</v>
      </c>
      <c r="M273">
        <f t="shared" si="29"/>
        <v>-1.2618400000000001</v>
      </c>
      <c r="N273" s="5">
        <f t="shared" si="30"/>
        <v>0.77934269090753716</v>
      </c>
      <c r="O273" s="5">
        <f t="shared" si="31"/>
        <v>0.22065730909246287</v>
      </c>
      <c r="P273" s="2" t="str">
        <f t="shared" si="32"/>
        <v>tested_negative</v>
      </c>
      <c r="Q273" s="2">
        <f t="shared" si="33"/>
        <v>1</v>
      </c>
      <c r="R273" s="2" t="str">
        <f t="shared" si="34"/>
        <v>tn</v>
      </c>
    </row>
    <row r="274" spans="1:18" ht="17" x14ac:dyDescent="0.2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 t="s">
        <v>10</v>
      </c>
      <c r="L274">
        <f t="shared" si="28"/>
        <v>0.92062000000000033</v>
      </c>
      <c r="M274">
        <f t="shared" si="29"/>
        <v>-0.92062000000000033</v>
      </c>
      <c r="N274" s="5">
        <f t="shared" si="30"/>
        <v>0.71516841812972032</v>
      </c>
      <c r="O274" s="5">
        <f t="shared" si="31"/>
        <v>0.28483158187027968</v>
      </c>
      <c r="P274" s="2" t="str">
        <f t="shared" si="32"/>
        <v>tested_negative</v>
      </c>
      <c r="Q274" s="2">
        <f t="shared" si="33"/>
        <v>1</v>
      </c>
      <c r="R274" s="2" t="str">
        <f t="shared" si="34"/>
        <v>tn</v>
      </c>
    </row>
    <row r="275" spans="1:18" ht="17" x14ac:dyDescent="0.2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 t="s">
        <v>10</v>
      </c>
      <c r="L275">
        <f t="shared" si="28"/>
        <v>1.7636600000000007</v>
      </c>
      <c r="M275">
        <f t="shared" si="29"/>
        <v>-1.7636600000000007</v>
      </c>
      <c r="N275" s="5">
        <f t="shared" si="30"/>
        <v>0.85366745701750091</v>
      </c>
      <c r="O275" s="5">
        <f t="shared" si="31"/>
        <v>0.14633254298249901</v>
      </c>
      <c r="P275" s="2" t="str">
        <f t="shared" si="32"/>
        <v>tested_negative</v>
      </c>
      <c r="Q275" s="2">
        <f t="shared" si="33"/>
        <v>1</v>
      </c>
      <c r="R275" s="2" t="str">
        <f t="shared" si="34"/>
        <v>tn</v>
      </c>
    </row>
    <row r="276" spans="1:18" ht="17" x14ac:dyDescent="0.2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 t="s">
        <v>10</v>
      </c>
      <c r="L276">
        <f t="shared" si="28"/>
        <v>-5.9700000000001419E-3</v>
      </c>
      <c r="M276">
        <f t="shared" si="29"/>
        <v>5.9700000000001419E-3</v>
      </c>
      <c r="N276" s="5">
        <f t="shared" si="30"/>
        <v>0.4985075044328211</v>
      </c>
      <c r="O276" s="5">
        <f t="shared" si="31"/>
        <v>0.5014924955671789</v>
      </c>
      <c r="P276" s="2" t="str">
        <f t="shared" si="32"/>
        <v>tested_positive</v>
      </c>
      <c r="Q276" s="2">
        <f t="shared" si="33"/>
        <v>0</v>
      </c>
      <c r="R276" s="2" t="str">
        <f t="shared" si="34"/>
        <v>fp</v>
      </c>
    </row>
    <row r="277" spans="1:18" ht="17" x14ac:dyDescent="0.2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 t="s">
        <v>10</v>
      </c>
      <c r="L277">
        <f t="shared" si="28"/>
        <v>0.59181000000000017</v>
      </c>
      <c r="M277">
        <f t="shared" si="29"/>
        <v>-0.59181000000000017</v>
      </c>
      <c r="N277" s="5">
        <f t="shared" si="30"/>
        <v>0.64378033589031824</v>
      </c>
      <c r="O277" s="5">
        <f t="shared" si="31"/>
        <v>0.35621966410968187</v>
      </c>
      <c r="P277" s="2" t="str">
        <f t="shared" si="32"/>
        <v>tested_negative</v>
      </c>
      <c r="Q277" s="2">
        <f t="shared" si="33"/>
        <v>1</v>
      </c>
      <c r="R277" s="2" t="str">
        <f t="shared" si="34"/>
        <v>tn</v>
      </c>
    </row>
    <row r="278" spans="1:18" ht="17" x14ac:dyDescent="0.2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 t="s">
        <v>9</v>
      </c>
      <c r="L278">
        <f t="shared" si="28"/>
        <v>0.77088000000000023</v>
      </c>
      <c r="M278">
        <f t="shared" si="29"/>
        <v>-0.77088000000000023</v>
      </c>
      <c r="N278" s="5">
        <f t="shared" si="30"/>
        <v>0.68371122465767098</v>
      </c>
      <c r="O278" s="5">
        <f t="shared" si="31"/>
        <v>0.31628877534232896</v>
      </c>
      <c r="P278" s="2" t="str">
        <f t="shared" si="32"/>
        <v>tested_negative</v>
      </c>
      <c r="Q278" s="2">
        <f t="shared" si="33"/>
        <v>0</v>
      </c>
      <c r="R278" s="2" t="str">
        <f t="shared" si="34"/>
        <v>fn</v>
      </c>
    </row>
    <row r="279" spans="1:18" ht="17" x14ac:dyDescent="0.2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 t="s">
        <v>10</v>
      </c>
      <c r="L279">
        <f t="shared" si="28"/>
        <v>1.2046200000000002</v>
      </c>
      <c r="M279">
        <f t="shared" si="29"/>
        <v>-1.2046200000000002</v>
      </c>
      <c r="N279" s="5">
        <f t="shared" si="30"/>
        <v>0.76934563601784456</v>
      </c>
      <c r="O279" s="5">
        <f t="shared" si="31"/>
        <v>0.23065436398215539</v>
      </c>
      <c r="P279" s="2" t="str">
        <f t="shared" si="32"/>
        <v>tested_negative</v>
      </c>
      <c r="Q279" s="2">
        <f t="shared" si="33"/>
        <v>1</v>
      </c>
      <c r="R279" s="2" t="str">
        <f t="shared" si="34"/>
        <v>tn</v>
      </c>
    </row>
    <row r="280" spans="1:18" ht="17" x14ac:dyDescent="0.2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 t="s">
        <v>10</v>
      </c>
      <c r="L280">
        <f t="shared" si="28"/>
        <v>0.44432000000000027</v>
      </c>
      <c r="M280">
        <f t="shared" si="29"/>
        <v>-0.44432000000000027</v>
      </c>
      <c r="N280" s="5">
        <f t="shared" si="30"/>
        <v>0.60928791748102906</v>
      </c>
      <c r="O280" s="5">
        <f t="shared" si="31"/>
        <v>0.39071208251897088</v>
      </c>
      <c r="P280" s="2" t="str">
        <f t="shared" si="32"/>
        <v>tested_negative</v>
      </c>
      <c r="Q280" s="2">
        <f t="shared" si="33"/>
        <v>1</v>
      </c>
      <c r="R280" s="2" t="str">
        <f t="shared" si="34"/>
        <v>tn</v>
      </c>
    </row>
    <row r="281" spans="1:18" ht="17" x14ac:dyDescent="0.2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 t="s">
        <v>10</v>
      </c>
      <c r="L281">
        <f t="shared" si="28"/>
        <v>0.89393000000000011</v>
      </c>
      <c r="M281">
        <f t="shared" si="29"/>
        <v>-0.89393000000000011</v>
      </c>
      <c r="N281" s="5">
        <f t="shared" si="30"/>
        <v>0.70970052031808739</v>
      </c>
      <c r="O281" s="5">
        <f t="shared" si="31"/>
        <v>0.29029947968191255</v>
      </c>
      <c r="P281" s="2" t="str">
        <f t="shared" si="32"/>
        <v>tested_negative</v>
      </c>
      <c r="Q281" s="2">
        <f t="shared" si="33"/>
        <v>1</v>
      </c>
      <c r="R281" s="2" t="str">
        <f t="shared" si="34"/>
        <v>tn</v>
      </c>
    </row>
    <row r="282" spans="1:18" ht="17" x14ac:dyDescent="0.2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 t="s">
        <v>9</v>
      </c>
      <c r="L282">
        <f t="shared" si="28"/>
        <v>2.7020000000000377E-2</v>
      </c>
      <c r="M282">
        <f t="shared" si="29"/>
        <v>-2.7020000000000377E-2</v>
      </c>
      <c r="N282" s="5">
        <f t="shared" si="30"/>
        <v>0.50675458905557713</v>
      </c>
      <c r="O282" s="5">
        <f t="shared" si="31"/>
        <v>0.49324541094442287</v>
      </c>
      <c r="P282" s="2" t="str">
        <f t="shared" si="32"/>
        <v>tested_negative</v>
      </c>
      <c r="Q282" s="2">
        <f t="shared" si="33"/>
        <v>0</v>
      </c>
      <c r="R282" s="2" t="str">
        <f t="shared" si="34"/>
        <v>fn</v>
      </c>
    </row>
    <row r="283" spans="1:18" ht="17" x14ac:dyDescent="0.2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 t="s">
        <v>10</v>
      </c>
      <c r="L283">
        <f t="shared" si="28"/>
        <v>-0.17759999999999992</v>
      </c>
      <c r="M283">
        <f t="shared" si="29"/>
        <v>0.17759999999999992</v>
      </c>
      <c r="N283" s="5">
        <f t="shared" si="30"/>
        <v>0.45571633757658214</v>
      </c>
      <c r="O283" s="5">
        <f t="shared" si="31"/>
        <v>0.54428366242341797</v>
      </c>
      <c r="P283" s="2" t="str">
        <f t="shared" si="32"/>
        <v>tested_positive</v>
      </c>
      <c r="Q283" s="2">
        <f t="shared" si="33"/>
        <v>0</v>
      </c>
      <c r="R283" s="2" t="str">
        <f t="shared" si="34"/>
        <v>fp</v>
      </c>
    </row>
    <row r="284" spans="1:18" ht="17" x14ac:dyDescent="0.2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 t="s">
        <v>10</v>
      </c>
      <c r="L284">
        <f t="shared" si="28"/>
        <v>0.21085999999999994</v>
      </c>
      <c r="M284">
        <f t="shared" si="29"/>
        <v>-0.21085999999999994</v>
      </c>
      <c r="N284" s="5">
        <f t="shared" si="30"/>
        <v>0.55252054693480257</v>
      </c>
      <c r="O284" s="5">
        <f t="shared" si="31"/>
        <v>0.44747945306519732</v>
      </c>
      <c r="P284" s="2" t="str">
        <f t="shared" si="32"/>
        <v>tested_negative</v>
      </c>
      <c r="Q284" s="2">
        <f t="shared" si="33"/>
        <v>1</v>
      </c>
      <c r="R284" s="2" t="str">
        <f t="shared" si="34"/>
        <v>tn</v>
      </c>
    </row>
    <row r="285" spans="1:18" ht="17" x14ac:dyDescent="0.2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 t="s">
        <v>9</v>
      </c>
      <c r="L285">
        <f t="shared" si="28"/>
        <v>-0.34355000000000008</v>
      </c>
      <c r="M285">
        <f t="shared" si="29"/>
        <v>0.34355000000000008</v>
      </c>
      <c r="N285" s="5">
        <f t="shared" si="30"/>
        <v>0.41494739818169046</v>
      </c>
      <c r="O285" s="5">
        <f t="shared" si="31"/>
        <v>0.58505260181830954</v>
      </c>
      <c r="P285" s="2" t="str">
        <f t="shared" si="32"/>
        <v>tested_positive</v>
      </c>
      <c r="Q285" s="2">
        <f t="shared" si="33"/>
        <v>1</v>
      </c>
      <c r="R285" s="2" t="str">
        <f t="shared" si="34"/>
        <v>tp</v>
      </c>
    </row>
    <row r="286" spans="1:18" ht="17" x14ac:dyDescent="0.2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 t="s">
        <v>9</v>
      </c>
      <c r="L286">
        <f t="shared" si="28"/>
        <v>0.99826999999999977</v>
      </c>
      <c r="M286">
        <f t="shared" si="29"/>
        <v>-0.99826999999999977</v>
      </c>
      <c r="N286" s="5">
        <f t="shared" si="30"/>
        <v>0.73071830405195093</v>
      </c>
      <c r="O286" s="5">
        <f t="shared" si="31"/>
        <v>0.26928169594804902</v>
      </c>
      <c r="P286" s="2" t="str">
        <f t="shared" si="32"/>
        <v>tested_negative</v>
      </c>
      <c r="Q286" s="2">
        <f t="shared" si="33"/>
        <v>0</v>
      </c>
      <c r="R286" s="2" t="str">
        <f t="shared" si="34"/>
        <v>fn</v>
      </c>
    </row>
    <row r="287" spans="1:18" ht="17" x14ac:dyDescent="0.2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 t="s">
        <v>10</v>
      </c>
      <c r="L287">
        <f t="shared" si="28"/>
        <v>-5.4089999999999971E-2</v>
      </c>
      <c r="M287">
        <f t="shared" si="29"/>
        <v>5.4089999999999971E-2</v>
      </c>
      <c r="N287" s="5">
        <f t="shared" si="30"/>
        <v>0.48648079596554622</v>
      </c>
      <c r="O287" s="5">
        <f t="shared" si="31"/>
        <v>0.51351920403445384</v>
      </c>
      <c r="P287" s="2" t="str">
        <f t="shared" si="32"/>
        <v>tested_positive</v>
      </c>
      <c r="Q287" s="2">
        <f t="shared" si="33"/>
        <v>0</v>
      </c>
      <c r="R287" s="2" t="str">
        <f t="shared" si="34"/>
        <v>fp</v>
      </c>
    </row>
    <row r="288" spans="1:18" ht="17" x14ac:dyDescent="0.2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 t="s">
        <v>10</v>
      </c>
      <c r="L288">
        <f t="shared" si="28"/>
        <v>-0.53892999999999991</v>
      </c>
      <c r="M288">
        <f t="shared" si="29"/>
        <v>0.53892999999999991</v>
      </c>
      <c r="N288" s="5">
        <f t="shared" si="30"/>
        <v>0.36843652662166942</v>
      </c>
      <c r="O288" s="5">
        <f t="shared" si="31"/>
        <v>0.63156347337833052</v>
      </c>
      <c r="P288" s="2" t="str">
        <f t="shared" si="32"/>
        <v>tested_positive</v>
      </c>
      <c r="Q288" s="2">
        <f t="shared" si="33"/>
        <v>0</v>
      </c>
      <c r="R288" s="2" t="str">
        <f t="shared" si="34"/>
        <v>fp</v>
      </c>
    </row>
    <row r="289" spans="1:18" ht="17" x14ac:dyDescent="0.2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 t="s">
        <v>9</v>
      </c>
      <c r="L289">
        <f t="shared" si="28"/>
        <v>0.12624000000000052</v>
      </c>
      <c r="M289">
        <f t="shared" si="29"/>
        <v>-0.12624000000000052</v>
      </c>
      <c r="N289" s="5">
        <f t="shared" si="30"/>
        <v>0.53151815359353016</v>
      </c>
      <c r="O289" s="5">
        <f t="shared" si="31"/>
        <v>0.46848184640646989</v>
      </c>
      <c r="P289" s="2" t="str">
        <f t="shared" si="32"/>
        <v>tested_negative</v>
      </c>
      <c r="Q289" s="2">
        <f t="shared" si="33"/>
        <v>0</v>
      </c>
      <c r="R289" s="2" t="str">
        <f t="shared" si="34"/>
        <v>fn</v>
      </c>
    </row>
    <row r="290" spans="1:18" ht="17" x14ac:dyDescent="0.2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 t="s">
        <v>10</v>
      </c>
      <c r="L290">
        <f t="shared" si="28"/>
        <v>1.3482000000000001</v>
      </c>
      <c r="M290">
        <f t="shared" si="29"/>
        <v>-1.3482000000000001</v>
      </c>
      <c r="N290" s="5">
        <f t="shared" si="30"/>
        <v>0.7938351944242279</v>
      </c>
      <c r="O290" s="5">
        <f t="shared" si="31"/>
        <v>0.20616480557577216</v>
      </c>
      <c r="P290" s="2" t="str">
        <f t="shared" si="32"/>
        <v>tested_negative</v>
      </c>
      <c r="Q290" s="2">
        <f t="shared" si="33"/>
        <v>1</v>
      </c>
      <c r="R290" s="2" t="str">
        <f t="shared" si="34"/>
        <v>tn</v>
      </c>
    </row>
    <row r="291" spans="1:18" ht="17" x14ac:dyDescent="0.2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 t="s">
        <v>10</v>
      </c>
      <c r="L291">
        <f t="shared" si="28"/>
        <v>0.56238999999999972</v>
      </c>
      <c r="M291">
        <f t="shared" si="29"/>
        <v>-0.56238999999999972</v>
      </c>
      <c r="N291" s="5">
        <f t="shared" si="30"/>
        <v>0.63700535961526916</v>
      </c>
      <c r="O291" s="5">
        <f t="shared" si="31"/>
        <v>0.36299464038473084</v>
      </c>
      <c r="P291" s="2" t="str">
        <f t="shared" si="32"/>
        <v>tested_negative</v>
      </c>
      <c r="Q291" s="2">
        <f t="shared" si="33"/>
        <v>1</v>
      </c>
      <c r="R291" s="2" t="str">
        <f t="shared" si="34"/>
        <v>tn</v>
      </c>
    </row>
    <row r="292" spans="1:18" ht="17" x14ac:dyDescent="0.2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 t="s">
        <v>10</v>
      </c>
      <c r="L292">
        <f t="shared" si="28"/>
        <v>1.63002</v>
      </c>
      <c r="M292">
        <f t="shared" si="29"/>
        <v>-1.63002</v>
      </c>
      <c r="N292" s="5">
        <f t="shared" si="30"/>
        <v>0.83617237855769966</v>
      </c>
      <c r="O292" s="5">
        <f t="shared" si="31"/>
        <v>0.16382762144230034</v>
      </c>
      <c r="P292" s="2" t="str">
        <f t="shared" si="32"/>
        <v>tested_negative</v>
      </c>
      <c r="Q292" s="2">
        <f t="shared" si="33"/>
        <v>1</v>
      </c>
      <c r="R292" s="2" t="str">
        <f t="shared" si="34"/>
        <v>tn</v>
      </c>
    </row>
    <row r="293" spans="1:18" ht="17" x14ac:dyDescent="0.2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 t="s">
        <v>9</v>
      </c>
      <c r="L293">
        <f t="shared" si="28"/>
        <v>0.61020999999999992</v>
      </c>
      <c r="M293">
        <f t="shared" si="29"/>
        <v>-0.61020999999999992</v>
      </c>
      <c r="N293" s="5">
        <f t="shared" si="30"/>
        <v>0.64798870443127143</v>
      </c>
      <c r="O293" s="5">
        <f t="shared" si="31"/>
        <v>0.35201129556872868</v>
      </c>
      <c r="P293" s="2" t="str">
        <f t="shared" si="32"/>
        <v>tested_negative</v>
      </c>
      <c r="Q293" s="2">
        <f t="shared" si="33"/>
        <v>0</v>
      </c>
      <c r="R293" s="2" t="str">
        <f t="shared" si="34"/>
        <v>fn</v>
      </c>
    </row>
    <row r="294" spans="1:18" ht="17" x14ac:dyDescent="0.2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 t="s">
        <v>9</v>
      </c>
      <c r="L294">
        <f t="shared" si="28"/>
        <v>-0.31728000000000006</v>
      </c>
      <c r="M294">
        <f t="shared" si="29"/>
        <v>0.31728000000000006</v>
      </c>
      <c r="N294" s="5">
        <f t="shared" si="30"/>
        <v>0.42133877534200409</v>
      </c>
      <c r="O294" s="5">
        <f t="shared" si="31"/>
        <v>0.57866122465799597</v>
      </c>
      <c r="P294" s="2" t="str">
        <f t="shared" si="32"/>
        <v>tested_positive</v>
      </c>
      <c r="Q294" s="2">
        <f t="shared" si="33"/>
        <v>1</v>
      </c>
      <c r="R294" s="2" t="str">
        <f t="shared" si="34"/>
        <v>tp</v>
      </c>
    </row>
    <row r="295" spans="1:18" ht="17" x14ac:dyDescent="0.2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 t="s">
        <v>9</v>
      </c>
      <c r="L295">
        <f t="shared" si="28"/>
        <v>-8.8109999999999578E-2</v>
      </c>
      <c r="M295">
        <f t="shared" si="29"/>
        <v>8.8109999999999578E-2</v>
      </c>
      <c r="N295" s="5">
        <f t="shared" si="30"/>
        <v>0.47798673958529347</v>
      </c>
      <c r="O295" s="5">
        <f t="shared" si="31"/>
        <v>0.52201326041470664</v>
      </c>
      <c r="P295" s="2" t="str">
        <f t="shared" si="32"/>
        <v>tested_positive</v>
      </c>
      <c r="Q295" s="2">
        <f t="shared" si="33"/>
        <v>1</v>
      </c>
      <c r="R295" s="2" t="str">
        <f t="shared" si="34"/>
        <v>tp</v>
      </c>
    </row>
    <row r="296" spans="1:18" ht="17" x14ac:dyDescent="0.2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 t="s">
        <v>10</v>
      </c>
      <c r="L296">
        <f t="shared" si="28"/>
        <v>-0.16538000000000003</v>
      </c>
      <c r="M296">
        <f t="shared" si="29"/>
        <v>0.16538000000000003</v>
      </c>
      <c r="N296" s="5">
        <f t="shared" si="30"/>
        <v>0.45874897699767986</v>
      </c>
      <c r="O296" s="5">
        <f t="shared" si="31"/>
        <v>0.54125102300232009</v>
      </c>
      <c r="P296" s="2" t="str">
        <f t="shared" si="32"/>
        <v>tested_positive</v>
      </c>
      <c r="Q296" s="2">
        <f t="shared" si="33"/>
        <v>0</v>
      </c>
      <c r="R296" s="2" t="str">
        <f t="shared" si="34"/>
        <v>fp</v>
      </c>
    </row>
    <row r="297" spans="1:18" ht="17" x14ac:dyDescent="0.2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 t="s">
        <v>10</v>
      </c>
      <c r="L297">
        <f t="shared" si="28"/>
        <v>-0.58523999999999954</v>
      </c>
      <c r="M297">
        <f t="shared" si="29"/>
        <v>0.58523999999999954</v>
      </c>
      <c r="N297" s="5">
        <f t="shared" si="30"/>
        <v>0.35772776309337306</v>
      </c>
      <c r="O297" s="5">
        <f t="shared" si="31"/>
        <v>0.64227223690662694</v>
      </c>
      <c r="P297" s="2" t="str">
        <f t="shared" si="32"/>
        <v>tested_positive</v>
      </c>
      <c r="Q297" s="2">
        <f t="shared" si="33"/>
        <v>0</v>
      </c>
      <c r="R297" s="2" t="str">
        <f t="shared" si="34"/>
        <v>fp</v>
      </c>
    </row>
    <row r="298" spans="1:18" ht="17" x14ac:dyDescent="0.2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 t="s">
        <v>9</v>
      </c>
      <c r="L298">
        <f t="shared" si="28"/>
        <v>0.2916100000000002</v>
      </c>
      <c r="M298">
        <f t="shared" si="29"/>
        <v>-0.2916100000000002</v>
      </c>
      <c r="N298" s="5">
        <f t="shared" si="30"/>
        <v>0.57239024182025633</v>
      </c>
      <c r="O298" s="5">
        <f t="shared" si="31"/>
        <v>0.42760975817974367</v>
      </c>
      <c r="P298" s="2" t="str">
        <f t="shared" si="32"/>
        <v>tested_negative</v>
      </c>
      <c r="Q298" s="2">
        <f t="shared" si="33"/>
        <v>0</v>
      </c>
      <c r="R298" s="2" t="str">
        <f t="shared" si="34"/>
        <v>fn</v>
      </c>
    </row>
    <row r="299" spans="1:18" ht="17" x14ac:dyDescent="0.2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 t="s">
        <v>10</v>
      </c>
      <c r="L299">
        <f t="shared" si="28"/>
        <v>0.8076000000000001</v>
      </c>
      <c r="M299">
        <f t="shared" si="29"/>
        <v>-0.8076000000000001</v>
      </c>
      <c r="N299" s="5">
        <f t="shared" si="30"/>
        <v>0.69159784318741746</v>
      </c>
      <c r="O299" s="5">
        <f t="shared" si="31"/>
        <v>0.30840215681258243</v>
      </c>
      <c r="P299" s="2" t="str">
        <f t="shared" si="32"/>
        <v>tested_negative</v>
      </c>
      <c r="Q299" s="2">
        <f t="shared" si="33"/>
        <v>1</v>
      </c>
      <c r="R299" s="2" t="str">
        <f t="shared" si="34"/>
        <v>tn</v>
      </c>
    </row>
    <row r="300" spans="1:18" ht="17" x14ac:dyDescent="0.2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 t="s">
        <v>9</v>
      </c>
      <c r="L300">
        <f t="shared" si="28"/>
        <v>2.236000000000038E-2</v>
      </c>
      <c r="M300">
        <f t="shared" si="29"/>
        <v>-2.236000000000038E-2</v>
      </c>
      <c r="N300" s="5">
        <f t="shared" si="30"/>
        <v>0.50558976710913861</v>
      </c>
      <c r="O300" s="5">
        <f t="shared" si="31"/>
        <v>0.49441023289086139</v>
      </c>
      <c r="P300" s="2" t="str">
        <f t="shared" si="32"/>
        <v>tested_negative</v>
      </c>
      <c r="Q300" s="2">
        <f t="shared" si="33"/>
        <v>0</v>
      </c>
      <c r="R300" s="2" t="str">
        <f t="shared" si="34"/>
        <v>fn</v>
      </c>
    </row>
    <row r="301" spans="1:18" ht="17" x14ac:dyDescent="0.2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 t="s">
        <v>10</v>
      </c>
      <c r="L301">
        <f t="shared" si="28"/>
        <v>0.28120000000000023</v>
      </c>
      <c r="M301">
        <f t="shared" si="29"/>
        <v>-0.28120000000000023</v>
      </c>
      <c r="N301" s="5">
        <f t="shared" si="30"/>
        <v>0.56984039534099928</v>
      </c>
      <c r="O301" s="5">
        <f t="shared" si="31"/>
        <v>0.43015960465900077</v>
      </c>
      <c r="P301" s="2" t="str">
        <f t="shared" si="32"/>
        <v>tested_negative</v>
      </c>
      <c r="Q301" s="2">
        <f t="shared" si="33"/>
        <v>1</v>
      </c>
      <c r="R301" s="2" t="str">
        <f t="shared" si="34"/>
        <v>tn</v>
      </c>
    </row>
    <row r="302" spans="1:18" ht="17" x14ac:dyDescent="0.2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 t="s">
        <v>9</v>
      </c>
      <c r="L302">
        <f t="shared" si="28"/>
        <v>-1.1263299999999994</v>
      </c>
      <c r="M302">
        <f t="shared" si="29"/>
        <v>1.1263299999999994</v>
      </c>
      <c r="N302" s="5">
        <f t="shared" si="30"/>
        <v>0.24483902216386086</v>
      </c>
      <c r="O302" s="5">
        <f t="shared" si="31"/>
        <v>0.75516097783613911</v>
      </c>
      <c r="P302" s="2" t="str">
        <f t="shared" si="32"/>
        <v>tested_positive</v>
      </c>
      <c r="Q302" s="2">
        <f t="shared" si="33"/>
        <v>1</v>
      </c>
      <c r="R302" s="2" t="str">
        <f t="shared" si="34"/>
        <v>tp</v>
      </c>
    </row>
    <row r="303" spans="1:18" ht="17" x14ac:dyDescent="0.2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 t="s">
        <v>9</v>
      </c>
      <c r="L303">
        <f t="shared" si="28"/>
        <v>6.7660000000000275E-2</v>
      </c>
      <c r="M303">
        <f t="shared" si="29"/>
        <v>-6.7660000000000275E-2</v>
      </c>
      <c r="N303" s="5">
        <f t="shared" si="30"/>
        <v>0.51690855005554048</v>
      </c>
      <c r="O303" s="5">
        <f t="shared" si="31"/>
        <v>0.48309144994445946</v>
      </c>
      <c r="P303" s="2" t="str">
        <f t="shared" si="32"/>
        <v>tested_negative</v>
      </c>
      <c r="Q303" s="2">
        <f t="shared" si="33"/>
        <v>0</v>
      </c>
      <c r="R303" s="2" t="str">
        <f t="shared" si="34"/>
        <v>fn</v>
      </c>
    </row>
    <row r="304" spans="1:18" ht="17" x14ac:dyDescent="0.2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 t="s">
        <v>10</v>
      </c>
      <c r="L304">
        <f t="shared" si="28"/>
        <v>1.3246800000000005</v>
      </c>
      <c r="M304">
        <f t="shared" si="29"/>
        <v>-1.3246800000000005</v>
      </c>
      <c r="N304" s="5">
        <f t="shared" si="30"/>
        <v>0.78995928279638683</v>
      </c>
      <c r="O304" s="5">
        <f t="shared" si="31"/>
        <v>0.21004071720361314</v>
      </c>
      <c r="P304" s="2" t="str">
        <f t="shared" si="32"/>
        <v>tested_negative</v>
      </c>
      <c r="Q304" s="2">
        <f t="shared" si="33"/>
        <v>1</v>
      </c>
      <c r="R304" s="2" t="str">
        <f t="shared" si="34"/>
        <v>tn</v>
      </c>
    </row>
    <row r="305" spans="1:18" ht="17" x14ac:dyDescent="0.2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 t="s">
        <v>9</v>
      </c>
      <c r="L305">
        <f t="shared" si="28"/>
        <v>8.5769999999999957E-2</v>
      </c>
      <c r="M305">
        <f t="shared" si="29"/>
        <v>-8.5769999999999957E-2</v>
      </c>
      <c r="N305" s="5">
        <f t="shared" si="30"/>
        <v>0.52142936452976407</v>
      </c>
      <c r="O305" s="5">
        <f t="shared" si="31"/>
        <v>0.47857063547023598</v>
      </c>
      <c r="P305" s="2" t="str">
        <f t="shared" si="32"/>
        <v>tested_negative</v>
      </c>
      <c r="Q305" s="2">
        <f t="shared" si="33"/>
        <v>0</v>
      </c>
      <c r="R305" s="2" t="str">
        <f t="shared" si="34"/>
        <v>fn</v>
      </c>
    </row>
    <row r="306" spans="1:18" ht="17" x14ac:dyDescent="0.2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 t="s">
        <v>10</v>
      </c>
      <c r="L306">
        <f t="shared" si="28"/>
        <v>0.47271000000000052</v>
      </c>
      <c r="M306">
        <f t="shared" si="29"/>
        <v>-0.47271000000000052</v>
      </c>
      <c r="N306" s="5">
        <f t="shared" si="30"/>
        <v>0.61602497615129914</v>
      </c>
      <c r="O306" s="5">
        <f t="shared" si="31"/>
        <v>0.38397502384870091</v>
      </c>
      <c r="P306" s="2" t="str">
        <f t="shared" si="32"/>
        <v>tested_negative</v>
      </c>
      <c r="Q306" s="2">
        <f t="shared" si="33"/>
        <v>1</v>
      </c>
      <c r="R306" s="2" t="str">
        <f t="shared" si="34"/>
        <v>tn</v>
      </c>
    </row>
    <row r="307" spans="1:18" ht="17" x14ac:dyDescent="0.2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 t="s">
        <v>10</v>
      </c>
      <c r="L307">
        <f t="shared" si="28"/>
        <v>0.46095000000000036</v>
      </c>
      <c r="M307">
        <f t="shared" si="29"/>
        <v>-0.46095000000000036</v>
      </c>
      <c r="N307" s="5">
        <f t="shared" si="30"/>
        <v>0.61323951833506041</v>
      </c>
      <c r="O307" s="5">
        <f t="shared" si="31"/>
        <v>0.38676048166493954</v>
      </c>
      <c r="P307" s="2" t="str">
        <f t="shared" si="32"/>
        <v>tested_negative</v>
      </c>
      <c r="Q307" s="2">
        <f t="shared" si="33"/>
        <v>1</v>
      </c>
      <c r="R307" s="2" t="str">
        <f t="shared" si="34"/>
        <v>tn</v>
      </c>
    </row>
    <row r="308" spans="1:18" ht="17" x14ac:dyDescent="0.2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 t="s">
        <v>9</v>
      </c>
      <c r="L308">
        <f t="shared" si="28"/>
        <v>-0.58321999999999996</v>
      </c>
      <c r="M308">
        <f t="shared" si="29"/>
        <v>0.58321999999999996</v>
      </c>
      <c r="N308" s="5">
        <f t="shared" si="30"/>
        <v>0.35819200874845825</v>
      </c>
      <c r="O308" s="5">
        <f t="shared" si="31"/>
        <v>0.64180799125154175</v>
      </c>
      <c r="P308" s="2" t="str">
        <f t="shared" si="32"/>
        <v>tested_positive</v>
      </c>
      <c r="Q308" s="2">
        <f t="shared" si="33"/>
        <v>1</v>
      </c>
      <c r="R308" s="2" t="str">
        <f t="shared" si="34"/>
        <v>tp</v>
      </c>
    </row>
    <row r="309" spans="1:18" ht="17" x14ac:dyDescent="0.2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 t="s">
        <v>10</v>
      </c>
      <c r="L309">
        <f t="shared" si="28"/>
        <v>0.87079000000000018</v>
      </c>
      <c r="M309">
        <f t="shared" si="29"/>
        <v>-0.87079000000000018</v>
      </c>
      <c r="N309" s="5">
        <f t="shared" si="30"/>
        <v>0.70491005397244155</v>
      </c>
      <c r="O309" s="5">
        <f t="shared" si="31"/>
        <v>0.29508994602755845</v>
      </c>
      <c r="P309" s="2" t="str">
        <f t="shared" si="32"/>
        <v>tested_negative</v>
      </c>
      <c r="Q309" s="2">
        <f t="shared" si="33"/>
        <v>1</v>
      </c>
      <c r="R309" s="2" t="str">
        <f t="shared" si="34"/>
        <v>tn</v>
      </c>
    </row>
    <row r="310" spans="1:18" ht="17" x14ac:dyDescent="0.2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 t="s">
        <v>9</v>
      </c>
      <c r="L310">
        <f t="shared" si="28"/>
        <v>0.19623000000000035</v>
      </c>
      <c r="M310">
        <f t="shared" si="29"/>
        <v>-0.19623000000000035</v>
      </c>
      <c r="N310" s="5">
        <f t="shared" si="30"/>
        <v>0.54890068559361183</v>
      </c>
      <c r="O310" s="5">
        <f t="shared" si="31"/>
        <v>0.45109931440638817</v>
      </c>
      <c r="P310" s="2" t="str">
        <f t="shared" si="32"/>
        <v>tested_negative</v>
      </c>
      <c r="Q310" s="2">
        <f t="shared" si="33"/>
        <v>0</v>
      </c>
      <c r="R310" s="2" t="str">
        <f t="shared" si="34"/>
        <v>fn</v>
      </c>
    </row>
    <row r="311" spans="1:18" ht="17" x14ac:dyDescent="0.2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 t="s">
        <v>9</v>
      </c>
      <c r="L311">
        <f t="shared" si="28"/>
        <v>0.2527500000000002</v>
      </c>
      <c r="M311">
        <f t="shared" si="29"/>
        <v>-0.2527500000000002</v>
      </c>
      <c r="N311" s="5">
        <f t="shared" si="30"/>
        <v>0.56285325347203508</v>
      </c>
      <c r="O311" s="5">
        <f t="shared" si="31"/>
        <v>0.43714674652796487</v>
      </c>
      <c r="P311" s="2" t="str">
        <f t="shared" si="32"/>
        <v>tested_negative</v>
      </c>
      <c r="Q311" s="2">
        <f t="shared" si="33"/>
        <v>0</v>
      </c>
      <c r="R311" s="2" t="str">
        <f t="shared" si="34"/>
        <v>fn</v>
      </c>
    </row>
    <row r="312" spans="1:18" ht="17" x14ac:dyDescent="0.2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 t="s">
        <v>10</v>
      </c>
      <c r="L312">
        <f t="shared" si="28"/>
        <v>1.2948900000000001</v>
      </c>
      <c r="M312">
        <f t="shared" si="29"/>
        <v>-1.2948900000000001</v>
      </c>
      <c r="N312" s="5">
        <f t="shared" si="30"/>
        <v>0.78497372231259166</v>
      </c>
      <c r="O312" s="5">
        <f t="shared" si="31"/>
        <v>0.21502627768740837</v>
      </c>
      <c r="P312" s="2" t="str">
        <f t="shared" si="32"/>
        <v>tested_negative</v>
      </c>
      <c r="Q312" s="2">
        <f t="shared" si="33"/>
        <v>1</v>
      </c>
      <c r="R312" s="2" t="str">
        <f t="shared" si="34"/>
        <v>tn</v>
      </c>
    </row>
    <row r="313" spans="1:18" ht="17" x14ac:dyDescent="0.2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 t="s">
        <v>10</v>
      </c>
      <c r="L313">
        <f t="shared" si="28"/>
        <v>0.69965000000000022</v>
      </c>
      <c r="M313">
        <f t="shared" si="29"/>
        <v>-0.69965000000000022</v>
      </c>
      <c r="N313" s="5">
        <f t="shared" si="30"/>
        <v>0.66811016809508617</v>
      </c>
      <c r="O313" s="5">
        <f t="shared" si="31"/>
        <v>0.33188983190491389</v>
      </c>
      <c r="P313" s="2" t="str">
        <f t="shared" si="32"/>
        <v>tested_negative</v>
      </c>
      <c r="Q313" s="2">
        <f t="shared" si="33"/>
        <v>1</v>
      </c>
      <c r="R313" s="2" t="str">
        <f t="shared" si="34"/>
        <v>tn</v>
      </c>
    </row>
    <row r="314" spans="1:18" ht="17" x14ac:dyDescent="0.2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 t="s">
        <v>9</v>
      </c>
      <c r="L314">
        <f t="shared" si="28"/>
        <v>0.18248999999999993</v>
      </c>
      <c r="M314">
        <f t="shared" si="29"/>
        <v>-0.18248999999999993</v>
      </c>
      <c r="N314" s="5">
        <f t="shared" si="30"/>
        <v>0.54549630791305037</v>
      </c>
      <c r="O314" s="5">
        <f t="shared" si="31"/>
        <v>0.45450369208694963</v>
      </c>
      <c r="P314" s="2" t="str">
        <f t="shared" si="32"/>
        <v>tested_negative</v>
      </c>
      <c r="Q314" s="2">
        <f t="shared" si="33"/>
        <v>0</v>
      </c>
      <c r="R314" s="2" t="str">
        <f t="shared" si="34"/>
        <v>fn</v>
      </c>
    </row>
    <row r="315" spans="1:18" ht="17" x14ac:dyDescent="0.2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 t="s">
        <v>10</v>
      </c>
      <c r="L315">
        <f t="shared" si="28"/>
        <v>0.53578000000000037</v>
      </c>
      <c r="M315">
        <f t="shared" si="29"/>
        <v>-0.53578000000000037</v>
      </c>
      <c r="N315" s="5">
        <f t="shared" si="30"/>
        <v>0.63083019327981105</v>
      </c>
      <c r="O315" s="5">
        <f t="shared" si="31"/>
        <v>0.36916980672018884</v>
      </c>
      <c r="P315" s="2" t="str">
        <f t="shared" si="32"/>
        <v>tested_negative</v>
      </c>
      <c r="Q315" s="2">
        <f t="shared" si="33"/>
        <v>1</v>
      </c>
      <c r="R315" s="2" t="str">
        <f t="shared" si="34"/>
        <v>tn</v>
      </c>
    </row>
    <row r="316" spans="1:18" ht="17" x14ac:dyDescent="0.2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 t="s">
        <v>9</v>
      </c>
      <c r="L316">
        <f t="shared" si="28"/>
        <v>4.3100000000004246E-3</v>
      </c>
      <c r="M316">
        <f t="shared" si="29"/>
        <v>-4.3100000000004246E-3</v>
      </c>
      <c r="N316" s="5">
        <f t="shared" si="30"/>
        <v>0.5010774983320242</v>
      </c>
      <c r="O316" s="5">
        <f t="shared" si="31"/>
        <v>0.4989225016679758</v>
      </c>
      <c r="P316" s="2" t="str">
        <f t="shared" si="32"/>
        <v>tested_negative</v>
      </c>
      <c r="Q316" s="2">
        <f t="shared" si="33"/>
        <v>0</v>
      </c>
      <c r="R316" s="2" t="str">
        <f t="shared" si="34"/>
        <v>fn</v>
      </c>
    </row>
    <row r="317" spans="1:18" ht="17" x14ac:dyDescent="0.2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 t="s">
        <v>10</v>
      </c>
      <c r="L317">
        <f t="shared" si="28"/>
        <v>0.74794999999999989</v>
      </c>
      <c r="M317">
        <f t="shared" si="29"/>
        <v>-0.74794999999999989</v>
      </c>
      <c r="N317" s="5">
        <f t="shared" si="30"/>
        <v>0.67873185045983964</v>
      </c>
      <c r="O317" s="5">
        <f t="shared" si="31"/>
        <v>0.32126814954016036</v>
      </c>
      <c r="P317" s="2" t="str">
        <f t="shared" si="32"/>
        <v>tested_negative</v>
      </c>
      <c r="Q317" s="2">
        <f t="shared" si="33"/>
        <v>1</v>
      </c>
      <c r="R317" s="2" t="str">
        <f t="shared" si="34"/>
        <v>tn</v>
      </c>
    </row>
    <row r="318" spans="1:18" ht="17" x14ac:dyDescent="0.2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 t="s">
        <v>10</v>
      </c>
      <c r="L318">
        <f t="shared" si="28"/>
        <v>1.6345200000000004</v>
      </c>
      <c r="M318">
        <f t="shared" si="29"/>
        <v>-1.6345200000000004</v>
      </c>
      <c r="N318" s="5">
        <f t="shared" si="30"/>
        <v>0.83678789297728728</v>
      </c>
      <c r="O318" s="5">
        <f t="shared" si="31"/>
        <v>0.16321210702271277</v>
      </c>
      <c r="P318" s="2" t="str">
        <f t="shared" si="32"/>
        <v>tested_negative</v>
      </c>
      <c r="Q318" s="2">
        <f t="shared" si="33"/>
        <v>1</v>
      </c>
      <c r="R318" s="2" t="str">
        <f t="shared" si="34"/>
        <v>tn</v>
      </c>
    </row>
    <row r="319" spans="1:18" ht="17" x14ac:dyDescent="0.2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 t="s">
        <v>9</v>
      </c>
      <c r="L319">
        <f t="shared" si="28"/>
        <v>-0.5521499999999997</v>
      </c>
      <c r="M319">
        <f t="shared" si="29"/>
        <v>0.5521499999999997</v>
      </c>
      <c r="N319" s="5">
        <f t="shared" si="30"/>
        <v>0.36536573656125998</v>
      </c>
      <c r="O319" s="5">
        <f t="shared" si="31"/>
        <v>0.63463426343874008</v>
      </c>
      <c r="P319" s="2" t="str">
        <f t="shared" si="32"/>
        <v>tested_positive</v>
      </c>
      <c r="Q319" s="2">
        <f t="shared" si="33"/>
        <v>1</v>
      </c>
      <c r="R319" s="2" t="str">
        <f t="shared" si="34"/>
        <v>tp</v>
      </c>
    </row>
    <row r="320" spans="1:18" ht="17" x14ac:dyDescent="0.2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 t="s">
        <v>10</v>
      </c>
      <c r="L320">
        <f t="shared" si="28"/>
        <v>0.50550000000000028</v>
      </c>
      <c r="M320">
        <f t="shared" si="29"/>
        <v>-0.50550000000000028</v>
      </c>
      <c r="N320" s="5">
        <f t="shared" si="30"/>
        <v>0.62375097840454852</v>
      </c>
      <c r="O320" s="5">
        <f t="shared" si="31"/>
        <v>0.37624902159545154</v>
      </c>
      <c r="P320" s="2" t="str">
        <f t="shared" si="32"/>
        <v>tested_negative</v>
      </c>
      <c r="Q320" s="2">
        <f t="shared" si="33"/>
        <v>1</v>
      </c>
      <c r="R320" s="2" t="str">
        <f t="shared" si="34"/>
        <v>tn</v>
      </c>
    </row>
    <row r="321" spans="1:18" ht="17" x14ac:dyDescent="0.2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 t="s">
        <v>9</v>
      </c>
      <c r="L321">
        <f t="shared" si="28"/>
        <v>-0.85062999999999955</v>
      </c>
      <c r="M321">
        <f t="shared" si="29"/>
        <v>0.85062999999999955</v>
      </c>
      <c r="N321" s="5">
        <f t="shared" si="30"/>
        <v>0.29930071734981684</v>
      </c>
      <c r="O321" s="5">
        <f t="shared" si="31"/>
        <v>0.70069928265018322</v>
      </c>
      <c r="P321" s="2" t="str">
        <f t="shared" si="32"/>
        <v>tested_positive</v>
      </c>
      <c r="Q321" s="2">
        <f t="shared" si="33"/>
        <v>1</v>
      </c>
      <c r="R321" s="2" t="str">
        <f t="shared" si="34"/>
        <v>tp</v>
      </c>
    </row>
    <row r="322" spans="1:18" ht="17" x14ac:dyDescent="0.2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 t="s">
        <v>10</v>
      </c>
      <c r="L322">
        <f t="shared" si="28"/>
        <v>0.32230999999999993</v>
      </c>
      <c r="M322">
        <f t="shared" si="29"/>
        <v>-0.32230999999999993</v>
      </c>
      <c r="N322" s="5">
        <f t="shared" si="30"/>
        <v>0.57988711346188093</v>
      </c>
      <c r="O322" s="5">
        <f t="shared" si="31"/>
        <v>0.42011288653811907</v>
      </c>
      <c r="P322" s="2" t="str">
        <f t="shared" si="32"/>
        <v>tested_negative</v>
      </c>
      <c r="Q322" s="2">
        <f t="shared" si="33"/>
        <v>1</v>
      </c>
      <c r="R322" s="2" t="str">
        <f t="shared" si="34"/>
        <v>tn</v>
      </c>
    </row>
    <row r="323" spans="1:18" ht="17" x14ac:dyDescent="0.2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 t="s">
        <v>9</v>
      </c>
      <c r="L323">
        <f t="shared" ref="L323:L386" si="35">4.2+B323*-0.06+C323*-0.02+D323*0.01+G323*-0.04+H323*-0.47+I323*-0.01</f>
        <v>0.9134100000000005</v>
      </c>
      <c r="M323">
        <f t="shared" ref="M323:M386" si="36">-4.2+B323*0.06+C323*0.02+D323*-0.01+G323*0.04+H323*0.47+I323*0.01</f>
        <v>-0.9134100000000005</v>
      </c>
      <c r="N323" s="5">
        <f t="shared" ref="N323:N386" si="37">1/(1+EXP(-L323))</f>
        <v>0.7136974470912627</v>
      </c>
      <c r="O323" s="5">
        <f t="shared" ref="O323:O386" si="38">1/(1+EXP(-M323))</f>
        <v>0.28630255290873718</v>
      </c>
      <c r="P323" s="2" t="str">
        <f t="shared" ref="P323:P386" si="39">IF(O323&gt;N323,"tested_positive","tested_negative")</f>
        <v>tested_negative</v>
      </c>
      <c r="Q323" s="2">
        <f t="shared" ref="Q323:Q386" si="40">IF(P323=J323,1,0)</f>
        <v>0</v>
      </c>
      <c r="R323" s="2" t="str">
        <f t="shared" si="34"/>
        <v>fn</v>
      </c>
    </row>
    <row r="324" spans="1:18" ht="17" x14ac:dyDescent="0.2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 t="s">
        <v>9</v>
      </c>
      <c r="L324">
        <f t="shared" si="35"/>
        <v>0.84462000000000048</v>
      </c>
      <c r="M324">
        <f t="shared" si="36"/>
        <v>-0.84462000000000048</v>
      </c>
      <c r="N324" s="5">
        <f t="shared" si="37"/>
        <v>0.69943734831438353</v>
      </c>
      <c r="O324" s="5">
        <f t="shared" si="38"/>
        <v>0.30056265168561658</v>
      </c>
      <c r="P324" s="2" t="str">
        <f t="shared" si="39"/>
        <v>tested_negative</v>
      </c>
      <c r="Q324" s="2">
        <f t="shared" si="40"/>
        <v>0</v>
      </c>
      <c r="R324" s="2" t="str">
        <f t="shared" ref="R324:R387" si="41">IF(AND(EXACT(P324,"tested_positive"), EXACT(J324,"tested_positive")), "tp", IF(AND(EXACT(P324,"tested_positive"), EXACT(J324,"tested_negative")), "fp", IF(AND(EXACT(P324,"tested_negative"), EXACT(J324,"tested_positive")), "fn", IF(AND(EXACT(P324,"tested_negative"), EXACT(J324,"tested_negative")), "tn"))))</f>
        <v>fn</v>
      </c>
    </row>
    <row r="325" spans="1:18" ht="17" x14ac:dyDescent="0.2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 t="s">
        <v>9</v>
      </c>
      <c r="L325">
        <f t="shared" si="35"/>
        <v>-0.56557000000000024</v>
      </c>
      <c r="M325">
        <f t="shared" si="36"/>
        <v>0.56557000000000024</v>
      </c>
      <c r="N325" s="5">
        <f t="shared" si="37"/>
        <v>0.36225965131200349</v>
      </c>
      <c r="O325" s="5">
        <f t="shared" si="38"/>
        <v>0.63774034868799645</v>
      </c>
      <c r="P325" s="2" t="str">
        <f t="shared" si="39"/>
        <v>tested_positive</v>
      </c>
      <c r="Q325" s="2">
        <f t="shared" si="40"/>
        <v>1</v>
      </c>
      <c r="R325" s="2" t="str">
        <f t="shared" si="41"/>
        <v>tp</v>
      </c>
    </row>
    <row r="326" spans="1:18" ht="17" x14ac:dyDescent="0.2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 t="s">
        <v>10</v>
      </c>
      <c r="L326">
        <f t="shared" si="35"/>
        <v>0.88243999999999967</v>
      </c>
      <c r="M326">
        <f t="shared" si="36"/>
        <v>-0.88243999999999967</v>
      </c>
      <c r="N326" s="5">
        <f t="shared" si="37"/>
        <v>0.7073275937564546</v>
      </c>
      <c r="O326" s="5">
        <f t="shared" si="38"/>
        <v>0.29267240624354535</v>
      </c>
      <c r="P326" s="2" t="str">
        <f t="shared" si="39"/>
        <v>tested_negative</v>
      </c>
      <c r="Q326" s="2">
        <f t="shared" si="40"/>
        <v>1</v>
      </c>
      <c r="R326" s="2" t="str">
        <f t="shared" si="41"/>
        <v>tn</v>
      </c>
    </row>
    <row r="327" spans="1:18" ht="17" x14ac:dyDescent="0.2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 t="s">
        <v>10</v>
      </c>
      <c r="L327">
        <f t="shared" si="35"/>
        <v>0.39819000000000038</v>
      </c>
      <c r="M327">
        <f t="shared" si="36"/>
        <v>-0.39819000000000038</v>
      </c>
      <c r="N327" s="5">
        <f t="shared" si="37"/>
        <v>0.59825271058869189</v>
      </c>
      <c r="O327" s="5">
        <f t="shared" si="38"/>
        <v>0.40174728941130811</v>
      </c>
      <c r="P327" s="2" t="str">
        <f t="shared" si="39"/>
        <v>tested_negative</v>
      </c>
      <c r="Q327" s="2">
        <f t="shared" si="40"/>
        <v>1</v>
      </c>
      <c r="R327" s="2" t="str">
        <f t="shared" si="41"/>
        <v>tn</v>
      </c>
    </row>
    <row r="328" spans="1:18" ht="17" x14ac:dyDescent="0.2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 t="s">
        <v>9</v>
      </c>
      <c r="L328">
        <f t="shared" si="35"/>
        <v>0.31076000000000065</v>
      </c>
      <c r="M328">
        <f t="shared" si="36"/>
        <v>-0.31076000000000065</v>
      </c>
      <c r="N328" s="5">
        <f t="shared" si="37"/>
        <v>0.57707075766306815</v>
      </c>
      <c r="O328" s="5">
        <f t="shared" si="38"/>
        <v>0.42292924233693185</v>
      </c>
      <c r="P328" s="2" t="str">
        <f t="shared" si="39"/>
        <v>tested_negative</v>
      </c>
      <c r="Q328" s="2">
        <f t="shared" si="40"/>
        <v>0</v>
      </c>
      <c r="R328" s="2" t="str">
        <f t="shared" si="41"/>
        <v>fn</v>
      </c>
    </row>
    <row r="329" spans="1:18" ht="17" x14ac:dyDescent="0.2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 t="s">
        <v>10</v>
      </c>
      <c r="L329">
        <f t="shared" si="35"/>
        <v>-1.1480000000000001</v>
      </c>
      <c r="M329">
        <f t="shared" si="36"/>
        <v>1.1480000000000001</v>
      </c>
      <c r="N329" s="5">
        <f t="shared" si="37"/>
        <v>0.24085458079833597</v>
      </c>
      <c r="O329" s="5">
        <f t="shared" si="38"/>
        <v>0.75914541920166401</v>
      </c>
      <c r="P329" s="2" t="str">
        <f t="shared" si="39"/>
        <v>tested_positive</v>
      </c>
      <c r="Q329" s="2">
        <f t="shared" si="40"/>
        <v>0</v>
      </c>
      <c r="R329" s="2" t="str">
        <f t="shared" si="41"/>
        <v>fp</v>
      </c>
    </row>
    <row r="330" spans="1:18" ht="17" x14ac:dyDescent="0.2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 t="s">
        <v>9</v>
      </c>
      <c r="L330">
        <f t="shared" si="35"/>
        <v>0.79030999999999985</v>
      </c>
      <c r="M330">
        <f t="shared" si="36"/>
        <v>-0.79030999999999985</v>
      </c>
      <c r="N330" s="5">
        <f t="shared" si="37"/>
        <v>0.68789788971800903</v>
      </c>
      <c r="O330" s="5">
        <f t="shared" si="38"/>
        <v>0.31210211028199086</v>
      </c>
      <c r="P330" s="2" t="str">
        <f t="shared" si="39"/>
        <v>tested_negative</v>
      </c>
      <c r="Q330" s="2">
        <f t="shared" si="40"/>
        <v>0</v>
      </c>
      <c r="R330" s="2" t="str">
        <f t="shared" si="41"/>
        <v>fn</v>
      </c>
    </row>
    <row r="331" spans="1:18" ht="17" x14ac:dyDescent="0.2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 t="s">
        <v>10</v>
      </c>
      <c r="L331">
        <f t="shared" si="35"/>
        <v>0.78066000000000046</v>
      </c>
      <c r="M331">
        <f t="shared" si="36"/>
        <v>-0.78066000000000046</v>
      </c>
      <c r="N331" s="5">
        <f t="shared" si="37"/>
        <v>0.68582234161413946</v>
      </c>
      <c r="O331" s="5">
        <f t="shared" si="38"/>
        <v>0.31417765838586065</v>
      </c>
      <c r="P331" s="2" t="str">
        <f t="shared" si="39"/>
        <v>tested_negative</v>
      </c>
      <c r="Q331" s="2">
        <f t="shared" si="40"/>
        <v>1</v>
      </c>
      <c r="R331" s="2" t="str">
        <f t="shared" si="41"/>
        <v>tn</v>
      </c>
    </row>
    <row r="332" spans="1:18" ht="17" x14ac:dyDescent="0.2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 t="s">
        <v>10</v>
      </c>
      <c r="L332">
        <f t="shared" si="35"/>
        <v>2.2800000000001153E-3</v>
      </c>
      <c r="M332">
        <f t="shared" si="36"/>
        <v>-2.2800000000001153E-3</v>
      </c>
      <c r="N332" s="5">
        <f t="shared" si="37"/>
        <v>0.50056999975307614</v>
      </c>
      <c r="O332" s="5">
        <f t="shared" si="38"/>
        <v>0.49943000024692386</v>
      </c>
      <c r="P332" s="2" t="str">
        <f t="shared" si="39"/>
        <v>tested_negative</v>
      </c>
      <c r="Q332" s="2">
        <f t="shared" si="40"/>
        <v>1</v>
      </c>
      <c r="R332" s="2" t="str">
        <f t="shared" si="41"/>
        <v>tn</v>
      </c>
    </row>
    <row r="333" spans="1:18" ht="17" x14ac:dyDescent="0.2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 t="s">
        <v>10</v>
      </c>
      <c r="L333">
        <f t="shared" si="35"/>
        <v>1.2839799999999999</v>
      </c>
      <c r="M333">
        <f t="shared" si="36"/>
        <v>-1.2839799999999999</v>
      </c>
      <c r="N333" s="5">
        <f t="shared" si="37"/>
        <v>0.78312649884494978</v>
      </c>
      <c r="O333" s="5">
        <f t="shared" si="38"/>
        <v>0.21687350115505033</v>
      </c>
      <c r="P333" s="2" t="str">
        <f t="shared" si="39"/>
        <v>tested_negative</v>
      </c>
      <c r="Q333" s="2">
        <f t="shared" si="40"/>
        <v>1</v>
      </c>
      <c r="R333" s="2" t="str">
        <f t="shared" si="41"/>
        <v>tn</v>
      </c>
    </row>
    <row r="334" spans="1:18" ht="17" x14ac:dyDescent="0.2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 t="s">
        <v>9</v>
      </c>
      <c r="L334">
        <f t="shared" si="35"/>
        <v>-1.7345399999999995</v>
      </c>
      <c r="M334">
        <f t="shared" si="36"/>
        <v>1.7345399999999995</v>
      </c>
      <c r="N334" s="5">
        <f t="shared" si="37"/>
        <v>0.15000778472833606</v>
      </c>
      <c r="O334" s="5">
        <f t="shared" si="38"/>
        <v>0.84999221527166391</v>
      </c>
      <c r="P334" s="2" t="str">
        <f t="shared" si="39"/>
        <v>tested_positive</v>
      </c>
      <c r="Q334" s="2">
        <f t="shared" si="40"/>
        <v>1</v>
      </c>
      <c r="R334" s="2" t="str">
        <f t="shared" si="41"/>
        <v>tp</v>
      </c>
    </row>
    <row r="335" spans="1:18" ht="17" x14ac:dyDescent="0.2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 t="s">
        <v>10</v>
      </c>
      <c r="L335">
        <f t="shared" si="35"/>
        <v>0.7116100000000003</v>
      </c>
      <c r="M335">
        <f t="shared" si="36"/>
        <v>-0.7116100000000003</v>
      </c>
      <c r="N335" s="5">
        <f t="shared" si="37"/>
        <v>0.67075681330600212</v>
      </c>
      <c r="O335" s="5">
        <f t="shared" si="38"/>
        <v>0.32924318669399799</v>
      </c>
      <c r="P335" s="2" t="str">
        <f t="shared" si="39"/>
        <v>tested_negative</v>
      </c>
      <c r="Q335" s="2">
        <f t="shared" si="40"/>
        <v>1</v>
      </c>
      <c r="R335" s="2" t="str">
        <f t="shared" si="41"/>
        <v>tn</v>
      </c>
    </row>
    <row r="336" spans="1:18" ht="17" x14ac:dyDescent="0.2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 t="s">
        <v>10</v>
      </c>
      <c r="L336">
        <f t="shared" si="35"/>
        <v>1.5418000000000003</v>
      </c>
      <c r="M336">
        <f t="shared" si="36"/>
        <v>-1.5418000000000003</v>
      </c>
      <c r="N336" s="5">
        <f t="shared" si="37"/>
        <v>0.82372623991564031</v>
      </c>
      <c r="O336" s="5">
        <f t="shared" si="38"/>
        <v>0.17627376008435963</v>
      </c>
      <c r="P336" s="2" t="str">
        <f t="shared" si="39"/>
        <v>tested_negative</v>
      </c>
      <c r="Q336" s="2">
        <f t="shared" si="40"/>
        <v>1</v>
      </c>
      <c r="R336" s="2" t="str">
        <f t="shared" si="41"/>
        <v>tn</v>
      </c>
    </row>
    <row r="337" spans="1:18" ht="17" x14ac:dyDescent="0.2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 t="s">
        <v>10</v>
      </c>
      <c r="L337">
        <f t="shared" si="35"/>
        <v>-0.63773000000000002</v>
      </c>
      <c r="M337">
        <f t="shared" si="36"/>
        <v>0.63773000000000002</v>
      </c>
      <c r="N337" s="5">
        <f t="shared" si="37"/>
        <v>0.34575985609826293</v>
      </c>
      <c r="O337" s="5">
        <f t="shared" si="38"/>
        <v>0.65424014390173701</v>
      </c>
      <c r="P337" s="2" t="str">
        <f t="shared" si="39"/>
        <v>tested_positive</v>
      </c>
      <c r="Q337" s="2">
        <f t="shared" si="40"/>
        <v>0</v>
      </c>
      <c r="R337" s="2" t="str">
        <f t="shared" si="41"/>
        <v>fp</v>
      </c>
    </row>
    <row r="338" spans="1:18" ht="17" x14ac:dyDescent="0.2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 t="s">
        <v>10</v>
      </c>
      <c r="L338">
        <f t="shared" si="35"/>
        <v>-0.37003999999999954</v>
      </c>
      <c r="M338">
        <f t="shared" si="36"/>
        <v>0.37003999999999954</v>
      </c>
      <c r="N338" s="5">
        <f t="shared" si="37"/>
        <v>0.40853135619237019</v>
      </c>
      <c r="O338" s="5">
        <f t="shared" si="38"/>
        <v>0.59146864380762976</v>
      </c>
      <c r="P338" s="2" t="str">
        <f t="shared" si="39"/>
        <v>tested_positive</v>
      </c>
      <c r="Q338" s="2">
        <f t="shared" si="40"/>
        <v>0</v>
      </c>
      <c r="R338" s="2" t="str">
        <f t="shared" si="41"/>
        <v>fp</v>
      </c>
    </row>
    <row r="339" spans="1:18" ht="17" x14ac:dyDescent="0.2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 t="s">
        <v>9</v>
      </c>
      <c r="L339">
        <f t="shared" si="35"/>
        <v>0.5107900000000003</v>
      </c>
      <c r="M339">
        <f t="shared" si="36"/>
        <v>-0.5107900000000003</v>
      </c>
      <c r="N339" s="5">
        <f t="shared" si="37"/>
        <v>0.62499165064266737</v>
      </c>
      <c r="O339" s="5">
        <f t="shared" si="38"/>
        <v>0.37500834935733257</v>
      </c>
      <c r="P339" s="2" t="str">
        <f t="shared" si="39"/>
        <v>tested_negative</v>
      </c>
      <c r="Q339" s="2">
        <f t="shared" si="40"/>
        <v>0</v>
      </c>
      <c r="R339" s="2" t="str">
        <f t="shared" si="41"/>
        <v>fn</v>
      </c>
    </row>
    <row r="340" spans="1:18" ht="17" x14ac:dyDescent="0.2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 t="s">
        <v>9</v>
      </c>
      <c r="L340">
        <f t="shared" si="35"/>
        <v>-0.71770999999999996</v>
      </c>
      <c r="M340">
        <f t="shared" si="36"/>
        <v>0.71770999999999996</v>
      </c>
      <c r="N340" s="5">
        <f t="shared" si="37"/>
        <v>0.32789745572721629</v>
      </c>
      <c r="O340" s="5">
        <f t="shared" si="38"/>
        <v>0.67210254427278371</v>
      </c>
      <c r="P340" s="2" t="str">
        <f t="shared" si="39"/>
        <v>tested_positive</v>
      </c>
      <c r="Q340" s="2">
        <f t="shared" si="40"/>
        <v>1</v>
      </c>
      <c r="R340" s="2" t="str">
        <f t="shared" si="41"/>
        <v>tp</v>
      </c>
    </row>
    <row r="341" spans="1:18" ht="17" x14ac:dyDescent="0.2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 t="s">
        <v>9</v>
      </c>
      <c r="L341">
        <f t="shared" si="35"/>
        <v>-1.1015700000000002</v>
      </c>
      <c r="M341">
        <f t="shared" si="36"/>
        <v>1.1015700000000002</v>
      </c>
      <c r="N341" s="5">
        <f t="shared" si="37"/>
        <v>0.24944583929110831</v>
      </c>
      <c r="O341" s="5">
        <f t="shared" si="38"/>
        <v>0.75055416070889169</v>
      </c>
      <c r="P341" s="2" t="str">
        <f t="shared" si="39"/>
        <v>tested_positive</v>
      </c>
      <c r="Q341" s="2">
        <f t="shared" si="40"/>
        <v>1</v>
      </c>
      <c r="R341" s="2" t="str">
        <f t="shared" si="41"/>
        <v>tp</v>
      </c>
    </row>
    <row r="342" spans="1:18" ht="17" x14ac:dyDescent="0.2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 t="s">
        <v>10</v>
      </c>
      <c r="L342">
        <f t="shared" si="35"/>
        <v>0.76216000000000061</v>
      </c>
      <c r="M342">
        <f t="shared" si="36"/>
        <v>-0.76216000000000061</v>
      </c>
      <c r="N342" s="5">
        <f t="shared" si="37"/>
        <v>0.68182250935429589</v>
      </c>
      <c r="O342" s="5">
        <f t="shared" si="38"/>
        <v>0.31817749064570416</v>
      </c>
      <c r="P342" s="2" t="str">
        <f t="shared" si="39"/>
        <v>tested_negative</v>
      </c>
      <c r="Q342" s="2">
        <f t="shared" si="40"/>
        <v>1</v>
      </c>
      <c r="R342" s="2" t="str">
        <f t="shared" si="41"/>
        <v>tn</v>
      </c>
    </row>
    <row r="343" spans="1:18" ht="17" x14ac:dyDescent="0.2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 t="s">
        <v>10</v>
      </c>
      <c r="L343">
        <f t="shared" si="35"/>
        <v>1.2676900000000004</v>
      </c>
      <c r="M343">
        <f t="shared" si="36"/>
        <v>-1.2676900000000004</v>
      </c>
      <c r="N343" s="5">
        <f t="shared" si="37"/>
        <v>0.78034705756973088</v>
      </c>
      <c r="O343" s="5">
        <f t="shared" si="38"/>
        <v>0.21965294243026917</v>
      </c>
      <c r="P343" s="2" t="str">
        <f t="shared" si="39"/>
        <v>tested_negative</v>
      </c>
      <c r="Q343" s="2">
        <f t="shared" si="40"/>
        <v>1</v>
      </c>
      <c r="R343" s="2" t="str">
        <f t="shared" si="41"/>
        <v>tn</v>
      </c>
    </row>
    <row r="344" spans="1:18" ht="17" x14ac:dyDescent="0.2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 t="s">
        <v>10</v>
      </c>
      <c r="L344">
        <f t="shared" si="35"/>
        <v>3.1371699999999998</v>
      </c>
      <c r="M344">
        <f t="shared" si="36"/>
        <v>-3.1371699999999998</v>
      </c>
      <c r="N344" s="5">
        <f t="shared" si="37"/>
        <v>0.95840019695084111</v>
      </c>
      <c r="O344" s="5">
        <f t="shared" si="38"/>
        <v>4.1599803049158821E-2</v>
      </c>
      <c r="P344" s="2" t="str">
        <f t="shared" si="39"/>
        <v>tested_negative</v>
      </c>
      <c r="Q344" s="2">
        <f t="shared" si="40"/>
        <v>1</v>
      </c>
      <c r="R344" s="2" t="str">
        <f t="shared" si="41"/>
        <v>tn</v>
      </c>
    </row>
    <row r="345" spans="1:18" ht="17" x14ac:dyDescent="0.2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 t="s">
        <v>10</v>
      </c>
      <c r="L345">
        <f t="shared" si="35"/>
        <v>0.46570000000000017</v>
      </c>
      <c r="M345">
        <f t="shared" si="36"/>
        <v>-0.46570000000000017</v>
      </c>
      <c r="N345" s="5">
        <f t="shared" si="37"/>
        <v>0.61436550042061688</v>
      </c>
      <c r="O345" s="5">
        <f t="shared" si="38"/>
        <v>0.38563449957938317</v>
      </c>
      <c r="P345" s="2" t="str">
        <f t="shared" si="39"/>
        <v>tested_negative</v>
      </c>
      <c r="Q345" s="2">
        <f t="shared" si="40"/>
        <v>1</v>
      </c>
      <c r="R345" s="2" t="str">
        <f t="shared" si="41"/>
        <v>tn</v>
      </c>
    </row>
    <row r="346" spans="1:18" ht="17" x14ac:dyDescent="0.2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 t="s">
        <v>10</v>
      </c>
      <c r="L346">
        <f t="shared" si="35"/>
        <v>0.27005000000000001</v>
      </c>
      <c r="M346">
        <f t="shared" si="36"/>
        <v>-0.27005000000000001</v>
      </c>
      <c r="N346" s="5">
        <f t="shared" si="37"/>
        <v>0.56710517985137909</v>
      </c>
      <c r="O346" s="5">
        <f t="shared" si="38"/>
        <v>0.43289482014862096</v>
      </c>
      <c r="P346" s="2" t="str">
        <f t="shared" si="39"/>
        <v>tested_negative</v>
      </c>
      <c r="Q346" s="2">
        <f t="shared" si="40"/>
        <v>1</v>
      </c>
      <c r="R346" s="2" t="str">
        <f t="shared" si="41"/>
        <v>tn</v>
      </c>
    </row>
    <row r="347" spans="1:18" ht="17" x14ac:dyDescent="0.2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 t="s">
        <v>10</v>
      </c>
      <c r="L347">
        <f t="shared" si="35"/>
        <v>-0.11402999999999996</v>
      </c>
      <c r="M347">
        <f t="shared" si="36"/>
        <v>0.11402999999999996</v>
      </c>
      <c r="N347" s="5">
        <f t="shared" si="37"/>
        <v>0.4715233497610804</v>
      </c>
      <c r="O347" s="5">
        <f t="shared" si="38"/>
        <v>0.52847665023891954</v>
      </c>
      <c r="P347" s="2" t="str">
        <f t="shared" si="39"/>
        <v>tested_positive</v>
      </c>
      <c r="Q347" s="2">
        <f t="shared" si="40"/>
        <v>0</v>
      </c>
      <c r="R347" s="2" t="str">
        <f t="shared" si="41"/>
        <v>fp</v>
      </c>
    </row>
    <row r="348" spans="1:18" ht="17" x14ac:dyDescent="0.2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 t="s">
        <v>10</v>
      </c>
      <c r="L348">
        <f t="shared" si="35"/>
        <v>0.14462000000000039</v>
      </c>
      <c r="M348">
        <f t="shared" si="36"/>
        <v>-0.14462000000000039</v>
      </c>
      <c r="N348" s="5">
        <f t="shared" si="37"/>
        <v>0.53609211653258348</v>
      </c>
      <c r="O348" s="5">
        <f t="shared" si="38"/>
        <v>0.46390788346741657</v>
      </c>
      <c r="P348" s="2" t="str">
        <f t="shared" si="39"/>
        <v>tested_negative</v>
      </c>
      <c r="Q348" s="2">
        <f t="shared" si="40"/>
        <v>1</v>
      </c>
      <c r="R348" s="2" t="str">
        <f t="shared" si="41"/>
        <v>tn</v>
      </c>
    </row>
    <row r="349" spans="1:18" ht="17" x14ac:dyDescent="0.2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 t="s">
        <v>10</v>
      </c>
      <c r="L349">
        <f t="shared" si="35"/>
        <v>0.44211000000000056</v>
      </c>
      <c r="M349">
        <f t="shared" si="36"/>
        <v>-0.44211000000000056</v>
      </c>
      <c r="N349" s="5">
        <f t="shared" si="37"/>
        <v>0.60876168650267481</v>
      </c>
      <c r="O349" s="5">
        <f t="shared" si="38"/>
        <v>0.39123831349732513</v>
      </c>
      <c r="P349" s="2" t="str">
        <f t="shared" si="39"/>
        <v>tested_negative</v>
      </c>
      <c r="Q349" s="2">
        <f t="shared" si="40"/>
        <v>1</v>
      </c>
      <c r="R349" s="2" t="str">
        <f t="shared" si="41"/>
        <v>tn</v>
      </c>
    </row>
    <row r="350" spans="1:18" ht="17" x14ac:dyDescent="0.2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 t="s">
        <v>10</v>
      </c>
      <c r="L350">
        <f t="shared" si="35"/>
        <v>1.3968700000000007</v>
      </c>
      <c r="M350">
        <f t="shared" si="36"/>
        <v>-1.3968700000000007</v>
      </c>
      <c r="N350" s="5">
        <f t="shared" si="37"/>
        <v>0.80168673500978993</v>
      </c>
      <c r="O350" s="5">
        <f t="shared" si="38"/>
        <v>0.19831326499020999</v>
      </c>
      <c r="P350" s="2" t="str">
        <f t="shared" si="39"/>
        <v>tested_negative</v>
      </c>
      <c r="Q350" s="2">
        <f t="shared" si="40"/>
        <v>1</v>
      </c>
      <c r="R350" s="2" t="str">
        <f t="shared" si="41"/>
        <v>tn</v>
      </c>
    </row>
    <row r="351" spans="1:18" ht="17" x14ac:dyDescent="0.2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 t="s">
        <v>9</v>
      </c>
      <c r="L351">
        <f t="shared" si="35"/>
        <v>2.52738</v>
      </c>
      <c r="M351">
        <f t="shared" si="36"/>
        <v>-2.52738</v>
      </c>
      <c r="N351" s="5">
        <f t="shared" si="37"/>
        <v>0.92603910800025735</v>
      </c>
      <c r="O351" s="5">
        <f t="shared" si="38"/>
        <v>7.3960891999742526E-2</v>
      </c>
      <c r="P351" s="2" t="str">
        <f t="shared" si="39"/>
        <v>tested_negative</v>
      </c>
      <c r="Q351" s="2">
        <f t="shared" si="40"/>
        <v>0</v>
      </c>
      <c r="R351" s="2" t="str">
        <f t="shared" si="41"/>
        <v>fn</v>
      </c>
    </row>
    <row r="352" spans="1:18" ht="17" x14ac:dyDescent="0.2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 t="s">
        <v>10</v>
      </c>
      <c r="L352">
        <f t="shared" si="35"/>
        <v>0.83060999999999963</v>
      </c>
      <c r="M352">
        <f t="shared" si="36"/>
        <v>-0.83060999999999963</v>
      </c>
      <c r="N352" s="5">
        <f t="shared" si="37"/>
        <v>0.69648389566509272</v>
      </c>
      <c r="O352" s="5">
        <f t="shared" si="38"/>
        <v>0.30351610433490733</v>
      </c>
      <c r="P352" s="2" t="str">
        <f t="shared" si="39"/>
        <v>tested_negative</v>
      </c>
      <c r="Q352" s="2">
        <f t="shared" si="40"/>
        <v>1</v>
      </c>
      <c r="R352" s="2" t="str">
        <f t="shared" si="41"/>
        <v>tn</v>
      </c>
    </row>
    <row r="353" spans="1:18" ht="17" x14ac:dyDescent="0.2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 t="s">
        <v>10</v>
      </c>
      <c r="L353">
        <f t="shared" si="35"/>
        <v>0.39355999999999963</v>
      </c>
      <c r="M353">
        <f t="shared" si="36"/>
        <v>-0.39355999999999963</v>
      </c>
      <c r="N353" s="5">
        <f t="shared" si="37"/>
        <v>0.59713940226785933</v>
      </c>
      <c r="O353" s="5">
        <f t="shared" si="38"/>
        <v>0.40286059773214061</v>
      </c>
      <c r="P353" s="2" t="str">
        <f t="shared" si="39"/>
        <v>tested_negative</v>
      </c>
      <c r="Q353" s="2">
        <f t="shared" si="40"/>
        <v>1</v>
      </c>
      <c r="R353" s="2" t="str">
        <f t="shared" si="41"/>
        <v>tn</v>
      </c>
    </row>
    <row r="354" spans="1:18" ht="17" x14ac:dyDescent="0.2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 t="s">
        <v>10</v>
      </c>
      <c r="L354">
        <f t="shared" si="35"/>
        <v>1.6697900000000012</v>
      </c>
      <c r="M354">
        <f t="shared" si="36"/>
        <v>-1.6697900000000012</v>
      </c>
      <c r="N354" s="5">
        <f t="shared" si="37"/>
        <v>0.84154782069538392</v>
      </c>
      <c r="O354" s="5">
        <f t="shared" si="38"/>
        <v>0.15845217930461603</v>
      </c>
      <c r="P354" s="2" t="str">
        <f t="shared" si="39"/>
        <v>tested_negative</v>
      </c>
      <c r="Q354" s="2">
        <f t="shared" si="40"/>
        <v>1</v>
      </c>
      <c r="R354" s="2" t="str">
        <f t="shared" si="41"/>
        <v>tn</v>
      </c>
    </row>
    <row r="355" spans="1:18" ht="17" x14ac:dyDescent="0.2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 t="s">
        <v>10</v>
      </c>
      <c r="L355">
        <f t="shared" si="35"/>
        <v>1.3594000000000008</v>
      </c>
      <c r="M355">
        <f t="shared" si="36"/>
        <v>-1.3594000000000008</v>
      </c>
      <c r="N355" s="5">
        <f t="shared" si="37"/>
        <v>0.79566216469030726</v>
      </c>
      <c r="O355" s="5">
        <f t="shared" si="38"/>
        <v>0.20433783530969271</v>
      </c>
      <c r="P355" s="2" t="str">
        <f t="shared" si="39"/>
        <v>tested_negative</v>
      </c>
      <c r="Q355" s="2">
        <f t="shared" si="40"/>
        <v>1</v>
      </c>
      <c r="R355" s="2" t="str">
        <f t="shared" si="41"/>
        <v>tn</v>
      </c>
    </row>
    <row r="356" spans="1:18" ht="17" x14ac:dyDescent="0.2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 t="s">
        <v>10</v>
      </c>
      <c r="L356">
        <f t="shared" si="35"/>
        <v>0.81927000000000083</v>
      </c>
      <c r="M356">
        <f t="shared" si="36"/>
        <v>-0.81927000000000083</v>
      </c>
      <c r="N356" s="5">
        <f t="shared" si="37"/>
        <v>0.69408135940155435</v>
      </c>
      <c r="O356" s="5">
        <f t="shared" si="38"/>
        <v>0.30591864059844553</v>
      </c>
      <c r="P356" s="2" t="str">
        <f t="shared" si="39"/>
        <v>tested_negative</v>
      </c>
      <c r="Q356" s="2">
        <f t="shared" si="40"/>
        <v>1</v>
      </c>
      <c r="R356" s="2" t="str">
        <f t="shared" si="41"/>
        <v>tn</v>
      </c>
    </row>
    <row r="357" spans="1:18" ht="17" x14ac:dyDescent="0.2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 t="s">
        <v>9</v>
      </c>
      <c r="L357">
        <f t="shared" si="35"/>
        <v>-0.60794000000000015</v>
      </c>
      <c r="M357">
        <f t="shared" si="36"/>
        <v>0.60794000000000015</v>
      </c>
      <c r="N357" s="5">
        <f t="shared" si="37"/>
        <v>0.35252925485606268</v>
      </c>
      <c r="O357" s="5">
        <f t="shared" si="38"/>
        <v>0.64747074514393732</v>
      </c>
      <c r="P357" s="2" t="str">
        <f t="shared" si="39"/>
        <v>tested_positive</v>
      </c>
      <c r="Q357" s="2">
        <f t="shared" si="40"/>
        <v>1</v>
      </c>
      <c r="R357" s="2" t="str">
        <f t="shared" si="41"/>
        <v>tp</v>
      </c>
    </row>
    <row r="358" spans="1:18" ht="17" x14ac:dyDescent="0.2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 t="s">
        <v>9</v>
      </c>
      <c r="L358">
        <f t="shared" si="35"/>
        <v>7.586000000000076E-2</v>
      </c>
      <c r="M358">
        <f t="shared" si="36"/>
        <v>-7.586000000000076E-2</v>
      </c>
      <c r="N358" s="5">
        <f t="shared" si="37"/>
        <v>0.51895591034444821</v>
      </c>
      <c r="O358" s="5">
        <f t="shared" si="38"/>
        <v>0.48104408965555168</v>
      </c>
      <c r="P358" s="2" t="str">
        <f t="shared" si="39"/>
        <v>tested_negative</v>
      </c>
      <c r="Q358" s="2">
        <f t="shared" si="40"/>
        <v>0</v>
      </c>
      <c r="R358" s="2" t="str">
        <f t="shared" si="41"/>
        <v>fn</v>
      </c>
    </row>
    <row r="359" spans="1:18" ht="17" x14ac:dyDescent="0.2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 t="s">
        <v>9</v>
      </c>
      <c r="L359">
        <f t="shared" si="35"/>
        <v>-1.4634300000000002</v>
      </c>
      <c r="M359">
        <f t="shared" si="36"/>
        <v>1.4634300000000002</v>
      </c>
      <c r="N359" s="5">
        <f t="shared" si="37"/>
        <v>0.18794327614752443</v>
      </c>
      <c r="O359" s="5">
        <f t="shared" si="38"/>
        <v>0.81205672385247563</v>
      </c>
      <c r="P359" s="2" t="str">
        <f t="shared" si="39"/>
        <v>tested_positive</v>
      </c>
      <c r="Q359" s="2">
        <f t="shared" si="40"/>
        <v>1</v>
      </c>
      <c r="R359" s="2" t="str">
        <f t="shared" si="41"/>
        <v>tp</v>
      </c>
    </row>
    <row r="360" spans="1:18" ht="17" x14ac:dyDescent="0.2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 t="s">
        <v>10</v>
      </c>
      <c r="L360">
        <f t="shared" si="35"/>
        <v>0.39034000000000058</v>
      </c>
      <c r="M360">
        <f t="shared" si="36"/>
        <v>-0.39034000000000058</v>
      </c>
      <c r="N360" s="5">
        <f t="shared" si="37"/>
        <v>0.5963645446949164</v>
      </c>
      <c r="O360" s="5">
        <f t="shared" si="38"/>
        <v>0.40363545530508355</v>
      </c>
      <c r="P360" s="2" t="str">
        <f t="shared" si="39"/>
        <v>tested_negative</v>
      </c>
      <c r="Q360" s="2">
        <f t="shared" si="40"/>
        <v>1</v>
      </c>
      <c r="R360" s="2" t="str">
        <f t="shared" si="41"/>
        <v>tn</v>
      </c>
    </row>
    <row r="361" spans="1:18" ht="17" x14ac:dyDescent="0.2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 t="s">
        <v>9</v>
      </c>
      <c r="L361">
        <f t="shared" si="35"/>
        <v>-1.1812499999999992</v>
      </c>
      <c r="M361">
        <f t="shared" si="36"/>
        <v>1.1812499999999992</v>
      </c>
      <c r="N361" s="5">
        <f t="shared" si="37"/>
        <v>0.23482751734911167</v>
      </c>
      <c r="O361" s="5">
        <f t="shared" si="38"/>
        <v>0.76517248265088833</v>
      </c>
      <c r="P361" s="2" t="str">
        <f t="shared" si="39"/>
        <v>tested_positive</v>
      </c>
      <c r="Q361" s="2">
        <f t="shared" si="40"/>
        <v>1</v>
      </c>
      <c r="R361" s="2" t="str">
        <f t="shared" si="41"/>
        <v>tp</v>
      </c>
    </row>
    <row r="362" spans="1:18" ht="17" x14ac:dyDescent="0.2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 t="s">
        <v>9</v>
      </c>
      <c r="L362">
        <f t="shared" si="35"/>
        <v>-1.0520099999999999</v>
      </c>
      <c r="M362">
        <f t="shared" si="36"/>
        <v>1.0520099999999999</v>
      </c>
      <c r="N362" s="5">
        <f t="shared" si="37"/>
        <v>0.25883931248258096</v>
      </c>
      <c r="O362" s="5">
        <f t="shared" si="38"/>
        <v>0.74116068751741904</v>
      </c>
      <c r="P362" s="2" t="str">
        <f t="shared" si="39"/>
        <v>tested_positive</v>
      </c>
      <c r="Q362" s="2">
        <f t="shared" si="40"/>
        <v>1</v>
      </c>
      <c r="R362" s="2" t="str">
        <f t="shared" si="41"/>
        <v>tp</v>
      </c>
    </row>
    <row r="363" spans="1:18" ht="17" x14ac:dyDescent="0.2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 t="s">
        <v>10</v>
      </c>
      <c r="L363">
        <f t="shared" si="35"/>
        <v>-0.47928999999999955</v>
      </c>
      <c r="M363">
        <f t="shared" si="36"/>
        <v>0.47928999999999955</v>
      </c>
      <c r="N363" s="5">
        <f t="shared" si="37"/>
        <v>0.38241979540207105</v>
      </c>
      <c r="O363" s="5">
        <f t="shared" si="38"/>
        <v>0.61758020459792895</v>
      </c>
      <c r="P363" s="2" t="str">
        <f t="shared" si="39"/>
        <v>tested_positive</v>
      </c>
      <c r="Q363" s="2">
        <f t="shared" si="40"/>
        <v>0</v>
      </c>
      <c r="R363" s="2" t="str">
        <f t="shared" si="41"/>
        <v>fp</v>
      </c>
    </row>
    <row r="364" spans="1:18" ht="17" x14ac:dyDescent="0.2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 t="s">
        <v>10</v>
      </c>
      <c r="L364">
        <f t="shared" si="35"/>
        <v>0.55865000000000042</v>
      </c>
      <c r="M364">
        <f t="shared" si="36"/>
        <v>-0.55865000000000042</v>
      </c>
      <c r="N364" s="5">
        <f t="shared" si="37"/>
        <v>0.63614011882683053</v>
      </c>
      <c r="O364" s="5">
        <f t="shared" si="38"/>
        <v>0.36385988117316953</v>
      </c>
      <c r="P364" s="2" t="str">
        <f t="shared" si="39"/>
        <v>tested_negative</v>
      </c>
      <c r="Q364" s="2">
        <f t="shared" si="40"/>
        <v>1</v>
      </c>
      <c r="R364" s="2" t="str">
        <f t="shared" si="41"/>
        <v>tn</v>
      </c>
    </row>
    <row r="365" spans="1:18" ht="17" x14ac:dyDescent="0.2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 t="s">
        <v>9</v>
      </c>
      <c r="L365">
        <f t="shared" si="35"/>
        <v>-0.63440000000000007</v>
      </c>
      <c r="M365">
        <f t="shared" si="36"/>
        <v>0.63440000000000007</v>
      </c>
      <c r="N365" s="5">
        <f t="shared" si="37"/>
        <v>0.34651352172608801</v>
      </c>
      <c r="O365" s="5">
        <f t="shared" si="38"/>
        <v>0.65348647827391204</v>
      </c>
      <c r="P365" s="2" t="str">
        <f t="shared" si="39"/>
        <v>tested_positive</v>
      </c>
      <c r="Q365" s="2">
        <f t="shared" si="40"/>
        <v>1</v>
      </c>
      <c r="R365" s="2" t="str">
        <f t="shared" si="41"/>
        <v>tp</v>
      </c>
    </row>
    <row r="366" spans="1:18" ht="17" x14ac:dyDescent="0.2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 t="s">
        <v>10</v>
      </c>
      <c r="L366">
        <f t="shared" si="35"/>
        <v>-0.11694999999999989</v>
      </c>
      <c r="M366">
        <f t="shared" si="36"/>
        <v>0.11694999999999989</v>
      </c>
      <c r="N366" s="5">
        <f t="shared" si="37"/>
        <v>0.47079577866216177</v>
      </c>
      <c r="O366" s="5">
        <f t="shared" si="38"/>
        <v>0.52920422133783818</v>
      </c>
      <c r="P366" s="2" t="str">
        <f t="shared" si="39"/>
        <v>tested_positive</v>
      </c>
      <c r="Q366" s="2">
        <f t="shared" si="40"/>
        <v>0</v>
      </c>
      <c r="R366" s="2" t="str">
        <f t="shared" si="41"/>
        <v>fp</v>
      </c>
    </row>
    <row r="367" spans="1:18" ht="17" x14ac:dyDescent="0.2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 t="s">
        <v>10</v>
      </c>
      <c r="L367">
        <f t="shared" si="35"/>
        <v>0.56547000000000036</v>
      </c>
      <c r="M367">
        <f t="shared" si="36"/>
        <v>-0.56547000000000036</v>
      </c>
      <c r="N367" s="5">
        <f t="shared" si="37"/>
        <v>0.63771724561015874</v>
      </c>
      <c r="O367" s="5">
        <f t="shared" si="38"/>
        <v>0.36228275438984114</v>
      </c>
      <c r="P367" s="2" t="str">
        <f t="shared" si="39"/>
        <v>tested_negative</v>
      </c>
      <c r="Q367" s="2">
        <f t="shared" si="40"/>
        <v>1</v>
      </c>
      <c r="R367" s="2" t="str">
        <f t="shared" si="41"/>
        <v>tn</v>
      </c>
    </row>
    <row r="368" spans="1:18" ht="17" x14ac:dyDescent="0.2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 t="s">
        <v>9</v>
      </c>
      <c r="L368">
        <f t="shared" si="35"/>
        <v>0.51303999999999994</v>
      </c>
      <c r="M368">
        <f t="shared" si="36"/>
        <v>-0.51303999999999994</v>
      </c>
      <c r="N368" s="5">
        <f t="shared" si="37"/>
        <v>0.62551885060152712</v>
      </c>
      <c r="O368" s="5">
        <f t="shared" si="38"/>
        <v>0.37448114939847293</v>
      </c>
      <c r="P368" s="2" t="str">
        <f t="shared" si="39"/>
        <v>tested_negative</v>
      </c>
      <c r="Q368" s="2">
        <f t="shared" si="40"/>
        <v>0</v>
      </c>
      <c r="R368" s="2" t="str">
        <f t="shared" si="41"/>
        <v>fn</v>
      </c>
    </row>
    <row r="369" spans="1:18" ht="17" x14ac:dyDescent="0.2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 t="s">
        <v>10</v>
      </c>
      <c r="L369">
        <f t="shared" si="35"/>
        <v>1.6515600000000004</v>
      </c>
      <c r="M369">
        <f t="shared" si="36"/>
        <v>-1.6515600000000004</v>
      </c>
      <c r="N369" s="5">
        <f t="shared" si="37"/>
        <v>0.83910177743089509</v>
      </c>
      <c r="O369" s="5">
        <f t="shared" si="38"/>
        <v>0.16089822256910488</v>
      </c>
      <c r="P369" s="2" t="str">
        <f t="shared" si="39"/>
        <v>tested_negative</v>
      </c>
      <c r="Q369" s="2">
        <f t="shared" si="40"/>
        <v>1</v>
      </c>
      <c r="R369" s="2" t="str">
        <f t="shared" si="41"/>
        <v>tn</v>
      </c>
    </row>
    <row r="370" spans="1:18" ht="17" x14ac:dyDescent="0.2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 t="s">
        <v>10</v>
      </c>
      <c r="L370">
        <f t="shared" si="35"/>
        <v>1.7961800000000003</v>
      </c>
      <c r="M370">
        <f t="shared" si="36"/>
        <v>-1.7961800000000003</v>
      </c>
      <c r="N370" s="5">
        <f t="shared" si="37"/>
        <v>0.85768329252677666</v>
      </c>
      <c r="O370" s="5">
        <f t="shared" si="38"/>
        <v>0.14231670747322345</v>
      </c>
      <c r="P370" s="2" t="str">
        <f t="shared" si="39"/>
        <v>tested_negative</v>
      </c>
      <c r="Q370" s="2">
        <f t="shared" si="40"/>
        <v>1</v>
      </c>
      <c r="R370" s="2" t="str">
        <f t="shared" si="41"/>
        <v>tn</v>
      </c>
    </row>
    <row r="371" spans="1:18" ht="17" x14ac:dyDescent="0.2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 t="s">
        <v>9</v>
      </c>
      <c r="L371">
        <f t="shared" si="35"/>
        <v>0.62802000000000069</v>
      </c>
      <c r="M371">
        <f t="shared" si="36"/>
        <v>-0.62802000000000069</v>
      </c>
      <c r="N371" s="5">
        <f t="shared" si="37"/>
        <v>0.652040367756207</v>
      </c>
      <c r="O371" s="5">
        <f t="shared" si="38"/>
        <v>0.347959632243793</v>
      </c>
      <c r="P371" s="2" t="str">
        <f t="shared" si="39"/>
        <v>tested_negative</v>
      </c>
      <c r="Q371" s="2">
        <f t="shared" si="40"/>
        <v>0</v>
      </c>
      <c r="R371" s="2" t="str">
        <f t="shared" si="41"/>
        <v>fn</v>
      </c>
    </row>
    <row r="372" spans="1:18" ht="17" x14ac:dyDescent="0.2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 t="s">
        <v>9</v>
      </c>
      <c r="L372">
        <f t="shared" si="35"/>
        <v>-1.4103899999999994</v>
      </c>
      <c r="M372">
        <f t="shared" si="36"/>
        <v>1.4103899999999994</v>
      </c>
      <c r="N372" s="5">
        <f t="shared" si="37"/>
        <v>0.19617255041500964</v>
      </c>
      <c r="O372" s="5">
        <f t="shared" si="38"/>
        <v>0.80382744958499042</v>
      </c>
      <c r="P372" s="2" t="str">
        <f t="shared" si="39"/>
        <v>tested_positive</v>
      </c>
      <c r="Q372" s="2">
        <f t="shared" si="40"/>
        <v>1</v>
      </c>
      <c r="R372" s="2" t="str">
        <f t="shared" si="41"/>
        <v>tp</v>
      </c>
    </row>
    <row r="373" spans="1:18" ht="17" x14ac:dyDescent="0.2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 t="s">
        <v>10</v>
      </c>
      <c r="L373">
        <f t="shared" si="35"/>
        <v>1.4564300000000006</v>
      </c>
      <c r="M373">
        <f t="shared" si="36"/>
        <v>-1.4564300000000006</v>
      </c>
      <c r="N373" s="5">
        <f t="shared" si="37"/>
        <v>0.81098604522947682</v>
      </c>
      <c r="O373" s="5">
        <f t="shared" si="38"/>
        <v>0.18901395477052318</v>
      </c>
      <c r="P373" s="2" t="str">
        <f t="shared" si="39"/>
        <v>tested_negative</v>
      </c>
      <c r="Q373" s="2">
        <f t="shared" si="40"/>
        <v>1</v>
      </c>
      <c r="R373" s="2" t="str">
        <f t="shared" si="41"/>
        <v>tn</v>
      </c>
    </row>
    <row r="374" spans="1:18" ht="17" x14ac:dyDescent="0.2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 t="s">
        <v>10</v>
      </c>
      <c r="L374">
        <f t="shared" si="35"/>
        <v>1.2618500000000008</v>
      </c>
      <c r="M374">
        <f t="shared" si="36"/>
        <v>-1.2618500000000008</v>
      </c>
      <c r="N374" s="5">
        <f t="shared" si="37"/>
        <v>0.77934441057934378</v>
      </c>
      <c r="O374" s="5">
        <f t="shared" si="38"/>
        <v>0.22065558942065619</v>
      </c>
      <c r="P374" s="2" t="str">
        <f t="shared" si="39"/>
        <v>tested_negative</v>
      </c>
      <c r="Q374" s="2">
        <f t="shared" si="40"/>
        <v>1</v>
      </c>
      <c r="R374" s="2" t="str">
        <f t="shared" si="41"/>
        <v>tn</v>
      </c>
    </row>
    <row r="375" spans="1:18" ht="17" x14ac:dyDescent="0.2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 t="s">
        <v>10</v>
      </c>
      <c r="L375">
        <f t="shared" si="35"/>
        <v>0.80825000000000014</v>
      </c>
      <c r="M375">
        <f t="shared" si="36"/>
        <v>-0.80825000000000014</v>
      </c>
      <c r="N375" s="5">
        <f t="shared" si="37"/>
        <v>0.69173646459203741</v>
      </c>
      <c r="O375" s="5">
        <f t="shared" si="38"/>
        <v>0.30826353540796264</v>
      </c>
      <c r="P375" s="2" t="str">
        <f t="shared" si="39"/>
        <v>tested_negative</v>
      </c>
      <c r="Q375" s="2">
        <f t="shared" si="40"/>
        <v>1</v>
      </c>
      <c r="R375" s="2" t="str">
        <f t="shared" si="41"/>
        <v>tn</v>
      </c>
    </row>
    <row r="376" spans="1:18" ht="17" x14ac:dyDescent="0.2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 t="s">
        <v>10</v>
      </c>
      <c r="L376">
        <f t="shared" si="35"/>
        <v>4.8479999999999968E-2</v>
      </c>
      <c r="M376">
        <f t="shared" si="36"/>
        <v>-4.8479999999999968E-2</v>
      </c>
      <c r="N376" s="5">
        <f t="shared" si="37"/>
        <v>0.51211762674428318</v>
      </c>
      <c r="O376" s="5">
        <f t="shared" si="38"/>
        <v>0.48788237325571682</v>
      </c>
      <c r="P376" s="2" t="str">
        <f t="shared" si="39"/>
        <v>tested_negative</v>
      </c>
      <c r="Q376" s="2">
        <f t="shared" si="40"/>
        <v>1</v>
      </c>
      <c r="R376" s="2" t="str">
        <f t="shared" si="41"/>
        <v>tn</v>
      </c>
    </row>
    <row r="377" spans="1:18" ht="17" x14ac:dyDescent="0.2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 t="s">
        <v>9</v>
      </c>
      <c r="L377">
        <f t="shared" si="35"/>
        <v>-0.89615999999999985</v>
      </c>
      <c r="M377">
        <f t="shared" si="36"/>
        <v>0.89615999999999985</v>
      </c>
      <c r="N377" s="5">
        <f t="shared" si="37"/>
        <v>0.28984025732669455</v>
      </c>
      <c r="O377" s="5">
        <f t="shared" si="38"/>
        <v>0.71015974267330551</v>
      </c>
      <c r="P377" s="2" t="str">
        <f t="shared" si="39"/>
        <v>tested_positive</v>
      </c>
      <c r="Q377" s="2">
        <f t="shared" si="40"/>
        <v>1</v>
      </c>
      <c r="R377" s="2" t="str">
        <f t="shared" si="41"/>
        <v>tp</v>
      </c>
    </row>
    <row r="378" spans="1:18" ht="17" x14ac:dyDescent="0.2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 t="s">
        <v>10</v>
      </c>
      <c r="L378">
        <f t="shared" si="35"/>
        <v>1.6914700000000005</v>
      </c>
      <c r="M378">
        <f t="shared" si="36"/>
        <v>-1.6914700000000005</v>
      </c>
      <c r="N378" s="5">
        <f t="shared" si="37"/>
        <v>0.84441738136934774</v>
      </c>
      <c r="O378" s="5">
        <f t="shared" si="38"/>
        <v>0.1555826186306522</v>
      </c>
      <c r="P378" s="2" t="str">
        <f t="shared" si="39"/>
        <v>tested_negative</v>
      </c>
      <c r="Q378" s="2">
        <f t="shared" si="40"/>
        <v>1</v>
      </c>
      <c r="R378" s="2" t="str">
        <f t="shared" si="41"/>
        <v>tn</v>
      </c>
    </row>
    <row r="379" spans="1:18" ht="17" x14ac:dyDescent="0.2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 t="s">
        <v>10</v>
      </c>
      <c r="L379">
        <f t="shared" si="35"/>
        <v>1.0527700000000002</v>
      </c>
      <c r="M379">
        <f t="shared" si="36"/>
        <v>-1.0527700000000002</v>
      </c>
      <c r="N379" s="5">
        <f t="shared" si="37"/>
        <v>0.74130646035017345</v>
      </c>
      <c r="O379" s="5">
        <f t="shared" si="38"/>
        <v>0.25869353964982655</v>
      </c>
      <c r="P379" s="2" t="str">
        <f t="shared" si="39"/>
        <v>tested_negative</v>
      </c>
      <c r="Q379" s="2">
        <f t="shared" si="40"/>
        <v>1</v>
      </c>
      <c r="R379" s="2" t="str">
        <f t="shared" si="41"/>
        <v>tn</v>
      </c>
    </row>
    <row r="380" spans="1:18" ht="17" x14ac:dyDescent="0.2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 t="s">
        <v>9</v>
      </c>
      <c r="L380">
        <f t="shared" si="35"/>
        <v>-0.77385999999999999</v>
      </c>
      <c r="M380">
        <f t="shared" si="36"/>
        <v>0.77385999999999999</v>
      </c>
      <c r="N380" s="5">
        <f t="shared" si="37"/>
        <v>0.31564470286844037</v>
      </c>
      <c r="O380" s="5">
        <f t="shared" si="38"/>
        <v>0.68435529713155963</v>
      </c>
      <c r="P380" s="2" t="str">
        <f t="shared" si="39"/>
        <v>tested_positive</v>
      </c>
      <c r="Q380" s="2">
        <f t="shared" si="40"/>
        <v>1</v>
      </c>
      <c r="R380" s="2" t="str">
        <f t="shared" si="41"/>
        <v>tp</v>
      </c>
    </row>
    <row r="381" spans="1:18" ht="17" x14ac:dyDescent="0.2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 t="s">
        <v>10</v>
      </c>
      <c r="L381">
        <f t="shared" si="35"/>
        <v>0.77412999999999998</v>
      </c>
      <c r="M381">
        <f t="shared" si="36"/>
        <v>-0.77412999999999998</v>
      </c>
      <c r="N381" s="5">
        <f t="shared" si="37"/>
        <v>0.68441361777183451</v>
      </c>
      <c r="O381" s="5">
        <f t="shared" si="38"/>
        <v>0.31558638222816554</v>
      </c>
      <c r="P381" s="2" t="str">
        <f t="shared" si="39"/>
        <v>tested_negative</v>
      </c>
      <c r="Q381" s="2">
        <f t="shared" si="40"/>
        <v>1</v>
      </c>
      <c r="R381" s="2" t="str">
        <f t="shared" si="41"/>
        <v>tn</v>
      </c>
    </row>
    <row r="382" spans="1:18" ht="17" x14ac:dyDescent="0.2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 t="s">
        <v>10</v>
      </c>
      <c r="L382">
        <f t="shared" si="35"/>
        <v>0.86213000000000073</v>
      </c>
      <c r="M382">
        <f t="shared" si="36"/>
        <v>-0.86213000000000073</v>
      </c>
      <c r="N382" s="5">
        <f t="shared" si="37"/>
        <v>0.70310548020387842</v>
      </c>
      <c r="O382" s="5">
        <f t="shared" si="38"/>
        <v>0.29689451979612158</v>
      </c>
      <c r="P382" s="2" t="str">
        <f t="shared" si="39"/>
        <v>tested_negative</v>
      </c>
      <c r="Q382" s="2">
        <f t="shared" si="40"/>
        <v>1</v>
      </c>
      <c r="R382" s="2" t="str">
        <f t="shared" si="41"/>
        <v>tn</v>
      </c>
    </row>
    <row r="383" spans="1:18" ht="17" x14ac:dyDescent="0.2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 t="s">
        <v>10</v>
      </c>
      <c r="L383">
        <f t="shared" si="35"/>
        <v>1.6490800000000003</v>
      </c>
      <c r="M383">
        <f t="shared" si="36"/>
        <v>-1.6490800000000003</v>
      </c>
      <c r="N383" s="5">
        <f t="shared" si="37"/>
        <v>0.83876667102574065</v>
      </c>
      <c r="O383" s="5">
        <f t="shared" si="38"/>
        <v>0.16123332897425932</v>
      </c>
      <c r="P383" s="2" t="str">
        <f t="shared" si="39"/>
        <v>tested_negative</v>
      </c>
      <c r="Q383" s="2">
        <f t="shared" si="40"/>
        <v>1</v>
      </c>
      <c r="R383" s="2" t="str">
        <f t="shared" si="41"/>
        <v>tn</v>
      </c>
    </row>
    <row r="384" spans="1:18" ht="17" x14ac:dyDescent="0.2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 t="s">
        <v>10</v>
      </c>
      <c r="L384">
        <f t="shared" si="35"/>
        <v>0.88891000000000053</v>
      </c>
      <c r="M384">
        <f t="shared" si="36"/>
        <v>-0.88891000000000053</v>
      </c>
      <c r="N384" s="5">
        <f t="shared" si="37"/>
        <v>0.70866518362417108</v>
      </c>
      <c r="O384" s="5">
        <f t="shared" si="38"/>
        <v>0.29133481637582898</v>
      </c>
      <c r="P384" s="2" t="str">
        <f t="shared" si="39"/>
        <v>tested_negative</v>
      </c>
      <c r="Q384" s="2">
        <f t="shared" si="40"/>
        <v>1</v>
      </c>
      <c r="R384" s="2" t="str">
        <f t="shared" si="41"/>
        <v>tn</v>
      </c>
    </row>
    <row r="385" spans="1:18" ht="17" x14ac:dyDescent="0.2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 t="s">
        <v>10</v>
      </c>
      <c r="L385">
        <f t="shared" si="35"/>
        <v>1.110040000000001</v>
      </c>
      <c r="M385">
        <f t="shared" si="36"/>
        <v>-1.110040000000001</v>
      </c>
      <c r="N385" s="5">
        <f t="shared" si="37"/>
        <v>0.75213656860080913</v>
      </c>
      <c r="O385" s="5">
        <f t="shared" si="38"/>
        <v>0.24786343139919076</v>
      </c>
      <c r="P385" s="2" t="str">
        <f t="shared" si="39"/>
        <v>tested_negative</v>
      </c>
      <c r="Q385" s="2">
        <f t="shared" si="40"/>
        <v>1</v>
      </c>
      <c r="R385" s="2" t="str">
        <f t="shared" si="41"/>
        <v>tn</v>
      </c>
    </row>
    <row r="386" spans="1:18" ht="17" x14ac:dyDescent="0.2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 t="s">
        <v>10</v>
      </c>
      <c r="L386">
        <f t="shared" si="35"/>
        <v>1.0141300000000009</v>
      </c>
      <c r="M386">
        <f t="shared" si="36"/>
        <v>-1.0141300000000009</v>
      </c>
      <c r="N386" s="5">
        <f t="shared" si="37"/>
        <v>0.73382761865367763</v>
      </c>
      <c r="O386" s="5">
        <f t="shared" si="38"/>
        <v>0.26617238134632243</v>
      </c>
      <c r="P386" s="2" t="str">
        <f t="shared" si="39"/>
        <v>tested_negative</v>
      </c>
      <c r="Q386" s="2">
        <f t="shared" si="40"/>
        <v>1</v>
      </c>
      <c r="R386" s="2" t="str">
        <f t="shared" si="41"/>
        <v>tn</v>
      </c>
    </row>
    <row r="387" spans="1:18" ht="17" x14ac:dyDescent="0.2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 t="s">
        <v>10</v>
      </c>
      <c r="L387">
        <f t="shared" ref="L387:L450" si="42">4.2+B387*-0.06+C387*-0.02+D387*0.01+G387*-0.04+H387*-0.47+I387*-0.01</f>
        <v>1.0716500000000009</v>
      </c>
      <c r="M387">
        <f t="shared" ref="M387:M450" si="43">-4.2+B387*0.06+C387*0.02+D387*-0.01+G387*0.04+H387*0.47+I387*0.01</f>
        <v>-1.0716500000000009</v>
      </c>
      <c r="N387" s="5">
        <f t="shared" ref="N387:N450" si="44">1/(1+EXP(-L387))</f>
        <v>0.74491057354426005</v>
      </c>
      <c r="O387" s="5">
        <f t="shared" ref="O387:O450" si="45">1/(1+EXP(-M387))</f>
        <v>0.25508942645574001</v>
      </c>
      <c r="P387" s="2" t="str">
        <f t="shared" ref="P387:P450" si="46">IF(O387&gt;N387,"tested_positive","tested_negative")</f>
        <v>tested_negative</v>
      </c>
      <c r="Q387" s="2">
        <f t="shared" ref="Q387:Q450" si="47">IF(P387=J387,1,0)</f>
        <v>1</v>
      </c>
      <c r="R387" s="2" t="str">
        <f t="shared" si="41"/>
        <v>tn</v>
      </c>
    </row>
    <row r="388" spans="1:18" ht="17" x14ac:dyDescent="0.2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 t="s">
        <v>9</v>
      </c>
      <c r="L388">
        <f t="shared" si="42"/>
        <v>0.3678000000000004</v>
      </c>
      <c r="M388">
        <f t="shared" si="43"/>
        <v>-0.3678000000000004</v>
      </c>
      <c r="N388" s="5">
        <f t="shared" si="44"/>
        <v>0.59092727410155643</v>
      </c>
      <c r="O388" s="5">
        <f t="shared" si="45"/>
        <v>0.40907272589844351</v>
      </c>
      <c r="P388" s="2" t="str">
        <f t="shared" si="46"/>
        <v>tested_negative</v>
      </c>
      <c r="Q388" s="2">
        <f t="shared" si="47"/>
        <v>0</v>
      </c>
      <c r="R388" s="2" t="str">
        <f t="shared" ref="R388:R451" si="48">IF(AND(EXACT(P388,"tested_positive"), EXACT(J388,"tested_positive")), "tp", IF(AND(EXACT(P388,"tested_positive"), EXACT(J388,"tested_negative")), "fp", IF(AND(EXACT(P388,"tested_negative"), EXACT(J388,"tested_positive")), "fn", IF(AND(EXACT(P388,"tested_negative"), EXACT(J388,"tested_negative")), "tn"))))</f>
        <v>fn</v>
      </c>
    </row>
    <row r="389" spans="1:18" ht="17" x14ac:dyDescent="0.2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 t="s">
        <v>9</v>
      </c>
      <c r="L389">
        <f t="shared" si="42"/>
        <v>0.32567000000000007</v>
      </c>
      <c r="M389">
        <f t="shared" si="43"/>
        <v>-0.32567000000000007</v>
      </c>
      <c r="N389" s="5">
        <f t="shared" si="44"/>
        <v>0.58070544967859439</v>
      </c>
      <c r="O389" s="5">
        <f t="shared" si="45"/>
        <v>0.41929455032140561</v>
      </c>
      <c r="P389" s="2" t="str">
        <f t="shared" si="46"/>
        <v>tested_negative</v>
      </c>
      <c r="Q389" s="2">
        <f t="shared" si="47"/>
        <v>0</v>
      </c>
      <c r="R389" s="2" t="str">
        <f t="shared" si="48"/>
        <v>fn</v>
      </c>
    </row>
    <row r="390" spans="1:18" ht="17" x14ac:dyDescent="0.2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 t="s">
        <v>9</v>
      </c>
      <c r="L390">
        <f t="shared" si="42"/>
        <v>-0.23243999999999942</v>
      </c>
      <c r="M390">
        <f t="shared" si="43"/>
        <v>0.23243999999999942</v>
      </c>
      <c r="N390" s="5">
        <f t="shared" si="44"/>
        <v>0.44215022643211549</v>
      </c>
      <c r="O390" s="5">
        <f t="shared" si="45"/>
        <v>0.55784977356788457</v>
      </c>
      <c r="P390" s="2" t="str">
        <f t="shared" si="46"/>
        <v>tested_positive</v>
      </c>
      <c r="Q390" s="2">
        <f t="shared" si="47"/>
        <v>1</v>
      </c>
      <c r="R390" s="2" t="str">
        <f t="shared" si="48"/>
        <v>tp</v>
      </c>
    </row>
    <row r="391" spans="1:18" ht="17" x14ac:dyDescent="0.2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 t="s">
        <v>10</v>
      </c>
      <c r="L391">
        <f t="shared" si="42"/>
        <v>0.70997000000000066</v>
      </c>
      <c r="M391">
        <f t="shared" si="43"/>
        <v>-0.70997000000000066</v>
      </c>
      <c r="N391" s="5">
        <f t="shared" si="44"/>
        <v>0.6703945308716398</v>
      </c>
      <c r="O391" s="5">
        <f t="shared" si="45"/>
        <v>0.3296054691283602</v>
      </c>
      <c r="P391" s="2" t="str">
        <f t="shared" si="46"/>
        <v>tested_negative</v>
      </c>
      <c r="Q391" s="2">
        <f t="shared" si="47"/>
        <v>1</v>
      </c>
      <c r="R391" s="2" t="str">
        <f t="shared" si="48"/>
        <v>tn</v>
      </c>
    </row>
    <row r="392" spans="1:18" ht="17" x14ac:dyDescent="0.2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 t="s">
        <v>10</v>
      </c>
      <c r="L392">
        <f t="shared" si="42"/>
        <v>0.89132000000000078</v>
      </c>
      <c r="M392">
        <f t="shared" si="43"/>
        <v>-0.89132000000000078</v>
      </c>
      <c r="N392" s="5">
        <f t="shared" si="44"/>
        <v>0.70916249909907703</v>
      </c>
      <c r="O392" s="5">
        <f t="shared" si="45"/>
        <v>0.29083750090092286</v>
      </c>
      <c r="P392" s="2" t="str">
        <f t="shared" si="46"/>
        <v>tested_negative</v>
      </c>
      <c r="Q392" s="2">
        <f t="shared" si="47"/>
        <v>1</v>
      </c>
      <c r="R392" s="2" t="str">
        <f t="shared" si="48"/>
        <v>tn</v>
      </c>
    </row>
    <row r="393" spans="1:18" ht="17" x14ac:dyDescent="0.2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 t="s">
        <v>9</v>
      </c>
      <c r="L393">
        <f t="shared" si="42"/>
        <v>-0.91779999999999995</v>
      </c>
      <c r="M393">
        <f t="shared" si="43"/>
        <v>0.91779999999999995</v>
      </c>
      <c r="N393" s="5">
        <f t="shared" si="44"/>
        <v>0.28540637145346864</v>
      </c>
      <c r="O393" s="5">
        <f t="shared" si="45"/>
        <v>0.71459362854653141</v>
      </c>
      <c r="P393" s="2" t="str">
        <f t="shared" si="46"/>
        <v>tested_positive</v>
      </c>
      <c r="Q393" s="2">
        <f t="shared" si="47"/>
        <v>1</v>
      </c>
      <c r="R393" s="2" t="str">
        <f t="shared" si="48"/>
        <v>tp</v>
      </c>
    </row>
    <row r="394" spans="1:18" ht="17" x14ac:dyDescent="0.2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 t="s">
        <v>10</v>
      </c>
      <c r="L394">
        <f t="shared" si="42"/>
        <v>0.81917000000000062</v>
      </c>
      <c r="M394">
        <f t="shared" si="43"/>
        <v>-0.81917000000000062</v>
      </c>
      <c r="N394" s="5">
        <f t="shared" si="44"/>
        <v>0.69406012574687315</v>
      </c>
      <c r="O394" s="5">
        <f t="shared" si="45"/>
        <v>0.30593987425312685</v>
      </c>
      <c r="P394" s="2" t="str">
        <f t="shared" si="46"/>
        <v>tested_negative</v>
      </c>
      <c r="Q394" s="2">
        <f t="shared" si="47"/>
        <v>1</v>
      </c>
      <c r="R394" s="2" t="str">
        <f t="shared" si="48"/>
        <v>tn</v>
      </c>
    </row>
    <row r="395" spans="1:18" ht="17" x14ac:dyDescent="0.2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 t="s">
        <v>10</v>
      </c>
      <c r="L395">
        <f t="shared" si="42"/>
        <v>0.88839000000000012</v>
      </c>
      <c r="M395">
        <f t="shared" si="43"/>
        <v>-0.88839000000000012</v>
      </c>
      <c r="N395" s="5">
        <f t="shared" si="44"/>
        <v>0.70855781337889134</v>
      </c>
      <c r="O395" s="5">
        <f t="shared" si="45"/>
        <v>0.29144218662110866</v>
      </c>
      <c r="P395" s="2" t="str">
        <f t="shared" si="46"/>
        <v>tested_negative</v>
      </c>
      <c r="Q395" s="2">
        <f t="shared" si="47"/>
        <v>1</v>
      </c>
      <c r="R395" s="2" t="str">
        <f t="shared" si="48"/>
        <v>tn</v>
      </c>
    </row>
    <row r="396" spans="1:18" ht="17" x14ac:dyDescent="0.2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 t="s">
        <v>9</v>
      </c>
      <c r="L396">
        <f t="shared" si="42"/>
        <v>-0.42341000000000023</v>
      </c>
      <c r="M396">
        <f t="shared" si="43"/>
        <v>0.42341000000000023</v>
      </c>
      <c r="N396" s="5">
        <f t="shared" si="44"/>
        <v>0.39570105571624592</v>
      </c>
      <c r="O396" s="5">
        <f t="shared" si="45"/>
        <v>0.60429894428375408</v>
      </c>
      <c r="P396" s="2" t="str">
        <f t="shared" si="46"/>
        <v>tested_positive</v>
      </c>
      <c r="Q396" s="2">
        <f t="shared" si="47"/>
        <v>1</v>
      </c>
      <c r="R396" s="2" t="str">
        <f t="shared" si="48"/>
        <v>tp</v>
      </c>
    </row>
    <row r="397" spans="1:18" ht="17" x14ac:dyDescent="0.2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 t="s">
        <v>10</v>
      </c>
      <c r="L397">
        <f t="shared" si="42"/>
        <v>1.0000000000000009E-2</v>
      </c>
      <c r="M397">
        <f t="shared" si="43"/>
        <v>-1.0000000000000009E-2</v>
      </c>
      <c r="N397" s="5">
        <f t="shared" si="44"/>
        <v>0.50249997916687505</v>
      </c>
      <c r="O397" s="5">
        <f t="shared" si="45"/>
        <v>0.49750002083312495</v>
      </c>
      <c r="P397" s="2" t="str">
        <f t="shared" si="46"/>
        <v>tested_negative</v>
      </c>
      <c r="Q397" s="2">
        <f t="shared" si="47"/>
        <v>1</v>
      </c>
      <c r="R397" s="2" t="str">
        <f t="shared" si="48"/>
        <v>tn</v>
      </c>
    </row>
    <row r="398" spans="1:18" ht="17" x14ac:dyDescent="0.2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 t="s">
        <v>10</v>
      </c>
      <c r="L398">
        <f t="shared" si="42"/>
        <v>0.83832000000000051</v>
      </c>
      <c r="M398">
        <f t="shared" si="43"/>
        <v>-0.83832000000000051</v>
      </c>
      <c r="N398" s="5">
        <f t="shared" si="44"/>
        <v>0.69811127065527367</v>
      </c>
      <c r="O398" s="5">
        <f t="shared" si="45"/>
        <v>0.30188872934472627</v>
      </c>
      <c r="P398" s="2" t="str">
        <f t="shared" si="46"/>
        <v>tested_negative</v>
      </c>
      <c r="Q398" s="2">
        <f t="shared" si="47"/>
        <v>1</v>
      </c>
      <c r="R398" s="2" t="str">
        <f t="shared" si="48"/>
        <v>tn</v>
      </c>
    </row>
    <row r="399" spans="1:18" ht="17" x14ac:dyDescent="0.2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 t="s">
        <v>9</v>
      </c>
      <c r="L399">
        <f t="shared" si="42"/>
        <v>0.55588000000000037</v>
      </c>
      <c r="M399">
        <f t="shared" si="43"/>
        <v>-0.55588000000000037</v>
      </c>
      <c r="N399" s="5">
        <f t="shared" si="44"/>
        <v>0.63549871690458237</v>
      </c>
      <c r="O399" s="5">
        <f t="shared" si="45"/>
        <v>0.36450128309541774</v>
      </c>
      <c r="P399" s="2" t="str">
        <f t="shared" si="46"/>
        <v>tested_negative</v>
      </c>
      <c r="Q399" s="2">
        <f t="shared" si="47"/>
        <v>0</v>
      </c>
      <c r="R399" s="2" t="str">
        <f t="shared" si="48"/>
        <v>fn</v>
      </c>
    </row>
    <row r="400" spans="1:18" ht="17" x14ac:dyDescent="0.2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 t="s">
        <v>10</v>
      </c>
      <c r="L400">
        <f t="shared" si="42"/>
        <v>1.8031700000000006</v>
      </c>
      <c r="M400">
        <f t="shared" si="43"/>
        <v>-1.8031700000000006</v>
      </c>
      <c r="N400" s="5">
        <f t="shared" si="44"/>
        <v>0.85853437917840347</v>
      </c>
      <c r="O400" s="5">
        <f t="shared" si="45"/>
        <v>0.14146562082159655</v>
      </c>
      <c r="P400" s="2" t="str">
        <f t="shared" si="46"/>
        <v>tested_negative</v>
      </c>
      <c r="Q400" s="2">
        <f t="shared" si="47"/>
        <v>1</v>
      </c>
      <c r="R400" s="2" t="str">
        <f t="shared" si="48"/>
        <v>tn</v>
      </c>
    </row>
    <row r="401" spans="1:18" ht="17" x14ac:dyDescent="0.2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 t="s">
        <v>9</v>
      </c>
      <c r="L401">
        <f t="shared" si="42"/>
        <v>-0.89926999999999924</v>
      </c>
      <c r="M401">
        <f t="shared" si="43"/>
        <v>0.89926999999999924</v>
      </c>
      <c r="N401" s="5">
        <f t="shared" si="44"/>
        <v>0.28920053569756504</v>
      </c>
      <c r="O401" s="5">
        <f t="shared" si="45"/>
        <v>0.7107994643024349</v>
      </c>
      <c r="P401" s="2" t="str">
        <f t="shared" si="46"/>
        <v>tested_positive</v>
      </c>
      <c r="Q401" s="2">
        <f t="shared" si="47"/>
        <v>1</v>
      </c>
      <c r="R401" s="2" t="str">
        <f t="shared" si="48"/>
        <v>tp</v>
      </c>
    </row>
    <row r="402" spans="1:18" ht="17" x14ac:dyDescent="0.2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 t="s">
        <v>9</v>
      </c>
      <c r="L402">
        <f t="shared" si="42"/>
        <v>1.0343299999999997</v>
      </c>
      <c r="M402">
        <f t="shared" si="43"/>
        <v>-1.0343299999999997</v>
      </c>
      <c r="N402" s="5">
        <f t="shared" si="44"/>
        <v>0.73775449506610635</v>
      </c>
      <c r="O402" s="5">
        <f t="shared" si="45"/>
        <v>0.26224550493389359</v>
      </c>
      <c r="P402" s="2" t="str">
        <f t="shared" si="46"/>
        <v>tested_negative</v>
      </c>
      <c r="Q402" s="2">
        <f t="shared" si="47"/>
        <v>0</v>
      </c>
      <c r="R402" s="2" t="str">
        <f t="shared" si="48"/>
        <v>fn</v>
      </c>
    </row>
    <row r="403" spans="1:18" ht="17" x14ac:dyDescent="0.2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 t="s">
        <v>10</v>
      </c>
      <c r="L403">
        <f t="shared" si="42"/>
        <v>0.12102999999999997</v>
      </c>
      <c r="M403">
        <f t="shared" si="43"/>
        <v>-0.12102999999999997</v>
      </c>
      <c r="N403" s="5">
        <f t="shared" si="44"/>
        <v>0.53022061904372986</v>
      </c>
      <c r="O403" s="5">
        <f t="shared" si="45"/>
        <v>0.46977938095627014</v>
      </c>
      <c r="P403" s="2" t="str">
        <f t="shared" si="46"/>
        <v>tested_negative</v>
      </c>
      <c r="Q403" s="2">
        <f t="shared" si="47"/>
        <v>1</v>
      </c>
      <c r="R403" s="2" t="str">
        <f t="shared" si="48"/>
        <v>tn</v>
      </c>
    </row>
    <row r="404" spans="1:18" ht="17" x14ac:dyDescent="0.2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 t="s">
        <v>9</v>
      </c>
      <c r="L404">
        <f t="shared" si="42"/>
        <v>0.13557999999999987</v>
      </c>
      <c r="M404">
        <f t="shared" si="43"/>
        <v>-0.13557999999999987</v>
      </c>
      <c r="N404" s="5">
        <f t="shared" si="44"/>
        <v>0.53384317395303571</v>
      </c>
      <c r="O404" s="5">
        <f t="shared" si="45"/>
        <v>0.46615682604696423</v>
      </c>
      <c r="P404" s="2" t="str">
        <f t="shared" si="46"/>
        <v>tested_negative</v>
      </c>
      <c r="Q404" s="2">
        <f t="shared" si="47"/>
        <v>0</v>
      </c>
      <c r="R404" s="2" t="str">
        <f t="shared" si="48"/>
        <v>fn</v>
      </c>
    </row>
    <row r="405" spans="1:18" ht="17" x14ac:dyDescent="0.2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 t="s">
        <v>10</v>
      </c>
      <c r="L405">
        <f t="shared" si="42"/>
        <v>1.2244000000000002</v>
      </c>
      <c r="M405">
        <f t="shared" si="43"/>
        <v>-1.2244000000000002</v>
      </c>
      <c r="N405" s="5">
        <f t="shared" si="44"/>
        <v>0.77283694063851294</v>
      </c>
      <c r="O405" s="5">
        <f t="shared" si="45"/>
        <v>0.22716305936148706</v>
      </c>
      <c r="P405" s="2" t="str">
        <f t="shared" si="46"/>
        <v>tested_negative</v>
      </c>
      <c r="Q405" s="2">
        <f t="shared" si="47"/>
        <v>1</v>
      </c>
      <c r="R405" s="2" t="str">
        <f t="shared" si="48"/>
        <v>tn</v>
      </c>
    </row>
    <row r="406" spans="1:18" ht="17" x14ac:dyDescent="0.2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 t="s">
        <v>9</v>
      </c>
      <c r="L406">
        <f t="shared" si="42"/>
        <v>-0.60944999999999949</v>
      </c>
      <c r="M406">
        <f t="shared" si="43"/>
        <v>0.60944999999999949</v>
      </c>
      <c r="N406" s="5">
        <f t="shared" si="44"/>
        <v>0.35218467056106856</v>
      </c>
      <c r="O406" s="5">
        <f t="shared" si="45"/>
        <v>0.64781532943893139</v>
      </c>
      <c r="P406" s="2" t="str">
        <f t="shared" si="46"/>
        <v>tested_positive</v>
      </c>
      <c r="Q406" s="2">
        <f t="shared" si="47"/>
        <v>1</v>
      </c>
      <c r="R406" s="2" t="str">
        <f t="shared" si="48"/>
        <v>tp</v>
      </c>
    </row>
    <row r="407" spans="1:18" ht="17" x14ac:dyDescent="0.2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 t="s">
        <v>10</v>
      </c>
      <c r="L407">
        <f t="shared" si="42"/>
        <v>-8.840000000000009E-2</v>
      </c>
      <c r="M407">
        <f t="shared" si="43"/>
        <v>8.840000000000009E-2</v>
      </c>
      <c r="N407" s="5">
        <f t="shared" si="44"/>
        <v>0.47791438057698304</v>
      </c>
      <c r="O407" s="5">
        <f t="shared" si="45"/>
        <v>0.52208561942301701</v>
      </c>
      <c r="P407" s="2" t="str">
        <f t="shared" si="46"/>
        <v>tested_positive</v>
      </c>
      <c r="Q407" s="2">
        <f t="shared" si="47"/>
        <v>0</v>
      </c>
      <c r="R407" s="2" t="str">
        <f t="shared" si="48"/>
        <v>fp</v>
      </c>
    </row>
    <row r="408" spans="1:18" ht="17" x14ac:dyDescent="0.2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 t="s">
        <v>9</v>
      </c>
      <c r="L408">
        <f t="shared" si="42"/>
        <v>0.58728000000000002</v>
      </c>
      <c r="M408">
        <f t="shared" si="43"/>
        <v>-0.58728000000000002</v>
      </c>
      <c r="N408" s="5">
        <f t="shared" si="44"/>
        <v>0.64274080831376923</v>
      </c>
      <c r="O408" s="5">
        <f t="shared" si="45"/>
        <v>0.35725919168623066</v>
      </c>
      <c r="P408" s="2" t="str">
        <f t="shared" si="46"/>
        <v>tested_negative</v>
      </c>
      <c r="Q408" s="2">
        <f t="shared" si="47"/>
        <v>0</v>
      </c>
      <c r="R408" s="2" t="str">
        <f t="shared" si="48"/>
        <v>fn</v>
      </c>
    </row>
    <row r="409" spans="1:18" ht="17" x14ac:dyDescent="0.2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 t="s">
        <v>10</v>
      </c>
      <c r="L409">
        <f t="shared" si="42"/>
        <v>1.5160800000000003</v>
      </c>
      <c r="M409">
        <f t="shared" si="43"/>
        <v>-1.5160800000000003</v>
      </c>
      <c r="N409" s="5">
        <f t="shared" si="44"/>
        <v>0.81996051518974022</v>
      </c>
      <c r="O409" s="5">
        <f t="shared" si="45"/>
        <v>0.1800394848102598</v>
      </c>
      <c r="P409" s="2" t="str">
        <f t="shared" si="46"/>
        <v>tested_negative</v>
      </c>
      <c r="Q409" s="2">
        <f t="shared" si="47"/>
        <v>1</v>
      </c>
      <c r="R409" s="2" t="str">
        <f t="shared" si="48"/>
        <v>tn</v>
      </c>
    </row>
    <row r="410" spans="1:18" ht="17" x14ac:dyDescent="0.2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 t="s">
        <v>9</v>
      </c>
      <c r="L410">
        <f t="shared" si="42"/>
        <v>-1.46577</v>
      </c>
      <c r="M410">
        <f t="shared" si="43"/>
        <v>1.46577</v>
      </c>
      <c r="N410" s="5">
        <f t="shared" si="44"/>
        <v>0.18758640469587282</v>
      </c>
      <c r="O410" s="5">
        <f t="shared" si="45"/>
        <v>0.81241359530412716</v>
      </c>
      <c r="P410" s="2" t="str">
        <f t="shared" si="46"/>
        <v>tested_positive</v>
      </c>
      <c r="Q410" s="2">
        <f t="shared" si="47"/>
        <v>1</v>
      </c>
      <c r="R410" s="2" t="str">
        <f t="shared" si="48"/>
        <v>tp</v>
      </c>
    </row>
    <row r="411" spans="1:18" ht="17" x14ac:dyDescent="0.2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 t="s">
        <v>9</v>
      </c>
      <c r="L411">
        <f t="shared" si="42"/>
        <v>-0.9259399999999991</v>
      </c>
      <c r="M411">
        <f t="shared" si="43"/>
        <v>0.9259399999999991</v>
      </c>
      <c r="N411" s="5">
        <f t="shared" si="44"/>
        <v>0.28374912593046836</v>
      </c>
      <c r="O411" s="5">
        <f t="shared" si="45"/>
        <v>0.7162508740695317</v>
      </c>
      <c r="P411" s="2" t="str">
        <f t="shared" si="46"/>
        <v>tested_positive</v>
      </c>
      <c r="Q411" s="2">
        <f t="shared" si="47"/>
        <v>1</v>
      </c>
      <c r="R411" s="2" t="str">
        <f t="shared" si="48"/>
        <v>tp</v>
      </c>
    </row>
    <row r="412" spans="1:18" ht="17" x14ac:dyDescent="0.2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 t="s">
        <v>10</v>
      </c>
      <c r="L412">
        <f t="shared" si="42"/>
        <v>0.67521999999999993</v>
      </c>
      <c r="M412">
        <f t="shared" si="43"/>
        <v>-0.67521999999999993</v>
      </c>
      <c r="N412" s="5">
        <f t="shared" si="44"/>
        <v>0.66267101732075206</v>
      </c>
      <c r="O412" s="5">
        <f t="shared" si="45"/>
        <v>0.33732898267924788</v>
      </c>
      <c r="P412" s="2" t="str">
        <f t="shared" si="46"/>
        <v>tested_negative</v>
      </c>
      <c r="Q412" s="2">
        <f t="shared" si="47"/>
        <v>1</v>
      </c>
      <c r="R412" s="2" t="str">
        <f t="shared" si="48"/>
        <v>tn</v>
      </c>
    </row>
    <row r="413" spans="1:18" ht="17" x14ac:dyDescent="0.2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 t="s">
        <v>10</v>
      </c>
      <c r="L413">
        <f t="shared" si="42"/>
        <v>0.74584000000000028</v>
      </c>
      <c r="M413">
        <f t="shared" si="43"/>
        <v>-0.74584000000000028</v>
      </c>
      <c r="N413" s="5">
        <f t="shared" si="44"/>
        <v>0.67827158115882757</v>
      </c>
      <c r="O413" s="5">
        <f t="shared" si="45"/>
        <v>0.32172841884117237</v>
      </c>
      <c r="P413" s="2" t="str">
        <f t="shared" si="46"/>
        <v>tested_negative</v>
      </c>
      <c r="Q413" s="2">
        <f t="shared" si="47"/>
        <v>1</v>
      </c>
      <c r="R413" s="2" t="str">
        <f t="shared" si="48"/>
        <v>tn</v>
      </c>
    </row>
    <row r="414" spans="1:18" ht="17" x14ac:dyDescent="0.2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 t="s">
        <v>10</v>
      </c>
      <c r="L414">
        <f t="shared" si="42"/>
        <v>-0.30171999999999943</v>
      </c>
      <c r="M414">
        <f t="shared" si="43"/>
        <v>0.30171999999999943</v>
      </c>
      <c r="N414" s="5">
        <f t="shared" si="44"/>
        <v>0.42513706882620877</v>
      </c>
      <c r="O414" s="5">
        <f t="shared" si="45"/>
        <v>0.57486293117379128</v>
      </c>
      <c r="P414" s="2" t="str">
        <f t="shared" si="46"/>
        <v>tested_positive</v>
      </c>
      <c r="Q414" s="2">
        <f t="shared" si="47"/>
        <v>0</v>
      </c>
      <c r="R414" s="2" t="str">
        <f t="shared" si="48"/>
        <v>fp</v>
      </c>
    </row>
    <row r="415" spans="1:18" ht="17" x14ac:dyDescent="0.2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 t="s">
        <v>10</v>
      </c>
      <c r="L415">
        <f t="shared" si="42"/>
        <v>0.64168000000000047</v>
      </c>
      <c r="M415">
        <f t="shared" si="43"/>
        <v>-0.64168000000000047</v>
      </c>
      <c r="N415" s="5">
        <f t="shared" si="44"/>
        <v>0.655133128104461</v>
      </c>
      <c r="O415" s="5">
        <f t="shared" si="45"/>
        <v>0.34486687189553894</v>
      </c>
      <c r="P415" s="2" t="str">
        <f t="shared" si="46"/>
        <v>tested_negative</v>
      </c>
      <c r="Q415" s="2">
        <f t="shared" si="47"/>
        <v>1</v>
      </c>
      <c r="R415" s="2" t="str">
        <f t="shared" si="48"/>
        <v>tn</v>
      </c>
    </row>
    <row r="416" spans="1:18" ht="17" x14ac:dyDescent="0.2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 t="s">
        <v>9</v>
      </c>
      <c r="L416">
        <f t="shared" si="42"/>
        <v>0.19501999999999994</v>
      </c>
      <c r="M416">
        <f t="shared" si="43"/>
        <v>-0.19501999999999994</v>
      </c>
      <c r="N416" s="5">
        <f t="shared" si="44"/>
        <v>0.54860106134668507</v>
      </c>
      <c r="O416" s="5">
        <f t="shared" si="45"/>
        <v>0.45139893865331499</v>
      </c>
      <c r="P416" s="2" t="str">
        <f t="shared" si="46"/>
        <v>tested_negative</v>
      </c>
      <c r="Q416" s="2">
        <f t="shared" si="47"/>
        <v>0</v>
      </c>
      <c r="R416" s="2" t="str">
        <f t="shared" si="48"/>
        <v>fn</v>
      </c>
    </row>
    <row r="417" spans="1:18" ht="17" x14ac:dyDescent="0.2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 t="s">
        <v>9</v>
      </c>
      <c r="L417">
        <f t="shared" si="42"/>
        <v>-0.36925999999999981</v>
      </c>
      <c r="M417">
        <f t="shared" si="43"/>
        <v>0.36925999999999981</v>
      </c>
      <c r="N417" s="5">
        <f t="shared" si="44"/>
        <v>0.40871984375057679</v>
      </c>
      <c r="O417" s="5">
        <f t="shared" si="45"/>
        <v>0.59128015624942321</v>
      </c>
      <c r="P417" s="2" t="str">
        <f t="shared" si="46"/>
        <v>tested_positive</v>
      </c>
      <c r="Q417" s="2">
        <f t="shared" si="47"/>
        <v>1</v>
      </c>
      <c r="R417" s="2" t="str">
        <f t="shared" si="48"/>
        <v>tp</v>
      </c>
    </row>
    <row r="418" spans="1:18" ht="17" x14ac:dyDescent="0.2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 t="s">
        <v>10</v>
      </c>
      <c r="L418">
        <f t="shared" si="42"/>
        <v>1.0573500000000007</v>
      </c>
      <c r="M418">
        <f t="shared" si="43"/>
        <v>-1.0573500000000007</v>
      </c>
      <c r="N418" s="5">
        <f t="shared" si="44"/>
        <v>0.74218380125402972</v>
      </c>
      <c r="O418" s="5">
        <f t="shared" si="45"/>
        <v>0.25781619874597028</v>
      </c>
      <c r="P418" s="2" t="str">
        <f t="shared" si="46"/>
        <v>tested_negative</v>
      </c>
      <c r="Q418" s="2">
        <f t="shared" si="47"/>
        <v>1</v>
      </c>
      <c r="R418" s="2" t="str">
        <f t="shared" si="48"/>
        <v>tn</v>
      </c>
    </row>
    <row r="419" spans="1:18" ht="17" x14ac:dyDescent="0.2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 t="s">
        <v>9</v>
      </c>
      <c r="L419">
        <f t="shared" si="42"/>
        <v>-0.2703799999999999</v>
      </c>
      <c r="M419">
        <f t="shared" si="43"/>
        <v>0.2703799999999999</v>
      </c>
      <c r="N419" s="5">
        <f t="shared" si="44"/>
        <v>0.43281380796805113</v>
      </c>
      <c r="O419" s="5">
        <f t="shared" si="45"/>
        <v>0.56718619203194887</v>
      </c>
      <c r="P419" s="2" t="str">
        <f t="shared" si="46"/>
        <v>tested_positive</v>
      </c>
      <c r="Q419" s="2">
        <f t="shared" si="47"/>
        <v>1</v>
      </c>
      <c r="R419" s="2" t="str">
        <f t="shared" si="48"/>
        <v>tp</v>
      </c>
    </row>
    <row r="420" spans="1:18" ht="17" x14ac:dyDescent="0.2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 t="s">
        <v>10</v>
      </c>
      <c r="L420">
        <f t="shared" si="42"/>
        <v>1.8687200000000002</v>
      </c>
      <c r="M420">
        <f t="shared" si="43"/>
        <v>-1.8687200000000002</v>
      </c>
      <c r="N420" s="5">
        <f t="shared" si="44"/>
        <v>0.86631010131901609</v>
      </c>
      <c r="O420" s="5">
        <f t="shared" si="45"/>
        <v>0.13368989868098397</v>
      </c>
      <c r="P420" s="2" t="str">
        <f t="shared" si="46"/>
        <v>tested_negative</v>
      </c>
      <c r="Q420" s="2">
        <f t="shared" si="47"/>
        <v>1</v>
      </c>
      <c r="R420" s="2" t="str">
        <f t="shared" si="48"/>
        <v>tn</v>
      </c>
    </row>
    <row r="421" spans="1:18" ht="17" x14ac:dyDescent="0.2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 t="s">
        <v>9</v>
      </c>
      <c r="L421">
        <f t="shared" si="42"/>
        <v>0.64107000000000047</v>
      </c>
      <c r="M421">
        <f t="shared" si="43"/>
        <v>-0.64107000000000047</v>
      </c>
      <c r="N421" s="5">
        <f t="shared" si="44"/>
        <v>0.65499529550080493</v>
      </c>
      <c r="O421" s="5">
        <f t="shared" si="45"/>
        <v>0.34500470449919513</v>
      </c>
      <c r="P421" s="2" t="str">
        <f t="shared" si="46"/>
        <v>tested_negative</v>
      </c>
      <c r="Q421" s="2">
        <f t="shared" si="47"/>
        <v>0</v>
      </c>
      <c r="R421" s="2" t="str">
        <f t="shared" si="48"/>
        <v>fn</v>
      </c>
    </row>
    <row r="422" spans="1:18" ht="17" x14ac:dyDescent="0.2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 t="s">
        <v>10</v>
      </c>
      <c r="L422">
        <f t="shared" si="42"/>
        <v>0.32971000000000072</v>
      </c>
      <c r="M422">
        <f t="shared" si="43"/>
        <v>-0.32971000000000072</v>
      </c>
      <c r="N422" s="5">
        <f t="shared" si="44"/>
        <v>0.58168881370201697</v>
      </c>
      <c r="O422" s="5">
        <f t="shared" si="45"/>
        <v>0.41831118629798308</v>
      </c>
      <c r="P422" s="2" t="str">
        <f t="shared" si="46"/>
        <v>tested_negative</v>
      </c>
      <c r="Q422" s="2">
        <f t="shared" si="47"/>
        <v>1</v>
      </c>
      <c r="R422" s="2" t="str">
        <f t="shared" si="48"/>
        <v>tn</v>
      </c>
    </row>
    <row r="423" spans="1:18" ht="17" x14ac:dyDescent="0.2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 t="s">
        <v>10</v>
      </c>
      <c r="L423">
        <f t="shared" si="42"/>
        <v>1.3663300000000003</v>
      </c>
      <c r="M423">
        <f t="shared" si="43"/>
        <v>-1.3663300000000003</v>
      </c>
      <c r="N423" s="5">
        <f t="shared" si="44"/>
        <v>0.79678656268639192</v>
      </c>
      <c r="O423" s="5">
        <f t="shared" si="45"/>
        <v>0.20321343731360811</v>
      </c>
      <c r="P423" s="2" t="str">
        <f t="shared" si="46"/>
        <v>tested_negative</v>
      </c>
      <c r="Q423" s="2">
        <f t="shared" si="47"/>
        <v>1</v>
      </c>
      <c r="R423" s="2" t="str">
        <f t="shared" si="48"/>
        <v>tn</v>
      </c>
    </row>
    <row r="424" spans="1:18" ht="17" x14ac:dyDescent="0.2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 t="s">
        <v>10</v>
      </c>
      <c r="L424">
        <f t="shared" si="42"/>
        <v>0.7328800000000002</v>
      </c>
      <c r="M424">
        <f t="shared" si="43"/>
        <v>-0.7328800000000002</v>
      </c>
      <c r="N424" s="5">
        <f t="shared" si="44"/>
        <v>0.67543695031040829</v>
      </c>
      <c r="O424" s="5">
        <f t="shared" si="45"/>
        <v>0.32456304968959171</v>
      </c>
      <c r="P424" s="2" t="str">
        <f t="shared" si="46"/>
        <v>tested_negative</v>
      </c>
      <c r="Q424" s="2">
        <f t="shared" si="47"/>
        <v>1</v>
      </c>
      <c r="R424" s="2" t="str">
        <f t="shared" si="48"/>
        <v>tn</v>
      </c>
    </row>
    <row r="425" spans="1:18" ht="17" x14ac:dyDescent="0.2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 t="s">
        <v>10</v>
      </c>
      <c r="L425">
        <f t="shared" si="42"/>
        <v>0.78012999999999999</v>
      </c>
      <c r="M425">
        <f t="shared" si="43"/>
        <v>-0.78012999999999999</v>
      </c>
      <c r="N425" s="5">
        <f t="shared" si="44"/>
        <v>0.68570813123830865</v>
      </c>
      <c r="O425" s="5">
        <f t="shared" si="45"/>
        <v>0.31429186876169141</v>
      </c>
      <c r="P425" s="2" t="str">
        <f t="shared" si="46"/>
        <v>tested_negative</v>
      </c>
      <c r="Q425" s="2">
        <f t="shared" si="47"/>
        <v>1</v>
      </c>
      <c r="R425" s="2" t="str">
        <f t="shared" si="48"/>
        <v>tn</v>
      </c>
    </row>
    <row r="426" spans="1:18" ht="17" x14ac:dyDescent="0.2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 t="s">
        <v>9</v>
      </c>
      <c r="L426">
        <f t="shared" si="42"/>
        <v>-0.83851999999999971</v>
      </c>
      <c r="M426">
        <f t="shared" si="43"/>
        <v>0.83851999999999971</v>
      </c>
      <c r="N426" s="5">
        <f t="shared" si="44"/>
        <v>0.30184658063000619</v>
      </c>
      <c r="O426" s="5">
        <f t="shared" si="45"/>
        <v>0.69815341936999376</v>
      </c>
      <c r="P426" s="2" t="str">
        <f t="shared" si="46"/>
        <v>tested_positive</v>
      </c>
      <c r="Q426" s="2">
        <f t="shared" si="47"/>
        <v>1</v>
      </c>
      <c r="R426" s="2" t="str">
        <f t="shared" si="48"/>
        <v>tp</v>
      </c>
    </row>
    <row r="427" spans="1:18" ht="17" x14ac:dyDescent="0.2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 t="s">
        <v>9</v>
      </c>
      <c r="L427">
        <f t="shared" si="42"/>
        <v>-0.85408000000000017</v>
      </c>
      <c r="M427">
        <f t="shared" si="43"/>
        <v>0.85408000000000017</v>
      </c>
      <c r="N427" s="5">
        <f t="shared" si="44"/>
        <v>0.29857768540044594</v>
      </c>
      <c r="O427" s="5">
        <f t="shared" si="45"/>
        <v>0.70142231459955406</v>
      </c>
      <c r="P427" s="2" t="str">
        <f t="shared" si="46"/>
        <v>tested_positive</v>
      </c>
      <c r="Q427" s="2">
        <f t="shared" si="47"/>
        <v>1</v>
      </c>
      <c r="R427" s="2" t="str">
        <f t="shared" si="48"/>
        <v>tp</v>
      </c>
    </row>
    <row r="428" spans="1:18" ht="17" x14ac:dyDescent="0.2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 t="s">
        <v>10</v>
      </c>
      <c r="L428">
        <f t="shared" si="42"/>
        <v>1.9496800000000003</v>
      </c>
      <c r="M428">
        <f t="shared" si="43"/>
        <v>-1.9496800000000003</v>
      </c>
      <c r="N428" s="5">
        <f t="shared" si="44"/>
        <v>0.875411744878133</v>
      </c>
      <c r="O428" s="5">
        <f t="shared" si="45"/>
        <v>0.12458825512186693</v>
      </c>
      <c r="P428" s="2" t="str">
        <f t="shared" si="46"/>
        <v>tested_negative</v>
      </c>
      <c r="Q428" s="2">
        <f t="shared" si="47"/>
        <v>1</v>
      </c>
      <c r="R428" s="2" t="str">
        <f t="shared" si="48"/>
        <v>tn</v>
      </c>
    </row>
    <row r="429" spans="1:18" ht="17" x14ac:dyDescent="0.2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 t="s">
        <v>9</v>
      </c>
      <c r="L429">
        <f t="shared" si="42"/>
        <v>-0.73815999999999948</v>
      </c>
      <c r="M429">
        <f t="shared" si="43"/>
        <v>0.73815999999999948</v>
      </c>
      <c r="N429" s="5">
        <f t="shared" si="44"/>
        <v>0.323406632066293</v>
      </c>
      <c r="O429" s="5">
        <f t="shared" si="45"/>
        <v>0.67659336793370706</v>
      </c>
      <c r="P429" s="2" t="str">
        <f t="shared" si="46"/>
        <v>tested_positive</v>
      </c>
      <c r="Q429" s="2">
        <f t="shared" si="47"/>
        <v>1</v>
      </c>
      <c r="R429" s="2" t="str">
        <f t="shared" si="48"/>
        <v>tp</v>
      </c>
    </row>
    <row r="430" spans="1:18" ht="17" x14ac:dyDescent="0.2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 t="s">
        <v>10</v>
      </c>
      <c r="L430">
        <f t="shared" si="42"/>
        <v>0.42251999999999978</v>
      </c>
      <c r="M430">
        <f t="shared" si="43"/>
        <v>-0.42251999999999978</v>
      </c>
      <c r="N430" s="5">
        <f t="shared" si="44"/>
        <v>0.60408610620098546</v>
      </c>
      <c r="O430" s="5">
        <f t="shared" si="45"/>
        <v>0.39591389379901465</v>
      </c>
      <c r="P430" s="2" t="str">
        <f t="shared" si="46"/>
        <v>tested_negative</v>
      </c>
      <c r="Q430" s="2">
        <f t="shared" si="47"/>
        <v>1</v>
      </c>
      <c r="R430" s="2" t="str">
        <f t="shared" si="48"/>
        <v>tn</v>
      </c>
    </row>
    <row r="431" spans="1:18" ht="17" x14ac:dyDescent="0.2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 t="s">
        <v>9</v>
      </c>
      <c r="L431">
        <f t="shared" si="42"/>
        <v>1.1204900000000004</v>
      </c>
      <c r="M431">
        <f t="shared" si="43"/>
        <v>-1.1204900000000004</v>
      </c>
      <c r="N431" s="5">
        <f t="shared" si="44"/>
        <v>0.75407959510551381</v>
      </c>
      <c r="O431" s="5">
        <f t="shared" si="45"/>
        <v>0.24592040489448619</v>
      </c>
      <c r="P431" s="2" t="str">
        <f t="shared" si="46"/>
        <v>tested_negative</v>
      </c>
      <c r="Q431" s="2">
        <f t="shared" si="47"/>
        <v>0</v>
      </c>
      <c r="R431" s="2" t="str">
        <f t="shared" si="48"/>
        <v>fn</v>
      </c>
    </row>
    <row r="432" spans="1:18" ht="17" x14ac:dyDescent="0.2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 t="s">
        <v>10</v>
      </c>
      <c r="L432">
        <f t="shared" si="42"/>
        <v>0.93124000000000029</v>
      </c>
      <c r="M432">
        <f t="shared" si="43"/>
        <v>-0.93124000000000029</v>
      </c>
      <c r="N432" s="5">
        <f t="shared" si="44"/>
        <v>0.7173267868806058</v>
      </c>
      <c r="O432" s="5">
        <f t="shared" si="45"/>
        <v>0.28267321311939425</v>
      </c>
      <c r="P432" s="2" t="str">
        <f t="shared" si="46"/>
        <v>tested_negative</v>
      </c>
      <c r="Q432" s="2">
        <f t="shared" si="47"/>
        <v>1</v>
      </c>
      <c r="R432" s="2" t="str">
        <f t="shared" si="48"/>
        <v>tn</v>
      </c>
    </row>
    <row r="433" spans="1:18" ht="17" x14ac:dyDescent="0.2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 t="s">
        <v>10</v>
      </c>
      <c r="L433">
        <f t="shared" si="42"/>
        <v>1.1250300000000006</v>
      </c>
      <c r="M433">
        <f t="shared" si="43"/>
        <v>-1.1250300000000006</v>
      </c>
      <c r="N433" s="5">
        <f t="shared" si="44"/>
        <v>0.75492053737566489</v>
      </c>
      <c r="O433" s="5">
        <f t="shared" si="45"/>
        <v>0.24507946262433516</v>
      </c>
      <c r="P433" s="2" t="str">
        <f t="shared" si="46"/>
        <v>tested_negative</v>
      </c>
      <c r="Q433" s="2">
        <f t="shared" si="47"/>
        <v>1</v>
      </c>
      <c r="R433" s="2" t="str">
        <f t="shared" si="48"/>
        <v>tn</v>
      </c>
    </row>
    <row r="434" spans="1:18" ht="17" x14ac:dyDescent="0.2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 t="s">
        <v>10</v>
      </c>
      <c r="L434">
        <f t="shared" si="42"/>
        <v>1.6123100000000001</v>
      </c>
      <c r="M434">
        <f t="shared" si="43"/>
        <v>-1.6123100000000001</v>
      </c>
      <c r="N434" s="5">
        <f t="shared" si="44"/>
        <v>0.83373185258281401</v>
      </c>
      <c r="O434" s="5">
        <f t="shared" si="45"/>
        <v>0.16626814741718599</v>
      </c>
      <c r="P434" s="2" t="str">
        <f t="shared" si="46"/>
        <v>tested_negative</v>
      </c>
      <c r="Q434" s="2">
        <f t="shared" si="47"/>
        <v>1</v>
      </c>
      <c r="R434" s="2" t="str">
        <f t="shared" si="48"/>
        <v>tn</v>
      </c>
    </row>
    <row r="435" spans="1:18" ht="17" x14ac:dyDescent="0.2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 t="s">
        <v>10</v>
      </c>
      <c r="L435">
        <f t="shared" si="42"/>
        <v>0.65750999999999982</v>
      </c>
      <c r="M435">
        <f t="shared" si="43"/>
        <v>-0.65750999999999982</v>
      </c>
      <c r="N435" s="5">
        <f t="shared" si="44"/>
        <v>0.65870082287970033</v>
      </c>
      <c r="O435" s="5">
        <f t="shared" si="45"/>
        <v>0.34129917712029967</v>
      </c>
      <c r="P435" s="2" t="str">
        <f t="shared" si="46"/>
        <v>tested_negative</v>
      </c>
      <c r="Q435" s="2">
        <f t="shared" si="47"/>
        <v>1</v>
      </c>
      <c r="R435" s="2" t="str">
        <f t="shared" si="48"/>
        <v>tn</v>
      </c>
    </row>
    <row r="436" spans="1:18" ht="17" x14ac:dyDescent="0.2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 t="s">
        <v>10</v>
      </c>
      <c r="L436">
        <f t="shared" si="42"/>
        <v>1.1451400000000009</v>
      </c>
      <c r="M436">
        <f t="shared" si="43"/>
        <v>-1.1451400000000009</v>
      </c>
      <c r="N436" s="5">
        <f t="shared" si="44"/>
        <v>0.75862209885253151</v>
      </c>
      <c r="O436" s="5">
        <f t="shared" si="45"/>
        <v>0.24137790114746849</v>
      </c>
      <c r="P436" s="2" t="str">
        <f t="shared" si="46"/>
        <v>tested_negative</v>
      </c>
      <c r="Q436" s="2">
        <f t="shared" si="47"/>
        <v>1</v>
      </c>
      <c r="R436" s="2" t="str">
        <f t="shared" si="48"/>
        <v>tn</v>
      </c>
    </row>
    <row r="437" spans="1:18" ht="17" x14ac:dyDescent="0.2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 t="s">
        <v>9</v>
      </c>
      <c r="L437">
        <f t="shared" si="42"/>
        <v>-0.70234999999999959</v>
      </c>
      <c r="M437">
        <f t="shared" si="43"/>
        <v>0.70234999999999959</v>
      </c>
      <c r="N437" s="5">
        <f t="shared" si="44"/>
        <v>0.33129140866850521</v>
      </c>
      <c r="O437" s="5">
        <f t="shared" si="45"/>
        <v>0.66870859133149474</v>
      </c>
      <c r="P437" s="2" t="str">
        <f t="shared" si="46"/>
        <v>tested_positive</v>
      </c>
      <c r="Q437" s="2">
        <f t="shared" si="47"/>
        <v>1</v>
      </c>
      <c r="R437" s="2" t="str">
        <f t="shared" si="48"/>
        <v>tp</v>
      </c>
    </row>
    <row r="438" spans="1:18" ht="17" x14ac:dyDescent="0.2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 t="s">
        <v>10</v>
      </c>
      <c r="L438">
        <f t="shared" si="42"/>
        <v>-0.49067999999999978</v>
      </c>
      <c r="M438">
        <f t="shared" si="43"/>
        <v>0.49067999999999978</v>
      </c>
      <c r="N438" s="5">
        <f t="shared" si="44"/>
        <v>0.37973339012262292</v>
      </c>
      <c r="O438" s="5">
        <f t="shared" si="45"/>
        <v>0.62026660987737714</v>
      </c>
      <c r="P438" s="2" t="str">
        <f t="shared" si="46"/>
        <v>tested_positive</v>
      </c>
      <c r="Q438" s="2">
        <f t="shared" si="47"/>
        <v>0</v>
      </c>
      <c r="R438" s="2" t="str">
        <f t="shared" si="48"/>
        <v>fp</v>
      </c>
    </row>
    <row r="439" spans="1:18" ht="17" x14ac:dyDescent="0.2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 t="s">
        <v>10</v>
      </c>
      <c r="L439">
        <f t="shared" si="42"/>
        <v>3.0020000000000435E-2</v>
      </c>
      <c r="M439">
        <f t="shared" si="43"/>
        <v>-3.0020000000000435E-2</v>
      </c>
      <c r="N439" s="5">
        <f t="shared" si="44"/>
        <v>0.50750443642503928</v>
      </c>
      <c r="O439" s="5">
        <f t="shared" si="45"/>
        <v>0.49249556357496072</v>
      </c>
      <c r="P439" s="2" t="str">
        <f t="shared" si="46"/>
        <v>tested_negative</v>
      </c>
      <c r="Q439" s="2">
        <f t="shared" si="47"/>
        <v>1</v>
      </c>
      <c r="R439" s="2" t="str">
        <f t="shared" si="48"/>
        <v>tn</v>
      </c>
    </row>
    <row r="440" spans="1:18" ht="17" x14ac:dyDescent="0.2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 t="s">
        <v>10</v>
      </c>
      <c r="L440">
        <f t="shared" si="42"/>
        <v>1.8929100000000005</v>
      </c>
      <c r="M440">
        <f t="shared" si="43"/>
        <v>-1.8929100000000005</v>
      </c>
      <c r="N440" s="5">
        <f t="shared" si="44"/>
        <v>0.86908697099970778</v>
      </c>
      <c r="O440" s="5">
        <f t="shared" si="45"/>
        <v>0.13091302900029217</v>
      </c>
      <c r="P440" s="2" t="str">
        <f t="shared" si="46"/>
        <v>tested_negative</v>
      </c>
      <c r="Q440" s="2">
        <f t="shared" si="47"/>
        <v>1</v>
      </c>
      <c r="R440" s="2" t="str">
        <f t="shared" si="48"/>
        <v>tn</v>
      </c>
    </row>
    <row r="441" spans="1:18" ht="17" x14ac:dyDescent="0.2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 t="s">
        <v>10</v>
      </c>
      <c r="L441">
        <f t="shared" si="42"/>
        <v>0.45631000000000005</v>
      </c>
      <c r="M441">
        <f t="shared" si="43"/>
        <v>-0.45631000000000005</v>
      </c>
      <c r="N441" s="5">
        <f t="shared" si="44"/>
        <v>0.61213844136486228</v>
      </c>
      <c r="O441" s="5">
        <f t="shared" si="45"/>
        <v>0.38786155863513777</v>
      </c>
      <c r="P441" s="2" t="str">
        <f t="shared" si="46"/>
        <v>tested_negative</v>
      </c>
      <c r="Q441" s="2">
        <f t="shared" si="47"/>
        <v>1</v>
      </c>
      <c r="R441" s="2" t="str">
        <f t="shared" si="48"/>
        <v>tn</v>
      </c>
    </row>
    <row r="442" spans="1:18" ht="17" x14ac:dyDescent="0.2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 t="s">
        <v>9</v>
      </c>
      <c r="L442">
        <f t="shared" si="42"/>
        <v>-0.52644999999999997</v>
      </c>
      <c r="M442">
        <f t="shared" si="43"/>
        <v>0.52644999999999997</v>
      </c>
      <c r="N442" s="5">
        <f t="shared" si="44"/>
        <v>0.37134524907045852</v>
      </c>
      <c r="O442" s="5">
        <f t="shared" si="45"/>
        <v>0.62865475092954148</v>
      </c>
      <c r="P442" s="2" t="str">
        <f t="shared" si="46"/>
        <v>tested_positive</v>
      </c>
      <c r="Q442" s="2">
        <f t="shared" si="47"/>
        <v>1</v>
      </c>
      <c r="R442" s="2" t="str">
        <f t="shared" si="48"/>
        <v>tp</v>
      </c>
    </row>
    <row r="443" spans="1:18" ht="17" x14ac:dyDescent="0.2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 t="s">
        <v>10</v>
      </c>
      <c r="L443">
        <f t="shared" si="42"/>
        <v>1.3384100000000001</v>
      </c>
      <c r="M443">
        <f t="shared" si="43"/>
        <v>-1.3384100000000001</v>
      </c>
      <c r="N443" s="5">
        <f t="shared" si="44"/>
        <v>0.79222834491934957</v>
      </c>
      <c r="O443" s="5">
        <f t="shared" si="45"/>
        <v>0.20777165508065037</v>
      </c>
      <c r="P443" s="2" t="str">
        <f t="shared" si="46"/>
        <v>tested_negative</v>
      </c>
      <c r="Q443" s="2">
        <f t="shared" si="47"/>
        <v>1</v>
      </c>
      <c r="R443" s="2" t="str">
        <f t="shared" si="48"/>
        <v>tn</v>
      </c>
    </row>
    <row r="444" spans="1:18" ht="17" x14ac:dyDescent="0.2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 t="s">
        <v>10</v>
      </c>
      <c r="L444">
        <f t="shared" si="42"/>
        <v>0.5839000000000002</v>
      </c>
      <c r="M444">
        <f t="shared" si="43"/>
        <v>-0.5839000000000002</v>
      </c>
      <c r="N444" s="5">
        <f t="shared" si="44"/>
        <v>0.64196430170824947</v>
      </c>
      <c r="O444" s="5">
        <f t="shared" si="45"/>
        <v>0.35803569829175053</v>
      </c>
      <c r="P444" s="2" t="str">
        <f t="shared" si="46"/>
        <v>tested_negative</v>
      </c>
      <c r="Q444" s="2">
        <f t="shared" si="47"/>
        <v>1</v>
      </c>
      <c r="R444" s="2" t="str">
        <f t="shared" si="48"/>
        <v>tn</v>
      </c>
    </row>
    <row r="445" spans="1:18" ht="17" x14ac:dyDescent="0.2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 t="s">
        <v>9</v>
      </c>
      <c r="L445">
        <f t="shared" si="42"/>
        <v>0.26115000000000027</v>
      </c>
      <c r="M445">
        <f t="shared" si="43"/>
        <v>-0.26115000000000027</v>
      </c>
      <c r="N445" s="5">
        <f t="shared" si="44"/>
        <v>0.56491896623244442</v>
      </c>
      <c r="O445" s="5">
        <f t="shared" si="45"/>
        <v>0.43508103376755558</v>
      </c>
      <c r="P445" s="2" t="str">
        <f t="shared" si="46"/>
        <v>tested_negative</v>
      </c>
      <c r="Q445" s="2">
        <f t="shared" si="47"/>
        <v>0</v>
      </c>
      <c r="R445" s="2" t="str">
        <f t="shared" si="48"/>
        <v>fn</v>
      </c>
    </row>
    <row r="446" spans="1:18" ht="17" x14ac:dyDescent="0.2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 t="s">
        <v>9</v>
      </c>
      <c r="L446">
        <f t="shared" si="42"/>
        <v>0.57340000000000035</v>
      </c>
      <c r="M446">
        <f t="shared" si="43"/>
        <v>-0.57340000000000035</v>
      </c>
      <c r="N446" s="5">
        <f t="shared" si="44"/>
        <v>0.63954733668625796</v>
      </c>
      <c r="O446" s="5">
        <f t="shared" si="45"/>
        <v>0.36045266331374209</v>
      </c>
      <c r="P446" s="2" t="str">
        <f t="shared" si="46"/>
        <v>tested_negative</v>
      </c>
      <c r="Q446" s="2">
        <f t="shared" si="47"/>
        <v>0</v>
      </c>
      <c r="R446" s="2" t="str">
        <f t="shared" si="48"/>
        <v>fn</v>
      </c>
    </row>
    <row r="447" spans="1:18" ht="17" x14ac:dyDescent="0.2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 t="s">
        <v>9</v>
      </c>
      <c r="L447">
        <f t="shared" si="42"/>
        <v>-2.3834</v>
      </c>
      <c r="M447">
        <f t="shared" si="43"/>
        <v>2.3834</v>
      </c>
      <c r="N447" s="5">
        <f t="shared" si="44"/>
        <v>8.4447319751793176E-2</v>
      </c>
      <c r="O447" s="5">
        <f t="shared" si="45"/>
        <v>0.91555268024820691</v>
      </c>
      <c r="P447" s="2" t="str">
        <f t="shared" si="46"/>
        <v>tested_positive</v>
      </c>
      <c r="Q447" s="2">
        <f t="shared" si="47"/>
        <v>1</v>
      </c>
      <c r="R447" s="2" t="str">
        <f t="shared" si="48"/>
        <v>tp</v>
      </c>
    </row>
    <row r="448" spans="1:18" ht="17" x14ac:dyDescent="0.2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 t="s">
        <v>10</v>
      </c>
      <c r="L448">
        <f t="shared" si="42"/>
        <v>1.2587400000000002</v>
      </c>
      <c r="M448">
        <f t="shared" si="43"/>
        <v>-1.2587400000000002</v>
      </c>
      <c r="N448" s="5">
        <f t="shared" si="44"/>
        <v>0.77880912954156756</v>
      </c>
      <c r="O448" s="5">
        <f t="shared" si="45"/>
        <v>0.22119087045843247</v>
      </c>
      <c r="P448" s="2" t="str">
        <f t="shared" si="46"/>
        <v>tested_negative</v>
      </c>
      <c r="Q448" s="2">
        <f t="shared" si="47"/>
        <v>1</v>
      </c>
      <c r="R448" s="2" t="str">
        <f t="shared" si="48"/>
        <v>tn</v>
      </c>
    </row>
    <row r="449" spans="1:18" ht="17" x14ac:dyDescent="0.2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 t="s">
        <v>10</v>
      </c>
      <c r="L449">
        <f t="shared" si="42"/>
        <v>1.2248999999999997</v>
      </c>
      <c r="M449">
        <f t="shared" si="43"/>
        <v>-1.2248999999999997</v>
      </c>
      <c r="N449" s="5">
        <f t="shared" si="44"/>
        <v>0.77292470866541596</v>
      </c>
      <c r="O449" s="5">
        <f t="shared" si="45"/>
        <v>0.22707529133458407</v>
      </c>
      <c r="P449" s="2" t="str">
        <f t="shared" si="46"/>
        <v>tested_negative</v>
      </c>
      <c r="Q449" s="2">
        <f t="shared" si="47"/>
        <v>1</v>
      </c>
      <c r="R449" s="2" t="str">
        <f t="shared" si="48"/>
        <v>tn</v>
      </c>
    </row>
    <row r="450" spans="1:18" ht="17" x14ac:dyDescent="0.2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 t="s">
        <v>9</v>
      </c>
      <c r="L450">
        <f t="shared" si="42"/>
        <v>0.95630000000000015</v>
      </c>
      <c r="M450">
        <f t="shared" si="43"/>
        <v>-0.95630000000000015</v>
      </c>
      <c r="N450" s="5">
        <f t="shared" si="44"/>
        <v>0.72238039225403095</v>
      </c>
      <c r="O450" s="5">
        <f t="shared" si="45"/>
        <v>0.27761960774596905</v>
      </c>
      <c r="P450" s="2" t="str">
        <f t="shared" si="46"/>
        <v>tested_negative</v>
      </c>
      <c r="Q450" s="2">
        <f t="shared" si="47"/>
        <v>0</v>
      </c>
      <c r="R450" s="2" t="str">
        <f t="shared" si="48"/>
        <v>fn</v>
      </c>
    </row>
    <row r="451" spans="1:18" ht="17" x14ac:dyDescent="0.2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 t="s">
        <v>10</v>
      </c>
      <c r="L451">
        <f t="shared" ref="L451:L514" si="49">4.2+B451*-0.06+C451*-0.02+D451*0.01+G451*-0.04+H451*-0.47+I451*-0.01</f>
        <v>0.92605000000000004</v>
      </c>
      <c r="M451">
        <f t="shared" ref="M451:M514" si="50">-4.2+B451*0.06+C451*0.02+D451*-0.01+G451*0.04+H451*0.47+I451*0.01</f>
        <v>-0.92605000000000004</v>
      </c>
      <c r="N451" s="5">
        <f t="shared" ref="N451:N514" si="51">1/(1+EXP(-L451))</f>
        <v>0.71627322944926963</v>
      </c>
      <c r="O451" s="5">
        <f t="shared" ref="O451:O514" si="52">1/(1+EXP(-M451))</f>
        <v>0.28372677055073037</v>
      </c>
      <c r="P451" s="2" t="str">
        <f t="shared" ref="P451:P514" si="53">IF(O451&gt;N451,"tested_positive","tested_negative")</f>
        <v>tested_negative</v>
      </c>
      <c r="Q451" s="2">
        <f t="shared" ref="Q451:Q514" si="54">IF(P451=J451,1,0)</f>
        <v>1</v>
      </c>
      <c r="R451" s="2" t="str">
        <f t="shared" si="48"/>
        <v>tn</v>
      </c>
    </row>
    <row r="452" spans="1:18" ht="17" x14ac:dyDescent="0.2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 t="s">
        <v>10</v>
      </c>
      <c r="L452">
        <f t="shared" si="49"/>
        <v>1.8669500000000006</v>
      </c>
      <c r="M452">
        <f t="shared" si="50"/>
        <v>-1.8669500000000006</v>
      </c>
      <c r="N452" s="5">
        <f t="shared" si="51"/>
        <v>0.86610497244327189</v>
      </c>
      <c r="O452" s="5">
        <f t="shared" si="52"/>
        <v>0.13389502755672802</v>
      </c>
      <c r="P452" s="2" t="str">
        <f t="shared" si="53"/>
        <v>tested_negative</v>
      </c>
      <c r="Q452" s="2">
        <f t="shared" si="54"/>
        <v>1</v>
      </c>
      <c r="R452" s="2" t="str">
        <f t="shared" ref="R452:R515" si="55">IF(AND(EXACT(P452,"tested_positive"), EXACT(J452,"tested_positive")), "tp", IF(AND(EXACT(P452,"tested_positive"), EXACT(J452,"tested_negative")), "fp", IF(AND(EXACT(P452,"tested_negative"), EXACT(J452,"tested_positive")), "fn", IF(AND(EXACT(P452,"tested_negative"), EXACT(J452,"tested_negative")), "tn"))))</f>
        <v>tn</v>
      </c>
    </row>
    <row r="453" spans="1:18" ht="17" x14ac:dyDescent="0.2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 t="s">
        <v>9</v>
      </c>
      <c r="L453">
        <f t="shared" si="49"/>
        <v>0.45926000000000022</v>
      </c>
      <c r="M453">
        <f t="shared" si="50"/>
        <v>-0.45926000000000022</v>
      </c>
      <c r="N453" s="5">
        <f t="shared" si="51"/>
        <v>0.61283861289587316</v>
      </c>
      <c r="O453" s="5">
        <f t="shared" si="52"/>
        <v>0.38716138710412684</v>
      </c>
      <c r="P453" s="2" t="str">
        <f t="shared" si="53"/>
        <v>tested_negative</v>
      </c>
      <c r="Q453" s="2">
        <f t="shared" si="54"/>
        <v>0</v>
      </c>
      <c r="R453" s="2" t="str">
        <f t="shared" si="55"/>
        <v>fn</v>
      </c>
    </row>
    <row r="454" spans="1:18" ht="17" x14ac:dyDescent="0.2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 t="s">
        <v>10</v>
      </c>
      <c r="L454">
        <f t="shared" si="49"/>
        <v>1.0349299999999999</v>
      </c>
      <c r="M454">
        <f t="shared" si="50"/>
        <v>-1.0349299999999999</v>
      </c>
      <c r="N454" s="5">
        <f t="shared" si="51"/>
        <v>0.73787056218538238</v>
      </c>
      <c r="O454" s="5">
        <f t="shared" si="52"/>
        <v>0.26212943781461762</v>
      </c>
      <c r="P454" s="2" t="str">
        <f t="shared" si="53"/>
        <v>tested_negative</v>
      </c>
      <c r="Q454" s="2">
        <f t="shared" si="54"/>
        <v>1</v>
      </c>
      <c r="R454" s="2" t="str">
        <f t="shared" si="55"/>
        <v>tn</v>
      </c>
    </row>
    <row r="455" spans="1:18" ht="17" x14ac:dyDescent="0.2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 t="s">
        <v>10</v>
      </c>
      <c r="L455">
        <f t="shared" si="49"/>
        <v>-0.19503999999999977</v>
      </c>
      <c r="M455">
        <f t="shared" si="50"/>
        <v>0.19503999999999977</v>
      </c>
      <c r="N455" s="5">
        <f t="shared" si="51"/>
        <v>0.45139398589939261</v>
      </c>
      <c r="O455" s="5">
        <f t="shared" si="52"/>
        <v>0.54860601410060739</v>
      </c>
      <c r="P455" s="2" t="str">
        <f t="shared" si="53"/>
        <v>tested_positive</v>
      </c>
      <c r="Q455" s="2">
        <f t="shared" si="54"/>
        <v>0</v>
      </c>
      <c r="R455" s="2" t="str">
        <f t="shared" si="55"/>
        <v>fp</v>
      </c>
    </row>
    <row r="456" spans="1:18" ht="17" x14ac:dyDescent="0.2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 t="s">
        <v>10</v>
      </c>
      <c r="L456">
        <f t="shared" si="49"/>
        <v>0.63394000000000017</v>
      </c>
      <c r="M456">
        <f t="shared" si="50"/>
        <v>-0.63394000000000017</v>
      </c>
      <c r="N456" s="5">
        <f t="shared" si="51"/>
        <v>0.65338230764645477</v>
      </c>
      <c r="O456" s="5">
        <f t="shared" si="52"/>
        <v>0.34661769235354517</v>
      </c>
      <c r="P456" s="2" t="str">
        <f t="shared" si="53"/>
        <v>tested_negative</v>
      </c>
      <c r="Q456" s="2">
        <f t="shared" si="54"/>
        <v>1</v>
      </c>
      <c r="R456" s="2" t="str">
        <f t="shared" si="55"/>
        <v>tn</v>
      </c>
    </row>
    <row r="457" spans="1:18" ht="17" x14ac:dyDescent="0.2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 t="s">
        <v>9</v>
      </c>
      <c r="L457">
        <f t="shared" si="49"/>
        <v>-1.3436399999999997</v>
      </c>
      <c r="M457">
        <f t="shared" si="50"/>
        <v>1.3436399999999997</v>
      </c>
      <c r="N457" s="5">
        <f t="shared" si="51"/>
        <v>0.2069120991769953</v>
      </c>
      <c r="O457" s="5">
        <f t="shared" si="52"/>
        <v>0.79308790082300473</v>
      </c>
      <c r="P457" s="2" t="str">
        <f t="shared" si="53"/>
        <v>tested_positive</v>
      </c>
      <c r="Q457" s="2">
        <f t="shared" si="54"/>
        <v>1</v>
      </c>
      <c r="R457" s="2" t="str">
        <f t="shared" si="55"/>
        <v>tp</v>
      </c>
    </row>
    <row r="458" spans="1:18" ht="17" x14ac:dyDescent="0.2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 t="s">
        <v>10</v>
      </c>
      <c r="L458">
        <f t="shared" si="49"/>
        <v>-3.088999999999964E-2</v>
      </c>
      <c r="M458">
        <f t="shared" si="50"/>
        <v>3.088999999999964E-2</v>
      </c>
      <c r="N458" s="5">
        <f t="shared" si="51"/>
        <v>0.49227811400378679</v>
      </c>
      <c r="O458" s="5">
        <f t="shared" si="52"/>
        <v>0.50772188599621326</v>
      </c>
      <c r="P458" s="2" t="str">
        <f t="shared" si="53"/>
        <v>tested_positive</v>
      </c>
      <c r="Q458" s="2">
        <f t="shared" si="54"/>
        <v>0</v>
      </c>
      <c r="R458" s="2" t="str">
        <f t="shared" si="55"/>
        <v>fp</v>
      </c>
    </row>
    <row r="459" spans="1:18" ht="17" x14ac:dyDescent="0.2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 t="s">
        <v>10</v>
      </c>
      <c r="L459">
        <f t="shared" si="49"/>
        <v>1.2409200000000009</v>
      </c>
      <c r="M459">
        <f t="shared" si="50"/>
        <v>-1.2409200000000009</v>
      </c>
      <c r="N459" s="5">
        <f t="shared" si="51"/>
        <v>0.77572411298584854</v>
      </c>
      <c r="O459" s="5">
        <f t="shared" si="52"/>
        <v>0.22427588701415144</v>
      </c>
      <c r="P459" s="2" t="str">
        <f t="shared" si="53"/>
        <v>tested_negative</v>
      </c>
      <c r="Q459" s="2">
        <f t="shared" si="54"/>
        <v>1</v>
      </c>
      <c r="R459" s="2" t="str">
        <f t="shared" si="55"/>
        <v>tn</v>
      </c>
    </row>
    <row r="460" spans="1:18" ht="17" x14ac:dyDescent="0.2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 t="s">
        <v>9</v>
      </c>
      <c r="L460">
        <f t="shared" si="49"/>
        <v>-1.00447</v>
      </c>
      <c r="M460">
        <f t="shared" si="50"/>
        <v>1.00447</v>
      </c>
      <c r="N460" s="5">
        <f t="shared" si="51"/>
        <v>0.26806347426198568</v>
      </c>
      <c r="O460" s="5">
        <f t="shared" si="52"/>
        <v>0.73193652573801427</v>
      </c>
      <c r="P460" s="2" t="str">
        <f t="shared" si="53"/>
        <v>tested_positive</v>
      </c>
      <c r="Q460" s="2">
        <f t="shared" si="54"/>
        <v>1</v>
      </c>
      <c r="R460" s="2" t="str">
        <f t="shared" si="55"/>
        <v>tp</v>
      </c>
    </row>
    <row r="461" spans="1:18" ht="17" x14ac:dyDescent="0.2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 t="s">
        <v>10</v>
      </c>
      <c r="L461">
        <f t="shared" si="49"/>
        <v>-0.34220000000000012</v>
      </c>
      <c r="M461">
        <f t="shared" si="50"/>
        <v>0.34220000000000012</v>
      </c>
      <c r="N461" s="5">
        <f t="shared" si="51"/>
        <v>0.41527516994114261</v>
      </c>
      <c r="O461" s="5">
        <f t="shared" si="52"/>
        <v>0.58472483005885734</v>
      </c>
      <c r="P461" s="2" t="str">
        <f t="shared" si="53"/>
        <v>tested_positive</v>
      </c>
      <c r="Q461" s="2">
        <f t="shared" si="54"/>
        <v>0</v>
      </c>
      <c r="R461" s="2" t="str">
        <f t="shared" si="55"/>
        <v>fp</v>
      </c>
    </row>
    <row r="462" spans="1:18" ht="17" x14ac:dyDescent="0.2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 t="s">
        <v>10</v>
      </c>
      <c r="L462">
        <f t="shared" si="49"/>
        <v>0.32349000000000017</v>
      </c>
      <c r="M462">
        <f t="shared" si="50"/>
        <v>-0.32349000000000017</v>
      </c>
      <c r="N462" s="5">
        <f t="shared" si="51"/>
        <v>0.58017455563021769</v>
      </c>
      <c r="O462" s="5">
        <f t="shared" si="52"/>
        <v>0.41982544436978225</v>
      </c>
      <c r="P462" s="2" t="str">
        <f t="shared" si="53"/>
        <v>tested_negative</v>
      </c>
      <c r="Q462" s="2">
        <f t="shared" si="54"/>
        <v>1</v>
      </c>
      <c r="R462" s="2" t="str">
        <f t="shared" si="55"/>
        <v>tn</v>
      </c>
    </row>
    <row r="463" spans="1:18" ht="17" x14ac:dyDescent="0.2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 t="s">
        <v>10</v>
      </c>
      <c r="L463">
        <f t="shared" si="49"/>
        <v>2.0124800000000009</v>
      </c>
      <c r="M463">
        <f t="shared" si="50"/>
        <v>-2.0124800000000009</v>
      </c>
      <c r="N463" s="5">
        <f t="shared" si="51"/>
        <v>0.88210118343516375</v>
      </c>
      <c r="O463" s="5">
        <f t="shared" si="52"/>
        <v>0.11789881656483622</v>
      </c>
      <c r="P463" s="2" t="str">
        <f t="shared" si="53"/>
        <v>tested_negative</v>
      </c>
      <c r="Q463" s="2">
        <f t="shared" si="54"/>
        <v>1</v>
      </c>
      <c r="R463" s="2" t="str">
        <f t="shared" si="55"/>
        <v>tn</v>
      </c>
    </row>
    <row r="464" spans="1:18" ht="17" x14ac:dyDescent="0.2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 t="s">
        <v>10</v>
      </c>
      <c r="L464">
        <f t="shared" si="49"/>
        <v>0.80665000000000042</v>
      </c>
      <c r="M464">
        <f t="shared" si="50"/>
        <v>-0.80665000000000042</v>
      </c>
      <c r="N464" s="5">
        <f t="shared" si="51"/>
        <v>0.69139518056126192</v>
      </c>
      <c r="O464" s="5">
        <f t="shared" si="52"/>
        <v>0.30860481943873802</v>
      </c>
      <c r="P464" s="2" t="str">
        <f t="shared" si="53"/>
        <v>tested_negative</v>
      </c>
      <c r="Q464" s="2">
        <f t="shared" si="54"/>
        <v>1</v>
      </c>
      <c r="R464" s="2" t="str">
        <f t="shared" si="55"/>
        <v>tn</v>
      </c>
    </row>
    <row r="465" spans="1:18" ht="17" x14ac:dyDescent="0.2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 t="s">
        <v>10</v>
      </c>
      <c r="L465">
        <f t="shared" si="49"/>
        <v>1.3247400000000007</v>
      </c>
      <c r="M465">
        <f t="shared" si="50"/>
        <v>-1.3247400000000007</v>
      </c>
      <c r="N465" s="5">
        <f t="shared" si="51"/>
        <v>0.78996923804004626</v>
      </c>
      <c r="O465" s="5">
        <f t="shared" si="52"/>
        <v>0.21003076195995382</v>
      </c>
      <c r="P465" s="2" t="str">
        <f t="shared" si="53"/>
        <v>tested_negative</v>
      </c>
      <c r="Q465" s="2">
        <f t="shared" si="54"/>
        <v>1</v>
      </c>
      <c r="R465" s="2" t="str">
        <f t="shared" si="55"/>
        <v>tn</v>
      </c>
    </row>
    <row r="466" spans="1:18" ht="17" x14ac:dyDescent="0.2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 t="s">
        <v>10</v>
      </c>
      <c r="L466">
        <f t="shared" si="49"/>
        <v>0.49965999999999983</v>
      </c>
      <c r="M466">
        <f t="shared" si="50"/>
        <v>-0.49965999999999983</v>
      </c>
      <c r="N466" s="5">
        <f t="shared" si="51"/>
        <v>0.6223794266135545</v>
      </c>
      <c r="O466" s="5">
        <f t="shared" si="52"/>
        <v>0.3776205733864455</v>
      </c>
      <c r="P466" s="2" t="str">
        <f t="shared" si="53"/>
        <v>tested_negative</v>
      </c>
      <c r="Q466" s="2">
        <f t="shared" si="54"/>
        <v>1</v>
      </c>
      <c r="R466" s="2" t="str">
        <f t="shared" si="55"/>
        <v>tn</v>
      </c>
    </row>
    <row r="467" spans="1:18" ht="17" x14ac:dyDescent="0.2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 t="s">
        <v>10</v>
      </c>
      <c r="L467">
        <f t="shared" si="49"/>
        <v>0.98556000000000044</v>
      </c>
      <c r="M467">
        <f t="shared" si="50"/>
        <v>-0.98556000000000044</v>
      </c>
      <c r="N467" s="5">
        <f t="shared" si="51"/>
        <v>0.7282100477271557</v>
      </c>
      <c r="O467" s="5">
        <f t="shared" si="52"/>
        <v>0.2717899522728443</v>
      </c>
      <c r="P467" s="2" t="str">
        <f t="shared" si="53"/>
        <v>tested_negative</v>
      </c>
      <c r="Q467" s="2">
        <f t="shared" si="54"/>
        <v>1</v>
      </c>
      <c r="R467" s="2" t="str">
        <f t="shared" si="55"/>
        <v>tn</v>
      </c>
    </row>
    <row r="468" spans="1:18" ht="17" x14ac:dyDescent="0.2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 t="s">
        <v>10</v>
      </c>
      <c r="L468">
        <f t="shared" si="49"/>
        <v>1.7815700000000001</v>
      </c>
      <c r="M468">
        <f t="shared" si="50"/>
        <v>-1.7815700000000001</v>
      </c>
      <c r="N468" s="5">
        <f t="shared" si="51"/>
        <v>0.85589062085952172</v>
      </c>
      <c r="O468" s="5">
        <f t="shared" si="52"/>
        <v>0.14410937914047831</v>
      </c>
      <c r="P468" s="2" t="str">
        <f t="shared" si="53"/>
        <v>tested_negative</v>
      </c>
      <c r="Q468" s="2">
        <f t="shared" si="54"/>
        <v>1</v>
      </c>
      <c r="R468" s="2" t="str">
        <f t="shared" si="55"/>
        <v>tn</v>
      </c>
    </row>
    <row r="469" spans="1:18" ht="17" x14ac:dyDescent="0.2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 t="s">
        <v>10</v>
      </c>
      <c r="L469">
        <f t="shared" si="49"/>
        <v>0.89600000000000035</v>
      </c>
      <c r="M469">
        <f t="shared" si="50"/>
        <v>-0.89600000000000035</v>
      </c>
      <c r="N469" s="5">
        <f t="shared" si="51"/>
        <v>0.71012680830472974</v>
      </c>
      <c r="O469" s="5">
        <f t="shared" si="52"/>
        <v>0.28987319169527026</v>
      </c>
      <c r="P469" s="2" t="str">
        <f t="shared" si="53"/>
        <v>tested_negative</v>
      </c>
      <c r="Q469" s="2">
        <f t="shared" si="54"/>
        <v>1</v>
      </c>
      <c r="R469" s="2" t="str">
        <f t="shared" si="55"/>
        <v>tn</v>
      </c>
    </row>
    <row r="470" spans="1:18" ht="17" x14ac:dyDescent="0.2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 t="s">
        <v>9</v>
      </c>
      <c r="L470">
        <f t="shared" si="49"/>
        <v>-0.34600999999999965</v>
      </c>
      <c r="M470">
        <f t="shared" si="50"/>
        <v>0.34600999999999965</v>
      </c>
      <c r="N470" s="5">
        <f t="shared" si="51"/>
        <v>0.4143503189142218</v>
      </c>
      <c r="O470" s="5">
        <f t="shared" si="52"/>
        <v>0.5856496810857782</v>
      </c>
      <c r="P470" s="2" t="str">
        <f t="shared" si="53"/>
        <v>tested_positive</v>
      </c>
      <c r="Q470" s="2">
        <f t="shared" si="54"/>
        <v>1</v>
      </c>
      <c r="R470" s="2" t="str">
        <f t="shared" si="55"/>
        <v>tp</v>
      </c>
    </row>
    <row r="471" spans="1:18" ht="17" x14ac:dyDescent="0.2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 t="s">
        <v>10</v>
      </c>
      <c r="L471">
        <f t="shared" si="49"/>
        <v>-0.84236999999999984</v>
      </c>
      <c r="M471">
        <f t="shared" si="50"/>
        <v>0.84236999999999984</v>
      </c>
      <c r="N471" s="5">
        <f t="shared" si="51"/>
        <v>0.30103586950913969</v>
      </c>
      <c r="O471" s="5">
        <f t="shared" si="52"/>
        <v>0.69896413049086037</v>
      </c>
      <c r="P471" s="2" t="str">
        <f t="shared" si="53"/>
        <v>tested_positive</v>
      </c>
      <c r="Q471" s="2">
        <f t="shared" si="54"/>
        <v>0</v>
      </c>
      <c r="R471" s="2" t="str">
        <f t="shared" si="55"/>
        <v>fp</v>
      </c>
    </row>
    <row r="472" spans="1:18" ht="17" x14ac:dyDescent="0.2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 t="s">
        <v>10</v>
      </c>
      <c r="L472">
        <f t="shared" si="49"/>
        <v>-0.13728999999999897</v>
      </c>
      <c r="M472">
        <f t="shared" si="50"/>
        <v>0.13728999999999897</v>
      </c>
      <c r="N472" s="5">
        <f t="shared" si="51"/>
        <v>0.46573130934240525</v>
      </c>
      <c r="O472" s="5">
        <f t="shared" si="52"/>
        <v>0.53426869065759475</v>
      </c>
      <c r="P472" s="2" t="str">
        <f t="shared" si="53"/>
        <v>tested_positive</v>
      </c>
      <c r="Q472" s="2">
        <f t="shared" si="54"/>
        <v>0</v>
      </c>
      <c r="R472" s="2" t="str">
        <f t="shared" si="55"/>
        <v>fp</v>
      </c>
    </row>
    <row r="473" spans="1:18" ht="17" x14ac:dyDescent="0.2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 t="s">
        <v>10</v>
      </c>
      <c r="L473">
        <f t="shared" si="49"/>
        <v>0.53210000000000013</v>
      </c>
      <c r="M473">
        <f t="shared" si="50"/>
        <v>-0.53210000000000013</v>
      </c>
      <c r="N473" s="5">
        <f t="shared" si="51"/>
        <v>0.62997277030202903</v>
      </c>
      <c r="O473" s="5">
        <f t="shared" si="52"/>
        <v>0.37002722969797092</v>
      </c>
      <c r="P473" s="2" t="str">
        <f t="shared" si="53"/>
        <v>tested_negative</v>
      </c>
      <c r="Q473" s="2">
        <f t="shared" si="54"/>
        <v>1</v>
      </c>
      <c r="R473" s="2" t="str">
        <f t="shared" si="55"/>
        <v>tn</v>
      </c>
    </row>
    <row r="474" spans="1:18" ht="17" x14ac:dyDescent="0.2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 t="s">
        <v>10</v>
      </c>
      <c r="L474">
        <f t="shared" si="49"/>
        <v>0.58627000000000062</v>
      </c>
      <c r="M474">
        <f t="shared" si="50"/>
        <v>-0.58627000000000062</v>
      </c>
      <c r="N474" s="5">
        <f t="shared" si="51"/>
        <v>0.64250885358072907</v>
      </c>
      <c r="O474" s="5">
        <f t="shared" si="52"/>
        <v>0.35749114641927099</v>
      </c>
      <c r="P474" s="2" t="str">
        <f t="shared" si="53"/>
        <v>tested_negative</v>
      </c>
      <c r="Q474" s="2">
        <f t="shared" si="54"/>
        <v>1</v>
      </c>
      <c r="R474" s="2" t="str">
        <f t="shared" si="55"/>
        <v>tn</v>
      </c>
    </row>
    <row r="475" spans="1:18" ht="17" x14ac:dyDescent="0.2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 t="s">
        <v>10</v>
      </c>
      <c r="L475">
        <f t="shared" si="49"/>
        <v>0.1653</v>
      </c>
      <c r="M475">
        <f t="shared" si="50"/>
        <v>-0.1653</v>
      </c>
      <c r="N475" s="5">
        <f t="shared" si="51"/>
        <v>0.54123115906853003</v>
      </c>
      <c r="O475" s="5">
        <f t="shared" si="52"/>
        <v>0.45876884093146997</v>
      </c>
      <c r="P475" s="2" t="str">
        <f t="shared" si="53"/>
        <v>tested_negative</v>
      </c>
      <c r="Q475" s="2">
        <f t="shared" si="54"/>
        <v>1</v>
      </c>
      <c r="R475" s="2" t="str">
        <f t="shared" si="55"/>
        <v>tn</v>
      </c>
    </row>
    <row r="476" spans="1:18" ht="17" x14ac:dyDescent="0.2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 t="s">
        <v>10</v>
      </c>
      <c r="L476">
        <f t="shared" si="49"/>
        <v>0.86477999999999988</v>
      </c>
      <c r="M476">
        <f t="shared" si="50"/>
        <v>-0.86477999999999988</v>
      </c>
      <c r="N476" s="5">
        <f t="shared" si="51"/>
        <v>0.7036583649358048</v>
      </c>
      <c r="O476" s="5">
        <f t="shared" si="52"/>
        <v>0.2963416350641952</v>
      </c>
      <c r="P476" s="2" t="str">
        <f t="shared" si="53"/>
        <v>tested_negative</v>
      </c>
      <c r="Q476" s="2">
        <f t="shared" si="54"/>
        <v>1</v>
      </c>
      <c r="R476" s="2" t="str">
        <f t="shared" si="55"/>
        <v>tn</v>
      </c>
    </row>
    <row r="477" spans="1:18" ht="17" x14ac:dyDescent="0.2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 t="s">
        <v>10</v>
      </c>
      <c r="L477">
        <f t="shared" si="49"/>
        <v>0.50942999999999972</v>
      </c>
      <c r="M477">
        <f t="shared" si="50"/>
        <v>-0.50942999999999972</v>
      </c>
      <c r="N477" s="5">
        <f t="shared" si="51"/>
        <v>0.62467284365955233</v>
      </c>
      <c r="O477" s="5">
        <f t="shared" si="52"/>
        <v>0.37532715634044761</v>
      </c>
      <c r="P477" s="2" t="str">
        <f t="shared" si="53"/>
        <v>tested_negative</v>
      </c>
      <c r="Q477" s="2">
        <f t="shared" si="54"/>
        <v>1</v>
      </c>
      <c r="R477" s="2" t="str">
        <f t="shared" si="55"/>
        <v>tn</v>
      </c>
    </row>
    <row r="478" spans="1:18" ht="17" x14ac:dyDescent="0.2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 t="s">
        <v>9</v>
      </c>
      <c r="L478">
        <f t="shared" si="49"/>
        <v>0.80783000000000005</v>
      </c>
      <c r="M478">
        <f t="shared" si="50"/>
        <v>-0.80783000000000005</v>
      </c>
      <c r="N478" s="5">
        <f t="shared" si="51"/>
        <v>0.69164689778677935</v>
      </c>
      <c r="O478" s="5">
        <f t="shared" si="52"/>
        <v>0.30835310221322071</v>
      </c>
      <c r="P478" s="2" t="str">
        <f t="shared" si="53"/>
        <v>tested_negative</v>
      </c>
      <c r="Q478" s="2">
        <f t="shared" si="54"/>
        <v>0</v>
      </c>
      <c r="R478" s="2" t="str">
        <f t="shared" si="55"/>
        <v>fn</v>
      </c>
    </row>
    <row r="479" spans="1:18" ht="17" x14ac:dyDescent="0.2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 t="s">
        <v>10</v>
      </c>
      <c r="L479">
        <f t="shared" si="49"/>
        <v>0.77897999999999978</v>
      </c>
      <c r="M479">
        <f t="shared" si="50"/>
        <v>-0.77897999999999978</v>
      </c>
      <c r="N479" s="5">
        <f t="shared" si="51"/>
        <v>0.68546023896118435</v>
      </c>
      <c r="O479" s="5">
        <f t="shared" si="52"/>
        <v>0.3145397610388157</v>
      </c>
      <c r="P479" s="2" t="str">
        <f t="shared" si="53"/>
        <v>tested_negative</v>
      </c>
      <c r="Q479" s="2">
        <f t="shared" si="54"/>
        <v>1</v>
      </c>
      <c r="R479" s="2" t="str">
        <f t="shared" si="55"/>
        <v>tn</v>
      </c>
    </row>
    <row r="480" spans="1:18" ht="17" x14ac:dyDescent="0.2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 t="s">
        <v>10</v>
      </c>
      <c r="L480">
        <f t="shared" si="49"/>
        <v>0.43786000000000014</v>
      </c>
      <c r="M480">
        <f t="shared" si="50"/>
        <v>-0.43786000000000014</v>
      </c>
      <c r="N480" s="5">
        <f t="shared" si="51"/>
        <v>0.60774899361661316</v>
      </c>
      <c r="O480" s="5">
        <f t="shared" si="52"/>
        <v>0.39225100638338684</v>
      </c>
      <c r="P480" s="2" t="str">
        <f t="shared" si="53"/>
        <v>tested_negative</v>
      </c>
      <c r="Q480" s="2">
        <f t="shared" si="54"/>
        <v>1</v>
      </c>
      <c r="R480" s="2" t="str">
        <f t="shared" si="55"/>
        <v>tn</v>
      </c>
    </row>
    <row r="481" spans="1:18" ht="17" x14ac:dyDescent="0.2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 t="s">
        <v>10</v>
      </c>
      <c r="L481">
        <f t="shared" si="49"/>
        <v>0.23306999999999956</v>
      </c>
      <c r="M481">
        <f t="shared" si="50"/>
        <v>-0.23306999999999956</v>
      </c>
      <c r="N481" s="5">
        <f t="shared" si="51"/>
        <v>0.55800515954397756</v>
      </c>
      <c r="O481" s="5">
        <f t="shared" si="52"/>
        <v>0.44199484045602244</v>
      </c>
      <c r="P481" s="2" t="str">
        <f t="shared" si="53"/>
        <v>tested_negative</v>
      </c>
      <c r="Q481" s="2">
        <f t="shared" si="54"/>
        <v>1</v>
      </c>
      <c r="R481" s="2" t="str">
        <f t="shared" si="55"/>
        <v>tn</v>
      </c>
    </row>
    <row r="482" spans="1:18" ht="17" x14ac:dyDescent="0.2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 t="s">
        <v>9</v>
      </c>
      <c r="L482">
        <f t="shared" si="49"/>
        <v>-0.37167999999999946</v>
      </c>
      <c r="M482">
        <f t="shared" si="50"/>
        <v>0.37167999999999946</v>
      </c>
      <c r="N482" s="5">
        <f t="shared" si="51"/>
        <v>0.40813513679847518</v>
      </c>
      <c r="O482" s="5">
        <f t="shared" si="52"/>
        <v>0.59186486320152476</v>
      </c>
      <c r="P482" s="2" t="str">
        <f t="shared" si="53"/>
        <v>tested_positive</v>
      </c>
      <c r="Q482" s="2">
        <f t="shared" si="54"/>
        <v>1</v>
      </c>
      <c r="R482" s="2" t="str">
        <f t="shared" si="55"/>
        <v>tp</v>
      </c>
    </row>
    <row r="483" spans="1:18" ht="17" x14ac:dyDescent="0.2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 t="s">
        <v>10</v>
      </c>
      <c r="L483">
        <f t="shared" si="49"/>
        <v>0.82940999999999998</v>
      </c>
      <c r="M483">
        <f t="shared" si="50"/>
        <v>-0.82940999999999998</v>
      </c>
      <c r="N483" s="5">
        <f t="shared" si="51"/>
        <v>0.69623016297578288</v>
      </c>
      <c r="O483" s="5">
        <f t="shared" si="52"/>
        <v>0.30376983702421717</v>
      </c>
      <c r="P483" s="2" t="str">
        <f t="shared" si="53"/>
        <v>tested_negative</v>
      </c>
      <c r="Q483" s="2">
        <f t="shared" si="54"/>
        <v>1</v>
      </c>
      <c r="R483" s="2" t="str">
        <f t="shared" si="55"/>
        <v>tn</v>
      </c>
    </row>
    <row r="484" spans="1:18" ht="17" x14ac:dyDescent="0.2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 t="s">
        <v>10</v>
      </c>
      <c r="L484">
        <f t="shared" si="49"/>
        <v>1.3041799999999997</v>
      </c>
      <c r="M484">
        <f t="shared" si="50"/>
        <v>-1.3041799999999997</v>
      </c>
      <c r="N484" s="5">
        <f t="shared" si="51"/>
        <v>0.78653762965929042</v>
      </c>
      <c r="O484" s="5">
        <f t="shared" si="52"/>
        <v>0.21346237034070956</v>
      </c>
      <c r="P484" s="2" t="str">
        <f t="shared" si="53"/>
        <v>tested_negative</v>
      </c>
      <c r="Q484" s="2">
        <f t="shared" si="54"/>
        <v>1</v>
      </c>
      <c r="R484" s="2" t="str">
        <f t="shared" si="55"/>
        <v>tn</v>
      </c>
    </row>
    <row r="485" spans="1:18" ht="17" x14ac:dyDescent="0.2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 t="s">
        <v>10</v>
      </c>
      <c r="L485">
        <f t="shared" si="49"/>
        <v>1.4724900000000005</v>
      </c>
      <c r="M485">
        <f t="shared" si="50"/>
        <v>-1.4724900000000005</v>
      </c>
      <c r="N485" s="5">
        <f t="shared" si="51"/>
        <v>0.81343555877792728</v>
      </c>
      <c r="O485" s="5">
        <f t="shared" si="52"/>
        <v>0.18656444122207266</v>
      </c>
      <c r="P485" s="2" t="str">
        <f t="shared" si="53"/>
        <v>tested_negative</v>
      </c>
      <c r="Q485" s="2">
        <f t="shared" si="54"/>
        <v>1</v>
      </c>
      <c r="R485" s="2" t="str">
        <f t="shared" si="55"/>
        <v>tn</v>
      </c>
    </row>
    <row r="486" spans="1:18" ht="17" x14ac:dyDescent="0.2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 t="s">
        <v>9</v>
      </c>
      <c r="L486">
        <f t="shared" si="49"/>
        <v>-1.0741000000000001</v>
      </c>
      <c r="M486">
        <f t="shared" si="50"/>
        <v>1.0741000000000001</v>
      </c>
      <c r="N486" s="5">
        <f t="shared" si="51"/>
        <v>0.25462415977599023</v>
      </c>
      <c r="O486" s="5">
        <f t="shared" si="52"/>
        <v>0.74537584022400971</v>
      </c>
      <c r="P486" s="2" t="str">
        <f t="shared" si="53"/>
        <v>tested_positive</v>
      </c>
      <c r="Q486" s="2">
        <f t="shared" si="54"/>
        <v>1</v>
      </c>
      <c r="R486" s="2" t="str">
        <f t="shared" si="55"/>
        <v>tp</v>
      </c>
    </row>
    <row r="487" spans="1:18" ht="17" x14ac:dyDescent="0.2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 t="s">
        <v>9</v>
      </c>
      <c r="L487">
        <f t="shared" si="49"/>
        <v>7.645000000000024E-2</v>
      </c>
      <c r="M487">
        <f t="shared" si="50"/>
        <v>-7.645000000000024E-2</v>
      </c>
      <c r="N487" s="5">
        <f t="shared" si="51"/>
        <v>0.51910319669027016</v>
      </c>
      <c r="O487" s="5">
        <f t="shared" si="52"/>
        <v>0.48089680330972984</v>
      </c>
      <c r="P487" s="2" t="str">
        <f t="shared" si="53"/>
        <v>tested_negative</v>
      </c>
      <c r="Q487" s="2">
        <f t="shared" si="54"/>
        <v>0</v>
      </c>
      <c r="R487" s="2" t="str">
        <f t="shared" si="55"/>
        <v>fn</v>
      </c>
    </row>
    <row r="488" spans="1:18" ht="17" x14ac:dyDescent="0.2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 t="s">
        <v>10</v>
      </c>
      <c r="L488">
        <f t="shared" si="49"/>
        <v>-0.10991999999999966</v>
      </c>
      <c r="M488">
        <f t="shared" si="50"/>
        <v>0.10991999999999966</v>
      </c>
      <c r="N488" s="5">
        <f t="shared" si="51"/>
        <v>0.47254763532101834</v>
      </c>
      <c r="O488" s="5">
        <f t="shared" si="52"/>
        <v>0.5274523646789816</v>
      </c>
      <c r="P488" s="2" t="str">
        <f t="shared" si="53"/>
        <v>tested_positive</v>
      </c>
      <c r="Q488" s="2">
        <f t="shared" si="54"/>
        <v>0</v>
      </c>
      <c r="R488" s="2" t="str">
        <f t="shared" si="55"/>
        <v>fp</v>
      </c>
    </row>
    <row r="489" spans="1:18" ht="17" x14ac:dyDescent="0.2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 t="s">
        <v>10</v>
      </c>
      <c r="L489">
        <f t="shared" si="49"/>
        <v>-1.4647299999999999</v>
      </c>
      <c r="M489">
        <f t="shared" si="50"/>
        <v>1.4647299999999999</v>
      </c>
      <c r="N489" s="5">
        <f t="shared" si="51"/>
        <v>0.18774494984979859</v>
      </c>
      <c r="O489" s="5">
        <f t="shared" si="52"/>
        <v>0.81225505015020139</v>
      </c>
      <c r="P489" s="2" t="str">
        <f t="shared" si="53"/>
        <v>tested_positive</v>
      </c>
      <c r="Q489" s="2">
        <f t="shared" si="54"/>
        <v>0</v>
      </c>
      <c r="R489" s="2" t="str">
        <f t="shared" si="55"/>
        <v>fp</v>
      </c>
    </row>
    <row r="490" spans="1:18" ht="17" x14ac:dyDescent="0.2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 t="s">
        <v>10</v>
      </c>
      <c r="L490">
        <f t="shared" si="49"/>
        <v>1.2578200000000002</v>
      </c>
      <c r="M490">
        <f t="shared" si="50"/>
        <v>-1.2578200000000002</v>
      </c>
      <c r="N490" s="5">
        <f t="shared" si="51"/>
        <v>0.77865060465867741</v>
      </c>
      <c r="O490" s="5">
        <f t="shared" si="52"/>
        <v>0.22134939534132253</v>
      </c>
      <c r="P490" s="2" t="str">
        <f t="shared" si="53"/>
        <v>tested_negative</v>
      </c>
      <c r="Q490" s="2">
        <f t="shared" si="54"/>
        <v>1</v>
      </c>
      <c r="R490" s="2" t="str">
        <f t="shared" si="55"/>
        <v>tn</v>
      </c>
    </row>
    <row r="491" spans="1:18" ht="17" x14ac:dyDescent="0.2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 t="s">
        <v>10</v>
      </c>
      <c r="L491">
        <f t="shared" si="49"/>
        <v>-1.3329699999999998</v>
      </c>
      <c r="M491">
        <f t="shared" si="50"/>
        <v>1.3329699999999998</v>
      </c>
      <c r="N491" s="5">
        <f t="shared" si="51"/>
        <v>0.20866851674343928</v>
      </c>
      <c r="O491" s="5">
        <f t="shared" si="52"/>
        <v>0.79133148325656077</v>
      </c>
      <c r="P491" s="2" t="str">
        <f t="shared" si="53"/>
        <v>tested_positive</v>
      </c>
      <c r="Q491" s="2">
        <f t="shared" si="54"/>
        <v>0</v>
      </c>
      <c r="R491" s="2" t="str">
        <f t="shared" si="55"/>
        <v>fp</v>
      </c>
    </row>
    <row r="492" spans="1:18" ht="17" x14ac:dyDescent="0.2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 t="s">
        <v>10</v>
      </c>
      <c r="L492">
        <f t="shared" si="49"/>
        <v>1.0623699999999998</v>
      </c>
      <c r="M492">
        <f t="shared" si="50"/>
        <v>-1.0623699999999998</v>
      </c>
      <c r="N492" s="5">
        <f t="shared" si="51"/>
        <v>0.74314319481655988</v>
      </c>
      <c r="O492" s="5">
        <f t="shared" si="52"/>
        <v>0.25685680518344006</v>
      </c>
      <c r="P492" s="2" t="str">
        <f t="shared" si="53"/>
        <v>tested_negative</v>
      </c>
      <c r="Q492" s="2">
        <f t="shared" si="54"/>
        <v>1</v>
      </c>
      <c r="R492" s="2" t="str">
        <f t="shared" si="55"/>
        <v>tn</v>
      </c>
    </row>
    <row r="493" spans="1:18" ht="17" x14ac:dyDescent="0.2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 t="s">
        <v>10</v>
      </c>
      <c r="L493">
        <f t="shared" si="49"/>
        <v>1.3027599999999997</v>
      </c>
      <c r="M493">
        <f t="shared" si="50"/>
        <v>-1.3027599999999997</v>
      </c>
      <c r="N493" s="5">
        <f t="shared" si="51"/>
        <v>0.78629912006852598</v>
      </c>
      <c r="O493" s="5">
        <f t="shared" si="52"/>
        <v>0.21370087993147407</v>
      </c>
      <c r="P493" s="2" t="str">
        <f t="shared" si="53"/>
        <v>tested_negative</v>
      </c>
      <c r="Q493" s="2">
        <f t="shared" si="54"/>
        <v>1</v>
      </c>
      <c r="R493" s="2" t="str">
        <f t="shared" si="55"/>
        <v>tn</v>
      </c>
    </row>
    <row r="494" spans="1:18" ht="17" x14ac:dyDescent="0.2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 t="s">
        <v>10</v>
      </c>
      <c r="L494">
        <f t="shared" si="49"/>
        <v>0.94985000000000031</v>
      </c>
      <c r="M494">
        <f t="shared" si="50"/>
        <v>-0.94985000000000031</v>
      </c>
      <c r="N494" s="5">
        <f t="shared" si="51"/>
        <v>0.72108501081064835</v>
      </c>
      <c r="O494" s="5">
        <f t="shared" si="52"/>
        <v>0.2789149891893517</v>
      </c>
      <c r="P494" s="2" t="str">
        <f t="shared" si="53"/>
        <v>tested_negative</v>
      </c>
      <c r="Q494" s="2">
        <f t="shared" si="54"/>
        <v>1</v>
      </c>
      <c r="R494" s="2" t="str">
        <f t="shared" si="55"/>
        <v>tn</v>
      </c>
    </row>
    <row r="495" spans="1:18" ht="17" x14ac:dyDescent="0.2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 t="s">
        <v>9</v>
      </c>
      <c r="L495">
        <f t="shared" si="49"/>
        <v>1.6320000000000279E-2</v>
      </c>
      <c r="M495">
        <f t="shared" si="50"/>
        <v>-1.6320000000000279E-2</v>
      </c>
      <c r="N495" s="5">
        <f t="shared" si="51"/>
        <v>0.5040799094459959</v>
      </c>
      <c r="O495" s="5">
        <f t="shared" si="52"/>
        <v>0.4959200905540041</v>
      </c>
      <c r="P495" s="2" t="str">
        <f t="shared" si="53"/>
        <v>tested_negative</v>
      </c>
      <c r="Q495" s="2">
        <f t="shared" si="54"/>
        <v>0</v>
      </c>
      <c r="R495" s="2" t="str">
        <f t="shared" si="55"/>
        <v>fn</v>
      </c>
    </row>
    <row r="496" spans="1:18" ht="17" x14ac:dyDescent="0.2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 t="s">
        <v>10</v>
      </c>
      <c r="L496">
        <f t="shared" si="49"/>
        <v>2.11822</v>
      </c>
      <c r="M496">
        <f t="shared" si="50"/>
        <v>-2.11822</v>
      </c>
      <c r="N496" s="5">
        <f t="shared" si="51"/>
        <v>0.89266149450958265</v>
      </c>
      <c r="O496" s="5">
        <f t="shared" si="52"/>
        <v>0.10733850549041742</v>
      </c>
      <c r="P496" s="2" t="str">
        <f t="shared" si="53"/>
        <v>tested_negative</v>
      </c>
      <c r="Q496" s="2">
        <f t="shared" si="54"/>
        <v>1</v>
      </c>
      <c r="R496" s="2" t="str">
        <f t="shared" si="55"/>
        <v>tn</v>
      </c>
    </row>
    <row r="497" spans="1:18" ht="17" x14ac:dyDescent="0.2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 t="s">
        <v>10</v>
      </c>
      <c r="L497">
        <f t="shared" si="49"/>
        <v>-0.60688000000000009</v>
      </c>
      <c r="M497">
        <f t="shared" si="50"/>
        <v>0.60688000000000009</v>
      </c>
      <c r="N497" s="5">
        <f t="shared" si="51"/>
        <v>0.35277124018239286</v>
      </c>
      <c r="O497" s="5">
        <f t="shared" si="52"/>
        <v>0.64722875981760708</v>
      </c>
      <c r="P497" s="2" t="str">
        <f t="shared" si="53"/>
        <v>tested_positive</v>
      </c>
      <c r="Q497" s="2">
        <f t="shared" si="54"/>
        <v>0</v>
      </c>
      <c r="R497" s="2" t="str">
        <f t="shared" si="55"/>
        <v>fp</v>
      </c>
    </row>
    <row r="498" spans="1:18" ht="17" x14ac:dyDescent="0.2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 t="s">
        <v>10</v>
      </c>
      <c r="L498">
        <f t="shared" si="49"/>
        <v>0.90276000000000023</v>
      </c>
      <c r="M498">
        <f t="shared" si="50"/>
        <v>-0.90276000000000023</v>
      </c>
      <c r="N498" s="5">
        <f t="shared" si="51"/>
        <v>0.71151635308140371</v>
      </c>
      <c r="O498" s="5">
        <f t="shared" si="52"/>
        <v>0.28848364691859624</v>
      </c>
      <c r="P498" s="2" t="str">
        <f t="shared" si="53"/>
        <v>tested_negative</v>
      </c>
      <c r="Q498" s="2">
        <f t="shared" si="54"/>
        <v>1</v>
      </c>
      <c r="R498" s="2" t="str">
        <f t="shared" si="55"/>
        <v>tn</v>
      </c>
    </row>
    <row r="499" spans="1:18" ht="17" x14ac:dyDescent="0.2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 t="s">
        <v>10</v>
      </c>
      <c r="L499">
        <f t="shared" si="49"/>
        <v>1.4689099999999995</v>
      </c>
      <c r="M499">
        <f t="shared" si="50"/>
        <v>-1.4689099999999995</v>
      </c>
      <c r="N499" s="5">
        <f t="shared" si="51"/>
        <v>0.81289165486586845</v>
      </c>
      <c r="O499" s="5">
        <f t="shared" si="52"/>
        <v>0.18710834513413163</v>
      </c>
      <c r="P499" s="2" t="str">
        <f t="shared" si="53"/>
        <v>tested_negative</v>
      </c>
      <c r="Q499" s="2">
        <f t="shared" si="54"/>
        <v>1</v>
      </c>
      <c r="R499" s="2" t="str">
        <f t="shared" si="55"/>
        <v>tn</v>
      </c>
    </row>
    <row r="500" spans="1:18" ht="17" x14ac:dyDescent="0.2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 t="s">
        <v>9</v>
      </c>
      <c r="L500">
        <f t="shared" si="49"/>
        <v>-1.0506099999999996</v>
      </c>
      <c r="M500">
        <f t="shared" si="50"/>
        <v>1.0506099999999996</v>
      </c>
      <c r="N500" s="5">
        <f t="shared" si="51"/>
        <v>0.25910798127990564</v>
      </c>
      <c r="O500" s="5">
        <f t="shared" si="52"/>
        <v>0.74089201872009436</v>
      </c>
      <c r="P500" s="2" t="str">
        <f t="shared" si="53"/>
        <v>tested_positive</v>
      </c>
      <c r="Q500" s="2">
        <f t="shared" si="54"/>
        <v>1</v>
      </c>
      <c r="R500" s="2" t="str">
        <f t="shared" si="55"/>
        <v>tp</v>
      </c>
    </row>
    <row r="501" spans="1:18" ht="17" x14ac:dyDescent="0.2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 t="s">
        <v>10</v>
      </c>
      <c r="L501">
        <f t="shared" si="49"/>
        <v>-0.4563299999999999</v>
      </c>
      <c r="M501">
        <f t="shared" si="50"/>
        <v>0.4563299999999999</v>
      </c>
      <c r="N501" s="5">
        <f t="shared" si="51"/>
        <v>0.38785681014638834</v>
      </c>
      <c r="O501" s="5">
        <f t="shared" si="52"/>
        <v>0.61214318985361171</v>
      </c>
      <c r="P501" s="2" t="str">
        <f t="shared" si="53"/>
        <v>tested_positive</v>
      </c>
      <c r="Q501" s="2">
        <f t="shared" si="54"/>
        <v>0</v>
      </c>
      <c r="R501" s="2" t="str">
        <f t="shared" si="55"/>
        <v>fp</v>
      </c>
    </row>
    <row r="502" spans="1:18" ht="17" x14ac:dyDescent="0.2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 t="s">
        <v>10</v>
      </c>
      <c r="L502">
        <f t="shared" si="49"/>
        <v>1.2748900000000001</v>
      </c>
      <c r="M502">
        <f t="shared" si="50"/>
        <v>-1.2748900000000001</v>
      </c>
      <c r="N502" s="5">
        <f t="shared" si="51"/>
        <v>0.78157868600520997</v>
      </c>
      <c r="O502" s="5">
        <f t="shared" si="52"/>
        <v>0.21842131399479006</v>
      </c>
      <c r="P502" s="2" t="str">
        <f t="shared" si="53"/>
        <v>tested_negative</v>
      </c>
      <c r="Q502" s="2">
        <f t="shared" si="54"/>
        <v>1</v>
      </c>
      <c r="R502" s="2" t="str">
        <f t="shared" si="55"/>
        <v>tn</v>
      </c>
    </row>
    <row r="503" spans="1:18" ht="17" x14ac:dyDescent="0.2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 t="s">
        <v>10</v>
      </c>
      <c r="L503">
        <f t="shared" si="49"/>
        <v>1.1665100000000004</v>
      </c>
      <c r="M503">
        <f t="shared" si="50"/>
        <v>-1.1665100000000004</v>
      </c>
      <c r="N503" s="5">
        <f t="shared" si="51"/>
        <v>0.76251360258756906</v>
      </c>
      <c r="O503" s="5">
        <f t="shared" si="52"/>
        <v>0.23748639741243086</v>
      </c>
      <c r="P503" s="2" t="str">
        <f t="shared" si="53"/>
        <v>tested_negative</v>
      </c>
      <c r="Q503" s="2">
        <f t="shared" si="54"/>
        <v>1</v>
      </c>
      <c r="R503" s="2" t="str">
        <f t="shared" si="55"/>
        <v>tn</v>
      </c>
    </row>
    <row r="504" spans="1:18" ht="17" x14ac:dyDescent="0.2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 t="s">
        <v>9</v>
      </c>
      <c r="L504">
        <f t="shared" si="49"/>
        <v>2.2083100000000004</v>
      </c>
      <c r="M504">
        <f t="shared" si="50"/>
        <v>-2.2083100000000004</v>
      </c>
      <c r="N504" s="5">
        <f t="shared" si="51"/>
        <v>0.90099327352535452</v>
      </c>
      <c r="O504" s="5">
        <f t="shared" si="52"/>
        <v>9.9006726474645423E-2</v>
      </c>
      <c r="P504" s="2" t="str">
        <f t="shared" si="53"/>
        <v>tested_negative</v>
      </c>
      <c r="Q504" s="2">
        <f t="shared" si="54"/>
        <v>0</v>
      </c>
      <c r="R504" s="2" t="str">
        <f t="shared" si="55"/>
        <v>fn</v>
      </c>
    </row>
    <row r="505" spans="1:18" ht="17" x14ac:dyDescent="0.2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 t="s">
        <v>10</v>
      </c>
      <c r="L505">
        <f t="shared" si="49"/>
        <v>0.45114000000000021</v>
      </c>
      <c r="M505">
        <f t="shared" si="50"/>
        <v>-0.45114000000000021</v>
      </c>
      <c r="N505" s="5">
        <f t="shared" si="51"/>
        <v>0.6109102449518975</v>
      </c>
      <c r="O505" s="5">
        <f t="shared" si="52"/>
        <v>0.3890897550481025</v>
      </c>
      <c r="P505" s="2" t="str">
        <f t="shared" si="53"/>
        <v>tested_negative</v>
      </c>
      <c r="Q505" s="2">
        <f t="shared" si="54"/>
        <v>1</v>
      </c>
      <c r="R505" s="2" t="str">
        <f t="shared" si="55"/>
        <v>tn</v>
      </c>
    </row>
    <row r="506" spans="1:18" ht="17" x14ac:dyDescent="0.2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 t="s">
        <v>10</v>
      </c>
      <c r="L506">
        <f t="shared" si="49"/>
        <v>0.8761400000000007</v>
      </c>
      <c r="M506">
        <f t="shared" si="50"/>
        <v>-0.8761400000000007</v>
      </c>
      <c r="N506" s="5">
        <f t="shared" si="51"/>
        <v>0.70602169616563237</v>
      </c>
      <c r="O506" s="5">
        <f t="shared" si="52"/>
        <v>0.29397830383436752</v>
      </c>
      <c r="P506" s="2" t="str">
        <f t="shared" si="53"/>
        <v>tested_negative</v>
      </c>
      <c r="Q506" s="2">
        <f t="shared" si="54"/>
        <v>1</v>
      </c>
      <c r="R506" s="2" t="str">
        <f t="shared" si="55"/>
        <v>tn</v>
      </c>
    </row>
    <row r="507" spans="1:18" ht="17" x14ac:dyDescent="0.2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 t="s">
        <v>10</v>
      </c>
      <c r="L507">
        <f t="shared" si="49"/>
        <v>1.08439</v>
      </c>
      <c r="M507">
        <f t="shared" si="50"/>
        <v>-1.08439</v>
      </c>
      <c r="N507" s="5">
        <f t="shared" si="51"/>
        <v>0.74732385074226704</v>
      </c>
      <c r="O507" s="5">
        <f t="shared" si="52"/>
        <v>0.25267614925773296</v>
      </c>
      <c r="P507" s="2" t="str">
        <f t="shared" si="53"/>
        <v>tested_negative</v>
      </c>
      <c r="Q507" s="2">
        <f t="shared" si="54"/>
        <v>1</v>
      </c>
      <c r="R507" s="2" t="str">
        <f t="shared" si="55"/>
        <v>tn</v>
      </c>
    </row>
    <row r="508" spans="1:18" ht="17" x14ac:dyDescent="0.2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 t="s">
        <v>9</v>
      </c>
      <c r="L508">
        <f t="shared" si="49"/>
        <v>-0.45757999999999999</v>
      </c>
      <c r="M508">
        <f t="shared" si="50"/>
        <v>0.45757999999999999</v>
      </c>
      <c r="N508" s="5">
        <f t="shared" si="51"/>
        <v>0.38756007190028113</v>
      </c>
      <c r="O508" s="5">
        <f t="shared" si="52"/>
        <v>0.61243992809971881</v>
      </c>
      <c r="P508" s="2" t="str">
        <f t="shared" si="53"/>
        <v>tested_positive</v>
      </c>
      <c r="Q508" s="2">
        <f t="shared" si="54"/>
        <v>1</v>
      </c>
      <c r="R508" s="2" t="str">
        <f t="shared" si="55"/>
        <v>tp</v>
      </c>
    </row>
    <row r="509" spans="1:18" ht="17" x14ac:dyDescent="0.2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 t="s">
        <v>10</v>
      </c>
      <c r="L509">
        <f t="shared" si="49"/>
        <v>0.4607600000000005</v>
      </c>
      <c r="M509">
        <f t="shared" si="50"/>
        <v>-0.4607600000000005</v>
      </c>
      <c r="N509" s="5">
        <f t="shared" si="51"/>
        <v>0.61319445377142656</v>
      </c>
      <c r="O509" s="5">
        <f t="shared" si="52"/>
        <v>0.38680554622857355</v>
      </c>
      <c r="P509" s="2" t="str">
        <f t="shared" si="53"/>
        <v>tested_negative</v>
      </c>
      <c r="Q509" s="2">
        <f t="shared" si="54"/>
        <v>1</v>
      </c>
      <c r="R509" s="2" t="str">
        <f t="shared" si="55"/>
        <v>tn</v>
      </c>
    </row>
    <row r="510" spans="1:18" ht="17" x14ac:dyDescent="0.2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 t="s">
        <v>10</v>
      </c>
      <c r="L510">
        <f t="shared" si="49"/>
        <v>1.0190400000000004</v>
      </c>
      <c r="M510">
        <f t="shared" si="50"/>
        <v>-1.0190400000000004</v>
      </c>
      <c r="N510" s="5">
        <f t="shared" si="51"/>
        <v>0.73478556092750913</v>
      </c>
      <c r="O510" s="5">
        <f t="shared" si="52"/>
        <v>0.26521443907249093</v>
      </c>
      <c r="P510" s="2" t="str">
        <f t="shared" si="53"/>
        <v>tested_negative</v>
      </c>
      <c r="Q510" s="2">
        <f t="shared" si="54"/>
        <v>1</v>
      </c>
      <c r="R510" s="2" t="str">
        <f t="shared" si="55"/>
        <v>tn</v>
      </c>
    </row>
    <row r="511" spans="1:18" ht="17" x14ac:dyDescent="0.2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 t="s">
        <v>10</v>
      </c>
      <c r="L511">
        <f t="shared" si="49"/>
        <v>0.26777000000000051</v>
      </c>
      <c r="M511">
        <f t="shared" si="50"/>
        <v>-0.26777000000000051</v>
      </c>
      <c r="N511" s="5">
        <f t="shared" si="51"/>
        <v>0.56654536152156576</v>
      </c>
      <c r="O511" s="5">
        <f t="shared" si="52"/>
        <v>0.4334546384784343</v>
      </c>
      <c r="P511" s="2" t="str">
        <f t="shared" si="53"/>
        <v>tested_negative</v>
      </c>
      <c r="Q511" s="2">
        <f t="shared" si="54"/>
        <v>1</v>
      </c>
      <c r="R511" s="2" t="str">
        <f t="shared" si="55"/>
        <v>tn</v>
      </c>
    </row>
    <row r="512" spans="1:18" ht="17" x14ac:dyDescent="0.2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 t="s">
        <v>9</v>
      </c>
      <c r="L512">
        <f t="shared" si="49"/>
        <v>0.73241000000000067</v>
      </c>
      <c r="M512">
        <f t="shared" si="50"/>
        <v>-0.73241000000000067</v>
      </c>
      <c r="N512" s="5">
        <f t="shared" si="51"/>
        <v>0.67533390753393652</v>
      </c>
      <c r="O512" s="5">
        <f t="shared" si="52"/>
        <v>0.32466609246606354</v>
      </c>
      <c r="P512" s="2" t="str">
        <f t="shared" si="53"/>
        <v>tested_negative</v>
      </c>
      <c r="Q512" s="2">
        <f t="shared" si="54"/>
        <v>0</v>
      </c>
      <c r="R512" s="2" t="str">
        <f t="shared" si="55"/>
        <v>fn</v>
      </c>
    </row>
    <row r="513" spans="1:18" ht="17" x14ac:dyDescent="0.2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 t="s">
        <v>10</v>
      </c>
      <c r="L513">
        <f t="shared" si="49"/>
        <v>0.84871000000000008</v>
      </c>
      <c r="M513">
        <f t="shared" si="50"/>
        <v>-0.84871000000000008</v>
      </c>
      <c r="N513" s="5">
        <f t="shared" si="51"/>
        <v>0.70029646553927472</v>
      </c>
      <c r="O513" s="5">
        <f t="shared" si="52"/>
        <v>0.29970353446072523</v>
      </c>
      <c r="P513" s="2" t="str">
        <f t="shared" si="53"/>
        <v>tested_negative</v>
      </c>
      <c r="Q513" s="2">
        <f t="shared" si="54"/>
        <v>1</v>
      </c>
      <c r="R513" s="2" t="str">
        <f t="shared" si="55"/>
        <v>tn</v>
      </c>
    </row>
    <row r="514" spans="1:18" ht="17" x14ac:dyDescent="0.2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 t="s">
        <v>10</v>
      </c>
      <c r="L514">
        <f t="shared" si="49"/>
        <v>0.878</v>
      </c>
      <c r="M514">
        <f t="shared" si="50"/>
        <v>-0.878</v>
      </c>
      <c r="N514" s="5">
        <f t="shared" si="51"/>
        <v>0.7064076005885831</v>
      </c>
      <c r="O514" s="5">
        <f t="shared" si="52"/>
        <v>0.2935923994114169</v>
      </c>
      <c r="P514" s="2" t="str">
        <f t="shared" si="53"/>
        <v>tested_negative</v>
      </c>
      <c r="Q514" s="2">
        <f t="shared" si="54"/>
        <v>1</v>
      </c>
      <c r="R514" s="2" t="str">
        <f t="shared" si="55"/>
        <v>tn</v>
      </c>
    </row>
    <row r="515" spans="1:18" ht="17" x14ac:dyDescent="0.2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 t="s">
        <v>10</v>
      </c>
      <c r="L515">
        <f t="shared" ref="L515:L578" si="56">4.2+B515*-0.06+C515*-0.02+D515*0.01+G515*-0.04+H515*-0.47+I515*-0.01</f>
        <v>1.3212499999999998</v>
      </c>
      <c r="M515">
        <f t="shared" ref="M515:M578" si="57">-4.2+B515*0.06+C515*0.02+D515*-0.01+G515*0.04+H515*0.47+I515*0.01</f>
        <v>-1.3212499999999998</v>
      </c>
      <c r="N515" s="5">
        <f t="shared" ref="N515:N578" si="58">1/(1+EXP(-L515))</f>
        <v>0.78938959877265502</v>
      </c>
      <c r="O515" s="5">
        <f t="shared" ref="O515:O578" si="59">1/(1+EXP(-M515))</f>
        <v>0.21061040122734503</v>
      </c>
      <c r="P515" s="2" t="str">
        <f t="shared" ref="P515:P578" si="60">IF(O515&gt;N515,"tested_positive","tested_negative")</f>
        <v>tested_negative</v>
      </c>
      <c r="Q515" s="2">
        <f t="shared" ref="Q515:Q578" si="61">IF(P515=J515,1,0)</f>
        <v>1</v>
      </c>
      <c r="R515" s="2" t="str">
        <f t="shared" si="55"/>
        <v>tn</v>
      </c>
    </row>
    <row r="516" spans="1:18" ht="17" x14ac:dyDescent="0.2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 t="s">
        <v>10</v>
      </c>
      <c r="L516">
        <f t="shared" si="56"/>
        <v>1.2436200000000006</v>
      </c>
      <c r="M516">
        <f t="shared" si="57"/>
        <v>-1.2436200000000006</v>
      </c>
      <c r="N516" s="5">
        <f t="shared" si="58"/>
        <v>0.77619349904035106</v>
      </c>
      <c r="O516" s="5">
        <f t="shared" si="59"/>
        <v>0.22380650095964891</v>
      </c>
      <c r="P516" s="2" t="str">
        <f t="shared" si="60"/>
        <v>tested_negative</v>
      </c>
      <c r="Q516" s="2">
        <f t="shared" si="61"/>
        <v>1</v>
      </c>
      <c r="R516" s="2" t="str">
        <f t="shared" ref="R516:R579" si="62">IF(AND(EXACT(P516,"tested_positive"), EXACT(J516,"tested_positive")), "tp", IF(AND(EXACT(P516,"tested_positive"), EXACT(J516,"tested_negative")), "fp", IF(AND(EXACT(P516,"tested_negative"), EXACT(J516,"tested_positive")), "fn", IF(AND(EXACT(P516,"tested_negative"), EXACT(J516,"tested_negative")), "tn"))))</f>
        <v>tn</v>
      </c>
    </row>
    <row r="517" spans="1:18" ht="17" x14ac:dyDescent="0.2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 t="s">
        <v>9</v>
      </c>
      <c r="L517">
        <f t="shared" si="56"/>
        <v>-0.20995999999999962</v>
      </c>
      <c r="M517">
        <f t="shared" si="57"/>
        <v>0.20995999999999962</v>
      </c>
      <c r="N517" s="5">
        <f t="shared" si="58"/>
        <v>0.44770198100167158</v>
      </c>
      <c r="O517" s="5">
        <f t="shared" si="59"/>
        <v>0.55229801899832842</v>
      </c>
      <c r="P517" s="2" t="str">
        <f t="shared" si="60"/>
        <v>tested_positive</v>
      </c>
      <c r="Q517" s="2">
        <f t="shared" si="61"/>
        <v>1</v>
      </c>
      <c r="R517" s="2" t="str">
        <f t="shared" si="62"/>
        <v>tp</v>
      </c>
    </row>
    <row r="518" spans="1:18" ht="17" x14ac:dyDescent="0.2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 t="s">
        <v>9</v>
      </c>
      <c r="L518">
        <f t="shared" si="56"/>
        <v>-0.46436999999999984</v>
      </c>
      <c r="M518">
        <f t="shared" si="57"/>
        <v>0.46436999999999984</v>
      </c>
      <c r="N518" s="5">
        <f t="shared" si="58"/>
        <v>0.38594965177748086</v>
      </c>
      <c r="O518" s="5">
        <f t="shared" si="59"/>
        <v>0.61405034822251914</v>
      </c>
      <c r="P518" s="2" t="str">
        <f t="shared" si="60"/>
        <v>tested_positive</v>
      </c>
      <c r="Q518" s="2">
        <f t="shared" si="61"/>
        <v>1</v>
      </c>
      <c r="R518" s="2" t="str">
        <f t="shared" si="62"/>
        <v>tp</v>
      </c>
    </row>
    <row r="519" spans="1:18" ht="17" x14ac:dyDescent="0.2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 t="s">
        <v>10</v>
      </c>
      <c r="L519">
        <f t="shared" si="56"/>
        <v>-1.6879999999999895E-2</v>
      </c>
      <c r="M519">
        <f t="shared" si="57"/>
        <v>1.6879999999999895E-2</v>
      </c>
      <c r="N519" s="5">
        <f t="shared" si="58"/>
        <v>0.49578010019907565</v>
      </c>
      <c r="O519" s="5">
        <f t="shared" si="59"/>
        <v>0.5042198998009243</v>
      </c>
      <c r="P519" s="2" t="str">
        <f t="shared" si="60"/>
        <v>tested_positive</v>
      </c>
      <c r="Q519" s="2">
        <f t="shared" si="61"/>
        <v>0</v>
      </c>
      <c r="R519" s="2" t="str">
        <f t="shared" si="62"/>
        <v>fp</v>
      </c>
    </row>
    <row r="520" spans="1:18" ht="17" x14ac:dyDescent="0.2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 t="s">
        <v>10</v>
      </c>
      <c r="L520">
        <f t="shared" si="56"/>
        <v>0.69340000000000013</v>
      </c>
      <c r="M520">
        <f t="shared" si="57"/>
        <v>-0.69340000000000013</v>
      </c>
      <c r="N520" s="5">
        <f t="shared" si="58"/>
        <v>0.66672284639693602</v>
      </c>
      <c r="O520" s="5">
        <f t="shared" si="59"/>
        <v>0.33327715360306392</v>
      </c>
      <c r="P520" s="2" t="str">
        <f t="shared" si="60"/>
        <v>tested_negative</v>
      </c>
      <c r="Q520" s="2">
        <f t="shared" si="61"/>
        <v>1</v>
      </c>
      <c r="R520" s="2" t="str">
        <f t="shared" si="62"/>
        <v>tn</v>
      </c>
    </row>
    <row r="521" spans="1:18" ht="17" x14ac:dyDescent="0.2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 t="s">
        <v>10</v>
      </c>
      <c r="L521">
        <f t="shared" si="56"/>
        <v>0.50246000000000024</v>
      </c>
      <c r="M521">
        <f t="shared" si="57"/>
        <v>-0.50246000000000024</v>
      </c>
      <c r="N521" s="5">
        <f t="shared" si="58"/>
        <v>0.62303726593960451</v>
      </c>
      <c r="O521" s="5">
        <f t="shared" si="59"/>
        <v>0.37696273406039549</v>
      </c>
      <c r="P521" s="2" t="str">
        <f t="shared" si="60"/>
        <v>tested_negative</v>
      </c>
      <c r="Q521" s="2">
        <f t="shared" si="61"/>
        <v>1</v>
      </c>
      <c r="R521" s="2" t="str">
        <f t="shared" si="62"/>
        <v>tn</v>
      </c>
    </row>
    <row r="522" spans="1:18" ht="17" x14ac:dyDescent="0.2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 t="s">
        <v>10</v>
      </c>
      <c r="L522">
        <f t="shared" si="56"/>
        <v>2.0821100000000001</v>
      </c>
      <c r="M522">
        <f t="shared" si="57"/>
        <v>-2.0821100000000001</v>
      </c>
      <c r="N522" s="5">
        <f t="shared" si="58"/>
        <v>0.88915216695914112</v>
      </c>
      <c r="O522" s="5">
        <f t="shared" si="59"/>
        <v>0.11084783304085885</v>
      </c>
      <c r="P522" s="2" t="str">
        <f t="shared" si="60"/>
        <v>tested_negative</v>
      </c>
      <c r="Q522" s="2">
        <f t="shared" si="61"/>
        <v>1</v>
      </c>
      <c r="R522" s="2" t="str">
        <f t="shared" si="62"/>
        <v>tn</v>
      </c>
    </row>
    <row r="523" spans="1:18" ht="17" x14ac:dyDescent="0.2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 t="s">
        <v>10</v>
      </c>
      <c r="L523">
        <f t="shared" si="56"/>
        <v>0.60865000000000069</v>
      </c>
      <c r="M523">
        <f t="shared" si="57"/>
        <v>-0.60865000000000069</v>
      </c>
      <c r="N523" s="5">
        <f t="shared" si="58"/>
        <v>0.647632787359947</v>
      </c>
      <c r="O523" s="5">
        <f t="shared" si="59"/>
        <v>0.35236721264005305</v>
      </c>
      <c r="P523" s="2" t="str">
        <f t="shared" si="60"/>
        <v>tested_negative</v>
      </c>
      <c r="Q523" s="2">
        <f t="shared" si="61"/>
        <v>1</v>
      </c>
      <c r="R523" s="2" t="str">
        <f t="shared" si="62"/>
        <v>tn</v>
      </c>
    </row>
    <row r="524" spans="1:18" ht="17" x14ac:dyDescent="0.2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 t="s">
        <v>10</v>
      </c>
      <c r="L524">
        <f t="shared" si="56"/>
        <v>1.2111700000000001</v>
      </c>
      <c r="M524">
        <f t="shared" si="57"/>
        <v>-1.2111700000000001</v>
      </c>
      <c r="N524" s="5">
        <f t="shared" si="58"/>
        <v>0.77050590159372712</v>
      </c>
      <c r="O524" s="5">
        <f t="shared" si="59"/>
        <v>0.22949409840627286</v>
      </c>
      <c r="P524" s="2" t="str">
        <f t="shared" si="60"/>
        <v>tested_negative</v>
      </c>
      <c r="Q524" s="2">
        <f t="shared" si="61"/>
        <v>1</v>
      </c>
      <c r="R524" s="2" t="str">
        <f t="shared" si="62"/>
        <v>tn</v>
      </c>
    </row>
    <row r="525" spans="1:18" ht="17" x14ac:dyDescent="0.2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 t="s">
        <v>9</v>
      </c>
      <c r="L525">
        <f t="shared" si="56"/>
        <v>-0.36443999999999988</v>
      </c>
      <c r="M525">
        <f t="shared" si="57"/>
        <v>0.36443999999999988</v>
      </c>
      <c r="N525" s="5">
        <f t="shared" si="58"/>
        <v>0.40988519365125059</v>
      </c>
      <c r="O525" s="5">
        <f t="shared" si="59"/>
        <v>0.59011480634874935</v>
      </c>
      <c r="P525" s="2" t="str">
        <f t="shared" si="60"/>
        <v>tested_positive</v>
      </c>
      <c r="Q525" s="2">
        <f t="shared" si="61"/>
        <v>1</v>
      </c>
      <c r="R525" s="2" t="str">
        <f t="shared" si="62"/>
        <v>tp</v>
      </c>
    </row>
    <row r="526" spans="1:18" ht="17" x14ac:dyDescent="0.2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 t="s">
        <v>10</v>
      </c>
      <c r="L526">
        <f t="shared" si="56"/>
        <v>0.52503000000000055</v>
      </c>
      <c r="M526">
        <f t="shared" si="57"/>
        <v>-0.52503000000000055</v>
      </c>
      <c r="N526" s="5">
        <f t="shared" si="58"/>
        <v>0.62832319431707084</v>
      </c>
      <c r="O526" s="5">
        <f t="shared" si="59"/>
        <v>0.37167680568292905</v>
      </c>
      <c r="P526" s="2" t="str">
        <f t="shared" si="60"/>
        <v>tested_negative</v>
      </c>
      <c r="Q526" s="2">
        <f t="shared" si="61"/>
        <v>1</v>
      </c>
      <c r="R526" s="2" t="str">
        <f t="shared" si="62"/>
        <v>tn</v>
      </c>
    </row>
    <row r="527" spans="1:18" ht="17" x14ac:dyDescent="0.2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 t="s">
        <v>10</v>
      </c>
      <c r="L527">
        <f t="shared" si="56"/>
        <v>1.5893200000000005</v>
      </c>
      <c r="M527">
        <f t="shared" si="57"/>
        <v>-1.5893200000000005</v>
      </c>
      <c r="N527" s="5">
        <f t="shared" si="58"/>
        <v>0.83052041032129875</v>
      </c>
      <c r="O527" s="5">
        <f t="shared" si="59"/>
        <v>0.16947958967870122</v>
      </c>
      <c r="P527" s="2" t="str">
        <f t="shared" si="60"/>
        <v>tested_negative</v>
      </c>
      <c r="Q527" s="2">
        <f t="shared" si="61"/>
        <v>1</v>
      </c>
      <c r="R527" s="2" t="str">
        <f t="shared" si="62"/>
        <v>tn</v>
      </c>
    </row>
    <row r="528" spans="1:18" ht="17" x14ac:dyDescent="0.2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 t="s">
        <v>10</v>
      </c>
      <c r="L528">
        <f t="shared" si="56"/>
        <v>1.761470000000001</v>
      </c>
      <c r="M528">
        <f t="shared" si="57"/>
        <v>-1.761470000000001</v>
      </c>
      <c r="N528" s="5">
        <f t="shared" si="58"/>
        <v>0.85339367173917624</v>
      </c>
      <c r="O528" s="5">
        <f t="shared" si="59"/>
        <v>0.14660632826082381</v>
      </c>
      <c r="P528" s="2" t="str">
        <f t="shared" si="60"/>
        <v>tested_negative</v>
      </c>
      <c r="Q528" s="2">
        <f t="shared" si="61"/>
        <v>1</v>
      </c>
      <c r="R528" s="2" t="str">
        <f t="shared" si="62"/>
        <v>tn</v>
      </c>
    </row>
    <row r="529" spans="1:18" ht="17" x14ac:dyDescent="0.2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 t="s">
        <v>10</v>
      </c>
      <c r="L529">
        <f t="shared" si="56"/>
        <v>1.0977100000000004</v>
      </c>
      <c r="M529">
        <f t="shared" si="57"/>
        <v>-1.0977100000000004</v>
      </c>
      <c r="N529" s="5">
        <f t="shared" si="58"/>
        <v>0.7498307827155003</v>
      </c>
      <c r="O529" s="5">
        <f t="shared" si="59"/>
        <v>0.2501692172844997</v>
      </c>
      <c r="P529" s="2" t="str">
        <f t="shared" si="60"/>
        <v>tested_negative</v>
      </c>
      <c r="Q529" s="2">
        <f t="shared" si="61"/>
        <v>1</v>
      </c>
      <c r="R529" s="2" t="str">
        <f t="shared" si="62"/>
        <v>tn</v>
      </c>
    </row>
    <row r="530" spans="1:18" ht="17" x14ac:dyDescent="0.2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 t="s">
        <v>10</v>
      </c>
      <c r="L530">
        <f t="shared" si="56"/>
        <v>0.83629000000000064</v>
      </c>
      <c r="M530">
        <f t="shared" si="57"/>
        <v>-0.83629000000000064</v>
      </c>
      <c r="N530" s="5">
        <f t="shared" si="58"/>
        <v>0.69768327226929272</v>
      </c>
      <c r="O530" s="5">
        <f t="shared" si="59"/>
        <v>0.30231672773070722</v>
      </c>
      <c r="P530" s="2" t="str">
        <f t="shared" si="60"/>
        <v>tested_negative</v>
      </c>
      <c r="Q530" s="2">
        <f t="shared" si="61"/>
        <v>1</v>
      </c>
      <c r="R530" s="2" t="str">
        <f t="shared" si="62"/>
        <v>tn</v>
      </c>
    </row>
    <row r="531" spans="1:18" ht="17" x14ac:dyDescent="0.2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 t="s">
        <v>10</v>
      </c>
      <c r="L531">
        <f t="shared" si="56"/>
        <v>1.0257999999999998</v>
      </c>
      <c r="M531">
        <f t="shared" si="57"/>
        <v>-1.0257999999999998</v>
      </c>
      <c r="N531" s="5">
        <f t="shared" si="58"/>
        <v>0.7361008283964886</v>
      </c>
      <c r="O531" s="5">
        <f t="shared" si="59"/>
        <v>0.26389917160351145</v>
      </c>
      <c r="P531" s="2" t="str">
        <f t="shared" si="60"/>
        <v>tested_negative</v>
      </c>
      <c r="Q531" s="2">
        <f t="shared" si="61"/>
        <v>1</v>
      </c>
      <c r="R531" s="2" t="str">
        <f t="shared" si="62"/>
        <v>tn</v>
      </c>
    </row>
    <row r="532" spans="1:18" ht="17" x14ac:dyDescent="0.2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 t="s">
        <v>10</v>
      </c>
      <c r="L532">
        <f t="shared" si="56"/>
        <v>0.49101000000000039</v>
      </c>
      <c r="M532">
        <f t="shared" si="57"/>
        <v>-0.49101000000000039</v>
      </c>
      <c r="N532" s="5">
        <f t="shared" si="58"/>
        <v>0.62034433365301322</v>
      </c>
      <c r="O532" s="5">
        <f t="shared" si="59"/>
        <v>0.37965566634698683</v>
      </c>
      <c r="P532" s="2" t="str">
        <f t="shared" si="60"/>
        <v>tested_negative</v>
      </c>
      <c r="Q532" s="2">
        <f t="shared" si="61"/>
        <v>1</v>
      </c>
      <c r="R532" s="2" t="str">
        <f t="shared" si="62"/>
        <v>tn</v>
      </c>
    </row>
    <row r="533" spans="1:18" ht="17" x14ac:dyDescent="0.2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 t="s">
        <v>10</v>
      </c>
      <c r="L533">
        <f t="shared" si="56"/>
        <v>0.44558000000000053</v>
      </c>
      <c r="M533">
        <f t="shared" si="57"/>
        <v>-0.44558000000000053</v>
      </c>
      <c r="N533" s="5">
        <f t="shared" si="58"/>
        <v>0.60958782689336932</v>
      </c>
      <c r="O533" s="5">
        <f t="shared" si="59"/>
        <v>0.39041217310663079</v>
      </c>
      <c r="P533" s="2" t="str">
        <f t="shared" si="60"/>
        <v>tested_negative</v>
      </c>
      <c r="Q533" s="2">
        <f t="shared" si="61"/>
        <v>1</v>
      </c>
      <c r="R533" s="2" t="str">
        <f t="shared" si="62"/>
        <v>tn</v>
      </c>
    </row>
    <row r="534" spans="1:18" ht="17" x14ac:dyDescent="0.2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 t="s">
        <v>10</v>
      </c>
      <c r="L534">
        <f t="shared" si="56"/>
        <v>0.70701000000000103</v>
      </c>
      <c r="M534">
        <f t="shared" si="57"/>
        <v>-0.70701000000000103</v>
      </c>
      <c r="N534" s="5">
        <f t="shared" si="58"/>
        <v>0.66974014281376471</v>
      </c>
      <c r="O534" s="5">
        <f t="shared" si="59"/>
        <v>0.33025985718623535</v>
      </c>
      <c r="P534" s="2" t="str">
        <f t="shared" si="60"/>
        <v>tested_negative</v>
      </c>
      <c r="Q534" s="2">
        <f t="shared" si="61"/>
        <v>1</v>
      </c>
      <c r="R534" s="2" t="str">
        <f t="shared" si="62"/>
        <v>tn</v>
      </c>
    </row>
    <row r="535" spans="1:18" ht="17" x14ac:dyDescent="0.2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 t="s">
        <v>10</v>
      </c>
      <c r="L535">
        <f t="shared" si="56"/>
        <v>0.28253000000000056</v>
      </c>
      <c r="M535">
        <f t="shared" si="57"/>
        <v>-0.28253000000000056</v>
      </c>
      <c r="N535" s="5">
        <f t="shared" si="58"/>
        <v>0.57016637769769463</v>
      </c>
      <c r="O535" s="5">
        <f t="shared" si="59"/>
        <v>0.42983362230230543</v>
      </c>
      <c r="P535" s="2" t="str">
        <f t="shared" si="60"/>
        <v>tested_negative</v>
      </c>
      <c r="Q535" s="2">
        <f t="shared" si="61"/>
        <v>1</v>
      </c>
      <c r="R535" s="2" t="str">
        <f t="shared" si="62"/>
        <v>tn</v>
      </c>
    </row>
    <row r="536" spans="1:18" ht="17" x14ac:dyDescent="0.2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 t="s">
        <v>10</v>
      </c>
      <c r="L536">
        <f t="shared" si="56"/>
        <v>1.0000300000000009</v>
      </c>
      <c r="M536">
        <f t="shared" si="57"/>
        <v>-1.0000300000000009</v>
      </c>
      <c r="N536" s="5">
        <f t="shared" si="58"/>
        <v>0.73106447694711607</v>
      </c>
      <c r="O536" s="5">
        <f t="shared" si="59"/>
        <v>0.26893552305288387</v>
      </c>
      <c r="P536" s="2" t="str">
        <f t="shared" si="60"/>
        <v>tested_negative</v>
      </c>
      <c r="Q536" s="2">
        <f t="shared" si="61"/>
        <v>1</v>
      </c>
      <c r="R536" s="2" t="str">
        <f t="shared" si="62"/>
        <v>tn</v>
      </c>
    </row>
    <row r="537" spans="1:18" ht="17" x14ac:dyDescent="0.2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 t="s">
        <v>9</v>
      </c>
      <c r="L537">
        <f t="shared" si="56"/>
        <v>-0.36794000000000021</v>
      </c>
      <c r="M537">
        <f t="shared" si="57"/>
        <v>0.36794000000000021</v>
      </c>
      <c r="N537" s="5">
        <f t="shared" si="58"/>
        <v>0.40903888381698694</v>
      </c>
      <c r="O537" s="5">
        <f t="shared" si="59"/>
        <v>0.59096111618301306</v>
      </c>
      <c r="P537" s="2" t="str">
        <f t="shared" si="60"/>
        <v>tested_positive</v>
      </c>
      <c r="Q537" s="2">
        <f t="shared" si="61"/>
        <v>1</v>
      </c>
      <c r="R537" s="2" t="str">
        <f t="shared" si="62"/>
        <v>tp</v>
      </c>
    </row>
    <row r="538" spans="1:18" ht="17" x14ac:dyDescent="0.2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 t="s">
        <v>10</v>
      </c>
      <c r="L538">
        <f t="shared" si="56"/>
        <v>1.2634099999999999</v>
      </c>
      <c r="M538">
        <f t="shared" si="57"/>
        <v>-1.2634099999999999</v>
      </c>
      <c r="N538" s="5">
        <f t="shared" si="58"/>
        <v>0.77961256172322013</v>
      </c>
      <c r="O538" s="5">
        <f t="shared" si="59"/>
        <v>0.22038743827677981</v>
      </c>
      <c r="P538" s="2" t="str">
        <f t="shared" si="60"/>
        <v>tested_negative</v>
      </c>
      <c r="Q538" s="2">
        <f t="shared" si="61"/>
        <v>1</v>
      </c>
      <c r="R538" s="2" t="str">
        <f t="shared" si="62"/>
        <v>tn</v>
      </c>
    </row>
    <row r="539" spans="1:18" ht="17" x14ac:dyDescent="0.2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 t="s">
        <v>10</v>
      </c>
      <c r="L539">
        <f t="shared" si="56"/>
        <v>1.7765500000000003</v>
      </c>
      <c r="M539">
        <f t="shared" si="57"/>
        <v>-1.7765500000000003</v>
      </c>
      <c r="N539" s="5">
        <f t="shared" si="58"/>
        <v>0.8552703378152483</v>
      </c>
      <c r="O539" s="5">
        <f t="shared" si="59"/>
        <v>0.14472966218475158</v>
      </c>
      <c r="P539" s="2" t="str">
        <f t="shared" si="60"/>
        <v>tested_negative</v>
      </c>
      <c r="Q539" s="2">
        <f t="shared" si="61"/>
        <v>1</v>
      </c>
      <c r="R539" s="2" t="str">
        <f t="shared" si="62"/>
        <v>tn</v>
      </c>
    </row>
    <row r="540" spans="1:18" ht="17" x14ac:dyDescent="0.2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 t="s">
        <v>10</v>
      </c>
      <c r="L540">
        <f t="shared" si="56"/>
        <v>0.40012000000000003</v>
      </c>
      <c r="M540">
        <f t="shared" si="57"/>
        <v>-0.40012000000000003</v>
      </c>
      <c r="N540" s="5">
        <f t="shared" si="58"/>
        <v>0.59871649106047542</v>
      </c>
      <c r="O540" s="5">
        <f t="shared" si="59"/>
        <v>0.40128350893952464</v>
      </c>
      <c r="P540" s="2" t="str">
        <f t="shared" si="60"/>
        <v>tested_negative</v>
      </c>
      <c r="Q540" s="2">
        <f t="shared" si="61"/>
        <v>1</v>
      </c>
      <c r="R540" s="2" t="str">
        <f t="shared" si="62"/>
        <v>tn</v>
      </c>
    </row>
    <row r="541" spans="1:18" ht="17" x14ac:dyDescent="0.2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 t="s">
        <v>9</v>
      </c>
      <c r="L541">
        <f t="shared" si="56"/>
        <v>0.12904000000000038</v>
      </c>
      <c r="M541">
        <f t="shared" si="57"/>
        <v>-0.12904000000000038</v>
      </c>
      <c r="N541" s="5">
        <f t="shared" si="58"/>
        <v>0.53221531011019663</v>
      </c>
      <c r="O541" s="5">
        <f t="shared" si="59"/>
        <v>0.46778468988980332</v>
      </c>
      <c r="P541" s="2" t="str">
        <f t="shared" si="60"/>
        <v>tested_negative</v>
      </c>
      <c r="Q541" s="2">
        <f t="shared" si="61"/>
        <v>0</v>
      </c>
      <c r="R541" s="2" t="str">
        <f t="shared" si="62"/>
        <v>fn</v>
      </c>
    </row>
    <row r="542" spans="1:18" ht="17" x14ac:dyDescent="0.2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 t="s">
        <v>9</v>
      </c>
      <c r="L542">
        <f t="shared" si="56"/>
        <v>0.1433299999999999</v>
      </c>
      <c r="M542">
        <f t="shared" si="57"/>
        <v>-0.1433299999999999</v>
      </c>
      <c r="N542" s="5">
        <f t="shared" si="58"/>
        <v>0.53577128204612645</v>
      </c>
      <c r="O542" s="5">
        <f t="shared" si="59"/>
        <v>0.46422871795387355</v>
      </c>
      <c r="P542" s="2" t="str">
        <f t="shared" si="60"/>
        <v>tested_negative</v>
      </c>
      <c r="Q542" s="2">
        <f t="shared" si="61"/>
        <v>0</v>
      </c>
      <c r="R542" s="2" t="str">
        <f t="shared" si="62"/>
        <v>fn</v>
      </c>
    </row>
    <row r="543" spans="1:18" ht="17" x14ac:dyDescent="0.2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 t="s">
        <v>9</v>
      </c>
      <c r="L543">
        <f t="shared" si="56"/>
        <v>0.35597000000000056</v>
      </c>
      <c r="M543">
        <f t="shared" si="57"/>
        <v>-0.35597000000000056</v>
      </c>
      <c r="N543" s="5">
        <f t="shared" si="58"/>
        <v>0.58806453583657281</v>
      </c>
      <c r="O543" s="5">
        <f t="shared" si="59"/>
        <v>0.41193546416342719</v>
      </c>
      <c r="P543" s="2" t="str">
        <f t="shared" si="60"/>
        <v>tested_negative</v>
      </c>
      <c r="Q543" s="2">
        <f t="shared" si="61"/>
        <v>0</v>
      </c>
      <c r="R543" s="2" t="str">
        <f t="shared" si="62"/>
        <v>fn</v>
      </c>
    </row>
    <row r="544" spans="1:18" ht="17" x14ac:dyDescent="0.2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 t="s">
        <v>9</v>
      </c>
      <c r="L544">
        <f t="shared" si="56"/>
        <v>0.30624999999999991</v>
      </c>
      <c r="M544">
        <f t="shared" si="57"/>
        <v>-0.30624999999999991</v>
      </c>
      <c r="N544" s="5">
        <f t="shared" si="58"/>
        <v>0.57596966575847164</v>
      </c>
      <c r="O544" s="5">
        <f t="shared" si="59"/>
        <v>0.42403033424152825</v>
      </c>
      <c r="P544" s="2" t="str">
        <f t="shared" si="60"/>
        <v>tested_negative</v>
      </c>
      <c r="Q544" s="2">
        <f t="shared" si="61"/>
        <v>0</v>
      </c>
      <c r="R544" s="2" t="str">
        <f t="shared" si="62"/>
        <v>fn</v>
      </c>
    </row>
    <row r="545" spans="1:18" ht="17" x14ac:dyDescent="0.2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 t="s">
        <v>10</v>
      </c>
      <c r="L545">
        <f t="shared" si="56"/>
        <v>1.2752700000000001</v>
      </c>
      <c r="M545">
        <f t="shared" si="57"/>
        <v>-1.2752700000000001</v>
      </c>
      <c r="N545" s="5">
        <f t="shared" si="58"/>
        <v>0.78164355017253329</v>
      </c>
      <c r="O545" s="5">
        <f t="shared" si="59"/>
        <v>0.21835644982746674</v>
      </c>
      <c r="P545" s="2" t="str">
        <f t="shared" si="60"/>
        <v>tested_negative</v>
      </c>
      <c r="Q545" s="2">
        <f t="shared" si="61"/>
        <v>1</v>
      </c>
      <c r="R545" s="2" t="str">
        <f t="shared" si="62"/>
        <v>tn</v>
      </c>
    </row>
    <row r="546" spans="1:18" ht="17" x14ac:dyDescent="0.2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 t="s">
        <v>10</v>
      </c>
      <c r="L546">
        <f t="shared" si="56"/>
        <v>1.4184500000000009</v>
      </c>
      <c r="M546">
        <f t="shared" si="57"/>
        <v>-1.4184500000000009</v>
      </c>
      <c r="N546" s="5">
        <f t="shared" si="58"/>
        <v>0.80509531030139081</v>
      </c>
      <c r="O546" s="5">
        <f t="shared" si="59"/>
        <v>0.19490468969860925</v>
      </c>
      <c r="P546" s="2" t="str">
        <f t="shared" si="60"/>
        <v>tested_negative</v>
      </c>
      <c r="Q546" s="2">
        <f t="shared" si="61"/>
        <v>1</v>
      </c>
      <c r="R546" s="2" t="str">
        <f t="shared" si="62"/>
        <v>tn</v>
      </c>
    </row>
    <row r="547" spans="1:18" ht="17" x14ac:dyDescent="0.2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 t="s">
        <v>9</v>
      </c>
      <c r="L547">
        <f t="shared" si="56"/>
        <v>-1.04881</v>
      </c>
      <c r="M547">
        <f t="shared" si="57"/>
        <v>1.04881</v>
      </c>
      <c r="N547" s="5">
        <f t="shared" si="58"/>
        <v>0.25945367894659355</v>
      </c>
      <c r="O547" s="5">
        <f t="shared" si="59"/>
        <v>0.74054632105340645</v>
      </c>
      <c r="P547" s="2" t="str">
        <f t="shared" si="60"/>
        <v>tested_positive</v>
      </c>
      <c r="Q547" s="2">
        <f t="shared" si="61"/>
        <v>1</v>
      </c>
      <c r="R547" s="2" t="str">
        <f t="shared" si="62"/>
        <v>tp</v>
      </c>
    </row>
    <row r="548" spans="1:18" ht="17" x14ac:dyDescent="0.2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 t="s">
        <v>9</v>
      </c>
      <c r="L548">
        <f t="shared" si="56"/>
        <v>-1.8399799999999999</v>
      </c>
      <c r="M548">
        <f t="shared" si="57"/>
        <v>1.8399799999999999</v>
      </c>
      <c r="N548" s="5">
        <f t="shared" si="58"/>
        <v>0.13705365795734542</v>
      </c>
      <c r="O548" s="5">
        <f t="shared" si="59"/>
        <v>0.86294634204265463</v>
      </c>
      <c r="P548" s="2" t="str">
        <f t="shared" si="60"/>
        <v>tested_positive</v>
      </c>
      <c r="Q548" s="2">
        <f t="shared" si="61"/>
        <v>1</v>
      </c>
      <c r="R548" s="2" t="str">
        <f t="shared" si="62"/>
        <v>tp</v>
      </c>
    </row>
    <row r="549" spans="1:18" ht="17" x14ac:dyDescent="0.2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 t="s">
        <v>10</v>
      </c>
      <c r="L549">
        <f t="shared" si="56"/>
        <v>0.34079999999999988</v>
      </c>
      <c r="M549">
        <f t="shared" si="57"/>
        <v>-0.34079999999999988</v>
      </c>
      <c r="N549" s="5">
        <f t="shared" si="58"/>
        <v>0.58438483940203811</v>
      </c>
      <c r="O549" s="5">
        <f t="shared" si="59"/>
        <v>0.41561516059796189</v>
      </c>
      <c r="P549" s="2" t="str">
        <f t="shared" si="60"/>
        <v>tested_negative</v>
      </c>
      <c r="Q549" s="2">
        <f t="shared" si="61"/>
        <v>1</v>
      </c>
      <c r="R549" s="2" t="str">
        <f t="shared" si="62"/>
        <v>tn</v>
      </c>
    </row>
    <row r="550" spans="1:18" ht="17" x14ac:dyDescent="0.2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 t="s">
        <v>10</v>
      </c>
      <c r="L550">
        <f t="shared" si="56"/>
        <v>-0.29226999999999947</v>
      </c>
      <c r="M550">
        <f t="shared" si="57"/>
        <v>0.29226999999999947</v>
      </c>
      <c r="N550" s="5">
        <f t="shared" si="58"/>
        <v>0.42744822453238418</v>
      </c>
      <c r="O550" s="5">
        <f t="shared" si="59"/>
        <v>0.57255177546761582</v>
      </c>
      <c r="P550" s="2" t="str">
        <f t="shared" si="60"/>
        <v>tested_positive</v>
      </c>
      <c r="Q550" s="2">
        <f t="shared" si="61"/>
        <v>0</v>
      </c>
      <c r="R550" s="2" t="str">
        <f t="shared" si="62"/>
        <v>fp</v>
      </c>
    </row>
    <row r="551" spans="1:18" ht="17" x14ac:dyDescent="0.2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 t="s">
        <v>10</v>
      </c>
      <c r="L551">
        <f t="shared" si="56"/>
        <v>-0.54960000000000031</v>
      </c>
      <c r="M551">
        <f t="shared" si="57"/>
        <v>0.54960000000000031</v>
      </c>
      <c r="N551" s="5">
        <f t="shared" si="58"/>
        <v>0.36595721702479578</v>
      </c>
      <c r="O551" s="5">
        <f t="shared" si="59"/>
        <v>0.63404278297520422</v>
      </c>
      <c r="P551" s="2" t="str">
        <f t="shared" si="60"/>
        <v>tested_positive</v>
      </c>
      <c r="Q551" s="2">
        <f t="shared" si="61"/>
        <v>0</v>
      </c>
      <c r="R551" s="2" t="str">
        <f t="shared" si="62"/>
        <v>fp</v>
      </c>
    </row>
    <row r="552" spans="1:18" ht="17" x14ac:dyDescent="0.2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 t="s">
        <v>10</v>
      </c>
      <c r="L552">
        <f t="shared" si="56"/>
        <v>1.1181200000000011</v>
      </c>
      <c r="M552">
        <f t="shared" si="57"/>
        <v>-1.1181200000000011</v>
      </c>
      <c r="N552" s="5">
        <f t="shared" si="58"/>
        <v>0.75363982926249562</v>
      </c>
      <c r="O552" s="5">
        <f t="shared" si="59"/>
        <v>0.24636017073750435</v>
      </c>
      <c r="P552" s="2" t="str">
        <f t="shared" si="60"/>
        <v>tested_negative</v>
      </c>
      <c r="Q552" s="2">
        <f t="shared" si="61"/>
        <v>1</v>
      </c>
      <c r="R552" s="2" t="str">
        <f t="shared" si="62"/>
        <v>tn</v>
      </c>
    </row>
    <row r="553" spans="1:18" ht="17" x14ac:dyDescent="0.2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 t="s">
        <v>10</v>
      </c>
      <c r="L553">
        <f t="shared" si="56"/>
        <v>1.2162300000000008</v>
      </c>
      <c r="M553">
        <f t="shared" si="57"/>
        <v>-1.2162300000000008</v>
      </c>
      <c r="N553" s="5">
        <f t="shared" si="58"/>
        <v>0.77139941905589804</v>
      </c>
      <c r="O553" s="5">
        <f t="shared" si="59"/>
        <v>0.22860058094410188</v>
      </c>
      <c r="P553" s="2" t="str">
        <f t="shared" si="60"/>
        <v>tested_negative</v>
      </c>
      <c r="Q553" s="2">
        <f t="shared" si="61"/>
        <v>1</v>
      </c>
      <c r="R553" s="2" t="str">
        <f t="shared" si="62"/>
        <v>tn</v>
      </c>
    </row>
    <row r="554" spans="1:18" ht="17" x14ac:dyDescent="0.2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 t="s">
        <v>10</v>
      </c>
      <c r="L554">
        <f t="shared" si="56"/>
        <v>0.55190999999999979</v>
      </c>
      <c r="M554">
        <f t="shared" si="57"/>
        <v>-0.55190999999999979</v>
      </c>
      <c r="N554" s="5">
        <f t="shared" si="58"/>
        <v>0.63457861197315868</v>
      </c>
      <c r="O554" s="5">
        <f t="shared" si="59"/>
        <v>0.36542138802684143</v>
      </c>
      <c r="P554" s="2" t="str">
        <f t="shared" si="60"/>
        <v>tested_negative</v>
      </c>
      <c r="Q554" s="2">
        <f t="shared" si="61"/>
        <v>1</v>
      </c>
      <c r="R554" s="2" t="str">
        <f t="shared" si="62"/>
        <v>tn</v>
      </c>
    </row>
    <row r="555" spans="1:18" ht="17" x14ac:dyDescent="0.2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 t="s">
        <v>10</v>
      </c>
      <c r="L555">
        <f t="shared" si="56"/>
        <v>1.375660000000001</v>
      </c>
      <c r="M555">
        <f t="shared" si="57"/>
        <v>-1.375660000000001</v>
      </c>
      <c r="N555" s="5">
        <f t="shared" si="58"/>
        <v>0.7982930726826537</v>
      </c>
      <c r="O555" s="5">
        <f t="shared" si="59"/>
        <v>0.20170692731734624</v>
      </c>
      <c r="P555" s="2" t="str">
        <f t="shared" si="60"/>
        <v>tested_negative</v>
      </c>
      <c r="Q555" s="2">
        <f t="shared" si="61"/>
        <v>1</v>
      </c>
      <c r="R555" s="2" t="str">
        <f t="shared" si="62"/>
        <v>tn</v>
      </c>
    </row>
    <row r="556" spans="1:18" ht="17" x14ac:dyDescent="0.2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 t="s">
        <v>10</v>
      </c>
      <c r="L556">
        <f t="shared" si="56"/>
        <v>1.1226300000000009</v>
      </c>
      <c r="M556">
        <f t="shared" si="57"/>
        <v>-1.1226300000000009</v>
      </c>
      <c r="N556" s="5">
        <f t="shared" si="58"/>
        <v>0.75447622850954343</v>
      </c>
      <c r="O556" s="5">
        <f t="shared" si="59"/>
        <v>0.24552377149045651</v>
      </c>
      <c r="P556" s="2" t="str">
        <f t="shared" si="60"/>
        <v>tested_negative</v>
      </c>
      <c r="Q556" s="2">
        <f t="shared" si="61"/>
        <v>1</v>
      </c>
      <c r="R556" s="2" t="str">
        <f t="shared" si="62"/>
        <v>tn</v>
      </c>
    </row>
    <row r="557" spans="1:18" ht="17" x14ac:dyDescent="0.2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 t="s">
        <v>10</v>
      </c>
      <c r="L557">
        <f t="shared" si="56"/>
        <v>0.53433000000000042</v>
      </c>
      <c r="M557">
        <f t="shared" si="57"/>
        <v>-0.53433000000000042</v>
      </c>
      <c r="N557" s="5">
        <f t="shared" si="58"/>
        <v>0.63049244824971473</v>
      </c>
      <c r="O557" s="5">
        <f t="shared" si="59"/>
        <v>0.36950755175028538</v>
      </c>
      <c r="P557" s="2" t="str">
        <f t="shared" si="60"/>
        <v>tested_negative</v>
      </c>
      <c r="Q557" s="2">
        <f t="shared" si="61"/>
        <v>1</v>
      </c>
      <c r="R557" s="2" t="str">
        <f t="shared" si="62"/>
        <v>tn</v>
      </c>
    </row>
    <row r="558" spans="1:18" ht="17" x14ac:dyDescent="0.2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 t="s">
        <v>10</v>
      </c>
      <c r="L558">
        <f t="shared" si="56"/>
        <v>0.97354000000000074</v>
      </c>
      <c r="M558">
        <f t="shared" si="57"/>
        <v>-0.97354000000000074</v>
      </c>
      <c r="N558" s="5">
        <f t="shared" si="58"/>
        <v>0.72582453228480592</v>
      </c>
      <c r="O558" s="5">
        <f t="shared" si="59"/>
        <v>0.27417546771519402</v>
      </c>
      <c r="P558" s="2" t="str">
        <f t="shared" si="60"/>
        <v>tested_negative</v>
      </c>
      <c r="Q558" s="2">
        <f t="shared" si="61"/>
        <v>1</v>
      </c>
      <c r="R558" s="2" t="str">
        <f t="shared" si="62"/>
        <v>tn</v>
      </c>
    </row>
    <row r="559" spans="1:18" ht="17" x14ac:dyDescent="0.2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 t="s">
        <v>10</v>
      </c>
      <c r="L559">
        <f t="shared" si="56"/>
        <v>0.47661000000000009</v>
      </c>
      <c r="M559">
        <f t="shared" si="57"/>
        <v>-0.47661000000000009</v>
      </c>
      <c r="N559" s="5">
        <f t="shared" si="58"/>
        <v>0.61694705674263106</v>
      </c>
      <c r="O559" s="5">
        <f t="shared" si="59"/>
        <v>0.38305294325736905</v>
      </c>
      <c r="P559" s="2" t="str">
        <f t="shared" si="60"/>
        <v>tested_negative</v>
      </c>
      <c r="Q559" s="2">
        <f t="shared" si="61"/>
        <v>1</v>
      </c>
      <c r="R559" s="2" t="str">
        <f t="shared" si="62"/>
        <v>tn</v>
      </c>
    </row>
    <row r="560" spans="1:18" ht="17" x14ac:dyDescent="0.2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 t="s">
        <v>10</v>
      </c>
      <c r="L560">
        <f t="shared" si="56"/>
        <v>-0.16721999999999992</v>
      </c>
      <c r="M560">
        <f t="shared" si="57"/>
        <v>0.16721999999999992</v>
      </c>
      <c r="N560" s="5">
        <f t="shared" si="58"/>
        <v>0.45829214283143477</v>
      </c>
      <c r="O560" s="5">
        <f t="shared" si="59"/>
        <v>0.54170785716856518</v>
      </c>
      <c r="P560" s="2" t="str">
        <f t="shared" si="60"/>
        <v>tested_positive</v>
      </c>
      <c r="Q560" s="2">
        <f t="shared" si="61"/>
        <v>0</v>
      </c>
      <c r="R560" s="2" t="str">
        <f t="shared" si="62"/>
        <v>fp</v>
      </c>
    </row>
    <row r="561" spans="1:18" ht="17" x14ac:dyDescent="0.2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 t="s">
        <v>10</v>
      </c>
      <c r="L561">
        <f t="shared" si="56"/>
        <v>0.88499999999999979</v>
      </c>
      <c r="M561">
        <f t="shared" si="57"/>
        <v>-0.88499999999999979</v>
      </c>
      <c r="N561" s="5">
        <f t="shared" si="58"/>
        <v>0.70785727142448129</v>
      </c>
      <c r="O561" s="5">
        <f t="shared" si="59"/>
        <v>0.29214272857551871</v>
      </c>
      <c r="P561" s="2" t="str">
        <f t="shared" si="60"/>
        <v>tested_negative</v>
      </c>
      <c r="Q561" s="2">
        <f t="shared" si="61"/>
        <v>1</v>
      </c>
      <c r="R561" s="2" t="str">
        <f t="shared" si="62"/>
        <v>tn</v>
      </c>
    </row>
    <row r="562" spans="1:18" ht="17" x14ac:dyDescent="0.2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 t="s">
        <v>9</v>
      </c>
      <c r="L562">
        <f t="shared" si="56"/>
        <v>0.15113000000000065</v>
      </c>
      <c r="M562">
        <f t="shared" si="57"/>
        <v>-0.15113000000000065</v>
      </c>
      <c r="N562" s="5">
        <f t="shared" si="58"/>
        <v>0.53771075031032545</v>
      </c>
      <c r="O562" s="5">
        <f t="shared" si="59"/>
        <v>0.46228924968967455</v>
      </c>
      <c r="P562" s="2" t="str">
        <f t="shared" si="60"/>
        <v>tested_negative</v>
      </c>
      <c r="Q562" s="2">
        <f t="shared" si="61"/>
        <v>0</v>
      </c>
      <c r="R562" s="2" t="str">
        <f t="shared" si="62"/>
        <v>fn</v>
      </c>
    </row>
    <row r="563" spans="1:18" ht="17" x14ac:dyDescent="0.2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 t="s">
        <v>9</v>
      </c>
      <c r="L563">
        <f t="shared" si="56"/>
        <v>-1.2679399999999996</v>
      </c>
      <c r="M563">
        <f t="shared" si="57"/>
        <v>1.2679399999999996</v>
      </c>
      <c r="N563" s="5">
        <f t="shared" si="58"/>
        <v>0.21961009405176871</v>
      </c>
      <c r="O563" s="5">
        <f t="shared" si="59"/>
        <v>0.78038990594823132</v>
      </c>
      <c r="P563" s="2" t="str">
        <f t="shared" si="60"/>
        <v>tested_positive</v>
      </c>
      <c r="Q563" s="2">
        <f t="shared" si="61"/>
        <v>1</v>
      </c>
      <c r="R563" s="2" t="str">
        <f t="shared" si="62"/>
        <v>tp</v>
      </c>
    </row>
    <row r="564" spans="1:18" ht="17" x14ac:dyDescent="0.2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 t="s">
        <v>10</v>
      </c>
      <c r="L564">
        <f t="shared" si="56"/>
        <v>1.1475300000000006</v>
      </c>
      <c r="M564">
        <f t="shared" si="57"/>
        <v>-1.1475300000000006</v>
      </c>
      <c r="N564" s="5">
        <f t="shared" si="58"/>
        <v>0.7590594722187437</v>
      </c>
      <c r="O564" s="5">
        <f t="shared" si="59"/>
        <v>0.24094052778125635</v>
      </c>
      <c r="P564" s="2" t="str">
        <f t="shared" si="60"/>
        <v>tested_negative</v>
      </c>
      <c r="Q564" s="2">
        <f t="shared" si="61"/>
        <v>1</v>
      </c>
      <c r="R564" s="2" t="str">
        <f t="shared" si="62"/>
        <v>tn</v>
      </c>
    </row>
    <row r="565" spans="1:18" ht="17" x14ac:dyDescent="0.2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 t="s">
        <v>10</v>
      </c>
      <c r="L565">
        <f t="shared" si="56"/>
        <v>0.83041000000000031</v>
      </c>
      <c r="M565">
        <f t="shared" si="57"/>
        <v>-0.83041000000000031</v>
      </c>
      <c r="N565" s="5">
        <f t="shared" si="58"/>
        <v>0.6964416151879983</v>
      </c>
      <c r="O565" s="5">
        <f t="shared" si="59"/>
        <v>0.30355838481200165</v>
      </c>
      <c r="P565" s="2" t="str">
        <f t="shared" si="60"/>
        <v>tested_negative</v>
      </c>
      <c r="Q565" s="2">
        <f t="shared" si="61"/>
        <v>1</v>
      </c>
      <c r="R565" s="2" t="str">
        <f t="shared" si="62"/>
        <v>tn</v>
      </c>
    </row>
    <row r="566" spans="1:18" ht="17" x14ac:dyDescent="0.2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 t="s">
        <v>10</v>
      </c>
      <c r="L566">
        <f t="shared" si="56"/>
        <v>1.3315299999999997</v>
      </c>
      <c r="M566">
        <f t="shared" si="57"/>
        <v>-1.3315299999999997</v>
      </c>
      <c r="N566" s="5">
        <f t="shared" si="58"/>
        <v>0.79109360211011825</v>
      </c>
      <c r="O566" s="5">
        <f t="shared" si="59"/>
        <v>0.20890639788988177</v>
      </c>
      <c r="P566" s="2" t="str">
        <f t="shared" si="60"/>
        <v>tested_negative</v>
      </c>
      <c r="Q566" s="2">
        <f t="shared" si="61"/>
        <v>1</v>
      </c>
      <c r="R566" s="2" t="str">
        <f t="shared" si="62"/>
        <v>tn</v>
      </c>
    </row>
    <row r="567" spans="1:18" ht="17" x14ac:dyDescent="0.2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 t="s">
        <v>10</v>
      </c>
      <c r="L567">
        <f t="shared" si="56"/>
        <v>1.1044399999999996</v>
      </c>
      <c r="M567">
        <f t="shared" si="57"/>
        <v>-1.1044399999999996</v>
      </c>
      <c r="N567" s="5">
        <f t="shared" si="58"/>
        <v>0.75109110312819127</v>
      </c>
      <c r="O567" s="5">
        <f t="shared" si="59"/>
        <v>0.24890889687180867</v>
      </c>
      <c r="P567" s="2" t="str">
        <f t="shared" si="60"/>
        <v>tested_negative</v>
      </c>
      <c r="Q567" s="2">
        <f t="shared" si="61"/>
        <v>1</v>
      </c>
      <c r="R567" s="2" t="str">
        <f t="shared" si="62"/>
        <v>tn</v>
      </c>
    </row>
    <row r="568" spans="1:18" ht="17" x14ac:dyDescent="0.2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 t="s">
        <v>10</v>
      </c>
      <c r="L568">
        <f t="shared" si="56"/>
        <v>0.93236000000000074</v>
      </c>
      <c r="M568">
        <f t="shared" si="57"/>
        <v>-0.93236000000000074</v>
      </c>
      <c r="N568" s="5">
        <f t="shared" si="58"/>
        <v>0.71755383294832509</v>
      </c>
      <c r="O568" s="5">
        <f t="shared" si="59"/>
        <v>0.28244616705167486</v>
      </c>
      <c r="P568" s="2" t="str">
        <f t="shared" si="60"/>
        <v>tested_negative</v>
      </c>
      <c r="Q568" s="2">
        <f t="shared" si="61"/>
        <v>1</v>
      </c>
      <c r="R568" s="2" t="str">
        <f t="shared" si="62"/>
        <v>tn</v>
      </c>
    </row>
    <row r="569" spans="1:18" ht="17" x14ac:dyDescent="0.2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 t="s">
        <v>10</v>
      </c>
      <c r="L569">
        <f t="shared" si="56"/>
        <v>0.84005000000000019</v>
      </c>
      <c r="M569">
        <f t="shared" si="57"/>
        <v>-0.84005000000000019</v>
      </c>
      <c r="N569" s="5">
        <f t="shared" si="58"/>
        <v>0.69847574647594179</v>
      </c>
      <c r="O569" s="5">
        <f t="shared" si="59"/>
        <v>0.30152425352405815</v>
      </c>
      <c r="P569" s="2" t="str">
        <f t="shared" si="60"/>
        <v>tested_negative</v>
      </c>
      <c r="Q569" s="2">
        <f t="shared" si="61"/>
        <v>1</v>
      </c>
      <c r="R569" s="2" t="str">
        <f t="shared" si="62"/>
        <v>tn</v>
      </c>
    </row>
    <row r="570" spans="1:18" ht="17" x14ac:dyDescent="0.2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 t="s">
        <v>10</v>
      </c>
      <c r="L570">
        <f t="shared" si="56"/>
        <v>-0.18086000000000013</v>
      </c>
      <c r="M570">
        <f t="shared" si="57"/>
        <v>0.18086000000000013</v>
      </c>
      <c r="N570" s="5">
        <f t="shared" si="58"/>
        <v>0.45490784800938283</v>
      </c>
      <c r="O570" s="5">
        <f t="shared" si="59"/>
        <v>0.54509215199061711</v>
      </c>
      <c r="P570" s="2" t="str">
        <f t="shared" si="60"/>
        <v>tested_positive</v>
      </c>
      <c r="Q570" s="2">
        <f t="shared" si="61"/>
        <v>0</v>
      </c>
      <c r="R570" s="2" t="str">
        <f t="shared" si="62"/>
        <v>fp</v>
      </c>
    </row>
    <row r="571" spans="1:18" ht="17" x14ac:dyDescent="0.2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 t="s">
        <v>9</v>
      </c>
      <c r="L571">
        <f t="shared" si="56"/>
        <v>0.64259000000000044</v>
      </c>
      <c r="M571">
        <f t="shared" si="57"/>
        <v>-0.64259000000000044</v>
      </c>
      <c r="N571" s="5">
        <f t="shared" si="58"/>
        <v>0.65533869874806527</v>
      </c>
      <c r="O571" s="5">
        <f t="shared" si="59"/>
        <v>0.34466130125193473</v>
      </c>
      <c r="P571" s="2" t="str">
        <f t="shared" si="60"/>
        <v>tested_negative</v>
      </c>
      <c r="Q571" s="2">
        <f t="shared" si="61"/>
        <v>0</v>
      </c>
      <c r="R571" s="2" t="str">
        <f t="shared" si="62"/>
        <v>fn</v>
      </c>
    </row>
    <row r="572" spans="1:18" ht="17" x14ac:dyDescent="0.2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 t="s">
        <v>10</v>
      </c>
      <c r="L572">
        <f t="shared" si="56"/>
        <v>1.3431000000000006</v>
      </c>
      <c r="M572">
        <f t="shared" si="57"/>
        <v>-1.3431000000000006</v>
      </c>
      <c r="N572" s="5">
        <f t="shared" si="58"/>
        <v>0.79299927307777862</v>
      </c>
      <c r="O572" s="5">
        <f t="shared" si="59"/>
        <v>0.20700072692222143</v>
      </c>
      <c r="P572" s="2" t="str">
        <f t="shared" si="60"/>
        <v>tested_negative</v>
      </c>
      <c r="Q572" s="2">
        <f t="shared" si="61"/>
        <v>1</v>
      </c>
      <c r="R572" s="2" t="str">
        <f t="shared" si="62"/>
        <v>tn</v>
      </c>
    </row>
    <row r="573" spans="1:18" ht="17" x14ac:dyDescent="0.2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 t="s">
        <v>10</v>
      </c>
      <c r="L573">
        <f t="shared" si="56"/>
        <v>1.20004</v>
      </c>
      <c r="M573">
        <f t="shared" si="57"/>
        <v>-1.20004</v>
      </c>
      <c r="N573" s="5">
        <f t="shared" si="58"/>
        <v>0.76853189920021292</v>
      </c>
      <c r="O573" s="5">
        <f t="shared" si="59"/>
        <v>0.23146810079978714</v>
      </c>
      <c r="P573" s="2" t="str">
        <f t="shared" si="60"/>
        <v>tested_negative</v>
      </c>
      <c r="Q573" s="2">
        <f t="shared" si="61"/>
        <v>1</v>
      </c>
      <c r="R573" s="2" t="str">
        <f t="shared" si="62"/>
        <v>tn</v>
      </c>
    </row>
    <row r="574" spans="1:18" ht="17" x14ac:dyDescent="0.2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 t="s">
        <v>10</v>
      </c>
      <c r="L574">
        <f t="shared" si="56"/>
        <v>0.77790000000000048</v>
      </c>
      <c r="M574">
        <f t="shared" si="57"/>
        <v>-0.77790000000000048</v>
      </c>
      <c r="N574" s="5">
        <f t="shared" si="58"/>
        <v>0.6852273394749947</v>
      </c>
      <c r="O574" s="5">
        <f t="shared" si="59"/>
        <v>0.31477266052500524</v>
      </c>
      <c r="P574" s="2" t="str">
        <f t="shared" si="60"/>
        <v>tested_negative</v>
      </c>
      <c r="Q574" s="2">
        <f t="shared" si="61"/>
        <v>1</v>
      </c>
      <c r="R574" s="2" t="str">
        <f t="shared" si="62"/>
        <v>tn</v>
      </c>
    </row>
    <row r="575" spans="1:18" ht="17" x14ac:dyDescent="0.2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 t="s">
        <v>10</v>
      </c>
      <c r="L575">
        <f t="shared" si="56"/>
        <v>1.0189400000000002</v>
      </c>
      <c r="M575">
        <f t="shared" si="57"/>
        <v>-1.0189400000000002</v>
      </c>
      <c r="N575" s="5">
        <f t="shared" si="58"/>
        <v>0.73476607289593643</v>
      </c>
      <c r="O575" s="5">
        <f t="shared" si="59"/>
        <v>0.26523392710406357</v>
      </c>
      <c r="P575" s="2" t="str">
        <f t="shared" si="60"/>
        <v>tested_negative</v>
      </c>
      <c r="Q575" s="2">
        <f t="shared" si="61"/>
        <v>1</v>
      </c>
      <c r="R575" s="2" t="str">
        <f t="shared" si="62"/>
        <v>tn</v>
      </c>
    </row>
    <row r="576" spans="1:18" ht="17" x14ac:dyDescent="0.2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 t="s">
        <v>10</v>
      </c>
      <c r="L576">
        <f t="shared" si="56"/>
        <v>0.28676000000000035</v>
      </c>
      <c r="M576">
        <f t="shared" si="57"/>
        <v>-0.28676000000000035</v>
      </c>
      <c r="N576" s="5">
        <f t="shared" si="58"/>
        <v>0.57120274290932149</v>
      </c>
      <c r="O576" s="5">
        <f t="shared" si="59"/>
        <v>0.42879725709067862</v>
      </c>
      <c r="P576" s="2" t="str">
        <f t="shared" si="60"/>
        <v>tested_negative</v>
      </c>
      <c r="Q576" s="2">
        <f t="shared" si="61"/>
        <v>1</v>
      </c>
      <c r="R576" s="2" t="str">
        <f t="shared" si="62"/>
        <v>tn</v>
      </c>
    </row>
    <row r="577" spans="1:18" ht="17" x14ac:dyDescent="0.2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 t="s">
        <v>10</v>
      </c>
      <c r="L577">
        <f t="shared" si="56"/>
        <v>0.39840000000000075</v>
      </c>
      <c r="M577">
        <f t="shared" si="57"/>
        <v>-0.39840000000000075</v>
      </c>
      <c r="N577" s="5">
        <f t="shared" si="58"/>
        <v>0.5983031822921413</v>
      </c>
      <c r="O577" s="5">
        <f t="shared" si="59"/>
        <v>0.40169681770785864</v>
      </c>
      <c r="P577" s="2" t="str">
        <f t="shared" si="60"/>
        <v>tested_negative</v>
      </c>
      <c r="Q577" s="2">
        <f t="shared" si="61"/>
        <v>1</v>
      </c>
      <c r="R577" s="2" t="str">
        <f t="shared" si="62"/>
        <v>tn</v>
      </c>
    </row>
    <row r="578" spans="1:18" ht="17" x14ac:dyDescent="0.2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 t="s">
        <v>10</v>
      </c>
      <c r="L578">
        <f t="shared" si="56"/>
        <v>0.42789000000000016</v>
      </c>
      <c r="M578">
        <f t="shared" si="57"/>
        <v>-0.42789000000000016</v>
      </c>
      <c r="N578" s="5">
        <f t="shared" si="58"/>
        <v>0.60536970752021024</v>
      </c>
      <c r="O578" s="5">
        <f t="shared" si="59"/>
        <v>0.39463029247978976</v>
      </c>
      <c r="P578" s="2" t="str">
        <f t="shared" si="60"/>
        <v>tested_negative</v>
      </c>
      <c r="Q578" s="2">
        <f t="shared" si="61"/>
        <v>1</v>
      </c>
      <c r="R578" s="2" t="str">
        <f t="shared" si="62"/>
        <v>tn</v>
      </c>
    </row>
    <row r="579" spans="1:18" ht="17" x14ac:dyDescent="0.2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 t="s">
        <v>9</v>
      </c>
      <c r="L579">
        <f t="shared" ref="L579:L642" si="63">4.2+B579*-0.06+C579*-0.02+D579*0.01+G579*-0.04+H579*-0.47+I579*-0.01</f>
        <v>0.26829000000000058</v>
      </c>
      <c r="M579">
        <f t="shared" ref="M579:M642" si="64">-4.2+B579*0.06+C579*0.02+D579*-0.01+G579*0.04+H579*0.47+I579*0.01</f>
        <v>-0.26829000000000058</v>
      </c>
      <c r="N579" s="5">
        <f t="shared" ref="N579:N642" si="65">1/(1+EXP(-L579))</f>
        <v>0.56667305439178406</v>
      </c>
      <c r="O579" s="5">
        <f t="shared" ref="O579:O642" si="66">1/(1+EXP(-M579))</f>
        <v>0.43332694560821594</v>
      </c>
      <c r="P579" s="2" t="str">
        <f t="shared" ref="P579:P642" si="67">IF(O579&gt;N579,"tested_positive","tested_negative")</f>
        <v>tested_negative</v>
      </c>
      <c r="Q579" s="2">
        <f t="shared" ref="Q579:Q642" si="68">IF(P579=J579,1,0)</f>
        <v>0</v>
      </c>
      <c r="R579" s="2" t="str">
        <f t="shared" si="62"/>
        <v>fn</v>
      </c>
    </row>
    <row r="580" spans="1:18" ht="17" x14ac:dyDescent="0.2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 t="s">
        <v>10</v>
      </c>
      <c r="L580">
        <f t="shared" si="63"/>
        <v>6.4850000000000074E-2</v>
      </c>
      <c r="M580">
        <f t="shared" si="64"/>
        <v>-6.4850000000000074E-2</v>
      </c>
      <c r="N580" s="5">
        <f t="shared" si="65"/>
        <v>0.516206820552365</v>
      </c>
      <c r="O580" s="5">
        <f t="shared" si="66"/>
        <v>0.48379317944763506</v>
      </c>
      <c r="P580" s="2" t="str">
        <f t="shared" si="67"/>
        <v>tested_negative</v>
      </c>
      <c r="Q580" s="2">
        <f t="shared" si="68"/>
        <v>1</v>
      </c>
      <c r="R580" s="2" t="str">
        <f t="shared" ref="R580:R643" si="69">IF(AND(EXACT(P580,"tested_positive"), EXACT(J580,"tested_positive")), "tp", IF(AND(EXACT(P580,"tested_positive"), EXACT(J580,"tested_negative")), "fp", IF(AND(EXACT(P580,"tested_negative"), EXACT(J580,"tested_positive")), "fn", IF(AND(EXACT(P580,"tested_negative"), EXACT(J580,"tested_negative")), "tn"))))</f>
        <v>tn</v>
      </c>
    </row>
    <row r="581" spans="1:18" ht="17" x14ac:dyDescent="0.2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 t="s">
        <v>9</v>
      </c>
      <c r="L581">
        <f t="shared" si="63"/>
        <v>-1.43825</v>
      </c>
      <c r="M581">
        <f t="shared" si="64"/>
        <v>1.43825</v>
      </c>
      <c r="N581" s="5">
        <f t="shared" si="65"/>
        <v>0.19181649237852996</v>
      </c>
      <c r="O581" s="5">
        <f t="shared" si="66"/>
        <v>0.80818350762147007</v>
      </c>
      <c r="P581" s="2" t="str">
        <f t="shared" si="67"/>
        <v>tested_positive</v>
      </c>
      <c r="Q581" s="2">
        <f t="shared" si="68"/>
        <v>1</v>
      </c>
      <c r="R581" s="2" t="str">
        <f t="shared" si="69"/>
        <v>tp</v>
      </c>
    </row>
    <row r="582" spans="1:18" ht="17" x14ac:dyDescent="0.2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 t="s">
        <v>9</v>
      </c>
      <c r="L582">
        <f t="shared" si="63"/>
        <v>1.1629999999999918E-2</v>
      </c>
      <c r="M582">
        <f t="shared" si="64"/>
        <v>-1.1629999999999918E-2</v>
      </c>
      <c r="N582" s="5">
        <f t="shared" si="65"/>
        <v>0.50290746722882351</v>
      </c>
      <c r="O582" s="5">
        <f t="shared" si="66"/>
        <v>0.49709253277117643</v>
      </c>
      <c r="P582" s="2" t="str">
        <f t="shared" si="67"/>
        <v>tested_negative</v>
      </c>
      <c r="Q582" s="2">
        <f t="shared" si="68"/>
        <v>0</v>
      </c>
      <c r="R582" s="2" t="str">
        <f t="shared" si="69"/>
        <v>fn</v>
      </c>
    </row>
    <row r="583" spans="1:18" ht="17" x14ac:dyDescent="0.2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 t="s">
        <v>10</v>
      </c>
      <c r="L583">
        <f t="shared" si="63"/>
        <v>0.89318000000000031</v>
      </c>
      <c r="M583">
        <f t="shared" si="64"/>
        <v>-0.89318000000000031</v>
      </c>
      <c r="N583" s="5">
        <f t="shared" si="65"/>
        <v>0.70954597675059805</v>
      </c>
      <c r="O583" s="5">
        <f t="shared" si="66"/>
        <v>0.29045402324940189</v>
      </c>
      <c r="P583" s="2" t="str">
        <f t="shared" si="67"/>
        <v>tested_negative</v>
      </c>
      <c r="Q583" s="2">
        <f t="shared" si="68"/>
        <v>1</v>
      </c>
      <c r="R583" s="2" t="str">
        <f t="shared" si="69"/>
        <v>tn</v>
      </c>
    </row>
    <row r="584" spans="1:18" ht="17" x14ac:dyDescent="0.2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 t="s">
        <v>10</v>
      </c>
      <c r="L584">
        <f t="shared" si="63"/>
        <v>3.827000000000047E-2</v>
      </c>
      <c r="M584">
        <f t="shared" si="64"/>
        <v>-3.827000000000047E-2</v>
      </c>
      <c r="N584" s="5">
        <f t="shared" si="65"/>
        <v>0.5095663324632822</v>
      </c>
      <c r="O584" s="5">
        <f t="shared" si="66"/>
        <v>0.49043366753671791</v>
      </c>
      <c r="P584" s="2" t="str">
        <f t="shared" si="67"/>
        <v>tested_negative</v>
      </c>
      <c r="Q584" s="2">
        <f t="shared" si="68"/>
        <v>1</v>
      </c>
      <c r="R584" s="2" t="str">
        <f t="shared" si="69"/>
        <v>tn</v>
      </c>
    </row>
    <row r="585" spans="1:18" ht="17" x14ac:dyDescent="0.2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 t="s">
        <v>10</v>
      </c>
      <c r="L585">
        <f t="shared" si="63"/>
        <v>0.42270000000000046</v>
      </c>
      <c r="M585">
        <f t="shared" si="64"/>
        <v>-0.42270000000000046</v>
      </c>
      <c r="N585" s="5">
        <f t="shared" si="65"/>
        <v>0.60412915528917244</v>
      </c>
      <c r="O585" s="5">
        <f t="shared" si="66"/>
        <v>0.39587084471082756</v>
      </c>
      <c r="P585" s="2" t="str">
        <f t="shared" si="67"/>
        <v>tested_negative</v>
      </c>
      <c r="Q585" s="2">
        <f t="shared" si="68"/>
        <v>1</v>
      </c>
      <c r="R585" s="2" t="str">
        <f t="shared" si="69"/>
        <v>tn</v>
      </c>
    </row>
    <row r="586" spans="1:18" ht="17" x14ac:dyDescent="0.2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 t="s">
        <v>9</v>
      </c>
      <c r="L586">
        <f t="shared" si="63"/>
        <v>9.1100000000000625E-3</v>
      </c>
      <c r="M586">
        <f t="shared" si="64"/>
        <v>-9.1100000000000625E-3</v>
      </c>
      <c r="N586" s="5">
        <f t="shared" si="65"/>
        <v>0.50227748424892171</v>
      </c>
      <c r="O586" s="5">
        <f t="shared" si="66"/>
        <v>0.49772251575107818</v>
      </c>
      <c r="P586" s="2" t="str">
        <f t="shared" si="67"/>
        <v>tested_negative</v>
      </c>
      <c r="Q586" s="2">
        <f t="shared" si="68"/>
        <v>0</v>
      </c>
      <c r="R586" s="2" t="str">
        <f t="shared" si="69"/>
        <v>fn</v>
      </c>
    </row>
    <row r="587" spans="1:18" ht="17" x14ac:dyDescent="0.2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 t="s">
        <v>10</v>
      </c>
      <c r="L587">
        <f t="shared" si="63"/>
        <v>1.5240100000000005</v>
      </c>
      <c r="M587">
        <f t="shared" si="64"/>
        <v>-1.5240100000000005</v>
      </c>
      <c r="N587" s="5">
        <f t="shared" si="65"/>
        <v>0.82112821466291097</v>
      </c>
      <c r="O587" s="5">
        <f t="shared" si="66"/>
        <v>0.17887178533708906</v>
      </c>
      <c r="P587" s="2" t="str">
        <f t="shared" si="67"/>
        <v>tested_negative</v>
      </c>
      <c r="Q587" s="2">
        <f t="shared" si="68"/>
        <v>1</v>
      </c>
      <c r="R587" s="2" t="str">
        <f t="shared" si="69"/>
        <v>tn</v>
      </c>
    </row>
    <row r="588" spans="1:18" ht="17" x14ac:dyDescent="0.2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 t="s">
        <v>9</v>
      </c>
      <c r="L588">
        <f t="shared" si="63"/>
        <v>-0.34662999999999944</v>
      </c>
      <c r="M588">
        <f t="shared" si="64"/>
        <v>0.34662999999999944</v>
      </c>
      <c r="N588" s="5">
        <f t="shared" si="65"/>
        <v>0.41419987514610623</v>
      </c>
      <c r="O588" s="5">
        <f t="shared" si="66"/>
        <v>0.58580012485389377</v>
      </c>
      <c r="P588" s="2" t="str">
        <f t="shared" si="67"/>
        <v>tested_positive</v>
      </c>
      <c r="Q588" s="2">
        <f t="shared" si="68"/>
        <v>1</v>
      </c>
      <c r="R588" s="2" t="str">
        <f t="shared" si="69"/>
        <v>tp</v>
      </c>
    </row>
    <row r="589" spans="1:18" ht="17" x14ac:dyDescent="0.2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 t="s">
        <v>10</v>
      </c>
      <c r="L589">
        <f t="shared" si="63"/>
        <v>1.0609700000000004</v>
      </c>
      <c r="M589">
        <f t="shared" si="64"/>
        <v>-1.0609700000000004</v>
      </c>
      <c r="N589" s="5">
        <f t="shared" si="65"/>
        <v>0.74287586992116228</v>
      </c>
      <c r="O589" s="5">
        <f t="shared" si="66"/>
        <v>0.25712413007883783</v>
      </c>
      <c r="P589" s="2" t="str">
        <f t="shared" si="67"/>
        <v>tested_negative</v>
      </c>
      <c r="Q589" s="2">
        <f t="shared" si="68"/>
        <v>1</v>
      </c>
      <c r="R589" s="2" t="str">
        <f t="shared" si="69"/>
        <v>tn</v>
      </c>
    </row>
    <row r="590" spans="1:18" ht="17" x14ac:dyDescent="0.2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 t="s">
        <v>9</v>
      </c>
      <c r="L590">
        <f t="shared" si="63"/>
        <v>-1.0343799999999996</v>
      </c>
      <c r="M590">
        <f t="shared" si="64"/>
        <v>1.0343799999999996</v>
      </c>
      <c r="N590" s="5">
        <f t="shared" si="65"/>
        <v>0.26223583140888801</v>
      </c>
      <c r="O590" s="5">
        <f t="shared" si="66"/>
        <v>0.73776416859111205</v>
      </c>
      <c r="P590" s="2" t="str">
        <f t="shared" si="67"/>
        <v>tested_positive</v>
      </c>
      <c r="Q590" s="2">
        <f t="shared" si="68"/>
        <v>1</v>
      </c>
      <c r="R590" s="2" t="str">
        <f t="shared" si="69"/>
        <v>tp</v>
      </c>
    </row>
    <row r="591" spans="1:18" ht="17" x14ac:dyDescent="0.2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 t="s">
        <v>10</v>
      </c>
      <c r="L591">
        <f t="shared" si="63"/>
        <v>1.4852600000000002</v>
      </c>
      <c r="M591">
        <f t="shared" si="64"/>
        <v>-1.4852600000000002</v>
      </c>
      <c r="N591" s="5">
        <f t="shared" si="65"/>
        <v>0.81536575836653802</v>
      </c>
      <c r="O591" s="5">
        <f t="shared" si="66"/>
        <v>0.18463424163346193</v>
      </c>
      <c r="P591" s="2" t="str">
        <f t="shared" si="67"/>
        <v>tested_negative</v>
      </c>
      <c r="Q591" s="2">
        <f t="shared" si="68"/>
        <v>1</v>
      </c>
      <c r="R591" s="2" t="str">
        <f t="shared" si="69"/>
        <v>tn</v>
      </c>
    </row>
    <row r="592" spans="1:18" ht="17" x14ac:dyDescent="0.2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 t="s">
        <v>9</v>
      </c>
      <c r="L592">
        <f t="shared" si="63"/>
        <v>-0.59675000000000011</v>
      </c>
      <c r="M592">
        <f t="shared" si="64"/>
        <v>0.59675000000000011</v>
      </c>
      <c r="N592" s="5">
        <f t="shared" si="65"/>
        <v>0.35508759405064255</v>
      </c>
      <c r="O592" s="5">
        <f t="shared" si="66"/>
        <v>0.6449124059493575</v>
      </c>
      <c r="P592" s="2" t="str">
        <f t="shared" si="67"/>
        <v>tested_positive</v>
      </c>
      <c r="Q592" s="2">
        <f t="shared" si="68"/>
        <v>1</v>
      </c>
      <c r="R592" s="2" t="str">
        <f t="shared" si="69"/>
        <v>tp</v>
      </c>
    </row>
    <row r="593" spans="1:18" ht="17" x14ac:dyDescent="0.2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 t="s">
        <v>10</v>
      </c>
      <c r="L593">
        <f t="shared" si="63"/>
        <v>0.72175000000000011</v>
      </c>
      <c r="M593">
        <f t="shared" si="64"/>
        <v>-0.72175000000000011</v>
      </c>
      <c r="N593" s="5">
        <f t="shared" si="65"/>
        <v>0.67299226253222255</v>
      </c>
      <c r="O593" s="5">
        <f t="shared" si="66"/>
        <v>0.3270077374677775</v>
      </c>
      <c r="P593" s="2" t="str">
        <f t="shared" si="67"/>
        <v>tested_negative</v>
      </c>
      <c r="Q593" s="2">
        <f t="shared" si="68"/>
        <v>1</v>
      </c>
      <c r="R593" s="2" t="str">
        <f t="shared" si="69"/>
        <v>tn</v>
      </c>
    </row>
    <row r="594" spans="1:18" ht="17" x14ac:dyDescent="0.2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 t="s">
        <v>9</v>
      </c>
      <c r="L594">
        <f t="shared" si="63"/>
        <v>0.17506000000000072</v>
      </c>
      <c r="M594">
        <f t="shared" si="64"/>
        <v>-0.17506000000000072</v>
      </c>
      <c r="N594" s="5">
        <f t="shared" si="65"/>
        <v>0.54365357293799754</v>
      </c>
      <c r="O594" s="5">
        <f t="shared" si="66"/>
        <v>0.4563464270620024</v>
      </c>
      <c r="P594" s="2" t="str">
        <f t="shared" si="67"/>
        <v>tested_negative</v>
      </c>
      <c r="Q594" s="2">
        <f t="shared" si="68"/>
        <v>0</v>
      </c>
      <c r="R594" s="2" t="str">
        <f t="shared" si="69"/>
        <v>fn</v>
      </c>
    </row>
    <row r="595" spans="1:18" ht="17" x14ac:dyDescent="0.2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 t="s">
        <v>10</v>
      </c>
      <c r="L595">
        <f t="shared" si="63"/>
        <v>0.77146999999999988</v>
      </c>
      <c r="M595">
        <f t="shared" si="64"/>
        <v>-0.77146999999999988</v>
      </c>
      <c r="N595" s="5">
        <f t="shared" si="65"/>
        <v>0.68383879843599804</v>
      </c>
      <c r="O595" s="5">
        <f t="shared" si="66"/>
        <v>0.31616120156400185</v>
      </c>
      <c r="P595" s="2" t="str">
        <f t="shared" si="67"/>
        <v>tested_negative</v>
      </c>
      <c r="Q595" s="2">
        <f t="shared" si="68"/>
        <v>1</v>
      </c>
      <c r="R595" s="2" t="str">
        <f t="shared" si="69"/>
        <v>tn</v>
      </c>
    </row>
    <row r="596" spans="1:18" ht="17" x14ac:dyDescent="0.2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 t="s">
        <v>10</v>
      </c>
      <c r="L596">
        <f t="shared" si="63"/>
        <v>7.1490000000000442E-2</v>
      </c>
      <c r="M596">
        <f t="shared" si="64"/>
        <v>-7.1490000000000442E-2</v>
      </c>
      <c r="N596" s="5">
        <f t="shared" si="65"/>
        <v>0.51786489196062202</v>
      </c>
      <c r="O596" s="5">
        <f t="shared" si="66"/>
        <v>0.48213510803937792</v>
      </c>
      <c r="P596" s="2" t="str">
        <f t="shared" si="67"/>
        <v>tested_negative</v>
      </c>
      <c r="Q596" s="2">
        <f t="shared" si="68"/>
        <v>1</v>
      </c>
      <c r="R596" s="2" t="str">
        <f t="shared" si="69"/>
        <v>tn</v>
      </c>
    </row>
    <row r="597" spans="1:18" ht="17" x14ac:dyDescent="0.2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 t="s">
        <v>9</v>
      </c>
      <c r="L597">
        <f t="shared" si="63"/>
        <v>-0.56054000000000004</v>
      </c>
      <c r="M597">
        <f t="shared" si="64"/>
        <v>0.56054000000000004</v>
      </c>
      <c r="N597" s="5">
        <f t="shared" si="65"/>
        <v>0.36342252334703223</v>
      </c>
      <c r="O597" s="5">
        <f t="shared" si="66"/>
        <v>0.63657747665296771</v>
      </c>
      <c r="P597" s="2" t="str">
        <f t="shared" si="67"/>
        <v>tested_positive</v>
      </c>
      <c r="Q597" s="2">
        <f t="shared" si="68"/>
        <v>1</v>
      </c>
      <c r="R597" s="2" t="str">
        <f t="shared" si="69"/>
        <v>tp</v>
      </c>
    </row>
    <row r="598" spans="1:18" ht="17" x14ac:dyDescent="0.2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 t="s">
        <v>10</v>
      </c>
      <c r="L598">
        <f t="shared" si="63"/>
        <v>1.2568200000000003</v>
      </c>
      <c r="M598">
        <f t="shared" si="64"/>
        <v>-1.2568200000000003</v>
      </c>
      <c r="N598" s="5">
        <f t="shared" si="65"/>
        <v>0.7784782027926368</v>
      </c>
      <c r="O598" s="5">
        <f t="shared" si="66"/>
        <v>0.22152179720736326</v>
      </c>
      <c r="P598" s="2" t="str">
        <f t="shared" si="67"/>
        <v>tested_negative</v>
      </c>
      <c r="Q598" s="2">
        <f t="shared" si="68"/>
        <v>1</v>
      </c>
      <c r="R598" s="2" t="str">
        <f t="shared" si="69"/>
        <v>tn</v>
      </c>
    </row>
    <row r="599" spans="1:18" ht="17" x14ac:dyDescent="0.2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 t="s">
        <v>10</v>
      </c>
      <c r="L599">
        <f t="shared" si="63"/>
        <v>1.0152700000000006</v>
      </c>
      <c r="M599">
        <f t="shared" si="64"/>
        <v>-1.0152700000000006</v>
      </c>
      <c r="N599" s="5">
        <f t="shared" si="65"/>
        <v>0.73405022938469688</v>
      </c>
      <c r="O599" s="5">
        <f t="shared" si="66"/>
        <v>0.26594977061530312</v>
      </c>
      <c r="P599" s="2" t="str">
        <f t="shared" si="67"/>
        <v>tested_negative</v>
      </c>
      <c r="Q599" s="2">
        <f t="shared" si="68"/>
        <v>1</v>
      </c>
      <c r="R599" s="2" t="str">
        <f t="shared" si="69"/>
        <v>tn</v>
      </c>
    </row>
    <row r="600" spans="1:18" ht="17" x14ac:dyDescent="0.2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 t="s">
        <v>9</v>
      </c>
      <c r="L600">
        <f t="shared" si="63"/>
        <v>-0.47335999999999939</v>
      </c>
      <c r="M600">
        <f t="shared" si="64"/>
        <v>0.47335999999999939</v>
      </c>
      <c r="N600" s="5">
        <f t="shared" si="65"/>
        <v>0.38382128561528178</v>
      </c>
      <c r="O600" s="5">
        <f t="shared" si="66"/>
        <v>0.61617871438471827</v>
      </c>
      <c r="P600" s="2" t="str">
        <f t="shared" si="67"/>
        <v>tested_positive</v>
      </c>
      <c r="Q600" s="2">
        <f t="shared" si="68"/>
        <v>1</v>
      </c>
      <c r="R600" s="2" t="str">
        <f t="shared" si="69"/>
        <v>tp</v>
      </c>
    </row>
    <row r="601" spans="1:18" ht="17" x14ac:dyDescent="0.2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 t="s">
        <v>10</v>
      </c>
      <c r="L601">
        <f t="shared" si="63"/>
        <v>0.9647100000000004</v>
      </c>
      <c r="M601">
        <f t="shared" si="64"/>
        <v>-0.9647100000000004</v>
      </c>
      <c r="N601" s="5">
        <f t="shared" si="65"/>
        <v>0.72406383387035644</v>
      </c>
      <c r="O601" s="5">
        <f t="shared" si="66"/>
        <v>0.27593616612964356</v>
      </c>
      <c r="P601" s="2" t="str">
        <f t="shared" si="67"/>
        <v>tested_negative</v>
      </c>
      <c r="Q601" s="2">
        <f t="shared" si="68"/>
        <v>1</v>
      </c>
      <c r="R601" s="2" t="str">
        <f t="shared" si="69"/>
        <v>tn</v>
      </c>
    </row>
    <row r="602" spans="1:18" ht="17" x14ac:dyDescent="0.2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 t="s">
        <v>10</v>
      </c>
      <c r="L602">
        <f t="shared" si="63"/>
        <v>1.3480000000000003</v>
      </c>
      <c r="M602">
        <f t="shared" si="64"/>
        <v>-1.3480000000000003</v>
      </c>
      <c r="N602" s="5">
        <f t="shared" si="65"/>
        <v>0.79380246032494739</v>
      </c>
      <c r="O602" s="5">
        <f t="shared" si="66"/>
        <v>0.20619753967505264</v>
      </c>
      <c r="P602" s="2" t="str">
        <f t="shared" si="67"/>
        <v>tested_negative</v>
      </c>
      <c r="Q602" s="2">
        <f t="shared" si="68"/>
        <v>1</v>
      </c>
      <c r="R602" s="2" t="str">
        <f t="shared" si="69"/>
        <v>tn</v>
      </c>
    </row>
    <row r="603" spans="1:18" ht="17" x14ac:dyDescent="0.2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 t="s">
        <v>10</v>
      </c>
      <c r="L603">
        <f t="shared" si="63"/>
        <v>0.60270000000000046</v>
      </c>
      <c r="M603">
        <f t="shared" si="64"/>
        <v>-0.60270000000000046</v>
      </c>
      <c r="N603" s="5">
        <f t="shared" si="65"/>
        <v>0.64627378046456763</v>
      </c>
      <c r="O603" s="5">
        <f t="shared" si="66"/>
        <v>0.35372621953543243</v>
      </c>
      <c r="P603" s="2" t="str">
        <f t="shared" si="67"/>
        <v>tested_negative</v>
      </c>
      <c r="Q603" s="2">
        <f t="shared" si="68"/>
        <v>1</v>
      </c>
      <c r="R603" s="2" t="str">
        <f t="shared" si="69"/>
        <v>tn</v>
      </c>
    </row>
    <row r="604" spans="1:18" ht="17" x14ac:dyDescent="0.2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 t="s">
        <v>10</v>
      </c>
      <c r="L604">
        <f t="shared" si="63"/>
        <v>0.94100000000000028</v>
      </c>
      <c r="M604">
        <f t="shared" si="64"/>
        <v>-0.94100000000000028</v>
      </c>
      <c r="N604" s="5">
        <f t="shared" si="65"/>
        <v>0.71930160849226321</v>
      </c>
      <c r="O604" s="5">
        <f t="shared" si="66"/>
        <v>0.28069839150773684</v>
      </c>
      <c r="P604" s="2" t="str">
        <f t="shared" si="67"/>
        <v>tested_negative</v>
      </c>
      <c r="Q604" s="2">
        <f t="shared" si="68"/>
        <v>1</v>
      </c>
      <c r="R604" s="2" t="str">
        <f t="shared" si="69"/>
        <v>tn</v>
      </c>
    </row>
    <row r="605" spans="1:18" ht="17" x14ac:dyDescent="0.2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 t="s">
        <v>9</v>
      </c>
      <c r="L605">
        <f t="shared" si="63"/>
        <v>-0.71323999999999987</v>
      </c>
      <c r="M605">
        <f t="shared" si="64"/>
        <v>0.71323999999999987</v>
      </c>
      <c r="N605" s="5">
        <f t="shared" si="65"/>
        <v>0.32888331429780177</v>
      </c>
      <c r="O605" s="5">
        <f t="shared" si="66"/>
        <v>0.67111668570219818</v>
      </c>
      <c r="P605" s="2" t="str">
        <f t="shared" si="67"/>
        <v>tested_positive</v>
      </c>
      <c r="Q605" s="2">
        <f t="shared" si="68"/>
        <v>1</v>
      </c>
      <c r="R605" s="2" t="str">
        <f t="shared" si="69"/>
        <v>tp</v>
      </c>
    </row>
    <row r="606" spans="1:18" ht="17" x14ac:dyDescent="0.2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 t="s">
        <v>9</v>
      </c>
      <c r="L606">
        <f t="shared" si="63"/>
        <v>-1.2956400000000001</v>
      </c>
      <c r="M606">
        <f t="shared" si="64"/>
        <v>1.2956400000000001</v>
      </c>
      <c r="N606" s="5">
        <f t="shared" si="65"/>
        <v>0.21489971226101315</v>
      </c>
      <c r="O606" s="5">
        <f t="shared" si="66"/>
        <v>0.78510028773898688</v>
      </c>
      <c r="P606" s="2" t="str">
        <f t="shared" si="67"/>
        <v>tested_positive</v>
      </c>
      <c r="Q606" s="2">
        <f t="shared" si="68"/>
        <v>1</v>
      </c>
      <c r="R606" s="2" t="str">
        <f t="shared" si="69"/>
        <v>tp</v>
      </c>
    </row>
    <row r="607" spans="1:18" ht="17" x14ac:dyDescent="0.2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 t="s">
        <v>10</v>
      </c>
      <c r="L607">
        <f t="shared" si="63"/>
        <v>0.37642000000000075</v>
      </c>
      <c r="M607">
        <f t="shared" si="64"/>
        <v>-0.37642000000000075</v>
      </c>
      <c r="N607" s="5">
        <f t="shared" si="65"/>
        <v>0.5930093611134879</v>
      </c>
      <c r="O607" s="5">
        <f t="shared" si="66"/>
        <v>0.40699063888651216</v>
      </c>
      <c r="P607" s="2" t="str">
        <f t="shared" si="67"/>
        <v>tested_negative</v>
      </c>
      <c r="Q607" s="2">
        <f t="shared" si="68"/>
        <v>1</v>
      </c>
      <c r="R607" s="2" t="str">
        <f t="shared" si="69"/>
        <v>tn</v>
      </c>
    </row>
    <row r="608" spans="1:18" ht="17" x14ac:dyDescent="0.2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 t="s">
        <v>9</v>
      </c>
      <c r="L608">
        <f t="shared" si="63"/>
        <v>-1.1112599999999997</v>
      </c>
      <c r="M608">
        <f t="shared" si="64"/>
        <v>1.1112599999999997</v>
      </c>
      <c r="N608" s="5">
        <f t="shared" si="65"/>
        <v>0.24763606024431906</v>
      </c>
      <c r="O608" s="5">
        <f t="shared" si="66"/>
        <v>0.75236393975568105</v>
      </c>
      <c r="P608" s="2" t="str">
        <f t="shared" si="67"/>
        <v>tested_positive</v>
      </c>
      <c r="Q608" s="2">
        <f t="shared" si="68"/>
        <v>1</v>
      </c>
      <c r="R608" s="2" t="str">
        <f t="shared" si="69"/>
        <v>tp</v>
      </c>
    </row>
    <row r="609" spans="1:18" ht="17" x14ac:dyDescent="0.2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 t="s">
        <v>10</v>
      </c>
      <c r="L609">
        <f t="shared" si="63"/>
        <v>1.6634600000000006</v>
      </c>
      <c r="M609">
        <f t="shared" si="64"/>
        <v>-1.6634600000000006</v>
      </c>
      <c r="N609" s="5">
        <f t="shared" si="65"/>
        <v>0.84070192028966295</v>
      </c>
      <c r="O609" s="5">
        <f t="shared" si="66"/>
        <v>0.15929807971033713</v>
      </c>
      <c r="P609" s="2" t="str">
        <f t="shared" si="67"/>
        <v>tested_negative</v>
      </c>
      <c r="Q609" s="2">
        <f t="shared" si="68"/>
        <v>1</v>
      </c>
      <c r="R609" s="2" t="str">
        <f t="shared" si="69"/>
        <v>tn</v>
      </c>
    </row>
    <row r="610" spans="1:18" ht="17" x14ac:dyDescent="0.2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 t="s">
        <v>10</v>
      </c>
      <c r="L610">
        <f t="shared" si="63"/>
        <v>-7.6899999999999968E-2</v>
      </c>
      <c r="M610">
        <f t="shared" si="64"/>
        <v>7.6899999999999968E-2</v>
      </c>
      <c r="N610" s="5">
        <f t="shared" si="65"/>
        <v>0.48078446849676054</v>
      </c>
      <c r="O610" s="5">
        <f t="shared" si="66"/>
        <v>0.5192155315032394</v>
      </c>
      <c r="P610" s="2" t="str">
        <f t="shared" si="67"/>
        <v>tested_positive</v>
      </c>
      <c r="Q610" s="2">
        <f t="shared" si="68"/>
        <v>0</v>
      </c>
      <c r="R610" s="2" t="str">
        <f t="shared" si="69"/>
        <v>fp</v>
      </c>
    </row>
    <row r="611" spans="1:18" ht="17" x14ac:dyDescent="0.2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 t="s">
        <v>10</v>
      </c>
      <c r="L611">
        <f t="shared" si="63"/>
        <v>1.2851400000000006</v>
      </c>
      <c r="M611">
        <f t="shared" si="64"/>
        <v>-1.2851400000000006</v>
      </c>
      <c r="N611" s="5">
        <f t="shared" si="65"/>
        <v>0.78332344782690955</v>
      </c>
      <c r="O611" s="5">
        <f t="shared" si="66"/>
        <v>0.21667655217309051</v>
      </c>
      <c r="P611" s="2" t="str">
        <f t="shared" si="67"/>
        <v>tested_negative</v>
      </c>
      <c r="Q611" s="2">
        <f t="shared" si="68"/>
        <v>1</v>
      </c>
      <c r="R611" s="2" t="str">
        <f t="shared" si="69"/>
        <v>tn</v>
      </c>
    </row>
    <row r="612" spans="1:18" ht="17" x14ac:dyDescent="0.2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 t="s">
        <v>10</v>
      </c>
      <c r="L612">
        <f t="shared" si="63"/>
        <v>0.82676000000000038</v>
      </c>
      <c r="M612">
        <f t="shared" si="64"/>
        <v>-0.82676000000000038</v>
      </c>
      <c r="N612" s="5">
        <f t="shared" si="65"/>
        <v>0.69566941334224242</v>
      </c>
      <c r="O612" s="5">
        <f t="shared" si="66"/>
        <v>0.30433058665775753</v>
      </c>
      <c r="P612" s="2" t="str">
        <f t="shared" si="67"/>
        <v>tested_negative</v>
      </c>
      <c r="Q612" s="2">
        <f t="shared" si="68"/>
        <v>1</v>
      </c>
      <c r="R612" s="2" t="str">
        <f t="shared" si="69"/>
        <v>tn</v>
      </c>
    </row>
    <row r="613" spans="1:18" ht="17" x14ac:dyDescent="0.2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 t="s">
        <v>9</v>
      </c>
      <c r="L613">
        <f t="shared" si="63"/>
        <v>-0.8347099999999994</v>
      </c>
      <c r="M613">
        <f t="shared" si="64"/>
        <v>0.8347099999999994</v>
      </c>
      <c r="N613" s="5">
        <f t="shared" si="65"/>
        <v>0.30265008747450323</v>
      </c>
      <c r="O613" s="5">
        <f t="shared" si="66"/>
        <v>0.69734991252549683</v>
      </c>
      <c r="P613" s="2" t="str">
        <f t="shared" si="67"/>
        <v>tested_positive</v>
      </c>
      <c r="Q613" s="2">
        <f t="shared" si="68"/>
        <v>1</v>
      </c>
      <c r="R613" s="2" t="str">
        <f t="shared" si="69"/>
        <v>tp</v>
      </c>
    </row>
    <row r="614" spans="1:18" ht="17" x14ac:dyDescent="0.2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 t="s">
        <v>9</v>
      </c>
      <c r="L614">
        <f t="shared" si="63"/>
        <v>-0.99789000000000005</v>
      </c>
      <c r="M614">
        <f t="shared" si="64"/>
        <v>0.99789000000000005</v>
      </c>
      <c r="N614" s="5">
        <f t="shared" si="65"/>
        <v>0.26935647474761415</v>
      </c>
      <c r="O614" s="5">
        <f t="shared" si="66"/>
        <v>0.73064352525238585</v>
      </c>
      <c r="P614" s="2" t="str">
        <f t="shared" si="67"/>
        <v>tested_positive</v>
      </c>
      <c r="Q614" s="2">
        <f t="shared" si="68"/>
        <v>1</v>
      </c>
      <c r="R614" s="2" t="str">
        <f t="shared" si="69"/>
        <v>tp</v>
      </c>
    </row>
    <row r="615" spans="1:18" ht="17" x14ac:dyDescent="0.2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 t="s">
        <v>10</v>
      </c>
      <c r="L615">
        <f t="shared" si="63"/>
        <v>0.56733999999999996</v>
      </c>
      <c r="M615">
        <f t="shared" si="64"/>
        <v>-0.56733999999999996</v>
      </c>
      <c r="N615" s="5">
        <f t="shared" si="65"/>
        <v>0.63814916775653219</v>
      </c>
      <c r="O615" s="5">
        <f t="shared" si="66"/>
        <v>0.36185083224346781</v>
      </c>
      <c r="P615" s="2" t="str">
        <f t="shared" si="67"/>
        <v>tested_negative</v>
      </c>
      <c r="Q615" s="2">
        <f t="shared" si="68"/>
        <v>1</v>
      </c>
      <c r="R615" s="2" t="str">
        <f t="shared" si="69"/>
        <v>tn</v>
      </c>
    </row>
    <row r="616" spans="1:18" ht="17" x14ac:dyDescent="0.2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 t="s">
        <v>9</v>
      </c>
      <c r="L616">
        <f t="shared" si="63"/>
        <v>-0.68579000000000034</v>
      </c>
      <c r="M616">
        <f t="shared" si="64"/>
        <v>0.68579000000000034</v>
      </c>
      <c r="N616" s="5">
        <f t="shared" si="65"/>
        <v>0.33497026215982978</v>
      </c>
      <c r="O616" s="5">
        <f t="shared" si="66"/>
        <v>0.66502973784017028</v>
      </c>
      <c r="P616" s="2" t="str">
        <f t="shared" si="67"/>
        <v>tested_positive</v>
      </c>
      <c r="Q616" s="2">
        <f t="shared" si="68"/>
        <v>1</v>
      </c>
      <c r="R616" s="2" t="str">
        <f t="shared" si="69"/>
        <v>tp</v>
      </c>
    </row>
    <row r="617" spans="1:18" ht="17" x14ac:dyDescent="0.2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 t="s">
        <v>10</v>
      </c>
      <c r="L617">
        <f t="shared" si="63"/>
        <v>1.22071</v>
      </c>
      <c r="M617">
        <f t="shared" si="64"/>
        <v>-1.22071</v>
      </c>
      <c r="N617" s="5">
        <f t="shared" si="65"/>
        <v>0.7721884721026343</v>
      </c>
      <c r="O617" s="5">
        <f t="shared" si="66"/>
        <v>0.2278115278973657</v>
      </c>
      <c r="P617" s="2" t="str">
        <f t="shared" si="67"/>
        <v>tested_negative</v>
      </c>
      <c r="Q617" s="2">
        <f t="shared" si="68"/>
        <v>1</v>
      </c>
      <c r="R617" s="2" t="str">
        <f t="shared" si="69"/>
        <v>tn</v>
      </c>
    </row>
    <row r="618" spans="1:18" ht="17" x14ac:dyDescent="0.2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 t="s">
        <v>10</v>
      </c>
      <c r="L618">
        <f t="shared" si="63"/>
        <v>0.93821000000000043</v>
      </c>
      <c r="M618">
        <f t="shared" si="64"/>
        <v>-0.93821000000000043</v>
      </c>
      <c r="N618" s="5">
        <f t="shared" si="65"/>
        <v>0.71873794399434621</v>
      </c>
      <c r="O618" s="5">
        <f t="shared" si="66"/>
        <v>0.28126205600565385</v>
      </c>
      <c r="P618" s="2" t="str">
        <f t="shared" si="67"/>
        <v>tested_negative</v>
      </c>
      <c r="Q618" s="2">
        <f t="shared" si="68"/>
        <v>1</v>
      </c>
      <c r="R618" s="2" t="str">
        <f t="shared" si="69"/>
        <v>tn</v>
      </c>
    </row>
    <row r="619" spans="1:18" ht="17" x14ac:dyDescent="0.2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 t="s">
        <v>10</v>
      </c>
      <c r="L619">
        <f t="shared" si="63"/>
        <v>2.1852099999999997</v>
      </c>
      <c r="M619">
        <f t="shared" si="64"/>
        <v>-2.1852099999999997</v>
      </c>
      <c r="N619" s="5">
        <f t="shared" si="65"/>
        <v>0.89891347947570488</v>
      </c>
      <c r="O619" s="5">
        <f t="shared" si="66"/>
        <v>0.10108652052429515</v>
      </c>
      <c r="P619" s="2" t="str">
        <f t="shared" si="67"/>
        <v>tested_negative</v>
      </c>
      <c r="Q619" s="2">
        <f t="shared" si="68"/>
        <v>1</v>
      </c>
      <c r="R619" s="2" t="str">
        <f t="shared" si="69"/>
        <v>tn</v>
      </c>
    </row>
    <row r="620" spans="1:18" ht="17" x14ac:dyDescent="0.2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 t="s">
        <v>9</v>
      </c>
      <c r="L620">
        <f t="shared" si="63"/>
        <v>9.460000000000357E-3</v>
      </c>
      <c r="M620">
        <f t="shared" si="64"/>
        <v>-9.460000000000357E-3</v>
      </c>
      <c r="N620" s="5">
        <f t="shared" si="65"/>
        <v>0.50236498236285509</v>
      </c>
      <c r="O620" s="5">
        <f t="shared" si="66"/>
        <v>0.49763501763714491</v>
      </c>
      <c r="P620" s="2" t="str">
        <f t="shared" si="67"/>
        <v>tested_negative</v>
      </c>
      <c r="Q620" s="2">
        <f t="shared" si="68"/>
        <v>0</v>
      </c>
      <c r="R620" s="2" t="str">
        <f t="shared" si="69"/>
        <v>fn</v>
      </c>
    </row>
    <row r="621" spans="1:18" ht="17" x14ac:dyDescent="0.2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 t="s">
        <v>9</v>
      </c>
      <c r="L621">
        <f t="shared" si="63"/>
        <v>0.21773000000000026</v>
      </c>
      <c r="M621">
        <f t="shared" si="64"/>
        <v>-0.21773000000000026</v>
      </c>
      <c r="N621" s="5">
        <f t="shared" si="65"/>
        <v>0.55421847735405905</v>
      </c>
      <c r="O621" s="5">
        <f t="shared" si="66"/>
        <v>0.44578152264594095</v>
      </c>
      <c r="P621" s="2" t="str">
        <f t="shared" si="67"/>
        <v>tested_negative</v>
      </c>
      <c r="Q621" s="2">
        <f t="shared" si="68"/>
        <v>0</v>
      </c>
      <c r="R621" s="2" t="str">
        <f t="shared" si="69"/>
        <v>fn</v>
      </c>
    </row>
    <row r="622" spans="1:18" ht="17" x14ac:dyDescent="0.2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 t="s">
        <v>10</v>
      </c>
      <c r="L622">
        <f t="shared" si="63"/>
        <v>0.76837999999999962</v>
      </c>
      <c r="M622">
        <f t="shared" si="64"/>
        <v>-0.76837999999999962</v>
      </c>
      <c r="N622" s="5">
        <f t="shared" si="65"/>
        <v>0.68317035106316282</v>
      </c>
      <c r="O622" s="5">
        <f t="shared" si="66"/>
        <v>0.31682964893683713</v>
      </c>
      <c r="P622" s="2" t="str">
        <f t="shared" si="67"/>
        <v>tested_negative</v>
      </c>
      <c r="Q622" s="2">
        <f t="shared" si="68"/>
        <v>1</v>
      </c>
      <c r="R622" s="2" t="str">
        <f t="shared" si="69"/>
        <v>tn</v>
      </c>
    </row>
    <row r="623" spans="1:18" ht="17" x14ac:dyDescent="0.2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 t="s">
        <v>10</v>
      </c>
      <c r="L623">
        <f t="shared" si="63"/>
        <v>0.95394000000000001</v>
      </c>
      <c r="M623">
        <f t="shared" si="64"/>
        <v>-0.95394000000000001</v>
      </c>
      <c r="N623" s="5">
        <f t="shared" si="65"/>
        <v>0.72190685312379421</v>
      </c>
      <c r="O623" s="5">
        <f t="shared" si="66"/>
        <v>0.27809314687620579</v>
      </c>
      <c r="P623" s="2" t="str">
        <f t="shared" si="67"/>
        <v>tested_negative</v>
      </c>
      <c r="Q623" s="2">
        <f t="shared" si="68"/>
        <v>1</v>
      </c>
      <c r="R623" s="2" t="str">
        <f t="shared" si="69"/>
        <v>tn</v>
      </c>
    </row>
    <row r="624" spans="1:18" ht="17" x14ac:dyDescent="0.2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 t="s">
        <v>10</v>
      </c>
      <c r="L624">
        <f t="shared" si="63"/>
        <v>-1.6486699999999999</v>
      </c>
      <c r="M624">
        <f t="shared" si="64"/>
        <v>1.6486699999999999</v>
      </c>
      <c r="N624" s="5">
        <f t="shared" si="65"/>
        <v>0.16128878390432508</v>
      </c>
      <c r="O624" s="5">
        <f t="shared" si="66"/>
        <v>0.83871121609567489</v>
      </c>
      <c r="P624" s="2" t="str">
        <f t="shared" si="67"/>
        <v>tested_positive</v>
      </c>
      <c r="Q624" s="2">
        <f t="shared" si="68"/>
        <v>0</v>
      </c>
      <c r="R624" s="2" t="str">
        <f t="shared" si="69"/>
        <v>fp</v>
      </c>
    </row>
    <row r="625" spans="1:18" ht="17" x14ac:dyDescent="0.2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 t="s">
        <v>10</v>
      </c>
      <c r="L625">
        <f t="shared" si="63"/>
        <v>0.90691000000000055</v>
      </c>
      <c r="M625">
        <f t="shared" si="64"/>
        <v>-0.90691000000000055</v>
      </c>
      <c r="N625" s="5">
        <f t="shared" si="65"/>
        <v>0.71236743723869356</v>
      </c>
      <c r="O625" s="5">
        <f t="shared" si="66"/>
        <v>0.2876325627613065</v>
      </c>
      <c r="P625" s="2" t="str">
        <f t="shared" si="67"/>
        <v>tested_negative</v>
      </c>
      <c r="Q625" s="2">
        <f t="shared" si="68"/>
        <v>1</v>
      </c>
      <c r="R625" s="2" t="str">
        <f t="shared" si="69"/>
        <v>tn</v>
      </c>
    </row>
    <row r="626" spans="1:18" ht="17" x14ac:dyDescent="0.2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 t="s">
        <v>10</v>
      </c>
      <c r="L626">
        <f t="shared" si="63"/>
        <v>1.0437400000000001</v>
      </c>
      <c r="M626">
        <f t="shared" si="64"/>
        <v>-1.0437400000000001</v>
      </c>
      <c r="N626" s="5">
        <f t="shared" si="65"/>
        <v>0.73957099670660009</v>
      </c>
      <c r="O626" s="5">
        <f t="shared" si="66"/>
        <v>0.26042900329339996</v>
      </c>
      <c r="P626" s="2" t="str">
        <f t="shared" si="67"/>
        <v>tested_negative</v>
      </c>
      <c r="Q626" s="2">
        <f t="shared" si="68"/>
        <v>1</v>
      </c>
      <c r="R626" s="2" t="str">
        <f t="shared" si="69"/>
        <v>tn</v>
      </c>
    </row>
    <row r="627" spans="1:18" ht="17" x14ac:dyDescent="0.2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 t="s">
        <v>10</v>
      </c>
      <c r="L627">
        <f t="shared" si="63"/>
        <v>1.0718599999999998</v>
      </c>
      <c r="M627">
        <f t="shared" si="64"/>
        <v>-1.0718599999999998</v>
      </c>
      <c r="N627" s="5">
        <f t="shared" si="65"/>
        <v>0.74495047544221271</v>
      </c>
      <c r="O627" s="5">
        <f t="shared" si="66"/>
        <v>0.25504952455778729</v>
      </c>
      <c r="P627" s="2" t="str">
        <f t="shared" si="67"/>
        <v>tested_negative</v>
      </c>
      <c r="Q627" s="2">
        <f t="shared" si="68"/>
        <v>1</v>
      </c>
      <c r="R627" s="2" t="str">
        <f t="shared" si="69"/>
        <v>tn</v>
      </c>
    </row>
    <row r="628" spans="1:18" ht="17" x14ac:dyDescent="0.2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 t="s">
        <v>10</v>
      </c>
      <c r="L628">
        <f t="shared" si="63"/>
        <v>1.0851800000000005</v>
      </c>
      <c r="M628">
        <f t="shared" si="64"/>
        <v>-1.0851800000000005</v>
      </c>
      <c r="N628" s="5">
        <f t="shared" si="65"/>
        <v>0.74747299801439948</v>
      </c>
      <c r="O628" s="5">
        <f t="shared" si="66"/>
        <v>0.25252700198560046</v>
      </c>
      <c r="P628" s="2" t="str">
        <f t="shared" si="67"/>
        <v>tested_negative</v>
      </c>
      <c r="Q628" s="2">
        <f t="shared" si="68"/>
        <v>1</v>
      </c>
      <c r="R628" s="2" t="str">
        <f t="shared" si="69"/>
        <v>tn</v>
      </c>
    </row>
    <row r="629" spans="1:18" ht="17" x14ac:dyDescent="0.2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 t="s">
        <v>10</v>
      </c>
      <c r="L629">
        <f t="shared" si="63"/>
        <v>0.64928999999999992</v>
      </c>
      <c r="M629">
        <f t="shared" si="64"/>
        <v>-0.64928999999999992</v>
      </c>
      <c r="N629" s="5">
        <f t="shared" si="65"/>
        <v>0.65685044796481862</v>
      </c>
      <c r="O629" s="5">
        <f t="shared" si="66"/>
        <v>0.34314955203518138</v>
      </c>
      <c r="P629" s="2" t="str">
        <f t="shared" si="67"/>
        <v>tested_negative</v>
      </c>
      <c r="Q629" s="2">
        <f t="shared" si="68"/>
        <v>1</v>
      </c>
      <c r="R629" s="2" t="str">
        <f t="shared" si="69"/>
        <v>tn</v>
      </c>
    </row>
    <row r="630" spans="1:18" ht="17" x14ac:dyDescent="0.2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 t="s">
        <v>10</v>
      </c>
      <c r="L630">
        <f t="shared" si="63"/>
        <v>0.23832000000000048</v>
      </c>
      <c r="M630">
        <f t="shared" si="64"/>
        <v>-0.23832000000000048</v>
      </c>
      <c r="N630" s="5">
        <f t="shared" si="65"/>
        <v>0.55929959823686803</v>
      </c>
      <c r="O630" s="5">
        <f t="shared" si="66"/>
        <v>0.44070040176313191</v>
      </c>
      <c r="P630" s="2" t="str">
        <f t="shared" si="67"/>
        <v>tested_negative</v>
      </c>
      <c r="Q630" s="2">
        <f t="shared" si="68"/>
        <v>1</v>
      </c>
      <c r="R630" s="2" t="str">
        <f t="shared" si="69"/>
        <v>tn</v>
      </c>
    </row>
    <row r="631" spans="1:18" ht="17" x14ac:dyDescent="0.2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 t="s">
        <v>10</v>
      </c>
      <c r="L631">
        <f t="shared" si="63"/>
        <v>1.46244</v>
      </c>
      <c r="M631">
        <f t="shared" si="64"/>
        <v>-1.46244</v>
      </c>
      <c r="N631" s="5">
        <f t="shared" si="65"/>
        <v>0.81190558277678948</v>
      </c>
      <c r="O631" s="5">
        <f t="shared" si="66"/>
        <v>0.18809441722321049</v>
      </c>
      <c r="P631" s="2" t="str">
        <f t="shared" si="67"/>
        <v>tested_negative</v>
      </c>
      <c r="Q631" s="2">
        <f t="shared" si="68"/>
        <v>1</v>
      </c>
      <c r="R631" s="2" t="str">
        <f t="shared" si="69"/>
        <v>tn</v>
      </c>
    </row>
    <row r="632" spans="1:18" ht="17" x14ac:dyDescent="0.2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 t="s">
        <v>9</v>
      </c>
      <c r="L632">
        <f t="shared" si="63"/>
        <v>0.35996000000000034</v>
      </c>
      <c r="M632">
        <f t="shared" si="64"/>
        <v>-0.35996000000000034</v>
      </c>
      <c r="N632" s="5">
        <f t="shared" si="65"/>
        <v>0.58903075115213555</v>
      </c>
      <c r="O632" s="5">
        <f t="shared" si="66"/>
        <v>0.41096924884786445</v>
      </c>
      <c r="P632" s="2" t="str">
        <f t="shared" si="67"/>
        <v>tested_negative</v>
      </c>
      <c r="Q632" s="2">
        <f t="shared" si="68"/>
        <v>0</v>
      </c>
      <c r="R632" s="2" t="str">
        <f t="shared" si="69"/>
        <v>fn</v>
      </c>
    </row>
    <row r="633" spans="1:18" ht="17" x14ac:dyDescent="0.2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 t="s">
        <v>10</v>
      </c>
      <c r="L633">
        <f t="shared" si="63"/>
        <v>1.2081400000000002</v>
      </c>
      <c r="M633">
        <f t="shared" si="64"/>
        <v>-1.2081400000000002</v>
      </c>
      <c r="N633" s="5">
        <f t="shared" si="65"/>
        <v>0.76996967802918781</v>
      </c>
      <c r="O633" s="5">
        <f t="shared" si="66"/>
        <v>0.23003032197081219</v>
      </c>
      <c r="P633" s="2" t="str">
        <f t="shared" si="67"/>
        <v>tested_negative</v>
      </c>
      <c r="Q633" s="2">
        <f t="shared" si="68"/>
        <v>1</v>
      </c>
      <c r="R633" s="2" t="str">
        <f t="shared" si="69"/>
        <v>tn</v>
      </c>
    </row>
    <row r="634" spans="1:18" ht="17" x14ac:dyDescent="0.2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 t="s">
        <v>10</v>
      </c>
      <c r="L634">
        <f t="shared" si="63"/>
        <v>1.0207899999999999</v>
      </c>
      <c r="M634">
        <f t="shared" si="64"/>
        <v>-1.0207899999999999</v>
      </c>
      <c r="N634" s="5">
        <f t="shared" si="65"/>
        <v>0.73512645332210413</v>
      </c>
      <c r="O634" s="5">
        <f t="shared" si="66"/>
        <v>0.26487354667789587</v>
      </c>
      <c r="P634" s="2" t="str">
        <f t="shared" si="67"/>
        <v>tested_negative</v>
      </c>
      <c r="Q634" s="2">
        <f t="shared" si="68"/>
        <v>1</v>
      </c>
      <c r="R634" s="2" t="str">
        <f t="shared" si="69"/>
        <v>tn</v>
      </c>
    </row>
    <row r="635" spans="1:18" ht="17" x14ac:dyDescent="0.2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 t="s">
        <v>10</v>
      </c>
      <c r="L635">
        <f t="shared" si="63"/>
        <v>1.0259500000000004</v>
      </c>
      <c r="M635">
        <f t="shared" si="64"/>
        <v>-1.0259500000000004</v>
      </c>
      <c r="N635" s="5">
        <f t="shared" si="65"/>
        <v>0.73612996582435297</v>
      </c>
      <c r="O635" s="5">
        <f t="shared" si="66"/>
        <v>0.26387003417564703</v>
      </c>
      <c r="P635" s="2" t="str">
        <f t="shared" si="67"/>
        <v>tested_negative</v>
      </c>
      <c r="Q635" s="2">
        <f t="shared" si="68"/>
        <v>1</v>
      </c>
      <c r="R635" s="2" t="str">
        <f t="shared" si="69"/>
        <v>tn</v>
      </c>
    </row>
    <row r="636" spans="1:18" ht="17" x14ac:dyDescent="0.2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 t="s">
        <v>10</v>
      </c>
      <c r="L636">
        <f t="shared" si="63"/>
        <v>0.95550999999999986</v>
      </c>
      <c r="M636">
        <f t="shared" si="64"/>
        <v>-0.95550999999999986</v>
      </c>
      <c r="N636" s="5">
        <f t="shared" si="65"/>
        <v>0.72222193232464948</v>
      </c>
      <c r="O636" s="5">
        <f t="shared" si="66"/>
        <v>0.2777780676753504</v>
      </c>
      <c r="P636" s="2" t="str">
        <f t="shared" si="67"/>
        <v>tested_negative</v>
      </c>
      <c r="Q636" s="2">
        <f t="shared" si="68"/>
        <v>1</v>
      </c>
      <c r="R636" s="2" t="str">
        <f t="shared" si="69"/>
        <v>tn</v>
      </c>
    </row>
    <row r="637" spans="1:18" ht="17" x14ac:dyDescent="0.2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 t="s">
        <v>9</v>
      </c>
      <c r="L637">
        <f t="shared" si="63"/>
        <v>0.21344999999999958</v>
      </c>
      <c r="M637">
        <f t="shared" si="64"/>
        <v>-0.21344999999999958</v>
      </c>
      <c r="N637" s="5">
        <f t="shared" si="65"/>
        <v>0.55316081520600391</v>
      </c>
      <c r="O637" s="5">
        <f t="shared" si="66"/>
        <v>0.44683918479399615</v>
      </c>
      <c r="P637" s="2" t="str">
        <f t="shared" si="67"/>
        <v>tested_negative</v>
      </c>
      <c r="Q637" s="2">
        <f t="shared" si="68"/>
        <v>0</v>
      </c>
      <c r="R637" s="2" t="str">
        <f t="shared" si="69"/>
        <v>fn</v>
      </c>
    </row>
    <row r="638" spans="1:18" ht="17" x14ac:dyDescent="0.2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 t="s">
        <v>10</v>
      </c>
      <c r="L638">
        <f t="shared" si="63"/>
        <v>0.85609000000000046</v>
      </c>
      <c r="M638">
        <f t="shared" si="64"/>
        <v>-0.85609000000000046</v>
      </c>
      <c r="N638" s="5">
        <f t="shared" si="65"/>
        <v>0.7018430964934872</v>
      </c>
      <c r="O638" s="5">
        <f t="shared" si="66"/>
        <v>0.29815690350651275</v>
      </c>
      <c r="P638" s="2" t="str">
        <f t="shared" si="67"/>
        <v>tested_negative</v>
      </c>
      <c r="Q638" s="2">
        <f t="shared" si="68"/>
        <v>1</v>
      </c>
      <c r="R638" s="2" t="str">
        <f t="shared" si="69"/>
        <v>tn</v>
      </c>
    </row>
    <row r="639" spans="1:18" ht="17" x14ac:dyDescent="0.2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 t="s">
        <v>10</v>
      </c>
      <c r="L639">
        <f t="shared" si="63"/>
        <v>1.1609700000000001</v>
      </c>
      <c r="M639">
        <f t="shared" si="64"/>
        <v>-1.1609700000000001</v>
      </c>
      <c r="N639" s="5">
        <f t="shared" si="65"/>
        <v>0.76150892421708649</v>
      </c>
      <c r="O639" s="5">
        <f t="shared" si="66"/>
        <v>0.23849107578291348</v>
      </c>
      <c r="P639" s="2" t="str">
        <f t="shared" si="67"/>
        <v>tested_negative</v>
      </c>
      <c r="Q639" s="2">
        <f t="shared" si="68"/>
        <v>1</v>
      </c>
      <c r="R639" s="2" t="str">
        <f t="shared" si="69"/>
        <v>tn</v>
      </c>
    </row>
    <row r="640" spans="1:18" ht="17" x14ac:dyDescent="0.2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 t="s">
        <v>9</v>
      </c>
      <c r="L640">
        <f t="shared" si="63"/>
        <v>0.23463000000000062</v>
      </c>
      <c r="M640">
        <f t="shared" si="64"/>
        <v>-0.23463000000000062</v>
      </c>
      <c r="N640" s="5">
        <f t="shared" si="65"/>
        <v>0.5583898758800141</v>
      </c>
      <c r="O640" s="5">
        <f t="shared" si="66"/>
        <v>0.44161012411998585</v>
      </c>
      <c r="P640" s="2" t="str">
        <f t="shared" si="67"/>
        <v>tested_negative</v>
      </c>
      <c r="Q640" s="2">
        <f t="shared" si="68"/>
        <v>0</v>
      </c>
      <c r="R640" s="2" t="str">
        <f t="shared" si="69"/>
        <v>fn</v>
      </c>
    </row>
    <row r="641" spans="1:18" ht="17" x14ac:dyDescent="0.2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 t="s">
        <v>10</v>
      </c>
      <c r="L641">
        <f t="shared" si="63"/>
        <v>1.7499700000000005</v>
      </c>
      <c r="M641">
        <f t="shared" si="64"/>
        <v>-1.7499700000000005</v>
      </c>
      <c r="N641" s="5">
        <f t="shared" si="65"/>
        <v>0.8519490180516025</v>
      </c>
      <c r="O641" s="5">
        <f t="shared" si="66"/>
        <v>0.14805098194839753</v>
      </c>
      <c r="P641" s="2" t="str">
        <f t="shared" si="67"/>
        <v>tested_negative</v>
      </c>
      <c r="Q641" s="2">
        <f t="shared" si="68"/>
        <v>1</v>
      </c>
      <c r="R641" s="2" t="str">
        <f t="shared" si="69"/>
        <v>tn</v>
      </c>
    </row>
    <row r="642" spans="1:18" ht="17" x14ac:dyDescent="0.2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 t="s">
        <v>10</v>
      </c>
      <c r="L642">
        <f t="shared" si="63"/>
        <v>1.25135</v>
      </c>
      <c r="M642">
        <f t="shared" si="64"/>
        <v>-1.25135</v>
      </c>
      <c r="N642" s="5">
        <f t="shared" si="65"/>
        <v>0.77753346515087962</v>
      </c>
      <c r="O642" s="5">
        <f t="shared" si="66"/>
        <v>0.22246653484912032</v>
      </c>
      <c r="P642" s="2" t="str">
        <f t="shared" si="67"/>
        <v>tested_negative</v>
      </c>
      <c r="Q642" s="2">
        <f t="shared" si="68"/>
        <v>1</v>
      </c>
      <c r="R642" s="2" t="str">
        <f t="shared" si="69"/>
        <v>tn</v>
      </c>
    </row>
    <row r="643" spans="1:18" ht="17" x14ac:dyDescent="0.2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 t="s">
        <v>10</v>
      </c>
      <c r="L643">
        <f t="shared" ref="L643:L706" si="70">4.2+B643*-0.06+C643*-0.02+D643*0.01+G643*-0.04+H643*-0.47+I643*-0.01</f>
        <v>0.34559000000000029</v>
      </c>
      <c r="M643">
        <f t="shared" ref="M643:M706" si="71">-4.2+B643*0.06+C643*0.02+D643*-0.01+G643*0.04+H643*0.47+I643*0.01</f>
        <v>-0.34559000000000029</v>
      </c>
      <c r="N643" s="5">
        <f t="shared" ref="N643:N706" si="72">1/(1+EXP(-L643))</f>
        <v>0.58554775848533391</v>
      </c>
      <c r="O643" s="5">
        <f t="shared" ref="O643:O706" si="73">1/(1+EXP(-M643))</f>
        <v>0.41445224151466603</v>
      </c>
      <c r="P643" s="2" t="str">
        <f t="shared" ref="P643:P706" si="74">IF(O643&gt;N643,"tested_positive","tested_negative")</f>
        <v>tested_negative</v>
      </c>
      <c r="Q643" s="2">
        <f t="shared" ref="Q643:Q706" si="75">IF(P643=J643,1,0)</f>
        <v>1</v>
      </c>
      <c r="R643" s="2" t="str">
        <f t="shared" si="69"/>
        <v>tn</v>
      </c>
    </row>
    <row r="644" spans="1:18" ht="17" x14ac:dyDescent="0.2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 t="s">
        <v>9</v>
      </c>
      <c r="L644">
        <f t="shared" si="70"/>
        <v>-6.3659999999999495E-2</v>
      </c>
      <c r="M644">
        <f t="shared" si="71"/>
        <v>6.3659999999999495E-2</v>
      </c>
      <c r="N644" s="5">
        <f t="shared" si="72"/>
        <v>0.48409037257763665</v>
      </c>
      <c r="O644" s="5">
        <f t="shared" si="73"/>
        <v>0.51590962742236335</v>
      </c>
      <c r="P644" s="2" t="str">
        <f t="shared" si="74"/>
        <v>tested_positive</v>
      </c>
      <c r="Q644" s="2">
        <f t="shared" si="75"/>
        <v>1</v>
      </c>
      <c r="R644" s="2" t="str">
        <f t="shared" ref="R644:R707" si="76">IF(AND(EXACT(P644,"tested_positive"), EXACT(J644,"tested_positive")), "tp", IF(AND(EXACT(P644,"tested_positive"), EXACT(J644,"tested_negative")), "fp", IF(AND(EXACT(P644,"tested_negative"), EXACT(J644,"tested_positive")), "fn", IF(AND(EXACT(P644,"tested_negative"), EXACT(J644,"tested_negative")), "tn"))))</f>
        <v>tp</v>
      </c>
    </row>
    <row r="645" spans="1:18" ht="17" x14ac:dyDescent="0.2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 t="s">
        <v>10</v>
      </c>
      <c r="L645">
        <f t="shared" si="70"/>
        <v>0.44330000000000008</v>
      </c>
      <c r="M645">
        <f t="shared" si="71"/>
        <v>-0.44330000000000008</v>
      </c>
      <c r="N645" s="5">
        <f t="shared" si="72"/>
        <v>0.60904507315721979</v>
      </c>
      <c r="O645" s="5">
        <f t="shared" si="73"/>
        <v>0.39095492684278027</v>
      </c>
      <c r="P645" s="2" t="str">
        <f t="shared" si="74"/>
        <v>tested_negative</v>
      </c>
      <c r="Q645" s="2">
        <f t="shared" si="75"/>
        <v>1</v>
      </c>
      <c r="R645" s="2" t="str">
        <f t="shared" si="76"/>
        <v>tn</v>
      </c>
    </row>
    <row r="646" spans="1:18" ht="17" x14ac:dyDescent="0.2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 t="s">
        <v>10</v>
      </c>
      <c r="L646">
        <f t="shared" si="70"/>
        <v>0.96290000000000053</v>
      </c>
      <c r="M646">
        <f t="shared" si="71"/>
        <v>-0.96290000000000053</v>
      </c>
      <c r="N646" s="5">
        <f t="shared" si="72"/>
        <v>0.7237020575777291</v>
      </c>
      <c r="O646" s="5">
        <f t="shared" si="73"/>
        <v>0.2762979424222709</v>
      </c>
      <c r="P646" s="2" t="str">
        <f t="shared" si="74"/>
        <v>tested_negative</v>
      </c>
      <c r="Q646" s="2">
        <f t="shared" si="75"/>
        <v>1</v>
      </c>
      <c r="R646" s="2" t="str">
        <f t="shared" si="76"/>
        <v>tn</v>
      </c>
    </row>
    <row r="647" spans="1:18" ht="17" x14ac:dyDescent="0.2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 t="s">
        <v>10</v>
      </c>
      <c r="L647">
        <f t="shared" si="70"/>
        <v>-0.2589800000000001</v>
      </c>
      <c r="M647">
        <f t="shared" si="71"/>
        <v>0.2589800000000001</v>
      </c>
      <c r="N647" s="5">
        <f t="shared" si="72"/>
        <v>0.43561446330004555</v>
      </c>
      <c r="O647" s="5">
        <f t="shared" si="73"/>
        <v>0.56438553669995439</v>
      </c>
      <c r="P647" s="2" t="str">
        <f t="shared" si="74"/>
        <v>tested_positive</v>
      </c>
      <c r="Q647" s="2">
        <f t="shared" si="75"/>
        <v>0</v>
      </c>
      <c r="R647" s="2" t="str">
        <f t="shared" si="76"/>
        <v>fp</v>
      </c>
    </row>
    <row r="648" spans="1:18" ht="17" x14ac:dyDescent="0.2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 t="s">
        <v>9</v>
      </c>
      <c r="L648">
        <f t="shared" si="70"/>
        <v>6.3910000000000744E-2</v>
      </c>
      <c r="M648">
        <f t="shared" si="71"/>
        <v>-6.3910000000000744E-2</v>
      </c>
      <c r="N648" s="5">
        <f t="shared" si="72"/>
        <v>0.51597206389464201</v>
      </c>
      <c r="O648" s="5">
        <f t="shared" si="73"/>
        <v>0.48402793610535794</v>
      </c>
      <c r="P648" s="2" t="str">
        <f t="shared" si="74"/>
        <v>tested_negative</v>
      </c>
      <c r="Q648" s="2">
        <f t="shared" si="75"/>
        <v>0</v>
      </c>
      <c r="R648" s="2" t="str">
        <f t="shared" si="76"/>
        <v>fn</v>
      </c>
    </row>
    <row r="649" spans="1:18" ht="17" x14ac:dyDescent="0.2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 t="s">
        <v>9</v>
      </c>
      <c r="L649">
        <f t="shared" si="70"/>
        <v>-0.82584999999999986</v>
      </c>
      <c r="M649">
        <f t="shared" si="71"/>
        <v>0.82584999999999986</v>
      </c>
      <c r="N649" s="5">
        <f t="shared" si="72"/>
        <v>0.30452328022273656</v>
      </c>
      <c r="O649" s="5">
        <f t="shared" si="73"/>
        <v>0.69547671977726344</v>
      </c>
      <c r="P649" s="2" t="str">
        <f t="shared" si="74"/>
        <v>tested_positive</v>
      </c>
      <c r="Q649" s="2">
        <f t="shared" si="75"/>
        <v>1</v>
      </c>
      <c r="R649" s="2" t="str">
        <f t="shared" si="76"/>
        <v>tp</v>
      </c>
    </row>
    <row r="650" spans="1:18" ht="17" x14ac:dyDescent="0.2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 t="s">
        <v>9</v>
      </c>
      <c r="L650">
        <f t="shared" si="70"/>
        <v>-1.4200000000000379E-2</v>
      </c>
      <c r="M650">
        <f t="shared" si="71"/>
        <v>1.4200000000000379E-2</v>
      </c>
      <c r="N650" s="5">
        <f t="shared" si="72"/>
        <v>0.49645005965063038</v>
      </c>
      <c r="O650" s="5">
        <f t="shared" si="73"/>
        <v>0.50354994034936951</v>
      </c>
      <c r="P650" s="2" t="str">
        <f t="shared" si="74"/>
        <v>tested_positive</v>
      </c>
      <c r="Q650" s="2">
        <f t="shared" si="75"/>
        <v>1</v>
      </c>
      <c r="R650" s="2" t="str">
        <f t="shared" si="76"/>
        <v>tp</v>
      </c>
    </row>
    <row r="651" spans="1:18" ht="17" x14ac:dyDescent="0.2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 t="s">
        <v>10</v>
      </c>
      <c r="L651">
        <f t="shared" si="70"/>
        <v>1.31149</v>
      </c>
      <c r="M651">
        <f t="shared" si="71"/>
        <v>-1.31149</v>
      </c>
      <c r="N651" s="5">
        <f t="shared" si="72"/>
        <v>0.78776237998103571</v>
      </c>
      <c r="O651" s="5">
        <f t="shared" si="73"/>
        <v>0.21223762001896432</v>
      </c>
      <c r="P651" s="2" t="str">
        <f t="shared" si="74"/>
        <v>tested_negative</v>
      </c>
      <c r="Q651" s="2">
        <f t="shared" si="75"/>
        <v>1</v>
      </c>
      <c r="R651" s="2" t="str">
        <f t="shared" si="76"/>
        <v>tn</v>
      </c>
    </row>
    <row r="652" spans="1:18" ht="17" x14ac:dyDescent="0.2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 t="s">
        <v>10</v>
      </c>
      <c r="L652">
        <f t="shared" si="70"/>
        <v>1.5120200000000004</v>
      </c>
      <c r="M652">
        <f t="shared" si="71"/>
        <v>-1.5120200000000004</v>
      </c>
      <c r="N652" s="5">
        <f t="shared" si="72"/>
        <v>0.81936037782084481</v>
      </c>
      <c r="O652" s="5">
        <f t="shared" si="73"/>
        <v>0.18063962217915522</v>
      </c>
      <c r="P652" s="2" t="str">
        <f t="shared" si="74"/>
        <v>tested_negative</v>
      </c>
      <c r="Q652" s="2">
        <f t="shared" si="75"/>
        <v>1</v>
      </c>
      <c r="R652" s="2" t="str">
        <f t="shared" si="76"/>
        <v>tn</v>
      </c>
    </row>
    <row r="653" spans="1:18" ht="17" x14ac:dyDescent="0.2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 t="s">
        <v>10</v>
      </c>
      <c r="L653">
        <f t="shared" si="70"/>
        <v>0.55898000000000092</v>
      </c>
      <c r="M653">
        <f t="shared" si="71"/>
        <v>-0.55898000000000092</v>
      </c>
      <c r="N653" s="5">
        <f t="shared" si="72"/>
        <v>0.63621649913111278</v>
      </c>
      <c r="O653" s="5">
        <f t="shared" si="73"/>
        <v>0.36378350086888728</v>
      </c>
      <c r="P653" s="2" t="str">
        <f t="shared" si="74"/>
        <v>tested_negative</v>
      </c>
      <c r="Q653" s="2">
        <f t="shared" si="75"/>
        <v>1</v>
      </c>
      <c r="R653" s="2" t="str">
        <f t="shared" si="76"/>
        <v>tn</v>
      </c>
    </row>
    <row r="654" spans="1:18" ht="17" x14ac:dyDescent="0.2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 t="s">
        <v>10</v>
      </c>
      <c r="L654">
        <f t="shared" si="70"/>
        <v>0.40957000000000043</v>
      </c>
      <c r="M654">
        <f t="shared" si="71"/>
        <v>-0.40957000000000043</v>
      </c>
      <c r="N654" s="5">
        <f t="shared" si="72"/>
        <v>0.60098476843445459</v>
      </c>
      <c r="O654" s="5">
        <f t="shared" si="73"/>
        <v>0.39901523156554547</v>
      </c>
      <c r="P654" s="2" t="str">
        <f t="shared" si="74"/>
        <v>tested_negative</v>
      </c>
      <c r="Q654" s="2">
        <f t="shared" si="75"/>
        <v>1</v>
      </c>
      <c r="R654" s="2" t="str">
        <f t="shared" si="76"/>
        <v>tn</v>
      </c>
    </row>
    <row r="655" spans="1:18" ht="17" x14ac:dyDescent="0.2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 t="s">
        <v>10</v>
      </c>
      <c r="L655">
        <f t="shared" si="70"/>
        <v>0.66415000000000013</v>
      </c>
      <c r="M655">
        <f t="shared" si="71"/>
        <v>-0.66415000000000013</v>
      </c>
      <c r="N655" s="5">
        <f t="shared" si="72"/>
        <v>0.66019201131022842</v>
      </c>
      <c r="O655" s="5">
        <f t="shared" si="73"/>
        <v>0.33980798868977158</v>
      </c>
      <c r="P655" s="2" t="str">
        <f t="shared" si="74"/>
        <v>tested_negative</v>
      </c>
      <c r="Q655" s="2">
        <f t="shared" si="75"/>
        <v>1</v>
      </c>
      <c r="R655" s="2" t="str">
        <f t="shared" si="76"/>
        <v>tn</v>
      </c>
    </row>
    <row r="656" spans="1:18" ht="17" x14ac:dyDescent="0.2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 t="s">
        <v>10</v>
      </c>
      <c r="L656">
        <f t="shared" si="70"/>
        <v>1.0652600000000005</v>
      </c>
      <c r="M656">
        <f t="shared" si="71"/>
        <v>-1.0652600000000005</v>
      </c>
      <c r="N656" s="5">
        <f t="shared" si="72"/>
        <v>0.74369445427966008</v>
      </c>
      <c r="O656" s="5">
        <f t="shared" si="73"/>
        <v>0.25630554572033998</v>
      </c>
      <c r="P656" s="2" t="str">
        <f t="shared" si="74"/>
        <v>tested_negative</v>
      </c>
      <c r="Q656" s="2">
        <f t="shared" si="75"/>
        <v>1</v>
      </c>
      <c r="R656" s="2" t="str">
        <f t="shared" si="76"/>
        <v>tn</v>
      </c>
    </row>
    <row r="657" spans="1:18" ht="17" x14ac:dyDescent="0.2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 t="s">
        <v>9</v>
      </c>
      <c r="L657">
        <f t="shared" si="70"/>
        <v>-0.41080000000000005</v>
      </c>
      <c r="M657">
        <f t="shared" si="71"/>
        <v>0.41080000000000005</v>
      </c>
      <c r="N657" s="5">
        <f t="shared" si="72"/>
        <v>0.39872031168095018</v>
      </c>
      <c r="O657" s="5">
        <f t="shared" si="73"/>
        <v>0.60127968831904988</v>
      </c>
      <c r="P657" s="2" t="str">
        <f t="shared" si="74"/>
        <v>tested_positive</v>
      </c>
      <c r="Q657" s="2">
        <f t="shared" si="75"/>
        <v>1</v>
      </c>
      <c r="R657" s="2" t="str">
        <f t="shared" si="76"/>
        <v>tp</v>
      </c>
    </row>
    <row r="658" spans="1:18" ht="17" x14ac:dyDescent="0.2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 t="s">
        <v>10</v>
      </c>
      <c r="L658">
        <f t="shared" si="70"/>
        <v>1.4751500000000002</v>
      </c>
      <c r="M658">
        <f t="shared" si="71"/>
        <v>-1.4751500000000002</v>
      </c>
      <c r="N658" s="5">
        <f t="shared" si="72"/>
        <v>0.81383889894016082</v>
      </c>
      <c r="O658" s="5">
        <f t="shared" si="73"/>
        <v>0.18616110105983927</v>
      </c>
      <c r="P658" s="2" t="str">
        <f t="shared" si="74"/>
        <v>tested_negative</v>
      </c>
      <c r="Q658" s="2">
        <f t="shared" si="75"/>
        <v>1</v>
      </c>
      <c r="R658" s="2" t="str">
        <f t="shared" si="76"/>
        <v>tn</v>
      </c>
    </row>
    <row r="659" spans="1:18" ht="17" x14ac:dyDescent="0.2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 t="s">
        <v>10</v>
      </c>
      <c r="L659">
        <f t="shared" si="70"/>
        <v>2.7860000000000884E-2</v>
      </c>
      <c r="M659">
        <f t="shared" si="71"/>
        <v>-2.7860000000000884E-2</v>
      </c>
      <c r="N659" s="5">
        <f t="shared" si="72"/>
        <v>0.50696454952738879</v>
      </c>
      <c r="O659" s="5">
        <f t="shared" si="73"/>
        <v>0.49303545047261127</v>
      </c>
      <c r="P659" s="2" t="str">
        <f t="shared" si="74"/>
        <v>tested_negative</v>
      </c>
      <c r="Q659" s="2">
        <f t="shared" si="75"/>
        <v>1</v>
      </c>
      <c r="R659" s="2" t="str">
        <f t="shared" si="76"/>
        <v>tn</v>
      </c>
    </row>
    <row r="660" spans="1:18" ht="17" x14ac:dyDescent="0.2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 t="s">
        <v>10</v>
      </c>
      <c r="L660">
        <f t="shared" si="70"/>
        <v>-9.9299999999999999E-2</v>
      </c>
      <c r="M660">
        <f t="shared" si="71"/>
        <v>9.9299999999999999E-2</v>
      </c>
      <c r="N660" s="5">
        <f t="shared" si="72"/>
        <v>0.47519537879443347</v>
      </c>
      <c r="O660" s="5">
        <f t="shared" si="73"/>
        <v>0.52480462120556648</v>
      </c>
      <c r="P660" s="2" t="str">
        <f t="shared" si="74"/>
        <v>tested_positive</v>
      </c>
      <c r="Q660" s="2">
        <f t="shared" si="75"/>
        <v>0</v>
      </c>
      <c r="R660" s="2" t="str">
        <f t="shared" si="76"/>
        <v>fp</v>
      </c>
    </row>
    <row r="661" spans="1:18" ht="17" x14ac:dyDescent="0.2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 t="s">
        <v>9</v>
      </c>
      <c r="L661">
        <f t="shared" si="70"/>
        <v>0.99476000000000009</v>
      </c>
      <c r="M661">
        <f t="shared" si="71"/>
        <v>-0.99476000000000009</v>
      </c>
      <c r="N661" s="5">
        <f t="shared" si="72"/>
        <v>0.73002708558294938</v>
      </c>
      <c r="O661" s="5">
        <f t="shared" si="73"/>
        <v>0.26997291441705068</v>
      </c>
      <c r="P661" s="2" t="str">
        <f t="shared" si="74"/>
        <v>tested_negative</v>
      </c>
      <c r="Q661" s="2">
        <f t="shared" si="75"/>
        <v>0</v>
      </c>
      <c r="R661" s="2" t="str">
        <f t="shared" si="76"/>
        <v>fn</v>
      </c>
    </row>
    <row r="662" spans="1:18" ht="17" x14ac:dyDescent="0.2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 t="s">
        <v>10</v>
      </c>
      <c r="L662">
        <f t="shared" si="70"/>
        <v>-0.53354000000000035</v>
      </c>
      <c r="M662">
        <f t="shared" si="71"/>
        <v>0.53354000000000035</v>
      </c>
      <c r="N662" s="5">
        <f t="shared" si="72"/>
        <v>0.36969161837551334</v>
      </c>
      <c r="O662" s="5">
        <f t="shared" si="73"/>
        <v>0.63030838162448677</v>
      </c>
      <c r="P662" s="2" t="str">
        <f t="shared" si="74"/>
        <v>tested_positive</v>
      </c>
      <c r="Q662" s="2">
        <f t="shared" si="75"/>
        <v>0</v>
      </c>
      <c r="R662" s="2" t="str">
        <f t="shared" si="76"/>
        <v>fp</v>
      </c>
    </row>
    <row r="663" spans="1:18" ht="17" x14ac:dyDescent="0.2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 t="s">
        <v>9</v>
      </c>
      <c r="L663">
        <f t="shared" si="70"/>
        <v>-1.6711799999999992</v>
      </c>
      <c r="M663">
        <f t="shared" si="71"/>
        <v>1.6711799999999992</v>
      </c>
      <c r="N663" s="5">
        <f t="shared" si="72"/>
        <v>0.15826691761791545</v>
      </c>
      <c r="O663" s="5">
        <f t="shared" si="73"/>
        <v>0.84173308238208444</v>
      </c>
      <c r="P663" s="2" t="str">
        <f t="shared" si="74"/>
        <v>tested_positive</v>
      </c>
      <c r="Q663" s="2">
        <f t="shared" si="75"/>
        <v>1</v>
      </c>
      <c r="R663" s="2" t="str">
        <f t="shared" si="76"/>
        <v>tp</v>
      </c>
    </row>
    <row r="664" spans="1:18" ht="17" x14ac:dyDescent="0.2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 t="s">
        <v>9</v>
      </c>
      <c r="L664">
        <f t="shared" si="70"/>
        <v>-0.57154999999999956</v>
      </c>
      <c r="M664">
        <f t="shared" si="71"/>
        <v>0.57154999999999956</v>
      </c>
      <c r="N664" s="5">
        <f t="shared" si="72"/>
        <v>0.36087924742065147</v>
      </c>
      <c r="O664" s="5">
        <f t="shared" si="73"/>
        <v>0.63912075257934842</v>
      </c>
      <c r="P664" s="2" t="str">
        <f t="shared" si="74"/>
        <v>tested_positive</v>
      </c>
      <c r="Q664" s="2">
        <f t="shared" si="75"/>
        <v>1</v>
      </c>
      <c r="R664" s="2" t="str">
        <f t="shared" si="76"/>
        <v>tp</v>
      </c>
    </row>
    <row r="665" spans="1:18" ht="17" x14ac:dyDescent="0.2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 t="s">
        <v>9</v>
      </c>
      <c r="L665">
        <f t="shared" si="70"/>
        <v>-0.6553899999999997</v>
      </c>
      <c r="M665">
        <f t="shared" si="71"/>
        <v>0.6553899999999997</v>
      </c>
      <c r="N665" s="5">
        <f t="shared" si="72"/>
        <v>0.34177594313112308</v>
      </c>
      <c r="O665" s="5">
        <f t="shared" si="73"/>
        <v>0.65822405686887686</v>
      </c>
      <c r="P665" s="2" t="str">
        <f t="shared" si="74"/>
        <v>tested_positive</v>
      </c>
      <c r="Q665" s="2">
        <f t="shared" si="75"/>
        <v>1</v>
      </c>
      <c r="R665" s="2" t="str">
        <f t="shared" si="76"/>
        <v>tp</v>
      </c>
    </row>
    <row r="666" spans="1:18" ht="17" x14ac:dyDescent="0.2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 t="s">
        <v>9</v>
      </c>
      <c r="L666">
        <f t="shared" si="70"/>
        <v>0.27685000000000004</v>
      </c>
      <c r="M666">
        <f t="shared" si="71"/>
        <v>-0.27685000000000004</v>
      </c>
      <c r="N666" s="5">
        <f t="shared" si="72"/>
        <v>0.56877379089394187</v>
      </c>
      <c r="O666" s="5">
        <f t="shared" si="73"/>
        <v>0.43122620910605813</v>
      </c>
      <c r="P666" s="2" t="str">
        <f t="shared" si="74"/>
        <v>tested_negative</v>
      </c>
      <c r="Q666" s="2">
        <f t="shared" si="75"/>
        <v>0</v>
      </c>
      <c r="R666" s="2" t="str">
        <f t="shared" si="76"/>
        <v>fn</v>
      </c>
    </row>
    <row r="667" spans="1:18" ht="17" x14ac:dyDescent="0.2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 t="s">
        <v>10</v>
      </c>
      <c r="L667">
        <f t="shared" si="70"/>
        <v>0.96601000000000026</v>
      </c>
      <c r="M667">
        <f t="shared" si="71"/>
        <v>-0.96601000000000026</v>
      </c>
      <c r="N667" s="5">
        <f t="shared" si="72"/>
        <v>0.72432349221758641</v>
      </c>
      <c r="O667" s="5">
        <f t="shared" si="73"/>
        <v>0.27567650778241365</v>
      </c>
      <c r="P667" s="2" t="str">
        <f t="shared" si="74"/>
        <v>tested_negative</v>
      </c>
      <c r="Q667" s="2">
        <f t="shared" si="75"/>
        <v>1</v>
      </c>
      <c r="R667" s="2" t="str">
        <f t="shared" si="76"/>
        <v>tn</v>
      </c>
    </row>
    <row r="668" spans="1:18" ht="17" x14ac:dyDescent="0.2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 t="s">
        <v>9</v>
      </c>
      <c r="L668">
        <f t="shared" si="70"/>
        <v>-0.23044999999999999</v>
      </c>
      <c r="M668">
        <f t="shared" si="71"/>
        <v>0.23044999999999999</v>
      </c>
      <c r="N668" s="5">
        <f t="shared" si="72"/>
        <v>0.44264112305600917</v>
      </c>
      <c r="O668" s="5">
        <f t="shared" si="73"/>
        <v>0.55735887694399078</v>
      </c>
      <c r="P668" s="2" t="str">
        <f t="shared" si="74"/>
        <v>tested_positive</v>
      </c>
      <c r="Q668" s="2">
        <f t="shared" si="75"/>
        <v>1</v>
      </c>
      <c r="R668" s="2" t="str">
        <f t="shared" si="76"/>
        <v>tp</v>
      </c>
    </row>
    <row r="669" spans="1:18" ht="17" x14ac:dyDescent="0.2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 t="s">
        <v>9</v>
      </c>
      <c r="L669">
        <f t="shared" si="70"/>
        <v>0.51372999999999991</v>
      </c>
      <c r="M669">
        <f t="shared" si="71"/>
        <v>-0.51372999999999991</v>
      </c>
      <c r="N669" s="5">
        <f t="shared" si="72"/>
        <v>0.62568046566047597</v>
      </c>
      <c r="O669" s="5">
        <f t="shared" si="73"/>
        <v>0.37431953433952403</v>
      </c>
      <c r="P669" s="2" t="str">
        <f t="shared" si="74"/>
        <v>tested_negative</v>
      </c>
      <c r="Q669" s="2">
        <f t="shared" si="75"/>
        <v>0</v>
      </c>
      <c r="R669" s="2" t="str">
        <f t="shared" si="76"/>
        <v>fn</v>
      </c>
    </row>
    <row r="670" spans="1:18" ht="17" x14ac:dyDescent="0.2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 t="s">
        <v>10</v>
      </c>
      <c r="L670">
        <f t="shared" si="70"/>
        <v>0.46790000000000037</v>
      </c>
      <c r="M670">
        <f t="shared" si="71"/>
        <v>-0.46790000000000037</v>
      </c>
      <c r="N670" s="5">
        <f t="shared" si="72"/>
        <v>0.61488659427218217</v>
      </c>
      <c r="O670" s="5">
        <f t="shared" si="73"/>
        <v>0.38511340572781783</v>
      </c>
      <c r="P670" s="2" t="str">
        <f t="shared" si="74"/>
        <v>tested_negative</v>
      </c>
      <c r="Q670" s="2">
        <f t="shared" si="75"/>
        <v>1</v>
      </c>
      <c r="R670" s="2" t="str">
        <f t="shared" si="76"/>
        <v>tn</v>
      </c>
    </row>
    <row r="671" spans="1:18" ht="17" x14ac:dyDescent="0.2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 t="s">
        <v>10</v>
      </c>
      <c r="L671">
        <f t="shared" si="70"/>
        <v>-0.40307999999999988</v>
      </c>
      <c r="M671">
        <f t="shared" si="71"/>
        <v>0.40307999999999988</v>
      </c>
      <c r="N671" s="5">
        <f t="shared" si="72"/>
        <v>0.40057256223681298</v>
      </c>
      <c r="O671" s="5">
        <f t="shared" si="73"/>
        <v>0.59942743776318697</v>
      </c>
      <c r="P671" s="2" t="str">
        <f t="shared" si="74"/>
        <v>tested_positive</v>
      </c>
      <c r="Q671" s="2">
        <f t="shared" si="75"/>
        <v>0</v>
      </c>
      <c r="R671" s="2" t="str">
        <f t="shared" si="76"/>
        <v>fp</v>
      </c>
    </row>
    <row r="672" spans="1:18" ht="17" x14ac:dyDescent="0.2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 t="s">
        <v>10</v>
      </c>
      <c r="L672">
        <f t="shared" si="70"/>
        <v>-0.91056999999999988</v>
      </c>
      <c r="M672">
        <f t="shared" si="71"/>
        <v>0.91056999999999988</v>
      </c>
      <c r="N672" s="5">
        <f t="shared" si="72"/>
        <v>0.28688321177990439</v>
      </c>
      <c r="O672" s="5">
        <f t="shared" si="73"/>
        <v>0.71311678822009561</v>
      </c>
      <c r="P672" s="2" t="str">
        <f t="shared" si="74"/>
        <v>tested_positive</v>
      </c>
      <c r="Q672" s="2">
        <f t="shared" si="75"/>
        <v>0</v>
      </c>
      <c r="R672" s="2" t="str">
        <f t="shared" si="76"/>
        <v>fp</v>
      </c>
    </row>
    <row r="673" spans="1:18" ht="17" x14ac:dyDescent="0.2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 t="s">
        <v>10</v>
      </c>
      <c r="L673">
        <f t="shared" si="70"/>
        <v>1.2550300000000005</v>
      </c>
      <c r="M673">
        <f t="shared" si="71"/>
        <v>-1.2550300000000005</v>
      </c>
      <c r="N673" s="5">
        <f t="shared" si="72"/>
        <v>0.77816936362207112</v>
      </c>
      <c r="O673" s="5">
        <f t="shared" si="73"/>
        <v>0.22183063637792891</v>
      </c>
      <c r="P673" s="2" t="str">
        <f t="shared" si="74"/>
        <v>tested_negative</v>
      </c>
      <c r="Q673" s="2">
        <f t="shared" si="75"/>
        <v>1</v>
      </c>
      <c r="R673" s="2" t="str">
        <f t="shared" si="76"/>
        <v>tn</v>
      </c>
    </row>
    <row r="674" spans="1:18" ht="17" x14ac:dyDescent="0.2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 t="s">
        <v>10</v>
      </c>
      <c r="L674">
        <f t="shared" si="70"/>
        <v>1.2760500000000004</v>
      </c>
      <c r="M674">
        <f t="shared" si="71"/>
        <v>-1.2760500000000004</v>
      </c>
      <c r="N674" s="5">
        <f t="shared" si="72"/>
        <v>0.78177664891669507</v>
      </c>
      <c r="O674" s="5">
        <f t="shared" si="73"/>
        <v>0.21822335108330496</v>
      </c>
      <c r="P674" s="2" t="str">
        <f t="shared" si="74"/>
        <v>tested_negative</v>
      </c>
      <c r="Q674" s="2">
        <f t="shared" si="75"/>
        <v>1</v>
      </c>
      <c r="R674" s="2" t="str">
        <f t="shared" si="76"/>
        <v>tn</v>
      </c>
    </row>
    <row r="675" spans="1:18" ht="17" x14ac:dyDescent="0.2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 t="s">
        <v>10</v>
      </c>
      <c r="L675">
        <f t="shared" si="70"/>
        <v>-0.36559999999999926</v>
      </c>
      <c r="M675">
        <f t="shared" si="71"/>
        <v>0.36559999999999926</v>
      </c>
      <c r="N675" s="5">
        <f t="shared" si="72"/>
        <v>0.40960464299641558</v>
      </c>
      <c r="O675" s="5">
        <f t="shared" si="73"/>
        <v>0.59039535700358436</v>
      </c>
      <c r="P675" s="2" t="str">
        <f t="shared" si="74"/>
        <v>tested_positive</v>
      </c>
      <c r="Q675" s="2">
        <f t="shared" si="75"/>
        <v>0</v>
      </c>
      <c r="R675" s="2" t="str">
        <f t="shared" si="76"/>
        <v>fp</v>
      </c>
    </row>
    <row r="676" spans="1:18" ht="17" x14ac:dyDescent="0.2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 t="s">
        <v>10</v>
      </c>
      <c r="L676">
        <f t="shared" si="70"/>
        <v>0.34011000000000002</v>
      </c>
      <c r="M676">
        <f t="shared" si="71"/>
        <v>-0.34011000000000002</v>
      </c>
      <c r="N676" s="5">
        <f t="shared" si="72"/>
        <v>0.58421724300307032</v>
      </c>
      <c r="O676" s="5">
        <f t="shared" si="73"/>
        <v>0.41578275699692968</v>
      </c>
      <c r="P676" s="2" t="str">
        <f t="shared" si="74"/>
        <v>tested_negative</v>
      </c>
      <c r="Q676" s="2">
        <f t="shared" si="75"/>
        <v>1</v>
      </c>
      <c r="R676" s="2" t="str">
        <f t="shared" si="76"/>
        <v>tn</v>
      </c>
    </row>
    <row r="677" spans="1:18" ht="17" x14ac:dyDescent="0.2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 t="s">
        <v>9</v>
      </c>
      <c r="L677">
        <f t="shared" si="70"/>
        <v>-1.0601599999999995</v>
      </c>
      <c r="M677">
        <f t="shared" si="71"/>
        <v>1.0601599999999995</v>
      </c>
      <c r="N677" s="5">
        <f t="shared" si="72"/>
        <v>0.25727887967674717</v>
      </c>
      <c r="O677" s="5">
        <f t="shared" si="73"/>
        <v>0.74272112032325277</v>
      </c>
      <c r="P677" s="2" t="str">
        <f t="shared" si="74"/>
        <v>tested_positive</v>
      </c>
      <c r="Q677" s="2">
        <f t="shared" si="75"/>
        <v>1</v>
      </c>
      <c r="R677" s="2" t="str">
        <f t="shared" si="76"/>
        <v>tp</v>
      </c>
    </row>
    <row r="678" spans="1:18" ht="17" x14ac:dyDescent="0.2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 t="s">
        <v>9</v>
      </c>
      <c r="L678">
        <f t="shared" si="70"/>
        <v>-0.23010000000000019</v>
      </c>
      <c r="M678">
        <f t="shared" si="71"/>
        <v>0.23010000000000019</v>
      </c>
      <c r="N678" s="5">
        <f t="shared" si="72"/>
        <v>0.44272747327439321</v>
      </c>
      <c r="O678" s="5">
        <f t="shared" si="73"/>
        <v>0.55727252672560679</v>
      </c>
      <c r="P678" s="2" t="str">
        <f t="shared" si="74"/>
        <v>tested_positive</v>
      </c>
      <c r="Q678" s="2">
        <f t="shared" si="75"/>
        <v>1</v>
      </c>
      <c r="R678" s="2" t="str">
        <f t="shared" si="76"/>
        <v>tp</v>
      </c>
    </row>
    <row r="679" spans="1:18" ht="17" x14ac:dyDescent="0.2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 t="s">
        <v>10</v>
      </c>
      <c r="L679">
        <f t="shared" si="70"/>
        <v>1.15439</v>
      </c>
      <c r="M679">
        <f t="shared" si="71"/>
        <v>-1.15439</v>
      </c>
      <c r="N679" s="5">
        <f t="shared" si="72"/>
        <v>0.76031185462090412</v>
      </c>
      <c r="O679" s="5">
        <f t="shared" si="73"/>
        <v>0.239688145379096</v>
      </c>
      <c r="P679" s="2" t="str">
        <f t="shared" si="74"/>
        <v>tested_negative</v>
      </c>
      <c r="Q679" s="2">
        <f t="shared" si="75"/>
        <v>1</v>
      </c>
      <c r="R679" s="2" t="str">
        <f t="shared" si="76"/>
        <v>tn</v>
      </c>
    </row>
    <row r="680" spans="1:18" ht="17" x14ac:dyDescent="0.2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 t="s">
        <v>9</v>
      </c>
      <c r="L680">
        <f t="shared" si="70"/>
        <v>0.37031000000000058</v>
      </c>
      <c r="M680">
        <f t="shared" si="71"/>
        <v>-0.37031000000000058</v>
      </c>
      <c r="N680" s="5">
        <f t="shared" si="72"/>
        <v>0.59153388323758993</v>
      </c>
      <c r="O680" s="5">
        <f t="shared" si="73"/>
        <v>0.40846611676241007</v>
      </c>
      <c r="P680" s="2" t="str">
        <f t="shared" si="74"/>
        <v>tested_negative</v>
      </c>
      <c r="Q680" s="2">
        <f t="shared" si="75"/>
        <v>0</v>
      </c>
      <c r="R680" s="2" t="str">
        <f t="shared" si="76"/>
        <v>fn</v>
      </c>
    </row>
    <row r="681" spans="1:18" ht="17" x14ac:dyDescent="0.2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 t="s">
        <v>10</v>
      </c>
      <c r="L681">
        <f t="shared" si="70"/>
        <v>1.1534200000000001</v>
      </c>
      <c r="M681">
        <f t="shared" si="71"/>
        <v>-1.1534200000000001</v>
      </c>
      <c r="N681" s="5">
        <f t="shared" si="72"/>
        <v>0.76013503938228466</v>
      </c>
      <c r="O681" s="5">
        <f t="shared" si="73"/>
        <v>0.23986496061771531</v>
      </c>
      <c r="P681" s="2" t="str">
        <f t="shared" si="74"/>
        <v>tested_negative</v>
      </c>
      <c r="Q681" s="2">
        <f t="shared" si="75"/>
        <v>1</v>
      </c>
      <c r="R681" s="2" t="str">
        <f t="shared" si="76"/>
        <v>tn</v>
      </c>
    </row>
    <row r="682" spans="1:18" ht="17" x14ac:dyDescent="0.2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 t="s">
        <v>10</v>
      </c>
      <c r="L682">
        <f t="shared" si="70"/>
        <v>2.1759599999999999</v>
      </c>
      <c r="M682">
        <f t="shared" si="71"/>
        <v>-2.1759599999999999</v>
      </c>
      <c r="N682" s="5">
        <f t="shared" si="72"/>
        <v>0.89806984318352179</v>
      </c>
      <c r="O682" s="5">
        <f t="shared" si="73"/>
        <v>0.10193015681647832</v>
      </c>
      <c r="P682" s="2" t="str">
        <f t="shared" si="74"/>
        <v>tested_negative</v>
      </c>
      <c r="Q682" s="2">
        <f t="shared" si="75"/>
        <v>1</v>
      </c>
      <c r="R682" s="2" t="str">
        <f t="shared" si="76"/>
        <v>tn</v>
      </c>
    </row>
    <row r="683" spans="1:18" ht="17" x14ac:dyDescent="0.2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 t="s">
        <v>9</v>
      </c>
      <c r="L683">
        <f t="shared" si="70"/>
        <v>-0.69508000000000025</v>
      </c>
      <c r="M683">
        <f t="shared" si="71"/>
        <v>0.69508000000000025</v>
      </c>
      <c r="N683" s="5">
        <f t="shared" si="72"/>
        <v>0.33290395635391073</v>
      </c>
      <c r="O683" s="5">
        <f t="shared" si="73"/>
        <v>0.66709604364608921</v>
      </c>
      <c r="P683" s="2" t="str">
        <f t="shared" si="74"/>
        <v>tested_positive</v>
      </c>
      <c r="Q683" s="2">
        <f t="shared" si="75"/>
        <v>1</v>
      </c>
      <c r="R683" s="2" t="str">
        <f t="shared" si="76"/>
        <v>tp</v>
      </c>
    </row>
    <row r="684" spans="1:18" ht="17" x14ac:dyDescent="0.2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 t="s">
        <v>10</v>
      </c>
      <c r="L684">
        <f t="shared" si="70"/>
        <v>0.76397999999999999</v>
      </c>
      <c r="M684">
        <f t="shared" si="71"/>
        <v>-0.76397999999999999</v>
      </c>
      <c r="N684" s="5">
        <f t="shared" si="72"/>
        <v>0.68221721047871375</v>
      </c>
      <c r="O684" s="5">
        <f t="shared" si="73"/>
        <v>0.31778278952128625</v>
      </c>
      <c r="P684" s="2" t="str">
        <f t="shared" si="74"/>
        <v>tested_negative</v>
      </c>
      <c r="Q684" s="2">
        <f t="shared" si="75"/>
        <v>1</v>
      </c>
      <c r="R684" s="2" t="str">
        <f t="shared" si="76"/>
        <v>tn</v>
      </c>
    </row>
    <row r="685" spans="1:18" ht="17" x14ac:dyDescent="0.2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 t="s">
        <v>9</v>
      </c>
      <c r="L685">
        <f t="shared" si="70"/>
        <v>0.44608000000000003</v>
      </c>
      <c r="M685">
        <f t="shared" si="71"/>
        <v>-0.44608000000000003</v>
      </c>
      <c r="N685" s="5">
        <f t="shared" si="72"/>
        <v>0.6097068156251304</v>
      </c>
      <c r="O685" s="5">
        <f t="shared" si="73"/>
        <v>0.39029318437486965</v>
      </c>
      <c r="P685" s="2" t="str">
        <f t="shared" si="74"/>
        <v>tested_negative</v>
      </c>
      <c r="Q685" s="2">
        <f t="shared" si="75"/>
        <v>0</v>
      </c>
      <c r="R685" s="2" t="str">
        <f t="shared" si="76"/>
        <v>fn</v>
      </c>
    </row>
    <row r="686" spans="1:18" ht="17" x14ac:dyDescent="0.2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 t="s">
        <v>10</v>
      </c>
      <c r="L686">
        <f t="shared" si="70"/>
        <v>1.0091999999999999</v>
      </c>
      <c r="M686">
        <f t="shared" si="71"/>
        <v>-1.0091999999999999</v>
      </c>
      <c r="N686" s="5">
        <f t="shared" si="72"/>
        <v>0.73286355876818221</v>
      </c>
      <c r="O686" s="5">
        <f t="shared" si="73"/>
        <v>0.26713644123181779</v>
      </c>
      <c r="P686" s="2" t="str">
        <f t="shared" si="74"/>
        <v>tested_negative</v>
      </c>
      <c r="Q686" s="2">
        <f t="shared" si="75"/>
        <v>1</v>
      </c>
      <c r="R686" s="2" t="str">
        <f t="shared" si="76"/>
        <v>tn</v>
      </c>
    </row>
    <row r="687" spans="1:18" ht="17" x14ac:dyDescent="0.2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 t="s">
        <v>10</v>
      </c>
      <c r="L687">
        <f t="shared" si="70"/>
        <v>0.38423000000000018</v>
      </c>
      <c r="M687">
        <f t="shared" si="71"/>
        <v>-0.38423000000000018</v>
      </c>
      <c r="N687" s="5">
        <f t="shared" si="72"/>
        <v>0.59489292102636815</v>
      </c>
      <c r="O687" s="5">
        <f t="shared" si="73"/>
        <v>0.40510707897363185</v>
      </c>
      <c r="P687" s="2" t="str">
        <f t="shared" si="74"/>
        <v>tested_negative</v>
      </c>
      <c r="Q687" s="2">
        <f t="shared" si="75"/>
        <v>1</v>
      </c>
      <c r="R687" s="2" t="str">
        <f t="shared" si="76"/>
        <v>tn</v>
      </c>
    </row>
    <row r="688" spans="1:18" ht="17" x14ac:dyDescent="0.2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 t="s">
        <v>10</v>
      </c>
      <c r="L688">
        <f t="shared" si="70"/>
        <v>0.76842000000000055</v>
      </c>
      <c r="M688">
        <f t="shared" si="71"/>
        <v>-0.76842000000000055</v>
      </c>
      <c r="N688" s="5">
        <f t="shared" si="72"/>
        <v>0.6831790089446268</v>
      </c>
      <c r="O688" s="5">
        <f t="shared" si="73"/>
        <v>0.31682099105537315</v>
      </c>
      <c r="P688" s="2" t="str">
        <f t="shared" si="74"/>
        <v>tested_negative</v>
      </c>
      <c r="Q688" s="2">
        <f t="shared" si="75"/>
        <v>1</v>
      </c>
      <c r="R688" s="2" t="str">
        <f t="shared" si="76"/>
        <v>tn</v>
      </c>
    </row>
    <row r="689" spans="1:18" ht="17" x14ac:dyDescent="0.2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 t="s">
        <v>10</v>
      </c>
      <c r="L689">
        <f t="shared" si="70"/>
        <v>0.99293000000000031</v>
      </c>
      <c r="M689">
        <f t="shared" si="71"/>
        <v>-0.99293000000000031</v>
      </c>
      <c r="N689" s="5">
        <f t="shared" si="72"/>
        <v>0.72966626359777365</v>
      </c>
      <c r="O689" s="5">
        <f t="shared" si="73"/>
        <v>0.27033373640222624</v>
      </c>
      <c r="P689" s="2" t="str">
        <f t="shared" si="74"/>
        <v>tested_negative</v>
      </c>
      <c r="Q689" s="2">
        <f t="shared" si="75"/>
        <v>1</v>
      </c>
      <c r="R689" s="2" t="str">
        <f t="shared" si="76"/>
        <v>tn</v>
      </c>
    </row>
    <row r="690" spans="1:18" ht="17" x14ac:dyDescent="0.2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 t="s">
        <v>10</v>
      </c>
      <c r="L690">
        <f t="shared" si="70"/>
        <v>0.49684000000000017</v>
      </c>
      <c r="M690">
        <f t="shared" si="71"/>
        <v>-0.49684000000000017</v>
      </c>
      <c r="N690" s="5">
        <f t="shared" si="72"/>
        <v>0.62171643260891529</v>
      </c>
      <c r="O690" s="5">
        <f t="shared" si="73"/>
        <v>0.37828356739108476</v>
      </c>
      <c r="P690" s="2" t="str">
        <f t="shared" si="74"/>
        <v>tested_negative</v>
      </c>
      <c r="Q690" s="2">
        <f t="shared" si="75"/>
        <v>1</v>
      </c>
      <c r="R690" s="2" t="str">
        <f t="shared" si="76"/>
        <v>tn</v>
      </c>
    </row>
    <row r="691" spans="1:18" ht="17" x14ac:dyDescent="0.2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 t="s">
        <v>9</v>
      </c>
      <c r="L691">
        <f t="shared" si="70"/>
        <v>-0.38144999999999918</v>
      </c>
      <c r="M691">
        <f t="shared" si="71"/>
        <v>0.38144999999999918</v>
      </c>
      <c r="N691" s="5">
        <f t="shared" si="72"/>
        <v>0.40577722235465513</v>
      </c>
      <c r="O691" s="5">
        <f t="shared" si="73"/>
        <v>0.59422277764534481</v>
      </c>
      <c r="P691" s="2" t="str">
        <f t="shared" si="74"/>
        <v>tested_positive</v>
      </c>
      <c r="Q691" s="2">
        <f t="shared" si="75"/>
        <v>1</v>
      </c>
      <c r="R691" s="2" t="str">
        <f t="shared" si="76"/>
        <v>tp</v>
      </c>
    </row>
    <row r="692" spans="1:18" ht="17" x14ac:dyDescent="0.2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 t="s">
        <v>10</v>
      </c>
      <c r="L692">
        <f t="shared" si="70"/>
        <v>0.65367999999999982</v>
      </c>
      <c r="M692">
        <f t="shared" si="71"/>
        <v>-0.65367999999999982</v>
      </c>
      <c r="N692" s="5">
        <f t="shared" si="72"/>
        <v>0.65783926244867041</v>
      </c>
      <c r="O692" s="5">
        <f t="shared" si="73"/>
        <v>0.34216073755132964</v>
      </c>
      <c r="P692" s="2" t="str">
        <f t="shared" si="74"/>
        <v>tested_negative</v>
      </c>
      <c r="Q692" s="2">
        <f t="shared" si="75"/>
        <v>1</v>
      </c>
      <c r="R692" s="2" t="str">
        <f t="shared" si="76"/>
        <v>tn</v>
      </c>
    </row>
    <row r="693" spans="1:18" ht="17" x14ac:dyDescent="0.2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 t="s">
        <v>9</v>
      </c>
      <c r="L693">
        <f t="shared" si="70"/>
        <v>-0.85279000000000005</v>
      </c>
      <c r="M693">
        <f t="shared" si="71"/>
        <v>0.85279000000000005</v>
      </c>
      <c r="N693" s="5">
        <f t="shared" si="72"/>
        <v>0.29884791905509905</v>
      </c>
      <c r="O693" s="5">
        <f t="shared" si="73"/>
        <v>0.701152080944901</v>
      </c>
      <c r="P693" s="2" t="str">
        <f t="shared" si="74"/>
        <v>tested_positive</v>
      </c>
      <c r="Q693" s="2">
        <f t="shared" si="75"/>
        <v>1</v>
      </c>
      <c r="R693" s="2" t="str">
        <f t="shared" si="76"/>
        <v>tp</v>
      </c>
    </row>
    <row r="694" spans="1:18" ht="17" x14ac:dyDescent="0.2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 t="s">
        <v>10</v>
      </c>
      <c r="L694">
        <f t="shared" si="70"/>
        <v>0.1495800000000003</v>
      </c>
      <c r="M694">
        <f t="shared" si="71"/>
        <v>-0.1495800000000003</v>
      </c>
      <c r="N694" s="5">
        <f t="shared" si="72"/>
        <v>0.53732543212104822</v>
      </c>
      <c r="O694" s="5">
        <f t="shared" si="73"/>
        <v>0.46267456787895178</v>
      </c>
      <c r="P694" s="2" t="str">
        <f t="shared" si="74"/>
        <v>tested_negative</v>
      </c>
      <c r="Q694" s="2">
        <f t="shared" si="75"/>
        <v>1</v>
      </c>
      <c r="R694" s="2" t="str">
        <f t="shared" si="76"/>
        <v>tn</v>
      </c>
    </row>
    <row r="695" spans="1:18" ht="17" x14ac:dyDescent="0.2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 t="s">
        <v>9</v>
      </c>
      <c r="L695">
        <f t="shared" si="70"/>
        <v>-0.29632999999999965</v>
      </c>
      <c r="M695">
        <f t="shared" si="71"/>
        <v>0.29632999999999965</v>
      </c>
      <c r="N695" s="5">
        <f t="shared" si="72"/>
        <v>0.42645488935997883</v>
      </c>
      <c r="O695" s="5">
        <f t="shared" si="73"/>
        <v>0.57354511064002112</v>
      </c>
      <c r="P695" s="2" t="str">
        <f t="shared" si="74"/>
        <v>tested_positive</v>
      </c>
      <c r="Q695" s="2">
        <f t="shared" si="75"/>
        <v>1</v>
      </c>
      <c r="R695" s="2" t="str">
        <f t="shared" si="76"/>
        <v>tp</v>
      </c>
    </row>
    <row r="696" spans="1:18" ht="17" x14ac:dyDescent="0.2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 t="s">
        <v>10</v>
      </c>
      <c r="L696">
        <f t="shared" si="70"/>
        <v>1.6002300000000005</v>
      </c>
      <c r="M696">
        <f t="shared" si="71"/>
        <v>-1.6002300000000005</v>
      </c>
      <c r="N696" s="5">
        <f t="shared" si="72"/>
        <v>0.83205052835133553</v>
      </c>
      <c r="O696" s="5">
        <f t="shared" si="73"/>
        <v>0.16794947164866456</v>
      </c>
      <c r="P696" s="2" t="str">
        <f t="shared" si="74"/>
        <v>tested_negative</v>
      </c>
      <c r="Q696" s="2">
        <f t="shared" si="75"/>
        <v>1</v>
      </c>
      <c r="R696" s="2" t="str">
        <f t="shared" si="76"/>
        <v>tn</v>
      </c>
    </row>
    <row r="697" spans="1:18" ht="17" x14ac:dyDescent="0.2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 t="s">
        <v>9</v>
      </c>
      <c r="L697">
        <f t="shared" si="70"/>
        <v>0.13384000000000035</v>
      </c>
      <c r="M697">
        <f t="shared" si="71"/>
        <v>-0.13384000000000035</v>
      </c>
      <c r="N697" s="5">
        <f t="shared" si="72"/>
        <v>0.53341014148939048</v>
      </c>
      <c r="O697" s="5">
        <f t="shared" si="73"/>
        <v>0.46658985851060952</v>
      </c>
      <c r="P697" s="2" t="str">
        <f t="shared" si="74"/>
        <v>tested_negative</v>
      </c>
      <c r="Q697" s="2">
        <f t="shared" si="75"/>
        <v>0</v>
      </c>
      <c r="R697" s="2" t="str">
        <f t="shared" si="76"/>
        <v>fn</v>
      </c>
    </row>
    <row r="698" spans="1:18" ht="17" x14ac:dyDescent="0.2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 t="s">
        <v>9</v>
      </c>
      <c r="L698">
        <f t="shared" si="70"/>
        <v>-0.25195999999999941</v>
      </c>
      <c r="M698">
        <f t="shared" si="71"/>
        <v>0.25195999999999941</v>
      </c>
      <c r="N698" s="5">
        <f t="shared" si="72"/>
        <v>0.43734113525018359</v>
      </c>
      <c r="O698" s="5">
        <f t="shared" si="73"/>
        <v>0.56265886474981641</v>
      </c>
      <c r="P698" s="2" t="str">
        <f t="shared" si="74"/>
        <v>tested_positive</v>
      </c>
      <c r="Q698" s="2">
        <f t="shared" si="75"/>
        <v>1</v>
      </c>
      <c r="R698" s="2" t="str">
        <f t="shared" si="76"/>
        <v>tp</v>
      </c>
    </row>
    <row r="699" spans="1:18" ht="17" x14ac:dyDescent="0.2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 t="s">
        <v>10</v>
      </c>
      <c r="L699">
        <f t="shared" si="70"/>
        <v>0.88109000000000015</v>
      </c>
      <c r="M699">
        <f t="shared" si="71"/>
        <v>-0.88109000000000015</v>
      </c>
      <c r="N699" s="5">
        <f t="shared" si="72"/>
        <v>0.70704804494239359</v>
      </c>
      <c r="O699" s="5">
        <f t="shared" si="73"/>
        <v>0.29295195505760641</v>
      </c>
      <c r="P699" s="2" t="str">
        <f t="shared" si="74"/>
        <v>tested_negative</v>
      </c>
      <c r="Q699" s="2">
        <f t="shared" si="75"/>
        <v>1</v>
      </c>
      <c r="R699" s="2" t="str">
        <f t="shared" si="76"/>
        <v>tn</v>
      </c>
    </row>
    <row r="700" spans="1:18" ht="17" x14ac:dyDescent="0.2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 t="s">
        <v>10</v>
      </c>
      <c r="L700">
        <f t="shared" si="70"/>
        <v>0.3589399999999997</v>
      </c>
      <c r="M700">
        <f t="shared" si="71"/>
        <v>-0.3589399999999997</v>
      </c>
      <c r="N700" s="5">
        <f t="shared" si="72"/>
        <v>0.58878381375296596</v>
      </c>
      <c r="O700" s="5">
        <f t="shared" si="73"/>
        <v>0.41121618624703393</v>
      </c>
      <c r="P700" s="2" t="str">
        <f t="shared" si="74"/>
        <v>tested_negative</v>
      </c>
      <c r="Q700" s="2">
        <f t="shared" si="75"/>
        <v>1</v>
      </c>
      <c r="R700" s="2" t="str">
        <f t="shared" si="76"/>
        <v>tn</v>
      </c>
    </row>
    <row r="701" spans="1:18" ht="17" x14ac:dyDescent="0.2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 t="s">
        <v>10</v>
      </c>
      <c r="L701">
        <f t="shared" si="70"/>
        <v>-0.16487999999999975</v>
      </c>
      <c r="M701">
        <f t="shared" si="71"/>
        <v>0.16487999999999975</v>
      </c>
      <c r="N701" s="5">
        <f t="shared" si="72"/>
        <v>0.4588731287323371</v>
      </c>
      <c r="O701" s="5">
        <f t="shared" si="73"/>
        <v>0.5411268712676629</v>
      </c>
      <c r="P701" s="2" t="str">
        <f t="shared" si="74"/>
        <v>tested_positive</v>
      </c>
      <c r="Q701" s="2">
        <f t="shared" si="75"/>
        <v>0</v>
      </c>
      <c r="R701" s="2" t="str">
        <f t="shared" si="76"/>
        <v>fp</v>
      </c>
    </row>
    <row r="702" spans="1:18" ht="17" x14ac:dyDescent="0.2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 t="s">
        <v>10</v>
      </c>
      <c r="L702">
        <f t="shared" si="70"/>
        <v>0.47699000000000047</v>
      </c>
      <c r="M702">
        <f t="shared" si="71"/>
        <v>-0.47699000000000047</v>
      </c>
      <c r="N702" s="5">
        <f t="shared" si="72"/>
        <v>0.61703685563754762</v>
      </c>
      <c r="O702" s="5">
        <f t="shared" si="73"/>
        <v>0.38296314436245243</v>
      </c>
      <c r="P702" s="2" t="str">
        <f t="shared" si="74"/>
        <v>tested_negative</v>
      </c>
      <c r="Q702" s="2">
        <f t="shared" si="75"/>
        <v>1</v>
      </c>
      <c r="R702" s="2" t="str">
        <f t="shared" si="76"/>
        <v>tn</v>
      </c>
    </row>
    <row r="703" spans="1:18" ht="17" x14ac:dyDescent="0.2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 t="s">
        <v>9</v>
      </c>
      <c r="L703">
        <f t="shared" si="70"/>
        <v>0.26045000000000007</v>
      </c>
      <c r="M703">
        <f t="shared" si="71"/>
        <v>-0.26045000000000007</v>
      </c>
      <c r="N703" s="5">
        <f t="shared" si="72"/>
        <v>0.56474690855112897</v>
      </c>
      <c r="O703" s="5">
        <f t="shared" si="73"/>
        <v>0.43525309144887092</v>
      </c>
      <c r="P703" s="2" t="str">
        <f t="shared" si="74"/>
        <v>tested_negative</v>
      </c>
      <c r="Q703" s="2">
        <f t="shared" si="75"/>
        <v>0</v>
      </c>
      <c r="R703" s="2" t="str">
        <f t="shared" si="76"/>
        <v>fn</v>
      </c>
    </row>
    <row r="704" spans="1:18" ht="17" x14ac:dyDescent="0.2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 t="s">
        <v>9</v>
      </c>
      <c r="L704">
        <f t="shared" si="70"/>
        <v>-0.68534999999999957</v>
      </c>
      <c r="M704">
        <f t="shared" si="71"/>
        <v>0.68534999999999957</v>
      </c>
      <c r="N704" s="5">
        <f t="shared" si="72"/>
        <v>0.3350682859577353</v>
      </c>
      <c r="O704" s="5">
        <f t="shared" si="73"/>
        <v>0.6649317140422647</v>
      </c>
      <c r="P704" s="2" t="str">
        <f t="shared" si="74"/>
        <v>tested_positive</v>
      </c>
      <c r="Q704" s="2">
        <f t="shared" si="75"/>
        <v>1</v>
      </c>
      <c r="R704" s="2" t="str">
        <f t="shared" si="76"/>
        <v>tp</v>
      </c>
    </row>
    <row r="705" spans="1:18" ht="17" x14ac:dyDescent="0.2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 t="s">
        <v>10</v>
      </c>
      <c r="L705">
        <f t="shared" si="70"/>
        <v>-0.59288000000000007</v>
      </c>
      <c r="M705">
        <f t="shared" si="71"/>
        <v>0.59288000000000007</v>
      </c>
      <c r="N705" s="5">
        <f t="shared" si="72"/>
        <v>0.35597432175771171</v>
      </c>
      <c r="O705" s="5">
        <f t="shared" si="73"/>
        <v>0.64402567824228829</v>
      </c>
      <c r="P705" s="2" t="str">
        <f t="shared" si="74"/>
        <v>tested_positive</v>
      </c>
      <c r="Q705" s="2">
        <f t="shared" si="75"/>
        <v>0</v>
      </c>
      <c r="R705" s="2" t="str">
        <f t="shared" si="76"/>
        <v>fp</v>
      </c>
    </row>
    <row r="706" spans="1:18" ht="17" x14ac:dyDescent="0.2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 t="s">
        <v>10</v>
      </c>
      <c r="L706">
        <f t="shared" si="70"/>
        <v>1.0585399999999996</v>
      </c>
      <c r="M706">
        <f t="shared" si="71"/>
        <v>-1.0585399999999996</v>
      </c>
      <c r="N706" s="5">
        <f t="shared" si="72"/>
        <v>0.74241143856001346</v>
      </c>
      <c r="O706" s="5">
        <f t="shared" si="73"/>
        <v>0.25758856143998649</v>
      </c>
      <c r="P706" s="2" t="str">
        <f t="shared" si="74"/>
        <v>tested_negative</v>
      </c>
      <c r="Q706" s="2">
        <f t="shared" si="75"/>
        <v>1</v>
      </c>
      <c r="R706" s="2" t="str">
        <f t="shared" si="76"/>
        <v>tn</v>
      </c>
    </row>
    <row r="707" spans="1:18" ht="17" x14ac:dyDescent="0.2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 t="s">
        <v>10</v>
      </c>
      <c r="L707">
        <f t="shared" ref="L707:L769" si="77">4.2+B707*-0.06+C707*-0.02+D707*0.01+G707*-0.04+H707*-0.47+I707*-0.01</f>
        <v>1.0848100000000003</v>
      </c>
      <c r="M707">
        <f t="shared" ref="M707:M769" si="78">-4.2+B707*0.06+C707*0.02+D707*-0.01+G707*0.04+H707*0.47+I707*0.01</f>
        <v>-1.0848100000000003</v>
      </c>
      <c r="N707" s="5">
        <f t="shared" ref="N707:N769" si="79">1/(1+EXP(-L707))</f>
        <v>0.74740315148705438</v>
      </c>
      <c r="O707" s="5">
        <f t="shared" ref="O707:O769" si="80">1/(1+EXP(-M707))</f>
        <v>0.2525968485129455</v>
      </c>
      <c r="P707" s="2" t="str">
        <f t="shared" ref="P707:P769" si="81">IF(O707&gt;N707,"tested_positive","tested_negative")</f>
        <v>tested_negative</v>
      </c>
      <c r="Q707" s="2">
        <f t="shared" ref="Q707:Q769" si="82">IF(P707=J707,1,0)</f>
        <v>1</v>
      </c>
      <c r="R707" s="2" t="str">
        <f t="shared" si="76"/>
        <v>tn</v>
      </c>
    </row>
    <row r="708" spans="1:18" ht="17" x14ac:dyDescent="0.2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 t="s">
        <v>9</v>
      </c>
      <c r="L708">
        <f t="shared" si="77"/>
        <v>0.87732999999999972</v>
      </c>
      <c r="M708">
        <f t="shared" si="78"/>
        <v>-0.87732999999999972</v>
      </c>
      <c r="N708" s="5">
        <f t="shared" si="79"/>
        <v>0.70626862611995189</v>
      </c>
      <c r="O708" s="5">
        <f t="shared" si="80"/>
        <v>0.29373137388004816</v>
      </c>
      <c r="P708" s="2" t="str">
        <f t="shared" si="81"/>
        <v>tested_negative</v>
      </c>
      <c r="Q708" s="2">
        <f t="shared" si="82"/>
        <v>0</v>
      </c>
      <c r="R708" s="2" t="str">
        <f t="shared" ref="R708:R769" si="83">IF(AND(EXACT(P708,"tested_positive"), EXACT(J708,"tested_positive")), "tp", IF(AND(EXACT(P708,"tested_positive"), EXACT(J708,"tested_negative")), "fp", IF(AND(EXACT(P708,"tested_negative"), EXACT(J708,"tested_positive")), "fn", IF(AND(EXACT(P708,"tested_negative"), EXACT(J708,"tested_negative")), "tn"))))</f>
        <v>fn</v>
      </c>
    </row>
    <row r="709" spans="1:18" ht="17" x14ac:dyDescent="0.2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 t="s">
        <v>10</v>
      </c>
      <c r="L709">
        <f t="shared" si="77"/>
        <v>0.32128000000000012</v>
      </c>
      <c r="M709">
        <f t="shared" si="78"/>
        <v>-0.32128000000000012</v>
      </c>
      <c r="N709" s="5">
        <f t="shared" si="79"/>
        <v>0.57963616624461867</v>
      </c>
      <c r="O709" s="5">
        <f t="shared" si="80"/>
        <v>0.42036383375538133</v>
      </c>
      <c r="P709" s="2" t="str">
        <f t="shared" si="81"/>
        <v>tested_negative</v>
      </c>
      <c r="Q709" s="2">
        <f t="shared" si="82"/>
        <v>1</v>
      </c>
      <c r="R709" s="2" t="str">
        <f t="shared" si="83"/>
        <v>tn</v>
      </c>
    </row>
    <row r="710" spans="1:18" ht="17" x14ac:dyDescent="0.2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 t="s">
        <v>9</v>
      </c>
      <c r="L710">
        <f t="shared" si="77"/>
        <v>-0.67155999999999993</v>
      </c>
      <c r="M710">
        <f t="shared" si="78"/>
        <v>0.67155999999999993</v>
      </c>
      <c r="N710" s="5">
        <f t="shared" si="79"/>
        <v>0.33814761875446703</v>
      </c>
      <c r="O710" s="5">
        <f t="shared" si="80"/>
        <v>0.66185238124553292</v>
      </c>
      <c r="P710" s="2" t="str">
        <f t="shared" si="81"/>
        <v>tested_positive</v>
      </c>
      <c r="Q710" s="2">
        <f t="shared" si="82"/>
        <v>1</v>
      </c>
      <c r="R710" s="2" t="str">
        <f t="shared" si="83"/>
        <v>tp</v>
      </c>
    </row>
    <row r="711" spans="1:18" ht="17" x14ac:dyDescent="0.2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 t="s">
        <v>9</v>
      </c>
      <c r="L711">
        <f t="shared" si="77"/>
        <v>0.79321999999999981</v>
      </c>
      <c r="M711">
        <f t="shared" si="78"/>
        <v>-0.79321999999999981</v>
      </c>
      <c r="N711" s="5">
        <f t="shared" si="79"/>
        <v>0.68852230851052476</v>
      </c>
      <c r="O711" s="5">
        <f t="shared" si="80"/>
        <v>0.31147769148947518</v>
      </c>
      <c r="P711" s="2" t="str">
        <f t="shared" si="81"/>
        <v>tested_negative</v>
      </c>
      <c r="Q711" s="2">
        <f t="shared" si="82"/>
        <v>0</v>
      </c>
      <c r="R711" s="2" t="str">
        <f t="shared" si="83"/>
        <v>fn</v>
      </c>
    </row>
    <row r="712" spans="1:18" ht="17" x14ac:dyDescent="0.2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 t="s">
        <v>10</v>
      </c>
      <c r="L712">
        <f t="shared" si="77"/>
        <v>-0.12664999999999954</v>
      </c>
      <c r="M712">
        <f t="shared" si="78"/>
        <v>0.12664999999999954</v>
      </c>
      <c r="N712" s="5">
        <f t="shared" si="79"/>
        <v>0.46837975501871287</v>
      </c>
      <c r="O712" s="5">
        <f t="shared" si="80"/>
        <v>0.53162024498128724</v>
      </c>
      <c r="P712" s="2" t="str">
        <f t="shared" si="81"/>
        <v>tested_positive</v>
      </c>
      <c r="Q712" s="2">
        <f t="shared" si="82"/>
        <v>0</v>
      </c>
      <c r="R712" s="2" t="str">
        <f t="shared" si="83"/>
        <v>fp</v>
      </c>
    </row>
    <row r="713" spans="1:18" ht="17" x14ac:dyDescent="0.2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 t="s">
        <v>10</v>
      </c>
      <c r="L713">
        <f t="shared" si="77"/>
        <v>0.36966999999999994</v>
      </c>
      <c r="M713">
        <f t="shared" si="78"/>
        <v>-0.36966999999999994</v>
      </c>
      <c r="N713" s="5">
        <f t="shared" si="79"/>
        <v>0.59137923639253509</v>
      </c>
      <c r="O713" s="5">
        <f t="shared" si="80"/>
        <v>0.40862076360746485</v>
      </c>
      <c r="P713" s="2" t="str">
        <f t="shared" si="81"/>
        <v>tested_negative</v>
      </c>
      <c r="Q713" s="2">
        <f t="shared" si="82"/>
        <v>1</v>
      </c>
      <c r="R713" s="2" t="str">
        <f t="shared" si="83"/>
        <v>tn</v>
      </c>
    </row>
    <row r="714" spans="1:18" ht="17" x14ac:dyDescent="0.2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 t="s">
        <v>9</v>
      </c>
      <c r="L714">
        <f t="shared" si="77"/>
        <v>-0.59526999999999997</v>
      </c>
      <c r="M714">
        <f t="shared" si="78"/>
        <v>0.59526999999999997</v>
      </c>
      <c r="N714" s="5">
        <f t="shared" si="79"/>
        <v>0.35542658727677551</v>
      </c>
      <c r="O714" s="5">
        <f t="shared" si="80"/>
        <v>0.64457341272322455</v>
      </c>
      <c r="P714" s="2" t="str">
        <f t="shared" si="81"/>
        <v>tested_positive</v>
      </c>
      <c r="Q714" s="2">
        <f t="shared" si="82"/>
        <v>1</v>
      </c>
      <c r="R714" s="2" t="str">
        <f t="shared" si="83"/>
        <v>tp</v>
      </c>
    </row>
    <row r="715" spans="1:18" ht="17" x14ac:dyDescent="0.2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 t="s">
        <v>10</v>
      </c>
      <c r="L715">
        <f t="shared" si="77"/>
        <v>0.66856000000000004</v>
      </c>
      <c r="M715">
        <f t="shared" si="78"/>
        <v>-0.66856000000000004</v>
      </c>
      <c r="N715" s="5">
        <f t="shared" si="79"/>
        <v>0.66118064416254085</v>
      </c>
      <c r="O715" s="5">
        <f t="shared" si="80"/>
        <v>0.33881935583745915</v>
      </c>
      <c r="P715" s="2" t="str">
        <f t="shared" si="81"/>
        <v>tested_negative</v>
      </c>
      <c r="Q715" s="2">
        <f t="shared" si="82"/>
        <v>1</v>
      </c>
      <c r="R715" s="2" t="str">
        <f t="shared" si="83"/>
        <v>tn</v>
      </c>
    </row>
    <row r="716" spans="1:18" ht="17" x14ac:dyDescent="0.2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 t="s">
        <v>10</v>
      </c>
      <c r="L716">
        <f t="shared" si="77"/>
        <v>1.1631300000000007</v>
      </c>
      <c r="M716">
        <f t="shared" si="78"/>
        <v>-1.1631300000000007</v>
      </c>
      <c r="N716" s="5">
        <f t="shared" si="79"/>
        <v>0.76190098686274887</v>
      </c>
      <c r="O716" s="5">
        <f t="shared" si="80"/>
        <v>0.23809901313725121</v>
      </c>
      <c r="P716" s="2" t="str">
        <f t="shared" si="81"/>
        <v>tested_negative</v>
      </c>
      <c r="Q716" s="2">
        <f t="shared" si="82"/>
        <v>1</v>
      </c>
      <c r="R716" s="2" t="str">
        <f t="shared" si="83"/>
        <v>tn</v>
      </c>
    </row>
    <row r="717" spans="1:18" ht="17" x14ac:dyDescent="0.2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 t="s">
        <v>9</v>
      </c>
      <c r="L717">
        <f t="shared" si="77"/>
        <v>-1.5442199999999999</v>
      </c>
      <c r="M717">
        <f t="shared" si="78"/>
        <v>1.5442199999999999</v>
      </c>
      <c r="N717" s="5">
        <f t="shared" si="79"/>
        <v>0.17592264812471983</v>
      </c>
      <c r="O717" s="5">
        <f t="shared" si="80"/>
        <v>0.8240773518752802</v>
      </c>
      <c r="P717" s="2" t="str">
        <f t="shared" si="81"/>
        <v>tested_positive</v>
      </c>
      <c r="Q717" s="2">
        <f t="shared" si="82"/>
        <v>1</v>
      </c>
      <c r="R717" s="2" t="str">
        <f t="shared" si="83"/>
        <v>tp</v>
      </c>
    </row>
    <row r="718" spans="1:18" ht="17" x14ac:dyDescent="0.2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 t="s">
        <v>9</v>
      </c>
      <c r="L718">
        <f t="shared" si="77"/>
        <v>-0.77789999999999937</v>
      </c>
      <c r="M718">
        <f t="shared" si="78"/>
        <v>0.77789999999999937</v>
      </c>
      <c r="N718" s="5">
        <f t="shared" si="79"/>
        <v>0.31477266052500547</v>
      </c>
      <c r="O718" s="5">
        <f t="shared" si="80"/>
        <v>0.68522733947499448</v>
      </c>
      <c r="P718" s="2" t="str">
        <f t="shared" si="81"/>
        <v>tested_positive</v>
      </c>
      <c r="Q718" s="2">
        <f t="shared" si="82"/>
        <v>1</v>
      </c>
      <c r="R718" s="2" t="str">
        <f t="shared" si="83"/>
        <v>tp</v>
      </c>
    </row>
    <row r="719" spans="1:18" ht="17" x14ac:dyDescent="0.2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 t="s">
        <v>10</v>
      </c>
      <c r="L719">
        <f t="shared" si="77"/>
        <v>0.67635000000000001</v>
      </c>
      <c r="M719">
        <f t="shared" si="78"/>
        <v>-0.67635000000000001</v>
      </c>
      <c r="N719" s="5">
        <f t="shared" si="79"/>
        <v>0.66292356896861659</v>
      </c>
      <c r="O719" s="5">
        <f t="shared" si="80"/>
        <v>0.33707643103138335</v>
      </c>
      <c r="P719" s="2" t="str">
        <f t="shared" si="81"/>
        <v>tested_negative</v>
      </c>
      <c r="Q719" s="2">
        <f t="shared" si="82"/>
        <v>1</v>
      </c>
      <c r="R719" s="2" t="str">
        <f t="shared" si="83"/>
        <v>tn</v>
      </c>
    </row>
    <row r="720" spans="1:18" ht="17" x14ac:dyDescent="0.2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 t="s">
        <v>10</v>
      </c>
      <c r="L720">
        <f t="shared" si="77"/>
        <v>0.72495000000000065</v>
      </c>
      <c r="M720">
        <f t="shared" si="78"/>
        <v>-0.72495000000000065</v>
      </c>
      <c r="N720" s="5">
        <f t="shared" si="79"/>
        <v>0.67369610806687985</v>
      </c>
      <c r="O720" s="5">
        <f t="shared" si="80"/>
        <v>0.32630389193312026</v>
      </c>
      <c r="P720" s="2" t="str">
        <f t="shared" si="81"/>
        <v>tested_negative</v>
      </c>
      <c r="Q720" s="2">
        <f t="shared" si="82"/>
        <v>1</v>
      </c>
      <c r="R720" s="2" t="str">
        <f t="shared" si="83"/>
        <v>tn</v>
      </c>
    </row>
    <row r="721" spans="1:18" ht="17" x14ac:dyDescent="0.2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 t="s">
        <v>9</v>
      </c>
      <c r="L721">
        <f t="shared" si="77"/>
        <v>0.59834000000000054</v>
      </c>
      <c r="M721">
        <f t="shared" si="78"/>
        <v>-0.59834000000000054</v>
      </c>
      <c r="N721" s="5">
        <f t="shared" si="79"/>
        <v>0.64527643262443302</v>
      </c>
      <c r="O721" s="5">
        <f t="shared" si="80"/>
        <v>0.35472356737556693</v>
      </c>
      <c r="P721" s="2" t="str">
        <f t="shared" si="81"/>
        <v>tested_negative</v>
      </c>
      <c r="Q721" s="2">
        <f t="shared" si="82"/>
        <v>0</v>
      </c>
      <c r="R721" s="2" t="str">
        <f t="shared" si="83"/>
        <v>fn</v>
      </c>
    </row>
    <row r="722" spans="1:18" ht="17" x14ac:dyDescent="0.2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 t="s">
        <v>10</v>
      </c>
      <c r="L722">
        <f t="shared" si="77"/>
        <v>1.4990099999999995</v>
      </c>
      <c r="M722">
        <f t="shared" si="78"/>
        <v>-1.4990099999999995</v>
      </c>
      <c r="N722" s="5">
        <f t="shared" si="79"/>
        <v>0.81742677478102077</v>
      </c>
      <c r="O722" s="5">
        <f t="shared" si="80"/>
        <v>0.18257322521897928</v>
      </c>
      <c r="P722" s="2" t="str">
        <f t="shared" si="81"/>
        <v>tested_negative</v>
      </c>
      <c r="Q722" s="2">
        <f t="shared" si="82"/>
        <v>1</v>
      </c>
      <c r="R722" s="2" t="str">
        <f t="shared" si="83"/>
        <v>tn</v>
      </c>
    </row>
    <row r="723" spans="1:18" ht="17" x14ac:dyDescent="0.2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 t="s">
        <v>10</v>
      </c>
      <c r="L723">
        <f t="shared" si="77"/>
        <v>0.65017000000000047</v>
      </c>
      <c r="M723">
        <f t="shared" si="78"/>
        <v>-0.65017000000000047</v>
      </c>
      <c r="N723" s="5">
        <f t="shared" si="79"/>
        <v>0.65704877076237944</v>
      </c>
      <c r="O723" s="5">
        <f t="shared" si="80"/>
        <v>0.3429512292376205</v>
      </c>
      <c r="P723" s="2" t="str">
        <f t="shared" si="81"/>
        <v>tested_negative</v>
      </c>
      <c r="Q723" s="2">
        <f t="shared" si="82"/>
        <v>1</v>
      </c>
      <c r="R723" s="2" t="str">
        <f t="shared" si="83"/>
        <v>tn</v>
      </c>
    </row>
    <row r="724" spans="1:18" ht="17" x14ac:dyDescent="0.2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 t="s">
        <v>9</v>
      </c>
      <c r="L724">
        <f t="shared" si="77"/>
        <v>8.39700000000006E-2</v>
      </c>
      <c r="M724">
        <f t="shared" si="78"/>
        <v>-8.39700000000006E-2</v>
      </c>
      <c r="N724" s="5">
        <f t="shared" si="79"/>
        <v>0.52098017391627627</v>
      </c>
      <c r="O724" s="5">
        <f t="shared" si="80"/>
        <v>0.47901982608372373</v>
      </c>
      <c r="P724" s="2" t="str">
        <f t="shared" si="81"/>
        <v>tested_negative</v>
      </c>
      <c r="Q724" s="2">
        <f t="shared" si="82"/>
        <v>0</v>
      </c>
      <c r="R724" s="2" t="str">
        <f t="shared" si="83"/>
        <v>fn</v>
      </c>
    </row>
    <row r="725" spans="1:18" ht="17" x14ac:dyDescent="0.2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 t="s">
        <v>10</v>
      </c>
      <c r="L725">
        <f t="shared" si="77"/>
        <v>0.31803000000000031</v>
      </c>
      <c r="M725">
        <f t="shared" si="78"/>
        <v>-0.31803000000000031</v>
      </c>
      <c r="N725" s="5">
        <f t="shared" si="79"/>
        <v>0.57884407317091047</v>
      </c>
      <c r="O725" s="5">
        <f t="shared" si="80"/>
        <v>0.42115592682908953</v>
      </c>
      <c r="P725" s="2" t="str">
        <f t="shared" si="81"/>
        <v>tested_negative</v>
      </c>
      <c r="Q725" s="2">
        <f t="shared" si="82"/>
        <v>1</v>
      </c>
      <c r="R725" s="2" t="str">
        <f t="shared" si="83"/>
        <v>tn</v>
      </c>
    </row>
    <row r="726" spans="1:18" ht="17" x14ac:dyDescent="0.2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 t="s">
        <v>10</v>
      </c>
      <c r="L726">
        <f t="shared" si="77"/>
        <v>0.97345000000000059</v>
      </c>
      <c r="M726">
        <f t="shared" si="78"/>
        <v>-0.97345000000000059</v>
      </c>
      <c r="N726" s="5">
        <f t="shared" si="79"/>
        <v>0.72580662162554233</v>
      </c>
      <c r="O726" s="5">
        <f t="shared" si="80"/>
        <v>0.27419337837445756</v>
      </c>
      <c r="P726" s="2" t="str">
        <f t="shared" si="81"/>
        <v>tested_negative</v>
      </c>
      <c r="Q726" s="2">
        <f t="shared" si="82"/>
        <v>1</v>
      </c>
      <c r="R726" s="2" t="str">
        <f t="shared" si="83"/>
        <v>tn</v>
      </c>
    </row>
    <row r="727" spans="1:18" ht="17" x14ac:dyDescent="0.2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 t="s">
        <v>10</v>
      </c>
      <c r="L727">
        <f t="shared" si="77"/>
        <v>0.43307999999999991</v>
      </c>
      <c r="M727">
        <f t="shared" si="78"/>
        <v>-0.43307999999999991</v>
      </c>
      <c r="N727" s="5">
        <f t="shared" si="79"/>
        <v>0.60660890365732223</v>
      </c>
      <c r="O727" s="5">
        <f t="shared" si="80"/>
        <v>0.39339109634267777</v>
      </c>
      <c r="P727" s="2" t="str">
        <f t="shared" si="81"/>
        <v>tested_negative</v>
      </c>
      <c r="Q727" s="2">
        <f t="shared" si="82"/>
        <v>1</v>
      </c>
      <c r="R727" s="2" t="str">
        <f t="shared" si="83"/>
        <v>tn</v>
      </c>
    </row>
    <row r="728" spans="1:18" ht="17" x14ac:dyDescent="0.2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 t="s">
        <v>10</v>
      </c>
      <c r="L728">
        <f t="shared" si="77"/>
        <v>0.67288000000000037</v>
      </c>
      <c r="M728">
        <f t="shared" si="78"/>
        <v>-0.67288000000000037</v>
      </c>
      <c r="N728" s="5">
        <f t="shared" si="79"/>
        <v>0.66214773912569491</v>
      </c>
      <c r="O728" s="5">
        <f t="shared" si="80"/>
        <v>0.33785226087430514</v>
      </c>
      <c r="P728" s="2" t="str">
        <f t="shared" si="81"/>
        <v>tested_negative</v>
      </c>
      <c r="Q728" s="2">
        <f t="shared" si="82"/>
        <v>1</v>
      </c>
      <c r="R728" s="2" t="str">
        <f t="shared" si="83"/>
        <v>tn</v>
      </c>
    </row>
    <row r="729" spans="1:18" ht="17" x14ac:dyDescent="0.2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 t="s">
        <v>10</v>
      </c>
      <c r="L729">
        <f t="shared" si="77"/>
        <v>0.50049000000000021</v>
      </c>
      <c r="M729">
        <f t="shared" si="78"/>
        <v>-0.50049000000000021</v>
      </c>
      <c r="N729" s="5">
        <f t="shared" si="79"/>
        <v>0.6225744761092511</v>
      </c>
      <c r="O729" s="5">
        <f t="shared" si="80"/>
        <v>0.37742552389074896</v>
      </c>
      <c r="P729" s="2" t="str">
        <f t="shared" si="81"/>
        <v>tested_negative</v>
      </c>
      <c r="Q729" s="2">
        <f t="shared" si="82"/>
        <v>1</v>
      </c>
      <c r="R729" s="2" t="str">
        <f t="shared" si="83"/>
        <v>tn</v>
      </c>
    </row>
    <row r="730" spans="1:18" ht="17" x14ac:dyDescent="0.2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 t="s">
        <v>10</v>
      </c>
      <c r="L730">
        <f t="shared" si="77"/>
        <v>0.17078000000000002</v>
      </c>
      <c r="M730">
        <f t="shared" si="78"/>
        <v>-0.17078000000000002</v>
      </c>
      <c r="N730" s="5">
        <f t="shared" si="79"/>
        <v>0.54259153224579182</v>
      </c>
      <c r="O730" s="5">
        <f t="shared" si="80"/>
        <v>0.45740846775420818</v>
      </c>
      <c r="P730" s="2" t="str">
        <f t="shared" si="81"/>
        <v>tested_negative</v>
      </c>
      <c r="Q730" s="2">
        <f t="shared" si="82"/>
        <v>1</v>
      </c>
      <c r="R730" s="2" t="str">
        <f t="shared" si="83"/>
        <v>tn</v>
      </c>
    </row>
    <row r="731" spans="1:18" ht="17" x14ac:dyDescent="0.2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 t="s">
        <v>10</v>
      </c>
      <c r="L731">
        <f t="shared" si="77"/>
        <v>1.26973</v>
      </c>
      <c r="M731">
        <f t="shared" si="78"/>
        <v>-1.26973</v>
      </c>
      <c r="N731" s="5">
        <f t="shared" si="79"/>
        <v>0.78069652486111318</v>
      </c>
      <c r="O731" s="5">
        <f t="shared" si="80"/>
        <v>0.21930347513888684</v>
      </c>
      <c r="P731" s="2" t="str">
        <f t="shared" si="81"/>
        <v>tested_negative</v>
      </c>
      <c r="Q731" s="2">
        <f t="shared" si="82"/>
        <v>1</v>
      </c>
      <c r="R731" s="2" t="str">
        <f t="shared" si="83"/>
        <v>tn</v>
      </c>
    </row>
    <row r="732" spans="1:18" ht="17" x14ac:dyDescent="0.2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 t="s">
        <v>9</v>
      </c>
      <c r="L732">
        <f t="shared" si="77"/>
        <v>0.5721900000000002</v>
      </c>
      <c r="M732">
        <f t="shared" si="78"/>
        <v>-0.5721900000000002</v>
      </c>
      <c r="N732" s="5">
        <f t="shared" si="79"/>
        <v>0.639268352498784</v>
      </c>
      <c r="O732" s="5">
        <f t="shared" si="80"/>
        <v>0.36073164750121589</v>
      </c>
      <c r="P732" s="2" t="str">
        <f t="shared" si="81"/>
        <v>tested_negative</v>
      </c>
      <c r="Q732" s="2">
        <f t="shared" si="82"/>
        <v>0</v>
      </c>
      <c r="R732" s="2" t="str">
        <f t="shared" si="83"/>
        <v>fn</v>
      </c>
    </row>
    <row r="733" spans="1:18" ht="17" x14ac:dyDescent="0.2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 t="s">
        <v>9</v>
      </c>
      <c r="L733">
        <f t="shared" si="77"/>
        <v>0.70227000000000028</v>
      </c>
      <c r="M733">
        <f t="shared" si="78"/>
        <v>-0.70227000000000028</v>
      </c>
      <c r="N733" s="5">
        <f t="shared" si="79"/>
        <v>0.66869086809940259</v>
      </c>
      <c r="O733" s="5">
        <f t="shared" si="80"/>
        <v>0.33130913190059741</v>
      </c>
      <c r="P733" s="2" t="str">
        <f t="shared" si="81"/>
        <v>tested_negative</v>
      </c>
      <c r="Q733" s="2">
        <f t="shared" si="82"/>
        <v>0</v>
      </c>
      <c r="R733" s="2" t="str">
        <f t="shared" si="83"/>
        <v>fn</v>
      </c>
    </row>
    <row r="734" spans="1:18" ht="17" x14ac:dyDescent="0.2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 t="s">
        <v>9</v>
      </c>
      <c r="L734">
        <f t="shared" si="77"/>
        <v>-0.84362000000000004</v>
      </c>
      <c r="M734">
        <f t="shared" si="78"/>
        <v>0.84362000000000004</v>
      </c>
      <c r="N734" s="5">
        <f t="shared" si="79"/>
        <v>0.30077291834721714</v>
      </c>
      <c r="O734" s="5">
        <f t="shared" si="80"/>
        <v>0.6992270816527828</v>
      </c>
      <c r="P734" s="2" t="str">
        <f t="shared" si="81"/>
        <v>tested_positive</v>
      </c>
      <c r="Q734" s="2">
        <f t="shared" si="82"/>
        <v>1</v>
      </c>
      <c r="R734" s="2" t="str">
        <f t="shared" si="83"/>
        <v>tp</v>
      </c>
    </row>
    <row r="735" spans="1:18" ht="17" x14ac:dyDescent="0.2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 t="s">
        <v>10</v>
      </c>
      <c r="L735">
        <f t="shared" si="77"/>
        <v>0.93978000000000006</v>
      </c>
      <c r="M735">
        <f t="shared" si="78"/>
        <v>-0.93978000000000006</v>
      </c>
      <c r="N735" s="5">
        <f t="shared" si="79"/>
        <v>0.71905521629958935</v>
      </c>
      <c r="O735" s="5">
        <f t="shared" si="80"/>
        <v>0.28094478370041065</v>
      </c>
      <c r="P735" s="2" t="str">
        <f t="shared" si="81"/>
        <v>tested_negative</v>
      </c>
      <c r="Q735" s="2">
        <f t="shared" si="82"/>
        <v>1</v>
      </c>
      <c r="R735" s="2" t="str">
        <f t="shared" si="83"/>
        <v>tn</v>
      </c>
    </row>
    <row r="736" spans="1:18" ht="17" x14ac:dyDescent="0.2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 t="s">
        <v>10</v>
      </c>
      <c r="L736">
        <f t="shared" si="77"/>
        <v>1.0048000000000001</v>
      </c>
      <c r="M736">
        <f t="shared" si="78"/>
        <v>-1.0048000000000001</v>
      </c>
      <c r="N736" s="5">
        <f t="shared" si="79"/>
        <v>0.73200126857992043</v>
      </c>
      <c r="O736" s="5">
        <f t="shared" si="80"/>
        <v>0.26799873142007957</v>
      </c>
      <c r="P736" s="2" t="str">
        <f t="shared" si="81"/>
        <v>tested_negative</v>
      </c>
      <c r="Q736" s="2">
        <f t="shared" si="82"/>
        <v>1</v>
      </c>
      <c r="R736" s="2" t="str">
        <f t="shared" si="83"/>
        <v>tn</v>
      </c>
    </row>
    <row r="737" spans="1:18" ht="17" x14ac:dyDescent="0.2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 t="s">
        <v>10</v>
      </c>
      <c r="L737">
        <f t="shared" si="77"/>
        <v>0.8305199999999997</v>
      </c>
      <c r="M737">
        <f t="shared" si="78"/>
        <v>-0.8305199999999997</v>
      </c>
      <c r="N737" s="5">
        <f t="shared" si="79"/>
        <v>0.69646486986157474</v>
      </c>
      <c r="O737" s="5">
        <f t="shared" si="80"/>
        <v>0.3035351301384252</v>
      </c>
      <c r="P737" s="2" t="str">
        <f t="shared" si="81"/>
        <v>tested_negative</v>
      </c>
      <c r="Q737" s="2">
        <f t="shared" si="82"/>
        <v>1</v>
      </c>
      <c r="R737" s="2" t="str">
        <f t="shared" si="83"/>
        <v>tn</v>
      </c>
    </row>
    <row r="738" spans="1:18" ht="17" x14ac:dyDescent="0.2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 t="s">
        <v>10</v>
      </c>
      <c r="L738">
        <f t="shared" si="77"/>
        <v>0.99195000000000011</v>
      </c>
      <c r="M738">
        <f t="shared" si="78"/>
        <v>-0.99195000000000011</v>
      </c>
      <c r="N738" s="5">
        <f t="shared" si="79"/>
        <v>0.72947291175576345</v>
      </c>
      <c r="O738" s="5">
        <f t="shared" si="80"/>
        <v>0.27052708824423666</v>
      </c>
      <c r="P738" s="2" t="str">
        <f t="shared" si="81"/>
        <v>tested_negative</v>
      </c>
      <c r="Q738" s="2">
        <f t="shared" si="82"/>
        <v>1</v>
      </c>
      <c r="R738" s="2" t="str">
        <f t="shared" si="83"/>
        <v>tn</v>
      </c>
    </row>
    <row r="739" spans="1:18" ht="17" x14ac:dyDescent="0.2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 t="s">
        <v>10</v>
      </c>
      <c r="L739">
        <f t="shared" si="77"/>
        <v>1.1579999999999997</v>
      </c>
      <c r="M739">
        <f t="shared" si="78"/>
        <v>-1.1579999999999997</v>
      </c>
      <c r="N739" s="5">
        <f t="shared" si="79"/>
        <v>0.7609691144984746</v>
      </c>
      <c r="O739" s="5">
        <f t="shared" si="80"/>
        <v>0.23903088550152543</v>
      </c>
      <c r="P739" s="2" t="str">
        <f t="shared" si="81"/>
        <v>tested_negative</v>
      </c>
      <c r="Q739" s="2">
        <f t="shared" si="82"/>
        <v>1</v>
      </c>
      <c r="R739" s="2" t="str">
        <f t="shared" si="83"/>
        <v>tn</v>
      </c>
    </row>
    <row r="740" spans="1:18" ht="17" x14ac:dyDescent="0.2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 t="s">
        <v>10</v>
      </c>
      <c r="L740">
        <f t="shared" si="77"/>
        <v>0.81309000000000009</v>
      </c>
      <c r="M740">
        <f t="shared" si="78"/>
        <v>-0.81309000000000009</v>
      </c>
      <c r="N740" s="5">
        <f t="shared" si="79"/>
        <v>0.69276757340579431</v>
      </c>
      <c r="O740" s="5">
        <f t="shared" si="80"/>
        <v>0.30723242659420569</v>
      </c>
      <c r="P740" s="2" t="str">
        <f t="shared" si="81"/>
        <v>tested_negative</v>
      </c>
      <c r="Q740" s="2">
        <f t="shared" si="82"/>
        <v>1</v>
      </c>
      <c r="R740" s="2" t="str">
        <f t="shared" si="83"/>
        <v>tn</v>
      </c>
    </row>
    <row r="741" spans="1:18" ht="17" x14ac:dyDescent="0.2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 t="s">
        <v>9</v>
      </c>
      <c r="L741">
        <f t="shared" si="77"/>
        <v>0.70229000000000075</v>
      </c>
      <c r="M741">
        <f t="shared" si="78"/>
        <v>-0.70229000000000075</v>
      </c>
      <c r="N741" s="5">
        <f t="shared" si="79"/>
        <v>0.66869529895227409</v>
      </c>
      <c r="O741" s="5">
        <f t="shared" si="80"/>
        <v>0.33130470104772597</v>
      </c>
      <c r="P741" s="2" t="str">
        <f t="shared" si="81"/>
        <v>tested_negative</v>
      </c>
      <c r="Q741" s="2">
        <f t="shared" si="82"/>
        <v>0</v>
      </c>
      <c r="R741" s="2" t="str">
        <f t="shared" si="83"/>
        <v>fn</v>
      </c>
    </row>
    <row r="742" spans="1:18" ht="17" x14ac:dyDescent="0.2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 t="s">
        <v>9</v>
      </c>
      <c r="L742">
        <f t="shared" si="77"/>
        <v>-0.60094999999999976</v>
      </c>
      <c r="M742">
        <f t="shared" si="78"/>
        <v>0.60094999999999976</v>
      </c>
      <c r="N742" s="5">
        <f t="shared" si="79"/>
        <v>0.35412637883274173</v>
      </c>
      <c r="O742" s="5">
        <f t="shared" si="80"/>
        <v>0.64587362116725833</v>
      </c>
      <c r="P742" s="2" t="str">
        <f t="shared" si="81"/>
        <v>tested_positive</v>
      </c>
      <c r="Q742" s="2">
        <f t="shared" si="82"/>
        <v>1</v>
      </c>
      <c r="R742" s="2" t="str">
        <f t="shared" si="83"/>
        <v>tp</v>
      </c>
    </row>
    <row r="743" spans="1:18" ht="17" x14ac:dyDescent="0.2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 t="s">
        <v>10</v>
      </c>
      <c r="L743">
        <f t="shared" si="77"/>
        <v>0.74000000000000044</v>
      </c>
      <c r="M743">
        <f t="shared" si="78"/>
        <v>-0.74000000000000044</v>
      </c>
      <c r="N743" s="5">
        <f t="shared" si="79"/>
        <v>0.6769958562385231</v>
      </c>
      <c r="O743" s="5">
        <f t="shared" si="80"/>
        <v>0.3230041437614769</v>
      </c>
      <c r="P743" s="2" t="str">
        <f t="shared" si="81"/>
        <v>tested_negative</v>
      </c>
      <c r="Q743" s="2">
        <f t="shared" si="82"/>
        <v>1</v>
      </c>
      <c r="R743" s="2" t="str">
        <f t="shared" si="83"/>
        <v>tn</v>
      </c>
    </row>
    <row r="744" spans="1:18" ht="17" x14ac:dyDescent="0.2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 t="s">
        <v>10</v>
      </c>
      <c r="L744">
        <f t="shared" si="77"/>
        <v>1.0770700000000004</v>
      </c>
      <c r="M744">
        <f t="shared" si="78"/>
        <v>-1.0770700000000004</v>
      </c>
      <c r="N744" s="5">
        <f t="shared" si="79"/>
        <v>0.74593910768984195</v>
      </c>
      <c r="O744" s="5">
        <f t="shared" si="80"/>
        <v>0.2540608923101581</v>
      </c>
      <c r="P744" s="2" t="str">
        <f t="shared" si="81"/>
        <v>tested_negative</v>
      </c>
      <c r="Q744" s="2">
        <f t="shared" si="82"/>
        <v>1</v>
      </c>
      <c r="R744" s="2" t="str">
        <f t="shared" si="83"/>
        <v>tn</v>
      </c>
    </row>
    <row r="745" spans="1:18" ht="17" x14ac:dyDescent="0.2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 t="s">
        <v>9</v>
      </c>
      <c r="L745">
        <f t="shared" si="77"/>
        <v>-0.30298000000000019</v>
      </c>
      <c r="M745">
        <f t="shared" si="78"/>
        <v>0.30298000000000019</v>
      </c>
      <c r="N745" s="5">
        <f t="shared" si="79"/>
        <v>0.42482915952886013</v>
      </c>
      <c r="O745" s="5">
        <f t="shared" si="80"/>
        <v>0.57517084047113987</v>
      </c>
      <c r="P745" s="2" t="str">
        <f t="shared" si="81"/>
        <v>tested_positive</v>
      </c>
      <c r="Q745" s="2">
        <f t="shared" si="82"/>
        <v>1</v>
      </c>
      <c r="R745" s="2" t="str">
        <f t="shared" si="83"/>
        <v>tp</v>
      </c>
    </row>
    <row r="746" spans="1:18" ht="17" x14ac:dyDescent="0.2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 t="s">
        <v>10</v>
      </c>
      <c r="L746">
        <f t="shared" si="77"/>
        <v>-1.3257800000000004</v>
      </c>
      <c r="M746">
        <f t="shared" si="78"/>
        <v>1.3257800000000004</v>
      </c>
      <c r="N746" s="5">
        <f t="shared" si="79"/>
        <v>0.20985825944211262</v>
      </c>
      <c r="O746" s="5">
        <f t="shared" si="80"/>
        <v>0.79014174055788733</v>
      </c>
      <c r="P746" s="2" t="str">
        <f t="shared" si="81"/>
        <v>tested_positive</v>
      </c>
      <c r="Q746" s="2">
        <f t="shared" si="82"/>
        <v>0</v>
      </c>
      <c r="R746" s="2" t="str">
        <f t="shared" si="83"/>
        <v>fp</v>
      </c>
    </row>
    <row r="747" spans="1:18" ht="17" x14ac:dyDescent="0.2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 t="s">
        <v>10</v>
      </c>
      <c r="L747">
        <f t="shared" si="77"/>
        <v>0.4306400000000003</v>
      </c>
      <c r="M747">
        <f t="shared" si="78"/>
        <v>-0.4306400000000003</v>
      </c>
      <c r="N747" s="5">
        <f t="shared" si="79"/>
        <v>0.60602648416233384</v>
      </c>
      <c r="O747" s="5">
        <f t="shared" si="80"/>
        <v>0.39397351583766616</v>
      </c>
      <c r="P747" s="2" t="str">
        <f t="shared" si="81"/>
        <v>tested_negative</v>
      </c>
      <c r="Q747" s="2">
        <f t="shared" si="82"/>
        <v>1</v>
      </c>
      <c r="R747" s="2" t="str">
        <f t="shared" si="83"/>
        <v>tn</v>
      </c>
    </row>
    <row r="748" spans="1:18" ht="17" x14ac:dyDescent="0.2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 t="s">
        <v>9</v>
      </c>
      <c r="L748">
        <f t="shared" si="77"/>
        <v>-0.27025999999999939</v>
      </c>
      <c r="M748">
        <f t="shared" si="78"/>
        <v>0.27025999999999939</v>
      </c>
      <c r="N748" s="5">
        <f t="shared" si="79"/>
        <v>0.43284326652739286</v>
      </c>
      <c r="O748" s="5">
        <f t="shared" si="80"/>
        <v>0.56715673347260709</v>
      </c>
      <c r="P748" s="2" t="str">
        <f t="shared" si="81"/>
        <v>tested_positive</v>
      </c>
      <c r="Q748" s="2">
        <f t="shared" si="82"/>
        <v>1</v>
      </c>
      <c r="R748" s="2" t="str">
        <f t="shared" si="83"/>
        <v>tp</v>
      </c>
    </row>
    <row r="749" spans="1:18" ht="17" x14ac:dyDescent="0.2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 t="s">
        <v>10</v>
      </c>
      <c r="L749">
        <f t="shared" si="77"/>
        <v>0.57288000000000072</v>
      </c>
      <c r="M749">
        <f t="shared" si="78"/>
        <v>-0.57288000000000072</v>
      </c>
      <c r="N749" s="5">
        <f t="shared" si="79"/>
        <v>0.63942745418850366</v>
      </c>
      <c r="O749" s="5">
        <f t="shared" si="80"/>
        <v>0.36057254581149634</v>
      </c>
      <c r="P749" s="2" t="str">
        <f t="shared" si="81"/>
        <v>tested_negative</v>
      </c>
      <c r="Q749" s="2">
        <f t="shared" si="82"/>
        <v>1</v>
      </c>
      <c r="R749" s="2" t="str">
        <f t="shared" si="83"/>
        <v>tn</v>
      </c>
    </row>
    <row r="750" spans="1:18" ht="17" x14ac:dyDescent="0.2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 t="s">
        <v>9</v>
      </c>
      <c r="L750">
        <f t="shared" si="77"/>
        <v>-1.0277599999999998</v>
      </c>
      <c r="M750">
        <f t="shared" si="78"/>
        <v>1.0277599999999998</v>
      </c>
      <c r="N750" s="5">
        <f t="shared" si="79"/>
        <v>0.26351860529359683</v>
      </c>
      <c r="O750" s="5">
        <f t="shared" si="80"/>
        <v>0.73648139470640306</v>
      </c>
      <c r="P750" s="2" t="str">
        <f t="shared" si="81"/>
        <v>tested_positive</v>
      </c>
      <c r="Q750" s="2">
        <f t="shared" si="82"/>
        <v>1</v>
      </c>
      <c r="R750" s="2" t="str">
        <f t="shared" si="83"/>
        <v>tp</v>
      </c>
    </row>
    <row r="751" spans="1:18" ht="17" x14ac:dyDescent="0.2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 t="s">
        <v>9</v>
      </c>
      <c r="L751">
        <f t="shared" si="77"/>
        <v>-0.33565999999999985</v>
      </c>
      <c r="M751">
        <f t="shared" si="78"/>
        <v>0.33565999999999985</v>
      </c>
      <c r="N751" s="5">
        <f t="shared" si="79"/>
        <v>0.4168640986424807</v>
      </c>
      <c r="O751" s="5">
        <f t="shared" si="80"/>
        <v>0.58313590135751936</v>
      </c>
      <c r="P751" s="2" t="str">
        <f t="shared" si="81"/>
        <v>tested_positive</v>
      </c>
      <c r="Q751" s="2">
        <f t="shared" si="82"/>
        <v>1</v>
      </c>
      <c r="R751" s="2" t="str">
        <f t="shared" si="83"/>
        <v>tp</v>
      </c>
    </row>
    <row r="752" spans="1:18" ht="17" x14ac:dyDescent="0.2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 t="s">
        <v>9</v>
      </c>
      <c r="L752">
        <f t="shared" si="77"/>
        <v>-8.3539999999999975E-2</v>
      </c>
      <c r="M752">
        <f t="shared" si="78"/>
        <v>8.3539999999999975E-2</v>
      </c>
      <c r="N752" s="5">
        <f t="shared" si="79"/>
        <v>0.47912713777807026</v>
      </c>
      <c r="O752" s="5">
        <f t="shared" si="80"/>
        <v>0.52087286222192974</v>
      </c>
      <c r="P752" s="2" t="str">
        <f t="shared" si="81"/>
        <v>tested_positive</v>
      </c>
      <c r="Q752" s="2">
        <f t="shared" si="82"/>
        <v>1</v>
      </c>
      <c r="R752" s="2" t="str">
        <f t="shared" si="83"/>
        <v>tp</v>
      </c>
    </row>
    <row r="753" spans="1:18" ht="17" x14ac:dyDescent="0.2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 t="s">
        <v>10</v>
      </c>
      <c r="L753">
        <f t="shared" si="77"/>
        <v>0.53733000000000075</v>
      </c>
      <c r="M753">
        <f t="shared" si="78"/>
        <v>-0.53733000000000075</v>
      </c>
      <c r="N753" s="5">
        <f t="shared" si="79"/>
        <v>0.63119108938640622</v>
      </c>
      <c r="O753" s="5">
        <f t="shared" si="80"/>
        <v>0.36880891061359378</v>
      </c>
      <c r="P753" s="2" t="str">
        <f t="shared" si="81"/>
        <v>tested_negative</v>
      </c>
      <c r="Q753" s="2">
        <f t="shared" si="82"/>
        <v>1</v>
      </c>
      <c r="R753" s="2" t="str">
        <f t="shared" si="83"/>
        <v>tn</v>
      </c>
    </row>
    <row r="754" spans="1:18" ht="17" x14ac:dyDescent="0.2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 t="s">
        <v>10</v>
      </c>
      <c r="L754">
        <f t="shared" si="77"/>
        <v>1.0851900000000003</v>
      </c>
      <c r="M754">
        <f t="shared" si="78"/>
        <v>-1.0851900000000003</v>
      </c>
      <c r="N754" s="5">
        <f t="shared" si="79"/>
        <v>0.74747488558088071</v>
      </c>
      <c r="O754" s="5">
        <f t="shared" si="80"/>
        <v>0.25252511441911918</v>
      </c>
      <c r="P754" s="2" t="str">
        <f t="shared" si="81"/>
        <v>tested_negative</v>
      </c>
      <c r="Q754" s="2">
        <f t="shared" si="82"/>
        <v>1</v>
      </c>
      <c r="R754" s="2" t="str">
        <f t="shared" si="83"/>
        <v>tn</v>
      </c>
    </row>
    <row r="755" spans="1:18" ht="17" x14ac:dyDescent="0.2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 t="s">
        <v>9</v>
      </c>
      <c r="L755">
        <f t="shared" si="77"/>
        <v>-0.63634000000000002</v>
      </c>
      <c r="M755">
        <f t="shared" si="78"/>
        <v>0.63634000000000002</v>
      </c>
      <c r="N755" s="5">
        <f t="shared" si="79"/>
        <v>0.34607435534374703</v>
      </c>
      <c r="O755" s="5">
        <f t="shared" si="80"/>
        <v>0.65392564465625302</v>
      </c>
      <c r="P755" s="2" t="str">
        <f t="shared" si="81"/>
        <v>tested_positive</v>
      </c>
      <c r="Q755" s="2">
        <f t="shared" si="82"/>
        <v>1</v>
      </c>
      <c r="R755" s="2" t="str">
        <f t="shared" si="83"/>
        <v>tp</v>
      </c>
    </row>
    <row r="756" spans="1:18" ht="17" x14ac:dyDescent="0.2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 t="s">
        <v>9</v>
      </c>
      <c r="L756">
        <f t="shared" si="77"/>
        <v>-0.53420999999999985</v>
      </c>
      <c r="M756">
        <f t="shared" si="78"/>
        <v>0.53420999999999985</v>
      </c>
      <c r="N756" s="5">
        <f t="shared" si="79"/>
        <v>0.36953550879454788</v>
      </c>
      <c r="O756" s="5">
        <f t="shared" si="80"/>
        <v>0.630464491205452</v>
      </c>
      <c r="P756" s="2" t="str">
        <f t="shared" si="81"/>
        <v>tested_positive</v>
      </c>
      <c r="Q756" s="2">
        <f t="shared" si="82"/>
        <v>1</v>
      </c>
      <c r="R756" s="2" t="str">
        <f t="shared" si="83"/>
        <v>tp</v>
      </c>
    </row>
    <row r="757" spans="1:18" ht="17" x14ac:dyDescent="0.2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 t="s">
        <v>9</v>
      </c>
      <c r="L757">
        <f t="shared" si="77"/>
        <v>0.13321000000000049</v>
      </c>
      <c r="M757">
        <f t="shared" si="78"/>
        <v>-0.13321000000000049</v>
      </c>
      <c r="N757" s="5">
        <f t="shared" si="79"/>
        <v>0.53325334142384717</v>
      </c>
      <c r="O757" s="5">
        <f t="shared" si="80"/>
        <v>0.46674665857615283</v>
      </c>
      <c r="P757" s="2" t="str">
        <f t="shared" si="81"/>
        <v>tested_negative</v>
      </c>
      <c r="Q757" s="2">
        <f t="shared" si="82"/>
        <v>0</v>
      </c>
      <c r="R757" s="2" t="str">
        <f t="shared" si="83"/>
        <v>fn</v>
      </c>
    </row>
    <row r="758" spans="1:18" ht="17" x14ac:dyDescent="0.2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 t="s">
        <v>10</v>
      </c>
      <c r="L758">
        <f t="shared" si="77"/>
        <v>8.6229999999999918E-2</v>
      </c>
      <c r="M758">
        <f t="shared" si="78"/>
        <v>-8.6229999999999918E-2</v>
      </c>
      <c r="N758" s="5">
        <f t="shared" si="79"/>
        <v>0.52154415215609451</v>
      </c>
      <c r="O758" s="5">
        <f t="shared" si="80"/>
        <v>0.47845584784390544</v>
      </c>
      <c r="P758" s="2" t="str">
        <f t="shared" si="81"/>
        <v>tested_negative</v>
      </c>
      <c r="Q758" s="2">
        <f t="shared" si="82"/>
        <v>1</v>
      </c>
      <c r="R758" s="2" t="str">
        <f t="shared" si="83"/>
        <v>tn</v>
      </c>
    </row>
    <row r="759" spans="1:18" ht="17" x14ac:dyDescent="0.2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 t="s">
        <v>9</v>
      </c>
      <c r="L759">
        <f t="shared" si="77"/>
        <v>0.36673999999999995</v>
      </c>
      <c r="M759">
        <f t="shared" si="78"/>
        <v>-0.36673999999999995</v>
      </c>
      <c r="N759" s="5">
        <f t="shared" si="79"/>
        <v>0.59067101326171134</v>
      </c>
      <c r="O759" s="5">
        <f t="shared" si="80"/>
        <v>0.40932898673828866</v>
      </c>
      <c r="P759" s="2" t="str">
        <f t="shared" si="81"/>
        <v>tested_negative</v>
      </c>
      <c r="Q759" s="2">
        <f t="shared" si="82"/>
        <v>0</v>
      </c>
      <c r="R759" s="2" t="str">
        <f t="shared" si="83"/>
        <v>fn</v>
      </c>
    </row>
    <row r="760" spans="1:18" ht="17" x14ac:dyDescent="0.2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 t="s">
        <v>10</v>
      </c>
      <c r="L760">
        <f t="shared" si="77"/>
        <v>0.92741000000000029</v>
      </c>
      <c r="M760">
        <f t="shared" si="78"/>
        <v>-0.92741000000000029</v>
      </c>
      <c r="N760" s="5">
        <f t="shared" si="79"/>
        <v>0.71654953534709209</v>
      </c>
      <c r="O760" s="5">
        <f t="shared" si="80"/>
        <v>0.28345046465290785</v>
      </c>
      <c r="P760" s="2" t="str">
        <f t="shared" si="81"/>
        <v>tested_negative</v>
      </c>
      <c r="Q760" s="2">
        <f t="shared" si="82"/>
        <v>1</v>
      </c>
      <c r="R760" s="2" t="str">
        <f t="shared" si="83"/>
        <v>tn</v>
      </c>
    </row>
    <row r="761" spans="1:18" ht="17" x14ac:dyDescent="0.2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 t="s">
        <v>9</v>
      </c>
      <c r="L761">
        <f t="shared" si="77"/>
        <v>-1.2506599999999999</v>
      </c>
      <c r="M761">
        <f t="shared" si="78"/>
        <v>1.2506599999999999</v>
      </c>
      <c r="N761" s="5">
        <f t="shared" si="79"/>
        <v>0.22258591057585558</v>
      </c>
      <c r="O761" s="5">
        <f t="shared" si="80"/>
        <v>0.77741408942414447</v>
      </c>
      <c r="P761" s="2" t="str">
        <f t="shared" si="81"/>
        <v>tested_positive</v>
      </c>
      <c r="Q761" s="2">
        <f t="shared" si="82"/>
        <v>1</v>
      </c>
      <c r="R761" s="2" t="str">
        <f t="shared" si="83"/>
        <v>tp</v>
      </c>
    </row>
    <row r="762" spans="1:18" ht="17" x14ac:dyDescent="0.2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 t="s">
        <v>10</v>
      </c>
      <c r="L762">
        <f t="shared" si="77"/>
        <v>1.1839800000000005</v>
      </c>
      <c r="M762">
        <f t="shared" si="78"/>
        <v>-1.1839800000000005</v>
      </c>
      <c r="N762" s="5">
        <f t="shared" si="79"/>
        <v>0.76566266359786239</v>
      </c>
      <c r="O762" s="5">
        <f t="shared" si="80"/>
        <v>0.23433733640213764</v>
      </c>
      <c r="P762" s="2" t="str">
        <f t="shared" si="81"/>
        <v>tested_negative</v>
      </c>
      <c r="Q762" s="2">
        <f t="shared" si="82"/>
        <v>1</v>
      </c>
      <c r="R762" s="2" t="str">
        <f t="shared" si="83"/>
        <v>tn</v>
      </c>
    </row>
    <row r="763" spans="1:18" ht="17" x14ac:dyDescent="0.2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 t="s">
        <v>9</v>
      </c>
      <c r="L763">
        <f t="shared" si="77"/>
        <v>-1.3794099999999998</v>
      </c>
      <c r="M763">
        <f t="shared" si="78"/>
        <v>1.3794099999999998</v>
      </c>
      <c r="N763" s="5">
        <f t="shared" si="79"/>
        <v>0.20110377305147917</v>
      </c>
      <c r="O763" s="5">
        <f t="shared" si="80"/>
        <v>0.7988962269485208</v>
      </c>
      <c r="P763" s="2" t="str">
        <f t="shared" si="81"/>
        <v>tested_positive</v>
      </c>
      <c r="Q763" s="2">
        <f t="shared" si="82"/>
        <v>1</v>
      </c>
      <c r="R763" s="2" t="str">
        <f t="shared" si="83"/>
        <v>tp</v>
      </c>
    </row>
    <row r="764" spans="1:18" ht="17" x14ac:dyDescent="0.2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 t="s">
        <v>10</v>
      </c>
      <c r="L764">
        <f t="shared" si="77"/>
        <v>1.20326</v>
      </c>
      <c r="M764">
        <f t="shared" si="78"/>
        <v>-1.20326</v>
      </c>
      <c r="N764" s="5">
        <f t="shared" si="79"/>
        <v>0.76910421163630804</v>
      </c>
      <c r="O764" s="5">
        <f t="shared" si="80"/>
        <v>0.23089578836369185</v>
      </c>
      <c r="P764" s="2" t="str">
        <f t="shared" si="81"/>
        <v>tested_negative</v>
      </c>
      <c r="Q764" s="2">
        <f t="shared" si="82"/>
        <v>1</v>
      </c>
      <c r="R764" s="2" t="str">
        <f t="shared" si="83"/>
        <v>tn</v>
      </c>
    </row>
    <row r="765" spans="1:18" ht="17" x14ac:dyDescent="0.2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 t="s">
        <v>10</v>
      </c>
      <c r="L765">
        <f t="shared" si="77"/>
        <v>0.31362999999999974</v>
      </c>
      <c r="M765">
        <f t="shared" si="78"/>
        <v>-0.31362999999999974</v>
      </c>
      <c r="N765" s="5">
        <f t="shared" si="79"/>
        <v>0.57777105476366852</v>
      </c>
      <c r="O765" s="5">
        <f t="shared" si="80"/>
        <v>0.42222894523633142</v>
      </c>
      <c r="P765" s="2" t="str">
        <f t="shared" si="81"/>
        <v>tested_negative</v>
      </c>
      <c r="Q765" s="2">
        <f t="shared" si="82"/>
        <v>1</v>
      </c>
      <c r="R765" s="2" t="str">
        <f t="shared" si="83"/>
        <v>tn</v>
      </c>
    </row>
    <row r="766" spans="1:18" ht="17" x14ac:dyDescent="0.2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 t="s">
        <v>10</v>
      </c>
      <c r="L766">
        <f t="shared" si="77"/>
        <v>0.43820000000000037</v>
      </c>
      <c r="M766">
        <f t="shared" si="78"/>
        <v>-0.43820000000000037</v>
      </c>
      <c r="N766" s="5">
        <f t="shared" si="79"/>
        <v>0.60783004329909229</v>
      </c>
      <c r="O766" s="5">
        <f t="shared" si="80"/>
        <v>0.3921699567009076</v>
      </c>
      <c r="P766" s="2" t="str">
        <f t="shared" si="81"/>
        <v>tested_negative</v>
      </c>
      <c r="Q766" s="2">
        <f t="shared" si="82"/>
        <v>1</v>
      </c>
      <c r="R766" s="2" t="str">
        <f t="shared" si="83"/>
        <v>tn</v>
      </c>
    </row>
    <row r="767" spans="1:18" ht="17" x14ac:dyDescent="0.2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 t="s">
        <v>10</v>
      </c>
      <c r="L767">
        <f t="shared" si="77"/>
        <v>0.73685</v>
      </c>
      <c r="M767">
        <f t="shared" si="78"/>
        <v>-0.73685</v>
      </c>
      <c r="N767" s="5">
        <f t="shared" si="79"/>
        <v>0.67630665428219772</v>
      </c>
      <c r="O767" s="5">
        <f t="shared" si="80"/>
        <v>0.32369334571780223</v>
      </c>
      <c r="P767" s="2" t="str">
        <f t="shared" si="81"/>
        <v>tested_negative</v>
      </c>
      <c r="Q767" s="2">
        <f t="shared" si="82"/>
        <v>1</v>
      </c>
      <c r="R767" s="2" t="str">
        <f t="shared" si="83"/>
        <v>tn</v>
      </c>
    </row>
    <row r="768" spans="1:18" ht="17" x14ac:dyDescent="0.2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 t="s">
        <v>9</v>
      </c>
      <c r="L768">
        <f t="shared" si="77"/>
        <v>0.38197000000000042</v>
      </c>
      <c r="M768">
        <f t="shared" si="78"/>
        <v>-0.38197000000000042</v>
      </c>
      <c r="N768" s="5">
        <f t="shared" si="79"/>
        <v>0.59434815497500171</v>
      </c>
      <c r="O768" s="5">
        <f t="shared" si="80"/>
        <v>0.40565184502499829</v>
      </c>
      <c r="P768" s="2" t="str">
        <f t="shared" si="81"/>
        <v>tested_negative</v>
      </c>
      <c r="Q768" s="2">
        <f t="shared" si="82"/>
        <v>0</v>
      </c>
      <c r="R768" s="2" t="str">
        <f t="shared" si="83"/>
        <v>fn</v>
      </c>
    </row>
    <row r="769" spans="1:18" ht="17" x14ac:dyDescent="0.2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 t="s">
        <v>10</v>
      </c>
      <c r="L769">
        <f t="shared" si="77"/>
        <v>1.3859500000000005</v>
      </c>
      <c r="M769">
        <f t="shared" si="78"/>
        <v>-1.3859500000000005</v>
      </c>
      <c r="N769" s="5">
        <f t="shared" si="79"/>
        <v>0.79994489652871426</v>
      </c>
      <c r="O769" s="5">
        <f t="shared" si="80"/>
        <v>0.20005510347128583</v>
      </c>
      <c r="P769" s="2" t="str">
        <f t="shared" si="81"/>
        <v>tested_negative</v>
      </c>
      <c r="Q769" s="2">
        <f t="shared" si="82"/>
        <v>1</v>
      </c>
      <c r="R769" s="2" t="str">
        <f t="shared" si="83"/>
        <v>tn</v>
      </c>
    </row>
    <row r="770" spans="1:18" x14ac:dyDescent="0.2">
      <c r="P770" t="s">
        <v>12</v>
      </c>
      <c r="Q770" s="3">
        <f>SUM(Q2:Q769)</f>
        <v>587</v>
      </c>
    </row>
    <row r="771" spans="1:18" x14ac:dyDescent="0.2">
      <c r="P771" t="s">
        <v>13</v>
      </c>
      <c r="Q771" s="3">
        <f>COUNT(Q2:Q769)</f>
        <v>768</v>
      </c>
    </row>
    <row r="772" spans="1:18" x14ac:dyDescent="0.2">
      <c r="P772" t="s">
        <v>14</v>
      </c>
      <c r="Q772" s="1">
        <f>Q770/Q771*100</f>
        <v>76.432291666666657</v>
      </c>
    </row>
    <row r="774" spans="1:18" x14ac:dyDescent="0.2">
      <c r="P774" t="s">
        <v>401</v>
      </c>
    </row>
    <row r="775" spans="1:18" x14ac:dyDescent="0.2">
      <c r="P775" t="s">
        <v>402</v>
      </c>
      <c r="Q775" t="s">
        <v>403</v>
      </c>
    </row>
    <row r="776" spans="1:18" x14ac:dyDescent="0.2">
      <c r="P776" s="2">
        <f>COUNTIF(R2:R769,"tn")</f>
        <v>431</v>
      </c>
      <c r="Q776" s="2">
        <f>COUNTIF(R2:R769,"fp")</f>
        <v>69</v>
      </c>
      <c r="R776" t="s">
        <v>404</v>
      </c>
    </row>
    <row r="777" spans="1:18" x14ac:dyDescent="0.2">
      <c r="P777" s="2">
        <f>COUNTIF(R2:R769,"fn")</f>
        <v>112</v>
      </c>
      <c r="Q777" s="2">
        <f>COUNTIF(R2:R769,"tp")</f>
        <v>156</v>
      </c>
      <c r="R777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2"/>
  <sheetViews>
    <sheetView topLeftCell="E760" workbookViewId="0">
      <selection activeCell="N774" sqref="N774:Q782"/>
    </sheetView>
  </sheetViews>
  <sheetFormatPr baseColWidth="10" defaultRowHeight="16" x14ac:dyDescent="0.2"/>
  <cols>
    <col min="10" max="10" width="14.1640625" bestFit="1" customWidth="1"/>
    <col min="13" max="14" width="10.83203125" style="4"/>
    <col min="15" max="15" width="14.1640625" bestFit="1" customWidth="1"/>
    <col min="16" max="16" width="12.1640625" customWidth="1"/>
  </cols>
  <sheetData>
    <row r="1" spans="1:18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10</v>
      </c>
      <c r="L1" t="s">
        <v>9</v>
      </c>
      <c r="M1" s="4" t="s">
        <v>15</v>
      </c>
      <c r="N1" s="4" t="s">
        <v>16</v>
      </c>
      <c r="O1" t="s">
        <v>11</v>
      </c>
      <c r="P1" t="s">
        <v>399</v>
      </c>
      <c r="Q1" t="s">
        <v>400</v>
      </c>
      <c r="R1" t="s">
        <v>406</v>
      </c>
    </row>
    <row r="2" spans="1:18" ht="17" x14ac:dyDescent="0.2">
      <c r="A2">
        <v>183</v>
      </c>
      <c r="B2">
        <v>1</v>
      </c>
      <c r="C2">
        <v>0</v>
      </c>
      <c r="D2">
        <v>74</v>
      </c>
      <c r="E2">
        <v>20</v>
      </c>
      <c r="F2">
        <v>23</v>
      </c>
      <c r="G2">
        <v>27.7</v>
      </c>
      <c r="H2">
        <v>0.29899999999999999</v>
      </c>
      <c r="I2">
        <v>21</v>
      </c>
      <c r="J2" t="s">
        <v>10</v>
      </c>
      <c r="K2">
        <f>4.2+B2*-0.06+C2*-0.02+D2*0.01+G2*-0.04+H2*-0.47+I2*-0.01</f>
        <v>3.4214700000000007</v>
      </c>
      <c r="L2">
        <f>-4.2+B2*0.06+C2*0.02+D2*-0.01+G2*0.04+H2*0.47+I2*0.01</f>
        <v>-3.4214700000000007</v>
      </c>
      <c r="M2" s="6">
        <v>0.96836882967529969</v>
      </c>
      <c r="N2" s="6">
        <v>3.1631170324700343E-2</v>
      </c>
      <c r="O2" s="2" t="str">
        <f t="shared" ref="O2:O65" si="0">IF(N2&gt;(M2+$N$776),"tested_positive","tested_negative")</f>
        <v>tested_negative</v>
      </c>
      <c r="P2" s="2">
        <f>IF(O2=J2,1,0)</f>
        <v>1</v>
      </c>
      <c r="Q2" s="2" t="str">
        <f>IF(AND(EXACT(O2,"tested_positive"), EXACT(J2,"tested_positive")), "tp", IF(AND(EXACT(O2,"tested_positive"), EXACT(J2,"tested_negative")), "fp", IF(AND(EXACT(O2,"tested_negative"), EXACT(J2,"tested_positive")), "fn", IF(AND(EXACT(O2,"tested_negative"), EXACT(J2,"tested_negative")), "tn"))))</f>
        <v>tn</v>
      </c>
      <c r="R2" s="2">
        <f>IF(O2="tested_positive",1,0)</f>
        <v>0</v>
      </c>
    </row>
    <row r="3" spans="1:18" ht="17" x14ac:dyDescent="0.2">
      <c r="A3">
        <v>76</v>
      </c>
      <c r="B3">
        <v>1</v>
      </c>
      <c r="C3">
        <v>0</v>
      </c>
      <c r="D3">
        <v>48</v>
      </c>
      <c r="E3">
        <v>20</v>
      </c>
      <c r="F3">
        <v>0</v>
      </c>
      <c r="G3">
        <v>24.7</v>
      </c>
      <c r="H3">
        <v>0.14000000000000001</v>
      </c>
      <c r="I3">
        <v>22</v>
      </c>
      <c r="J3" t="s">
        <v>10</v>
      </c>
      <c r="K3">
        <f>4.2+B3*-0.06+C3*-0.02+D3*0.01+G3*-0.04+H3*-0.47+I3*-0.01</f>
        <v>3.346200000000001</v>
      </c>
      <c r="L3">
        <f>-4.2+B3*0.06+C3*0.02+D3*-0.01+G3*0.04+H3*0.47+I3*0.01</f>
        <v>-3.346200000000001</v>
      </c>
      <c r="M3" s="6">
        <v>0.96598017932778957</v>
      </c>
      <c r="N3" s="6">
        <v>3.4019820672210321E-2</v>
      </c>
      <c r="O3" s="2" t="str">
        <f t="shared" si="0"/>
        <v>tested_negative</v>
      </c>
      <c r="P3" s="2">
        <f>IF(O3=J3,1,0)</f>
        <v>1</v>
      </c>
      <c r="Q3" s="2" t="str">
        <f>IF(AND(EXACT(O3,"tested_positive"), EXACT(J3,"tested_positive")), "tp", IF(AND(EXACT(O3,"tested_positive"), EXACT(J3,"tested_negative")), "fp", IF(AND(EXACT(O3,"tested_negative"), EXACT(J3,"tested_positive")), "fn", IF(AND(EXACT(O3,"tested_negative"), EXACT(J3,"tested_negative")), "tn"))))</f>
        <v>tn</v>
      </c>
      <c r="R3" s="2">
        <f>IF(O3="tested_positive",1,0)</f>
        <v>0</v>
      </c>
    </row>
    <row r="4" spans="1:18" ht="17" x14ac:dyDescent="0.2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>
        <f>4.2+B4*-0.06+C4*-0.02+D4*0.01+G4*-0.04+H4*-0.47+I4*-0.01</f>
        <v>3.1371699999999998</v>
      </c>
      <c r="L4">
        <f>-4.2+B4*0.06+C4*0.02+D4*-0.01+G4*0.04+H4*0.47+I4*0.01</f>
        <v>-3.1371699999999998</v>
      </c>
      <c r="M4" s="6">
        <v>0.95840019695084111</v>
      </c>
      <c r="N4" s="6">
        <v>4.1599803049158821E-2</v>
      </c>
      <c r="O4" s="2" t="str">
        <f t="shared" si="0"/>
        <v>tested_negative</v>
      </c>
      <c r="P4" s="2">
        <f>IF(O4=J4,1,0)</f>
        <v>1</v>
      </c>
      <c r="Q4" s="2" t="str">
        <f>IF(AND(EXACT(O4,"tested_positive"), EXACT(J4,"tested_positive")), "tp", IF(AND(EXACT(O4,"tested_positive"), EXACT(J4,"tested_negative")), "fp", IF(AND(EXACT(O4,"tested_negative"), EXACT(J4,"tested_positive")), "fn", IF(AND(EXACT(O4,"tested_negative"), EXACT(J4,"tested_negative")), "tn"))))</f>
        <v>tn</v>
      </c>
      <c r="R4" s="2">
        <f>IF(O4="tested_positive",1,0)</f>
        <v>0</v>
      </c>
    </row>
    <row r="5" spans="1:18" ht="17" x14ac:dyDescent="0.2">
      <c r="A5">
        <v>350</v>
      </c>
      <c r="B5">
        <v>5</v>
      </c>
      <c r="C5">
        <v>0</v>
      </c>
      <c r="D5">
        <v>80</v>
      </c>
      <c r="E5">
        <v>32</v>
      </c>
      <c r="F5">
        <v>0</v>
      </c>
      <c r="G5">
        <v>41</v>
      </c>
      <c r="H5">
        <v>0.34599999999999997</v>
      </c>
      <c r="I5">
        <v>37</v>
      </c>
      <c r="J5" t="s">
        <v>9</v>
      </c>
      <c r="K5">
        <f>4.2+B5*-0.06+C5*-0.02+D5*0.01+G5*-0.04+H5*-0.47+I5*-0.01</f>
        <v>2.52738</v>
      </c>
      <c r="L5">
        <f>-4.2+B5*0.06+C5*0.02+D5*-0.01+G5*0.04+H5*0.47+I5*0.01</f>
        <v>-2.52738</v>
      </c>
      <c r="M5" s="6">
        <v>0.92603910800025735</v>
      </c>
      <c r="N5" s="6">
        <v>7.3960891999742526E-2</v>
      </c>
      <c r="O5" s="2" t="str">
        <f t="shared" si="0"/>
        <v>tested_negative</v>
      </c>
      <c r="P5" s="2">
        <f>IF(O5=J5,1,0)</f>
        <v>0</v>
      </c>
      <c r="Q5" s="2" t="str">
        <f>IF(AND(EXACT(O5,"tested_positive"), EXACT(J5,"tested_positive")), "tp", IF(AND(EXACT(O5,"tested_positive"), EXACT(J5,"tested_negative")), "fp", IF(AND(EXACT(O5,"tested_negative"), EXACT(J5,"tested_positive")), "fn", IF(AND(EXACT(O5,"tested_negative"), EXACT(J5,"tested_negative")), "tn"))))</f>
        <v>fn</v>
      </c>
      <c r="R5" s="2">
        <f>IF(O5="tested_positive",1,0)</f>
        <v>0</v>
      </c>
    </row>
    <row r="6" spans="1:18" ht="17" x14ac:dyDescent="0.2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>
        <f>4.2+B6*-0.06+C6*-0.02+D6*0.01+G6*-0.04+H6*-0.47+I6*-0.01</f>
        <v>2.4311600000000002</v>
      </c>
      <c r="L6">
        <f>-4.2+B6*0.06+C6*0.02+D6*-0.01+G6*0.04+H6*0.47+I6*0.01</f>
        <v>-2.4311600000000002</v>
      </c>
      <c r="M6" s="6">
        <v>0.91917275597281778</v>
      </c>
      <c r="N6" s="6">
        <v>8.0827244027182346E-2</v>
      </c>
      <c r="O6" s="2" t="str">
        <f t="shared" si="0"/>
        <v>tested_negative</v>
      </c>
      <c r="P6" s="2">
        <f>IF(O6=J6,1,0)</f>
        <v>1</v>
      </c>
      <c r="Q6" s="2" t="str">
        <f>IF(AND(EXACT(O6,"tested_positive"), EXACT(J6,"tested_positive")), "tp", IF(AND(EXACT(O6,"tested_positive"), EXACT(J6,"tested_negative")), "fp", IF(AND(EXACT(O6,"tested_negative"), EXACT(J6,"tested_positive")), "fn", IF(AND(EXACT(O6,"tested_negative"), EXACT(J6,"tested_negative")), "tn"))))</f>
        <v>tn</v>
      </c>
      <c r="R6" s="2">
        <f>IF(O6="tested_positive",1,0)</f>
        <v>0</v>
      </c>
    </row>
    <row r="7" spans="1:18" ht="17" x14ac:dyDescent="0.2">
      <c r="A7">
        <v>82</v>
      </c>
      <c r="B7">
        <v>2</v>
      </c>
      <c r="C7">
        <v>74</v>
      </c>
      <c r="D7">
        <v>0</v>
      </c>
      <c r="E7">
        <v>0</v>
      </c>
      <c r="F7">
        <v>0</v>
      </c>
      <c r="G7">
        <v>0</v>
      </c>
      <c r="H7">
        <v>0.10199999999999999</v>
      </c>
      <c r="I7">
        <v>22</v>
      </c>
      <c r="J7" t="s">
        <v>10</v>
      </c>
      <c r="K7">
        <f>4.2+B7*-0.06+C7*-0.02+D7*0.01+G7*-0.04+H7*-0.47+I7*-0.01</f>
        <v>2.3320599999999998</v>
      </c>
      <c r="L7">
        <f>-4.2+B7*0.06+C7*0.02+D7*-0.01+G7*0.04+H7*0.47+I7*0.01</f>
        <v>-2.3320599999999998</v>
      </c>
      <c r="M7" s="6">
        <v>0.91149765721074971</v>
      </c>
      <c r="N7" s="6">
        <v>8.8502342789250329E-2</v>
      </c>
      <c r="O7" s="2" t="str">
        <f t="shared" si="0"/>
        <v>tested_negative</v>
      </c>
      <c r="P7" s="2">
        <f>IF(O7=J7,1,0)</f>
        <v>1</v>
      </c>
      <c r="Q7" s="2" t="str">
        <f>IF(AND(EXACT(O7,"tested_positive"), EXACT(J7,"tested_positive")), "tp", IF(AND(EXACT(O7,"tested_positive"), EXACT(J7,"tested_negative")), "fp", IF(AND(EXACT(O7,"tested_negative"), EXACT(J7,"tested_positive")), "fn", IF(AND(EXACT(O7,"tested_negative"), EXACT(J7,"tested_negative")), "tn"))))</f>
        <v>tn</v>
      </c>
      <c r="R7" s="2">
        <f>IF(O7="tested_positive",1,0)</f>
        <v>0</v>
      </c>
    </row>
    <row r="8" spans="1:18" ht="17" x14ac:dyDescent="0.2">
      <c r="A8">
        <v>503</v>
      </c>
      <c r="B8">
        <v>6</v>
      </c>
      <c r="C8">
        <v>0</v>
      </c>
      <c r="D8">
        <v>68</v>
      </c>
      <c r="E8">
        <v>41</v>
      </c>
      <c r="F8">
        <v>0</v>
      </c>
      <c r="G8">
        <v>39</v>
      </c>
      <c r="H8">
        <v>0.72699999999999998</v>
      </c>
      <c r="I8">
        <v>41</v>
      </c>
      <c r="J8" t="s">
        <v>9</v>
      </c>
      <c r="K8">
        <f>4.2+B8*-0.06+C8*-0.02+D8*0.01+G8*-0.04+H8*-0.47+I8*-0.01</f>
        <v>2.2083100000000004</v>
      </c>
      <c r="L8">
        <f>-4.2+B8*0.06+C8*0.02+D8*-0.01+G8*0.04+H8*0.47+I8*0.01</f>
        <v>-2.2083100000000004</v>
      </c>
      <c r="M8" s="6">
        <v>0.90099327352535452</v>
      </c>
      <c r="N8" s="6">
        <v>9.9006726474645423E-2</v>
      </c>
      <c r="O8" s="2" t="str">
        <f t="shared" si="0"/>
        <v>tested_negative</v>
      </c>
      <c r="P8" s="2">
        <f>IF(O8=J8,1,0)</f>
        <v>0</v>
      </c>
      <c r="Q8" s="2" t="str">
        <f>IF(AND(EXACT(O8,"tested_positive"), EXACT(J8,"tested_positive")), "tp", IF(AND(EXACT(O8,"tested_positive"), EXACT(J8,"tested_negative")), "fp", IF(AND(EXACT(O8,"tested_negative"), EXACT(J8,"tested_positive")), "fn", IF(AND(EXACT(O8,"tested_negative"), EXACT(J8,"tested_negative")), "tn"))))</f>
        <v>fn</v>
      </c>
      <c r="R8" s="2">
        <f>IF(O8="tested_positive",1,0)</f>
        <v>0</v>
      </c>
    </row>
    <row r="9" spans="1:18" ht="17" x14ac:dyDescent="0.2">
      <c r="A9">
        <v>618</v>
      </c>
      <c r="B9">
        <v>2</v>
      </c>
      <c r="C9">
        <v>68</v>
      </c>
      <c r="D9">
        <v>62</v>
      </c>
      <c r="E9">
        <v>13</v>
      </c>
      <c r="F9">
        <v>15</v>
      </c>
      <c r="G9">
        <v>20.100000000000001</v>
      </c>
      <c r="H9">
        <v>0.25700000000000001</v>
      </c>
      <c r="I9">
        <v>23</v>
      </c>
      <c r="J9" t="s">
        <v>10</v>
      </c>
      <c r="K9">
        <f>4.2+B9*-0.06+C9*-0.02+D9*0.01+G9*-0.04+H9*-0.47+I9*-0.01</f>
        <v>2.1852099999999997</v>
      </c>
      <c r="L9">
        <f>-4.2+B9*0.06+C9*0.02+D9*-0.01+G9*0.04+H9*0.47+I9*0.01</f>
        <v>-2.1852099999999997</v>
      </c>
      <c r="M9" s="6">
        <v>0.89891347947570488</v>
      </c>
      <c r="N9" s="6">
        <v>0.10108652052429515</v>
      </c>
      <c r="O9" s="2" t="str">
        <f t="shared" si="0"/>
        <v>tested_negative</v>
      </c>
      <c r="P9" s="2">
        <f>IF(O9=J9,1,0)</f>
        <v>1</v>
      </c>
      <c r="Q9" s="2" t="str">
        <f>IF(AND(EXACT(O9,"tested_positive"), EXACT(J9,"tested_positive")), "tp", IF(AND(EXACT(O9,"tested_positive"), EXACT(J9,"tested_negative")), "fp", IF(AND(EXACT(O9,"tested_negative"), EXACT(J9,"tested_positive")), "fn", IF(AND(EXACT(O9,"tested_negative"), EXACT(J9,"tested_negative")), "tn"))))</f>
        <v>tn</v>
      </c>
      <c r="R9" s="2">
        <f>IF(O9="tested_positive",1,0)</f>
        <v>0</v>
      </c>
    </row>
    <row r="10" spans="1:18" ht="17" x14ac:dyDescent="0.2">
      <c r="A10">
        <v>107</v>
      </c>
      <c r="B10">
        <v>1</v>
      </c>
      <c r="C10">
        <v>96</v>
      </c>
      <c r="D10">
        <v>122</v>
      </c>
      <c r="E10">
        <v>0</v>
      </c>
      <c r="F10">
        <v>0</v>
      </c>
      <c r="G10">
        <v>22.4</v>
      </c>
      <c r="H10">
        <v>0.20699999999999999</v>
      </c>
      <c r="I10">
        <v>27</v>
      </c>
      <c r="J10" t="s">
        <v>10</v>
      </c>
      <c r="K10">
        <f>4.2+B10*-0.06+C10*-0.02+D10*0.01+G10*-0.04+H10*-0.47+I10*-0.01</f>
        <v>2.1767100000000004</v>
      </c>
      <c r="L10">
        <f>-4.2+B10*0.06+C10*0.02+D10*-0.01+G10*0.04+H10*0.47+I10*0.01</f>
        <v>-2.1767100000000004</v>
      </c>
      <c r="M10" s="6">
        <v>0.89813847798918067</v>
      </c>
      <c r="N10" s="6">
        <v>0.10186152201081941</v>
      </c>
      <c r="O10" s="2" t="str">
        <f t="shared" si="0"/>
        <v>tested_negative</v>
      </c>
      <c r="P10" s="2">
        <f>IF(O10=J10,1,0)</f>
        <v>1</v>
      </c>
      <c r="Q10" s="2" t="str">
        <f>IF(AND(EXACT(O10,"tested_positive"), EXACT(J10,"tested_positive")), "tp", IF(AND(EXACT(O10,"tested_positive"), EXACT(J10,"tested_negative")), "fp", IF(AND(EXACT(O10,"tested_negative"), EXACT(J10,"tested_positive")), "fn", IF(AND(EXACT(O10,"tested_negative"), EXACT(J10,"tested_negative")), "tn"))))</f>
        <v>tn</v>
      </c>
      <c r="R10" s="2">
        <f>IF(O10="tested_positive",1,0)</f>
        <v>0</v>
      </c>
    </row>
    <row r="11" spans="1:18" ht="17" x14ac:dyDescent="0.2">
      <c r="A11">
        <v>681</v>
      </c>
      <c r="B11">
        <v>2</v>
      </c>
      <c r="C11">
        <v>56</v>
      </c>
      <c r="D11">
        <v>56</v>
      </c>
      <c r="E11">
        <v>28</v>
      </c>
      <c r="F11">
        <v>45</v>
      </c>
      <c r="G11">
        <v>24.2</v>
      </c>
      <c r="H11">
        <v>0.33200000000000002</v>
      </c>
      <c r="I11">
        <v>22</v>
      </c>
      <c r="J11" t="s">
        <v>10</v>
      </c>
      <c r="K11">
        <f>4.2+B11*-0.06+C11*-0.02+D11*0.01+G11*-0.04+H11*-0.47+I11*-0.01</f>
        <v>2.1759599999999999</v>
      </c>
      <c r="L11">
        <f>-4.2+B11*0.06+C11*0.02+D11*-0.01+G11*0.04+H11*0.47+I11*0.01</f>
        <v>-2.1759599999999999</v>
      </c>
      <c r="M11" s="6">
        <v>0.89806984318352179</v>
      </c>
      <c r="N11" s="6">
        <v>0.10193015681647832</v>
      </c>
      <c r="O11" s="2" t="str">
        <f t="shared" si="0"/>
        <v>tested_negative</v>
      </c>
      <c r="P11" s="2">
        <f>IF(O11=J11,1,0)</f>
        <v>1</v>
      </c>
      <c r="Q11" s="2" t="str">
        <f>IF(AND(EXACT(O11,"tested_positive"), EXACT(J11,"tested_positive")), "tp", IF(AND(EXACT(O11,"tested_positive"), EXACT(J11,"tested_negative")), "fp", IF(AND(EXACT(O11,"tested_negative"), EXACT(J11,"tested_positive")), "fn", IF(AND(EXACT(O11,"tested_negative"), EXACT(J11,"tested_negative")), "tn"))))</f>
        <v>tn</v>
      </c>
      <c r="R11" s="2">
        <f>IF(O11="tested_positive",1,0)</f>
        <v>0</v>
      </c>
    </row>
    <row r="12" spans="1:18" ht="17" x14ac:dyDescent="0.2">
      <c r="A12">
        <v>495</v>
      </c>
      <c r="B12">
        <v>3</v>
      </c>
      <c r="C12">
        <v>80</v>
      </c>
      <c r="D12">
        <v>0</v>
      </c>
      <c r="E12">
        <v>0</v>
      </c>
      <c r="F12">
        <v>0</v>
      </c>
      <c r="G12">
        <v>0</v>
      </c>
      <c r="H12">
        <v>0.17399999999999999</v>
      </c>
      <c r="I12">
        <v>22</v>
      </c>
      <c r="J12" t="s">
        <v>10</v>
      </c>
      <c r="K12">
        <f>4.2+B12*-0.06+C12*-0.02+D12*0.01+G12*-0.04+H12*-0.47+I12*-0.01</f>
        <v>2.11822</v>
      </c>
      <c r="L12">
        <f>-4.2+B12*0.06+C12*0.02+D12*-0.01+G12*0.04+H12*0.47+I12*0.01</f>
        <v>-2.11822</v>
      </c>
      <c r="M12" s="6">
        <v>0.89266149450958265</v>
      </c>
      <c r="N12" s="6">
        <v>0.10733850549041742</v>
      </c>
      <c r="O12" s="2" t="str">
        <f t="shared" si="0"/>
        <v>tested_negative</v>
      </c>
      <c r="P12" s="2">
        <f>IF(O12=J12,1,0)</f>
        <v>1</v>
      </c>
      <c r="Q12" s="2" t="str">
        <f>IF(AND(EXACT(O12,"tested_positive"), EXACT(J12,"tested_positive")), "tp", IF(AND(EXACT(O12,"tested_positive"), EXACT(J12,"tested_negative")), "fp", IF(AND(EXACT(O12,"tested_negative"), EXACT(J12,"tested_positive")), "fn", IF(AND(EXACT(O12,"tested_negative"), EXACT(J12,"tested_negative")), "tn"))))</f>
        <v>tn</v>
      </c>
      <c r="R12" s="2">
        <f>IF(O12="tested_positive",1,0)</f>
        <v>0</v>
      </c>
    </row>
    <row r="13" spans="1:18" ht="17" x14ac:dyDescent="0.2">
      <c r="A13">
        <v>521</v>
      </c>
      <c r="B13">
        <v>2</v>
      </c>
      <c r="C13">
        <v>68</v>
      </c>
      <c r="D13">
        <v>70</v>
      </c>
      <c r="E13">
        <v>32</v>
      </c>
      <c r="F13">
        <v>66</v>
      </c>
      <c r="G13">
        <v>25</v>
      </c>
      <c r="H13">
        <v>0.187</v>
      </c>
      <c r="I13">
        <v>25</v>
      </c>
      <c r="J13" t="s">
        <v>10</v>
      </c>
      <c r="K13">
        <f>4.2+B13*-0.06+C13*-0.02+D13*0.01+G13*-0.04+H13*-0.47+I13*-0.01</f>
        <v>2.0821100000000001</v>
      </c>
      <c r="L13">
        <f>-4.2+B13*0.06+C13*0.02+D13*-0.01+G13*0.04+H13*0.47+I13*0.01</f>
        <v>-2.0821100000000001</v>
      </c>
      <c r="M13" s="6">
        <v>0.88915216695914112</v>
      </c>
      <c r="N13" s="6">
        <v>0.11084783304085885</v>
      </c>
      <c r="O13" s="2" t="str">
        <f t="shared" si="0"/>
        <v>tested_negative</v>
      </c>
      <c r="P13" s="2">
        <f>IF(O13=J13,1,0)</f>
        <v>1</v>
      </c>
      <c r="Q13" s="2" t="str">
        <f>IF(AND(EXACT(O13,"tested_positive"), EXACT(J13,"tested_positive")), "tp", IF(AND(EXACT(O13,"tested_positive"), EXACT(J13,"tested_negative")), "fp", IF(AND(EXACT(O13,"tested_negative"), EXACT(J13,"tested_positive")), "fn", IF(AND(EXACT(O13,"tested_negative"), EXACT(J13,"tested_negative")), "tn"))))</f>
        <v>tn</v>
      </c>
      <c r="R13" s="2">
        <f>IF(O13="tested_positive",1,0)</f>
        <v>0</v>
      </c>
    </row>
    <row r="14" spans="1:18" ht="17" x14ac:dyDescent="0.2">
      <c r="A14">
        <v>61</v>
      </c>
      <c r="B14">
        <v>2</v>
      </c>
      <c r="C14">
        <v>84</v>
      </c>
      <c r="D14">
        <v>0</v>
      </c>
      <c r="E14">
        <v>0</v>
      </c>
      <c r="F14">
        <v>0</v>
      </c>
      <c r="G14">
        <v>0</v>
      </c>
      <c r="H14">
        <v>0.30399999999999999</v>
      </c>
      <c r="I14">
        <v>21</v>
      </c>
      <c r="J14" t="s">
        <v>10</v>
      </c>
      <c r="K14">
        <f>4.2+B14*-0.06+C14*-0.02+D14*0.01+G14*-0.04+H14*-0.47+I14*-0.01</f>
        <v>2.0471200000000005</v>
      </c>
      <c r="L14">
        <f>-4.2+B14*0.06+C14*0.02+D14*-0.01+G14*0.04+H14*0.47+I14*0.01</f>
        <v>-2.0471200000000005</v>
      </c>
      <c r="M14" s="6">
        <v>0.88565628712347766</v>
      </c>
      <c r="N14" s="6">
        <v>0.11434371287652224</v>
      </c>
      <c r="O14" s="2" t="str">
        <f t="shared" si="0"/>
        <v>tested_negative</v>
      </c>
      <c r="P14" s="2">
        <f>IF(O14=J14,1,0)</f>
        <v>1</v>
      </c>
      <c r="Q14" s="2" t="str">
        <f>IF(AND(EXACT(O14,"tested_positive"), EXACT(J14,"tested_positive")), "tp", IF(AND(EXACT(O14,"tested_positive"), EXACT(J14,"tested_negative")), "fp", IF(AND(EXACT(O14,"tested_negative"), EXACT(J14,"tested_positive")), "fn", IF(AND(EXACT(O14,"tested_negative"), EXACT(J14,"tested_negative")), "tn"))))</f>
        <v>tn</v>
      </c>
      <c r="R14" s="2">
        <f>IF(O14="tested_positive",1,0)</f>
        <v>0</v>
      </c>
    </row>
    <row r="15" spans="1:18" ht="17" x14ac:dyDescent="0.2">
      <c r="A15">
        <v>462</v>
      </c>
      <c r="B15">
        <v>1</v>
      </c>
      <c r="C15">
        <v>71</v>
      </c>
      <c r="D15">
        <v>62</v>
      </c>
      <c r="E15">
        <v>0</v>
      </c>
      <c r="F15">
        <v>0</v>
      </c>
      <c r="G15">
        <v>21.8</v>
      </c>
      <c r="H15">
        <v>0.41599999999999998</v>
      </c>
      <c r="I15">
        <v>26</v>
      </c>
      <c r="J15" t="s">
        <v>10</v>
      </c>
      <c r="K15">
        <f>4.2+B15*-0.06+C15*-0.02+D15*0.01+G15*-0.04+H15*-0.47+I15*-0.01</f>
        <v>2.0124800000000009</v>
      </c>
      <c r="L15">
        <f>-4.2+B15*0.06+C15*0.02+D15*-0.01+G15*0.04+H15*0.47+I15*0.01</f>
        <v>-2.0124800000000009</v>
      </c>
      <c r="M15" s="6">
        <v>0.88210118343516375</v>
      </c>
      <c r="N15" s="6">
        <v>0.11789881656483622</v>
      </c>
      <c r="O15" s="2" t="str">
        <f t="shared" si="0"/>
        <v>tested_negative</v>
      </c>
      <c r="P15" s="2">
        <f>IF(O15=J15,1,0)</f>
        <v>1</v>
      </c>
      <c r="Q15" s="2" t="str">
        <f>IF(AND(EXACT(O15,"tested_positive"), EXACT(J15,"tested_positive")), "tp", IF(AND(EXACT(O15,"tested_positive"), EXACT(J15,"tested_negative")), "fp", IF(AND(EXACT(O15,"tested_negative"), EXACT(J15,"tested_positive")), "fn", IF(AND(EXACT(O15,"tested_negative"), EXACT(J15,"tested_negative")), "tn"))))</f>
        <v>tn</v>
      </c>
      <c r="R15" s="2">
        <f>IF(O15="tested_positive",1,0)</f>
        <v>0</v>
      </c>
    </row>
    <row r="16" spans="1:18" ht="17" x14ac:dyDescent="0.2">
      <c r="A16">
        <v>98</v>
      </c>
      <c r="B16">
        <v>1</v>
      </c>
      <c r="C16">
        <v>71</v>
      </c>
      <c r="D16">
        <v>48</v>
      </c>
      <c r="E16">
        <v>18</v>
      </c>
      <c r="F16">
        <v>76</v>
      </c>
      <c r="G16">
        <v>20.399999999999999</v>
      </c>
      <c r="H16">
        <v>0.32300000000000001</v>
      </c>
      <c r="I16">
        <v>22</v>
      </c>
      <c r="J16" t="s">
        <v>10</v>
      </c>
      <c r="K16">
        <f>4.2+B16*-0.06+C16*-0.02+D16*0.01+G16*-0.04+H16*-0.47+I16*-0.01</f>
        <v>2.0121900000000008</v>
      </c>
      <c r="L16">
        <f>-4.2+B16*0.06+C16*0.02+D16*-0.01+G16*0.04+H16*0.47+I16*0.01</f>
        <v>-2.0121900000000008</v>
      </c>
      <c r="M16" s="6">
        <v>0.88207102047420816</v>
      </c>
      <c r="N16" s="6">
        <v>0.11792897952579179</v>
      </c>
      <c r="O16" s="2" t="str">
        <f t="shared" si="0"/>
        <v>tested_negative</v>
      </c>
      <c r="P16" s="2">
        <f>IF(O16=J16,1,0)</f>
        <v>1</v>
      </c>
      <c r="Q16" s="2" t="str">
        <f>IF(AND(EXACT(O16,"tested_positive"), EXACT(J16,"tested_positive")), "tp", IF(AND(EXACT(O16,"tested_positive"), EXACT(J16,"tested_negative")), "fp", IF(AND(EXACT(O16,"tested_negative"), EXACT(J16,"tested_positive")), "fn", IF(AND(EXACT(O16,"tested_negative"), EXACT(J16,"tested_negative")), "tn"))))</f>
        <v>tn</v>
      </c>
      <c r="R16" s="2">
        <f>IF(O16="tested_positive",1,0)</f>
        <v>0</v>
      </c>
    </row>
    <row r="17" spans="1:18" ht="17" x14ac:dyDescent="0.2">
      <c r="A17">
        <v>63</v>
      </c>
      <c r="B17">
        <v>5</v>
      </c>
      <c r="C17">
        <v>44</v>
      </c>
      <c r="D17">
        <v>62</v>
      </c>
      <c r="E17">
        <v>0</v>
      </c>
      <c r="F17">
        <v>0</v>
      </c>
      <c r="G17">
        <v>25</v>
      </c>
      <c r="H17">
        <v>0.58699999999999997</v>
      </c>
      <c r="I17">
        <v>36</v>
      </c>
      <c r="J17" t="s">
        <v>10</v>
      </c>
      <c r="K17">
        <f>4.2+B17*-0.06+C17*-0.02+D17*0.01+G17*-0.04+H17*-0.47+I17*-0.01</f>
        <v>2.0041100000000007</v>
      </c>
      <c r="L17">
        <f>-4.2+B17*0.06+C17*0.02+D17*-0.01+G17*0.04+H17*0.47+I17*0.01</f>
        <v>-2.0041100000000007</v>
      </c>
      <c r="M17" s="6">
        <v>0.88122792669641137</v>
      </c>
      <c r="N17" s="6">
        <v>0.11877207330358877</v>
      </c>
      <c r="O17" s="2" t="str">
        <f t="shared" si="0"/>
        <v>tested_negative</v>
      </c>
      <c r="P17" s="2">
        <f>IF(O17=J17,1,0)</f>
        <v>1</v>
      </c>
      <c r="Q17" s="2" t="str">
        <f>IF(AND(EXACT(O17,"tested_positive"), EXACT(J17,"tested_positive")), "tp", IF(AND(EXACT(O17,"tested_positive"), EXACT(J17,"tested_negative")), "fp", IF(AND(EXACT(O17,"tested_negative"), EXACT(J17,"tested_positive")), "fn", IF(AND(EXACT(O17,"tested_negative"), EXACT(J17,"tested_negative")), "tn"))))</f>
        <v>tn</v>
      </c>
      <c r="R17" s="2">
        <f>IF(O17="tested_positive",1,0)</f>
        <v>0</v>
      </c>
    </row>
    <row r="18" spans="1:18" ht="17" x14ac:dyDescent="0.2">
      <c r="A18">
        <v>91</v>
      </c>
      <c r="B18">
        <v>1</v>
      </c>
      <c r="C18">
        <v>80</v>
      </c>
      <c r="D18">
        <v>55</v>
      </c>
      <c r="E18">
        <v>0</v>
      </c>
      <c r="F18">
        <v>0</v>
      </c>
      <c r="G18">
        <v>19.100000000000001</v>
      </c>
      <c r="H18">
        <v>0.25800000000000001</v>
      </c>
      <c r="I18">
        <v>21</v>
      </c>
      <c r="J18" t="s">
        <v>10</v>
      </c>
      <c r="K18">
        <f>4.2+B18*-0.06+C18*-0.02+D18*0.01+G18*-0.04+H18*-0.47+I18*-0.01</f>
        <v>1.9947400000000006</v>
      </c>
      <c r="L18">
        <f>-4.2+B18*0.06+C18*0.02+D18*-0.01+G18*0.04+H18*0.47+I18*0.01</f>
        <v>-1.9947400000000006</v>
      </c>
      <c r="M18" s="6">
        <v>0.8802437045917213</v>
      </c>
      <c r="N18" s="6">
        <v>0.11975629540827862</v>
      </c>
      <c r="O18" s="2" t="str">
        <f t="shared" si="0"/>
        <v>tested_negative</v>
      </c>
      <c r="P18" s="2">
        <f>IF(O18=J18,1,0)</f>
        <v>1</v>
      </c>
      <c r="Q18" s="2" t="str">
        <f>IF(AND(EXACT(O18,"tested_positive"), EXACT(J18,"tested_positive")), "tp", IF(AND(EXACT(O18,"tested_positive"), EXACT(J18,"tested_negative")), "fp", IF(AND(EXACT(O18,"tested_negative"), EXACT(J18,"tested_positive")), "fn", IF(AND(EXACT(O18,"tested_negative"), EXACT(J18,"tested_negative")), "tn"))))</f>
        <v>tn</v>
      </c>
      <c r="R18" s="2">
        <f>IF(O18="tested_positive",1,0)</f>
        <v>0</v>
      </c>
    </row>
    <row r="19" spans="1:18" ht="17" x14ac:dyDescent="0.2">
      <c r="A19">
        <v>427</v>
      </c>
      <c r="B19">
        <v>0</v>
      </c>
      <c r="C19">
        <v>94</v>
      </c>
      <c r="D19">
        <v>0</v>
      </c>
      <c r="E19">
        <v>0</v>
      </c>
      <c r="F19">
        <v>0</v>
      </c>
      <c r="G19">
        <v>0</v>
      </c>
      <c r="H19">
        <v>0.25600000000000001</v>
      </c>
      <c r="I19">
        <v>25</v>
      </c>
      <c r="J19" t="s">
        <v>10</v>
      </c>
      <c r="K19">
        <f>4.2+B19*-0.06+C19*-0.02+D19*0.01+G19*-0.04+H19*-0.47+I19*-0.01</f>
        <v>1.9496800000000003</v>
      </c>
      <c r="L19">
        <f>-4.2+B19*0.06+C19*0.02+D19*-0.01+G19*0.04+H19*0.47+I19*0.01</f>
        <v>-1.9496800000000003</v>
      </c>
      <c r="M19" s="6">
        <v>0.875411744878133</v>
      </c>
      <c r="N19" s="6">
        <v>0.12458825512186693</v>
      </c>
      <c r="O19" s="2" t="str">
        <f t="shared" si="0"/>
        <v>tested_negative</v>
      </c>
      <c r="P19" s="2">
        <f>IF(O19=J19,1,0)</f>
        <v>1</v>
      </c>
      <c r="Q19" s="2" t="str">
        <f>IF(AND(EXACT(O19,"tested_positive"), EXACT(J19,"tested_positive")), "tp", IF(AND(EXACT(O19,"tested_positive"), EXACT(J19,"tested_negative")), "fp", IF(AND(EXACT(O19,"tested_negative"), EXACT(J19,"tested_positive")), "fn", IF(AND(EXACT(O19,"tested_negative"), EXACT(J19,"tested_negative")), "tn"))))</f>
        <v>tn</v>
      </c>
      <c r="R19" s="2">
        <f>IF(O19="tested_positive",1,0)</f>
        <v>0</v>
      </c>
    </row>
    <row r="20" spans="1:18" ht="17" x14ac:dyDescent="0.2">
      <c r="A20">
        <v>56</v>
      </c>
      <c r="B20">
        <v>1</v>
      </c>
      <c r="C20">
        <v>73</v>
      </c>
      <c r="D20">
        <v>50</v>
      </c>
      <c r="E20">
        <v>10</v>
      </c>
      <c r="F20">
        <v>0</v>
      </c>
      <c r="G20">
        <v>23</v>
      </c>
      <c r="H20">
        <v>0.248</v>
      </c>
      <c r="I20">
        <v>21</v>
      </c>
      <c r="J20" t="s">
        <v>10</v>
      </c>
      <c r="K20">
        <f>4.2+B20*-0.06+C20*-0.02+D20*0.01+G20*-0.04+H20*-0.47+I20*-0.01</f>
        <v>1.9334400000000009</v>
      </c>
      <c r="L20">
        <f>-4.2+B20*0.06+C20*0.02+D20*-0.01+G20*0.04+H20*0.47+I20*0.01</f>
        <v>-1.9334400000000009</v>
      </c>
      <c r="M20" s="6">
        <v>0.8736296872027135</v>
      </c>
      <c r="N20" s="6">
        <v>0.1263703127972865</v>
      </c>
      <c r="O20" s="2" t="str">
        <f t="shared" si="0"/>
        <v>tested_negative</v>
      </c>
      <c r="P20" s="2">
        <f>IF(O20=J20,1,0)</f>
        <v>1</v>
      </c>
      <c r="Q20" s="2" t="str">
        <f>IF(AND(EXACT(O20,"tested_positive"), EXACT(J20,"tested_positive")), "tp", IF(AND(EXACT(O20,"tested_positive"), EXACT(J20,"tested_negative")), "fp", IF(AND(EXACT(O20,"tested_negative"), EXACT(J20,"tested_positive")), "fn", IF(AND(EXACT(O20,"tested_negative"), EXACT(J20,"tested_negative")), "tn"))))</f>
        <v>tn</v>
      </c>
      <c r="R20" s="2">
        <f>IF(O20="tested_positive",1,0)</f>
        <v>0</v>
      </c>
    </row>
    <row r="21" spans="1:18" ht="17" x14ac:dyDescent="0.2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>
        <f>4.2+B21*-0.06+C21*-0.02+D21*0.01+G21*-0.04+H21*-0.47+I21*-0.01</f>
        <v>1.8929100000000005</v>
      </c>
      <c r="L21">
        <f>-4.2+B21*0.06+C21*0.02+D21*-0.01+G21*0.04+H21*0.47+I21*0.01</f>
        <v>-1.8929100000000005</v>
      </c>
      <c r="M21" s="6">
        <v>0.86908697099970778</v>
      </c>
      <c r="N21" s="6">
        <v>0.13091302900029217</v>
      </c>
      <c r="O21" s="2" t="str">
        <f t="shared" si="0"/>
        <v>tested_negative</v>
      </c>
      <c r="P21" s="2">
        <f>IF(O21=J21,1,0)</f>
        <v>1</v>
      </c>
      <c r="Q21" s="2" t="str">
        <f>IF(AND(EXACT(O21,"tested_positive"), EXACT(J21,"tested_positive")), "tp", IF(AND(EXACT(O21,"tested_positive"), EXACT(J21,"tested_negative")), "fp", IF(AND(EXACT(O21,"tested_negative"), EXACT(J21,"tested_positive")), "fn", IF(AND(EXACT(O21,"tested_negative"), EXACT(J21,"tested_negative")), "tn"))))</f>
        <v>tn</v>
      </c>
      <c r="R21" s="2">
        <f>IF(O21="tested_positive",1,0)</f>
        <v>0</v>
      </c>
    </row>
    <row r="22" spans="1:18" ht="17" x14ac:dyDescent="0.2">
      <c r="A22">
        <v>419</v>
      </c>
      <c r="B22">
        <v>1</v>
      </c>
      <c r="C22">
        <v>83</v>
      </c>
      <c r="D22">
        <v>68</v>
      </c>
      <c r="E22">
        <v>0</v>
      </c>
      <c r="F22">
        <v>0</v>
      </c>
      <c r="G22">
        <v>18.2</v>
      </c>
      <c r="H22">
        <v>0.624</v>
      </c>
      <c r="I22">
        <v>27</v>
      </c>
      <c r="J22" t="s">
        <v>10</v>
      </c>
      <c r="K22">
        <f>4.2+B22*-0.06+C22*-0.02+D22*0.01+G22*-0.04+H22*-0.47+I22*-0.01</f>
        <v>1.8687200000000002</v>
      </c>
      <c r="L22">
        <f>-4.2+B22*0.06+C22*0.02+D22*-0.01+G22*0.04+H22*0.47+I22*0.01</f>
        <v>-1.8687200000000002</v>
      </c>
      <c r="M22" s="6">
        <v>0.86631010131901609</v>
      </c>
      <c r="N22" s="6">
        <v>0.13368989868098397</v>
      </c>
      <c r="O22" s="2" t="str">
        <f t="shared" si="0"/>
        <v>tested_negative</v>
      </c>
      <c r="P22" s="2">
        <f>IF(O22=J22,1,0)</f>
        <v>1</v>
      </c>
      <c r="Q22" s="2" t="str">
        <f>IF(AND(EXACT(O22,"tested_positive"), EXACT(J22,"tested_positive")), "tp", IF(AND(EXACT(O22,"tested_positive"), EXACT(J22,"tested_negative")), "fp", IF(AND(EXACT(O22,"tested_negative"), EXACT(J22,"tested_positive")), "fn", IF(AND(EXACT(O22,"tested_negative"), EXACT(J22,"tested_negative")), "tn"))))</f>
        <v>tn</v>
      </c>
      <c r="R22" s="2">
        <f>IF(O22="tested_positive",1,0)</f>
        <v>0</v>
      </c>
    </row>
    <row r="23" spans="1:18" ht="17" x14ac:dyDescent="0.2">
      <c r="A23">
        <v>451</v>
      </c>
      <c r="B23">
        <v>1</v>
      </c>
      <c r="C23">
        <v>82</v>
      </c>
      <c r="D23">
        <v>64</v>
      </c>
      <c r="E23">
        <v>13</v>
      </c>
      <c r="F23">
        <v>95</v>
      </c>
      <c r="G23">
        <v>21.2</v>
      </c>
      <c r="H23">
        <v>0.41499999999999998</v>
      </c>
      <c r="I23">
        <v>23</v>
      </c>
      <c r="J23" t="s">
        <v>10</v>
      </c>
      <c r="K23">
        <f>4.2+B23*-0.06+C23*-0.02+D23*0.01+G23*-0.04+H23*-0.47+I23*-0.01</f>
        <v>1.8669500000000006</v>
      </c>
      <c r="L23">
        <f>-4.2+B23*0.06+C23*0.02+D23*-0.01+G23*0.04+H23*0.47+I23*0.01</f>
        <v>-1.8669500000000006</v>
      </c>
      <c r="M23" s="6">
        <v>0.86610497244327189</v>
      </c>
      <c r="N23" s="6">
        <v>0.13389502755672802</v>
      </c>
      <c r="O23" s="2" t="str">
        <f t="shared" si="0"/>
        <v>tested_negative</v>
      </c>
      <c r="P23" s="2">
        <f>IF(O23=J23,1,0)</f>
        <v>1</v>
      </c>
      <c r="Q23" s="2" t="str">
        <f>IF(AND(EXACT(O23,"tested_positive"), EXACT(J23,"tested_positive")), "tp", IF(AND(EXACT(O23,"tested_positive"), EXACT(J23,"tested_negative")), "fp", IF(AND(EXACT(O23,"tested_negative"), EXACT(J23,"tested_positive")), "fn", IF(AND(EXACT(O23,"tested_negative"), EXACT(J23,"tested_negative")), "tn"))))</f>
        <v>tn</v>
      </c>
      <c r="R23" s="2">
        <f>IF(O23="tested_positive",1,0)</f>
        <v>0</v>
      </c>
    </row>
    <row r="24" spans="1:18" ht="17" x14ac:dyDescent="0.2">
      <c r="A24">
        <v>233</v>
      </c>
      <c r="B24">
        <v>1</v>
      </c>
      <c r="C24">
        <v>79</v>
      </c>
      <c r="D24">
        <v>80</v>
      </c>
      <c r="E24">
        <v>25</v>
      </c>
      <c r="F24">
        <v>37</v>
      </c>
      <c r="G24">
        <v>25.4</v>
      </c>
      <c r="H24">
        <v>0.58299999999999996</v>
      </c>
      <c r="I24">
        <v>22</v>
      </c>
      <c r="J24" t="s">
        <v>10</v>
      </c>
      <c r="K24">
        <f>4.2+B24*-0.06+C24*-0.02+D24*0.01+G24*-0.04+H24*-0.47+I24*-0.01</f>
        <v>1.8499900000000002</v>
      </c>
      <c r="L24">
        <f>-4.2+B24*0.06+C24*0.02+D24*-0.01+G24*0.04+H24*0.47+I24*0.01</f>
        <v>-1.8499900000000002</v>
      </c>
      <c r="M24" s="6">
        <v>0.86412592887210182</v>
      </c>
      <c r="N24" s="6">
        <v>0.13587407112789818</v>
      </c>
      <c r="O24" s="2" t="str">
        <f t="shared" si="0"/>
        <v>tested_negative</v>
      </c>
      <c r="P24" s="2">
        <f>IF(O24=J24,1,0)</f>
        <v>1</v>
      </c>
      <c r="Q24" s="2" t="str">
        <f>IF(AND(EXACT(O24,"tested_positive"), EXACT(J24,"tested_positive")), "tp", IF(AND(EXACT(O24,"tested_positive"), EXACT(J24,"tested_negative")), "fp", IF(AND(EXACT(O24,"tested_negative"), EXACT(J24,"tested_positive")), "fn", IF(AND(EXACT(O24,"tested_negative"), EXACT(J24,"tested_negative")), "tn"))))</f>
        <v>tn</v>
      </c>
      <c r="R24" s="2">
        <f>IF(O24="tested_positive",1,0)</f>
        <v>0</v>
      </c>
    </row>
    <row r="25" spans="1:18" ht="17" x14ac:dyDescent="0.2">
      <c r="A25">
        <v>399</v>
      </c>
      <c r="B25">
        <v>3</v>
      </c>
      <c r="C25">
        <v>82</v>
      </c>
      <c r="D25">
        <v>70</v>
      </c>
      <c r="E25">
        <v>0</v>
      </c>
      <c r="F25">
        <v>0</v>
      </c>
      <c r="G25">
        <v>21.1</v>
      </c>
      <c r="H25">
        <v>0.38900000000000001</v>
      </c>
      <c r="I25">
        <v>25</v>
      </c>
      <c r="J25" t="s">
        <v>10</v>
      </c>
      <c r="K25">
        <f>4.2+B25*-0.06+C25*-0.02+D25*0.01+G25*-0.04+H25*-0.47+I25*-0.01</f>
        <v>1.8031700000000006</v>
      </c>
      <c r="L25">
        <f>-4.2+B25*0.06+C25*0.02+D25*-0.01+G25*0.04+H25*0.47+I25*0.01</f>
        <v>-1.8031700000000006</v>
      </c>
      <c r="M25" s="6">
        <v>0.85853437917840347</v>
      </c>
      <c r="N25" s="6">
        <v>0.14146562082159655</v>
      </c>
      <c r="O25" s="2" t="str">
        <f t="shared" si="0"/>
        <v>tested_negative</v>
      </c>
      <c r="P25" s="2">
        <f>IF(O25=J25,1,0)</f>
        <v>1</v>
      </c>
      <c r="Q25" s="2" t="str">
        <f>IF(AND(EXACT(O25,"tested_positive"), EXACT(J25,"tested_positive")), "tp", IF(AND(EXACT(O25,"tested_positive"), EXACT(J25,"tested_negative")), "fp", IF(AND(EXACT(O25,"tested_negative"), EXACT(J25,"tested_positive")), "fn", IF(AND(EXACT(O25,"tested_negative"), EXACT(J25,"tested_negative")), "tn"))))</f>
        <v>tn</v>
      </c>
      <c r="R25" s="2">
        <f>IF(O25="tested_positive",1,0)</f>
        <v>0</v>
      </c>
    </row>
    <row r="26" spans="1:18" ht="17" x14ac:dyDescent="0.2">
      <c r="A26">
        <v>104</v>
      </c>
      <c r="B26">
        <v>1</v>
      </c>
      <c r="C26">
        <v>81</v>
      </c>
      <c r="D26">
        <v>72</v>
      </c>
      <c r="E26">
        <v>18</v>
      </c>
      <c r="F26">
        <v>40</v>
      </c>
      <c r="G26">
        <v>26.6</v>
      </c>
      <c r="H26">
        <v>0.28299999999999997</v>
      </c>
      <c r="I26">
        <v>24</v>
      </c>
      <c r="J26" t="s">
        <v>10</v>
      </c>
      <c r="K26">
        <f>4.2+B26*-0.06+C26*-0.02+D26*0.01+G26*-0.04+H26*-0.47+I26*-0.01</f>
        <v>1.8029900000000001</v>
      </c>
      <c r="L26">
        <f>-4.2+B26*0.06+C26*0.02+D26*-0.01+G26*0.04+H26*0.47+I26*0.01</f>
        <v>-1.8029900000000001</v>
      </c>
      <c r="M26" s="6">
        <v>0.85851251620969915</v>
      </c>
      <c r="N26" s="6">
        <v>0.14148748379030074</v>
      </c>
      <c r="O26" s="2" t="str">
        <f t="shared" si="0"/>
        <v>tested_negative</v>
      </c>
      <c r="P26" s="2">
        <f>IF(O26=J26,1,0)</f>
        <v>1</v>
      </c>
      <c r="Q26" s="2" t="str">
        <f>IF(AND(EXACT(O26,"tested_positive"), EXACT(J26,"tested_positive")), "tp", IF(AND(EXACT(O26,"tested_positive"), EXACT(J26,"tested_negative")), "fp", IF(AND(EXACT(O26,"tested_negative"), EXACT(J26,"tested_positive")), "fn", IF(AND(EXACT(O26,"tested_negative"), EXACT(J26,"tested_negative")), "tn"))))</f>
        <v>tn</v>
      </c>
      <c r="R26" s="2">
        <f>IF(O26="tested_positive",1,0)</f>
        <v>0</v>
      </c>
    </row>
    <row r="27" spans="1:18" ht="17" x14ac:dyDescent="0.2">
      <c r="A27">
        <v>369</v>
      </c>
      <c r="B27">
        <v>3</v>
      </c>
      <c r="C27">
        <v>81</v>
      </c>
      <c r="D27">
        <v>86</v>
      </c>
      <c r="E27">
        <v>16</v>
      </c>
      <c r="F27">
        <v>66</v>
      </c>
      <c r="G27">
        <v>27.5</v>
      </c>
      <c r="H27">
        <v>0.30599999999999999</v>
      </c>
      <c r="I27">
        <v>22</v>
      </c>
      <c r="J27" t="s">
        <v>10</v>
      </c>
      <c r="K27">
        <f>4.2+B27*-0.06+C27*-0.02+D27*0.01+G27*-0.04+H27*-0.47+I27*-0.01</f>
        <v>1.7961800000000003</v>
      </c>
      <c r="L27">
        <f>-4.2+B27*0.06+C27*0.02+D27*-0.01+G27*0.04+H27*0.47+I27*0.01</f>
        <v>-1.7961800000000003</v>
      </c>
      <c r="M27" s="6">
        <v>0.85768329252677666</v>
      </c>
      <c r="N27" s="6">
        <v>0.14231670747322345</v>
      </c>
      <c r="O27" s="2" t="str">
        <f t="shared" si="0"/>
        <v>tested_negative</v>
      </c>
      <c r="P27" s="2">
        <f>IF(O27=J27,1,0)</f>
        <v>1</v>
      </c>
      <c r="Q27" s="2" t="str">
        <f>IF(AND(EXACT(O27,"tested_positive"), EXACT(J27,"tested_positive")), "tp", IF(AND(EXACT(O27,"tested_positive"), EXACT(J27,"tested_negative")), "fp", IF(AND(EXACT(O27,"tested_negative"), EXACT(J27,"tested_positive")), "fn", IF(AND(EXACT(O27,"tested_negative"), EXACT(J27,"tested_negative")), "tn"))))</f>
        <v>tn</v>
      </c>
      <c r="R27" s="2">
        <f>IF(O27="tested_positive",1,0)</f>
        <v>0</v>
      </c>
    </row>
    <row r="28" spans="1:18" ht="17" x14ac:dyDescent="0.2">
      <c r="A28">
        <v>467</v>
      </c>
      <c r="B28">
        <v>0</v>
      </c>
      <c r="C28">
        <v>74</v>
      </c>
      <c r="D28">
        <v>52</v>
      </c>
      <c r="E28">
        <v>10</v>
      </c>
      <c r="F28">
        <v>36</v>
      </c>
      <c r="G28">
        <v>27.8</v>
      </c>
      <c r="H28">
        <v>0.26900000000000002</v>
      </c>
      <c r="I28">
        <v>22</v>
      </c>
      <c r="J28" t="s">
        <v>10</v>
      </c>
      <c r="K28">
        <f>4.2+B28*-0.06+C28*-0.02+D28*0.01+G28*-0.04+H28*-0.47+I28*-0.01</f>
        <v>1.7815700000000001</v>
      </c>
      <c r="L28">
        <f>-4.2+B28*0.06+C28*0.02+D28*-0.01+G28*0.04+H28*0.47+I28*0.01</f>
        <v>-1.7815700000000001</v>
      </c>
      <c r="M28" s="6">
        <v>0.85589062085952172</v>
      </c>
      <c r="N28" s="6">
        <v>0.14410937914047831</v>
      </c>
      <c r="O28" s="2" t="str">
        <f t="shared" si="0"/>
        <v>tested_negative</v>
      </c>
      <c r="P28" s="2">
        <f>IF(O28=J28,1,0)</f>
        <v>1</v>
      </c>
      <c r="Q28" s="2" t="str">
        <f>IF(AND(EXACT(O28,"tested_positive"), EXACT(J28,"tested_positive")), "tp", IF(AND(EXACT(O28,"tested_positive"), EXACT(J28,"tested_negative")), "fp", IF(AND(EXACT(O28,"tested_negative"), EXACT(J28,"tested_positive")), "fn", IF(AND(EXACT(O28,"tested_negative"), EXACT(J28,"tested_negative")), "tn"))))</f>
        <v>tn</v>
      </c>
      <c r="R28" s="2">
        <f>IF(O28="tested_positive",1,0)</f>
        <v>0</v>
      </c>
    </row>
    <row r="29" spans="1:18" ht="17" x14ac:dyDescent="0.2">
      <c r="A29">
        <v>538</v>
      </c>
      <c r="B29">
        <v>0</v>
      </c>
      <c r="C29">
        <v>57</v>
      </c>
      <c r="D29">
        <v>60</v>
      </c>
      <c r="E29">
        <v>0</v>
      </c>
      <c r="F29">
        <v>0</v>
      </c>
      <c r="G29">
        <v>21.7</v>
      </c>
      <c r="H29">
        <v>0.73499999999999999</v>
      </c>
      <c r="I29">
        <v>67</v>
      </c>
      <c r="J29" t="s">
        <v>10</v>
      </c>
      <c r="K29">
        <f>4.2+B29*-0.06+C29*-0.02+D29*0.01+G29*-0.04+H29*-0.47+I29*-0.01</f>
        <v>1.7765500000000003</v>
      </c>
      <c r="L29">
        <f>-4.2+B29*0.06+C29*0.02+D29*-0.01+G29*0.04+H29*0.47+I29*0.01</f>
        <v>-1.7765500000000003</v>
      </c>
      <c r="M29" s="6">
        <v>0.8552703378152483</v>
      </c>
      <c r="N29" s="6">
        <v>0.14472966218475158</v>
      </c>
      <c r="O29" s="2" t="str">
        <f t="shared" si="0"/>
        <v>tested_negative</v>
      </c>
      <c r="P29" s="2">
        <f>IF(O29=J29,1,0)</f>
        <v>1</v>
      </c>
      <c r="Q29" s="2" t="str">
        <f>IF(AND(EXACT(O29,"tested_positive"), EXACT(J29,"tested_positive")), "tp", IF(AND(EXACT(O29,"tested_positive"), EXACT(J29,"tested_negative")), "fp", IF(AND(EXACT(O29,"tested_negative"), EXACT(J29,"tested_positive")), "fn", IF(AND(EXACT(O29,"tested_negative"), EXACT(J29,"tested_negative")), "tn"))))</f>
        <v>tn</v>
      </c>
      <c r="R29" s="2">
        <f>IF(O29="tested_positive",1,0)</f>
        <v>0</v>
      </c>
    </row>
    <row r="30" spans="1:18" ht="17" x14ac:dyDescent="0.2">
      <c r="A30">
        <v>274</v>
      </c>
      <c r="B30">
        <v>1</v>
      </c>
      <c r="C30">
        <v>71</v>
      </c>
      <c r="D30">
        <v>78</v>
      </c>
      <c r="E30">
        <v>50</v>
      </c>
      <c r="F30">
        <v>45</v>
      </c>
      <c r="G30">
        <v>33.200000000000003</v>
      </c>
      <c r="H30">
        <v>0.42199999999999999</v>
      </c>
      <c r="I30">
        <v>21</v>
      </c>
      <c r="J30" t="s">
        <v>10</v>
      </c>
      <c r="K30">
        <f>4.2+B30*-0.06+C30*-0.02+D30*0.01+G30*-0.04+H30*-0.47+I30*-0.01</f>
        <v>1.7636600000000007</v>
      </c>
      <c r="L30">
        <f>-4.2+B30*0.06+C30*0.02+D30*-0.01+G30*0.04+H30*0.47+I30*0.01</f>
        <v>-1.7636600000000007</v>
      </c>
      <c r="M30" s="6">
        <v>0.85366745701750091</v>
      </c>
      <c r="N30" s="6">
        <v>0.14633254298249901</v>
      </c>
      <c r="O30" s="2" t="str">
        <f t="shared" si="0"/>
        <v>tested_negative</v>
      </c>
      <c r="P30" s="2">
        <f>IF(O30=J30,1,0)</f>
        <v>1</v>
      </c>
      <c r="Q30" s="2" t="str">
        <f>IF(AND(EXACT(O30,"tested_positive"), EXACT(J30,"tested_positive")), "tp", IF(AND(EXACT(O30,"tested_positive"), EXACT(J30,"tested_negative")), "fp", IF(AND(EXACT(O30,"tested_negative"), EXACT(J30,"tested_positive")), "fn", IF(AND(EXACT(O30,"tested_negative"), EXACT(J30,"tested_negative")), "tn"))))</f>
        <v>tn</v>
      </c>
      <c r="R30" s="2">
        <f>IF(O30="tested_positive",1,0)</f>
        <v>0</v>
      </c>
    </row>
    <row r="31" spans="1:18" ht="17" x14ac:dyDescent="0.2">
      <c r="A31">
        <v>527</v>
      </c>
      <c r="B31">
        <v>1</v>
      </c>
      <c r="C31">
        <v>97</v>
      </c>
      <c r="D31">
        <v>64</v>
      </c>
      <c r="E31">
        <v>19</v>
      </c>
      <c r="F31">
        <v>82</v>
      </c>
      <c r="G31">
        <v>18.2</v>
      </c>
      <c r="H31">
        <v>0.29899999999999999</v>
      </c>
      <c r="I31">
        <v>21</v>
      </c>
      <c r="J31" t="s">
        <v>10</v>
      </c>
      <c r="K31">
        <f>4.2+B31*-0.06+C31*-0.02+D31*0.01+G31*-0.04+H31*-0.47+I31*-0.01</f>
        <v>1.761470000000001</v>
      </c>
      <c r="L31">
        <f>-4.2+B31*0.06+C31*0.02+D31*-0.01+G31*0.04+H31*0.47+I31*0.01</f>
        <v>-1.761470000000001</v>
      </c>
      <c r="M31" s="6">
        <v>0.85339367173917624</v>
      </c>
      <c r="N31" s="6">
        <v>0.14660632826082381</v>
      </c>
      <c r="O31" s="2" t="str">
        <f t="shared" si="0"/>
        <v>tested_negative</v>
      </c>
      <c r="P31" s="2">
        <f>IF(O31=J31,1,0)</f>
        <v>1</v>
      </c>
      <c r="Q31" s="2" t="str">
        <f>IF(AND(EXACT(O31,"tested_positive"), EXACT(J31,"tested_positive")), "tp", IF(AND(EXACT(O31,"tested_positive"), EXACT(J31,"tested_negative")), "fp", IF(AND(EXACT(O31,"tested_negative"), EXACT(J31,"tested_positive")), "fn", IF(AND(EXACT(O31,"tested_negative"), EXACT(J31,"tested_negative")), "tn"))))</f>
        <v>tn</v>
      </c>
      <c r="R31" s="2">
        <f>IF(O31="tested_positive",1,0)</f>
        <v>0</v>
      </c>
    </row>
    <row r="32" spans="1:18" ht="17" x14ac:dyDescent="0.2">
      <c r="A32">
        <v>34</v>
      </c>
      <c r="B32">
        <v>6</v>
      </c>
      <c r="C32">
        <v>92</v>
      </c>
      <c r="D32">
        <v>92</v>
      </c>
      <c r="E32">
        <v>0</v>
      </c>
      <c r="F32">
        <v>0</v>
      </c>
      <c r="G32">
        <v>19.899999999999999</v>
      </c>
      <c r="H32">
        <v>0.188</v>
      </c>
      <c r="I32">
        <v>28</v>
      </c>
      <c r="J32" t="s">
        <v>10</v>
      </c>
      <c r="K32">
        <f>4.2+B32*-0.06+C32*-0.02+D32*0.01+G32*-0.04+H32*-0.47+I32*-0.01</f>
        <v>1.7556399999999999</v>
      </c>
      <c r="L32">
        <f>-4.2+B32*0.06+C32*0.02+D32*-0.01+G32*0.04+H32*0.47+I32*0.01</f>
        <v>-1.7556399999999999</v>
      </c>
      <c r="M32" s="6">
        <v>0.85266275964062921</v>
      </c>
      <c r="N32" s="6">
        <v>0.14733724035937071</v>
      </c>
      <c r="O32" s="2" t="str">
        <f t="shared" si="0"/>
        <v>tested_negative</v>
      </c>
      <c r="P32" s="2">
        <f>IF(O32=J32,1,0)</f>
        <v>1</v>
      </c>
      <c r="Q32" s="2" t="str">
        <f>IF(AND(EXACT(O32,"tested_positive"), EXACT(J32,"tested_positive")), "tp", IF(AND(EXACT(O32,"tested_positive"), EXACT(J32,"tested_negative")), "fp", IF(AND(EXACT(O32,"tested_negative"), EXACT(J32,"tested_positive")), "fn", IF(AND(EXACT(O32,"tested_negative"), EXACT(J32,"tested_negative")), "tn"))))</f>
        <v>tn</v>
      </c>
      <c r="R32" s="2">
        <f>IF(O32="tested_positive",1,0)</f>
        <v>0</v>
      </c>
    </row>
    <row r="33" spans="1:18" ht="17" x14ac:dyDescent="0.2">
      <c r="A33">
        <v>640</v>
      </c>
      <c r="B33">
        <v>1</v>
      </c>
      <c r="C33">
        <v>100</v>
      </c>
      <c r="D33">
        <v>74</v>
      </c>
      <c r="E33">
        <v>12</v>
      </c>
      <c r="F33">
        <v>46</v>
      </c>
      <c r="G33">
        <v>19.5</v>
      </c>
      <c r="H33">
        <v>0.14899999999999999</v>
      </c>
      <c r="I33">
        <v>28</v>
      </c>
      <c r="J33" t="s">
        <v>10</v>
      </c>
      <c r="K33">
        <f>4.2+B33*-0.06+C33*-0.02+D33*0.01+G33*-0.04+H33*-0.47+I33*-0.01</f>
        <v>1.7499700000000005</v>
      </c>
      <c r="L33">
        <f>-4.2+B33*0.06+C33*0.02+D33*-0.01+G33*0.04+H33*0.47+I33*0.01</f>
        <v>-1.7499700000000005</v>
      </c>
      <c r="M33" s="6">
        <v>0.8519490180516025</v>
      </c>
      <c r="N33" s="6">
        <v>0.14805098194839753</v>
      </c>
      <c r="O33" s="2" t="str">
        <f t="shared" si="0"/>
        <v>tested_negative</v>
      </c>
      <c r="P33" s="2">
        <f>IF(O33=J33,1,0)</f>
        <v>1</v>
      </c>
      <c r="Q33" s="2" t="str">
        <f>IF(AND(EXACT(O33,"tested_positive"), EXACT(J33,"tested_positive")), "tp", IF(AND(EXACT(O33,"tested_positive"), EXACT(J33,"tested_negative")), "fp", IF(AND(EXACT(O33,"tested_negative"), EXACT(J33,"tested_positive")), "fn", IF(AND(EXACT(O33,"tested_negative"), EXACT(J33,"tested_negative")), "tn"))))</f>
        <v>tn</v>
      </c>
      <c r="R33" s="2">
        <f>IF(O33="tested_positive",1,0)</f>
        <v>0</v>
      </c>
    </row>
    <row r="34" spans="1:18" ht="17" x14ac:dyDescent="0.2">
      <c r="A34">
        <v>253</v>
      </c>
      <c r="B34">
        <v>2</v>
      </c>
      <c r="C34">
        <v>90</v>
      </c>
      <c r="D34">
        <v>80</v>
      </c>
      <c r="E34">
        <v>14</v>
      </c>
      <c r="F34">
        <v>55</v>
      </c>
      <c r="G34">
        <v>24.4</v>
      </c>
      <c r="H34">
        <v>0.249</v>
      </c>
      <c r="I34">
        <v>24</v>
      </c>
      <c r="J34" t="s">
        <v>10</v>
      </c>
      <c r="K34">
        <f>4.2+B34*-0.06+C34*-0.02+D34*0.01+G34*-0.04+H34*-0.47+I34*-0.01</f>
        <v>1.7469700000000001</v>
      </c>
      <c r="L34">
        <f>-4.2+B34*0.06+C34*0.02+D34*-0.01+G34*0.04+H34*0.47+I34*0.01</f>
        <v>-1.7469700000000001</v>
      </c>
      <c r="M34" s="6">
        <v>0.85157022271968608</v>
      </c>
      <c r="N34" s="6">
        <v>0.14842977728031398</v>
      </c>
      <c r="O34" s="2" t="str">
        <f t="shared" si="0"/>
        <v>tested_negative</v>
      </c>
      <c r="P34" s="2">
        <f>IF(O34=J34,1,0)</f>
        <v>1</v>
      </c>
      <c r="Q34" s="2" t="str">
        <f>IF(AND(EXACT(O34,"tested_positive"), EXACT(J34,"tested_positive")), "tp", IF(AND(EXACT(O34,"tested_positive"), EXACT(J34,"tested_negative")), "fp", IF(AND(EXACT(O34,"tested_negative"), EXACT(J34,"tested_positive")), "fn", IF(AND(EXACT(O34,"tested_negative"), EXACT(J34,"tested_negative")), "tn"))))</f>
        <v>tn</v>
      </c>
      <c r="R34" s="2">
        <f>IF(O34="tested_positive",1,0)</f>
        <v>0</v>
      </c>
    </row>
    <row r="35" spans="1:18" ht="17" x14ac:dyDescent="0.2">
      <c r="A35">
        <v>48</v>
      </c>
      <c r="B35">
        <v>2</v>
      </c>
      <c r="C35">
        <v>71</v>
      </c>
      <c r="D35">
        <v>70</v>
      </c>
      <c r="E35">
        <v>27</v>
      </c>
      <c r="F35">
        <v>0</v>
      </c>
      <c r="G35">
        <v>28</v>
      </c>
      <c r="H35">
        <v>0.58599999999999997</v>
      </c>
      <c r="I35">
        <v>22</v>
      </c>
      <c r="J35" t="s">
        <v>10</v>
      </c>
      <c r="K35">
        <f>4.2+B35*-0.06+C35*-0.02+D35*0.01+G35*-0.04+H35*-0.47+I35*-0.01</f>
        <v>1.7445800000000002</v>
      </c>
      <c r="L35">
        <f>-4.2+B35*0.06+C35*0.02+D35*-0.01+G35*0.04+H35*0.47+I35*0.01</f>
        <v>-1.7445800000000002</v>
      </c>
      <c r="M35" s="6">
        <v>0.85126787669189163</v>
      </c>
      <c r="N35" s="6">
        <v>0.14873212330810837</v>
      </c>
      <c r="O35" s="2" t="str">
        <f t="shared" si="0"/>
        <v>tested_negative</v>
      </c>
      <c r="P35" s="2">
        <f>IF(O35=J35,1,0)</f>
        <v>1</v>
      </c>
      <c r="Q35" s="2" t="str">
        <f>IF(AND(EXACT(O35,"tested_positive"), EXACT(J35,"tested_positive")), "tp", IF(AND(EXACT(O35,"tested_positive"), EXACT(J35,"tested_negative")), "fp", IF(AND(EXACT(O35,"tested_negative"), EXACT(J35,"tested_positive")), "fn", IF(AND(EXACT(O35,"tested_negative"), EXACT(J35,"tested_negative")), "tn"))))</f>
        <v>tn</v>
      </c>
      <c r="R35" s="2">
        <f>IF(O35="tested_positive",1,0)</f>
        <v>0</v>
      </c>
    </row>
    <row r="36" spans="1:18" ht="17" x14ac:dyDescent="0.2">
      <c r="A36">
        <v>69</v>
      </c>
      <c r="B36">
        <v>1</v>
      </c>
      <c r="C36">
        <v>95</v>
      </c>
      <c r="D36">
        <v>66</v>
      </c>
      <c r="E36">
        <v>13</v>
      </c>
      <c r="F36">
        <v>38</v>
      </c>
      <c r="G36">
        <v>19.600000000000001</v>
      </c>
      <c r="H36">
        <v>0.33400000000000002</v>
      </c>
      <c r="I36">
        <v>25</v>
      </c>
      <c r="J36" t="s">
        <v>10</v>
      </c>
      <c r="K36">
        <f>4.2+B36*-0.06+C36*-0.02+D36*0.01+G36*-0.04+H36*-0.47+I36*-0.01</f>
        <v>1.7090200000000006</v>
      </c>
      <c r="L36">
        <f>-4.2+B36*0.06+C36*0.02+D36*-0.01+G36*0.04+H36*0.47+I36*0.01</f>
        <v>-1.7090200000000006</v>
      </c>
      <c r="M36" s="6">
        <v>0.84670913052550145</v>
      </c>
      <c r="N36" s="6">
        <v>0.15329086947449863</v>
      </c>
      <c r="O36" s="2" t="str">
        <f t="shared" si="0"/>
        <v>tested_negative</v>
      </c>
      <c r="P36" s="2">
        <f>IF(O36=J36,1,0)</f>
        <v>1</v>
      </c>
      <c r="Q36" s="2" t="str">
        <f>IF(AND(EXACT(O36,"tested_positive"), EXACT(J36,"tested_positive")), "tp", IF(AND(EXACT(O36,"tested_positive"), EXACT(J36,"tested_negative")), "fp", IF(AND(EXACT(O36,"tested_negative"), EXACT(J36,"tested_positive")), "fn", IF(AND(EXACT(O36,"tested_negative"), EXACT(J36,"tested_negative")), "tn"))))</f>
        <v>tn</v>
      </c>
      <c r="R36" s="2">
        <f>IF(O36="tested_positive",1,0)</f>
        <v>0</v>
      </c>
    </row>
    <row r="37" spans="1:18" ht="17" x14ac:dyDescent="0.2">
      <c r="A37">
        <v>377</v>
      </c>
      <c r="B37">
        <v>0</v>
      </c>
      <c r="C37">
        <v>98</v>
      </c>
      <c r="D37">
        <v>82</v>
      </c>
      <c r="E37">
        <v>15</v>
      </c>
      <c r="F37">
        <v>84</v>
      </c>
      <c r="G37">
        <v>25.2</v>
      </c>
      <c r="H37">
        <v>0.29899999999999999</v>
      </c>
      <c r="I37">
        <v>22</v>
      </c>
      <c r="J37" t="s">
        <v>10</v>
      </c>
      <c r="K37">
        <f>4.2+B37*-0.06+C37*-0.02+D37*0.01+G37*-0.04+H37*-0.47+I37*-0.01</f>
        <v>1.6914700000000005</v>
      </c>
      <c r="L37">
        <f>-4.2+B37*0.06+C37*0.02+D37*-0.01+G37*0.04+H37*0.47+I37*0.01</f>
        <v>-1.6914700000000005</v>
      </c>
      <c r="M37" s="6">
        <v>0.84441738136934774</v>
      </c>
      <c r="N37" s="6">
        <v>0.1555826186306522</v>
      </c>
      <c r="O37" s="2" t="str">
        <f t="shared" si="0"/>
        <v>tested_negative</v>
      </c>
      <c r="P37" s="2">
        <f>IF(O37=J37,1,0)</f>
        <v>1</v>
      </c>
      <c r="Q37" s="2" t="str">
        <f>IF(AND(EXACT(O37,"tested_positive"), EXACT(J37,"tested_positive")), "tp", IF(AND(EXACT(O37,"tested_positive"), EXACT(J37,"tested_negative")), "fp", IF(AND(EXACT(O37,"tested_negative"), EXACT(J37,"tested_positive")), "fn", IF(AND(EXACT(O37,"tested_negative"), EXACT(J37,"tested_negative")), "tn"))))</f>
        <v>tn</v>
      </c>
      <c r="R37" s="2">
        <f>IF(O37="tested_positive",1,0)</f>
        <v>0</v>
      </c>
    </row>
    <row r="38" spans="1:18" ht="17" x14ac:dyDescent="0.2">
      <c r="A38">
        <v>353</v>
      </c>
      <c r="B38">
        <v>3</v>
      </c>
      <c r="C38">
        <v>61</v>
      </c>
      <c r="D38">
        <v>82</v>
      </c>
      <c r="E38">
        <v>28</v>
      </c>
      <c r="F38">
        <v>0</v>
      </c>
      <c r="G38">
        <v>34.4</v>
      </c>
      <c r="H38">
        <v>0.24299999999999999</v>
      </c>
      <c r="I38">
        <v>46</v>
      </c>
      <c r="J38" t="s">
        <v>10</v>
      </c>
      <c r="K38">
        <f>4.2+B38*-0.06+C38*-0.02+D38*0.01+G38*-0.04+H38*-0.47+I38*-0.01</f>
        <v>1.6697900000000012</v>
      </c>
      <c r="L38">
        <f>-4.2+B38*0.06+C38*0.02+D38*-0.01+G38*0.04+H38*0.47+I38*0.01</f>
        <v>-1.6697900000000012</v>
      </c>
      <c r="M38" s="6">
        <v>0.84154782069538392</v>
      </c>
      <c r="N38" s="6">
        <v>0.15845217930461603</v>
      </c>
      <c r="O38" s="2" t="str">
        <f t="shared" si="0"/>
        <v>tested_negative</v>
      </c>
      <c r="P38" s="2">
        <f>IF(O38=J38,1,0)</f>
        <v>1</v>
      </c>
      <c r="Q38" s="2" t="str">
        <f>IF(AND(EXACT(O38,"tested_positive"), EXACT(J38,"tested_positive")), "tp", IF(AND(EXACT(O38,"tested_positive"), EXACT(J38,"tested_negative")), "fp", IF(AND(EXACT(O38,"tested_negative"), EXACT(J38,"tested_positive")), "fn", IF(AND(EXACT(O38,"tested_negative"), EXACT(J38,"tested_negative")), "tn"))))</f>
        <v>tn</v>
      </c>
      <c r="R38" s="2">
        <f>IF(O38="tested_positive",1,0)</f>
        <v>0</v>
      </c>
    </row>
    <row r="39" spans="1:18" ht="17" x14ac:dyDescent="0.2">
      <c r="A39">
        <v>235</v>
      </c>
      <c r="B39">
        <v>3</v>
      </c>
      <c r="C39">
        <v>74</v>
      </c>
      <c r="D39">
        <v>68</v>
      </c>
      <c r="E39">
        <v>28</v>
      </c>
      <c r="F39">
        <v>45</v>
      </c>
      <c r="G39">
        <v>29.7</v>
      </c>
      <c r="H39">
        <v>0.29299999999999998</v>
      </c>
      <c r="I39">
        <v>23</v>
      </c>
      <c r="J39" t="s">
        <v>10</v>
      </c>
      <c r="K39">
        <f>4.2+B39*-0.06+C39*-0.02+D39*0.01+G39*-0.04+H39*-0.47+I39*-0.01</f>
        <v>1.6642900000000009</v>
      </c>
      <c r="L39">
        <f>-4.2+B39*0.06+C39*0.02+D39*-0.01+G39*0.04+H39*0.47+I39*0.01</f>
        <v>-1.6642900000000009</v>
      </c>
      <c r="M39" s="6">
        <v>0.84081304428660542</v>
      </c>
      <c r="N39" s="6">
        <v>0.15918695571339458</v>
      </c>
      <c r="O39" s="2" t="str">
        <f t="shared" si="0"/>
        <v>tested_negative</v>
      </c>
      <c r="P39" s="2">
        <f>IF(O39=J39,1,0)</f>
        <v>1</v>
      </c>
      <c r="Q39" s="2" t="str">
        <f>IF(AND(EXACT(O39,"tested_positive"), EXACT(J39,"tested_positive")), "tp", IF(AND(EXACT(O39,"tested_positive"), EXACT(J39,"tested_negative")), "fp", IF(AND(EXACT(O39,"tested_negative"), EXACT(J39,"tested_positive")), "fn", IF(AND(EXACT(O39,"tested_negative"), EXACT(J39,"tested_negative")), "tn"))))</f>
        <v>tn</v>
      </c>
      <c r="R39" s="2">
        <f>IF(O39="tested_positive",1,0)</f>
        <v>0</v>
      </c>
    </row>
    <row r="40" spans="1:18" ht="17" x14ac:dyDescent="0.2">
      <c r="A40">
        <v>608</v>
      </c>
      <c r="B40">
        <v>1</v>
      </c>
      <c r="C40">
        <v>92</v>
      </c>
      <c r="D40">
        <v>62</v>
      </c>
      <c r="E40">
        <v>25</v>
      </c>
      <c r="F40">
        <v>41</v>
      </c>
      <c r="G40">
        <v>19.5</v>
      </c>
      <c r="H40">
        <v>0.48199999999999998</v>
      </c>
      <c r="I40">
        <v>25</v>
      </c>
      <c r="J40" t="s">
        <v>10</v>
      </c>
      <c r="K40">
        <f>4.2+B40*-0.06+C40*-0.02+D40*0.01+G40*-0.04+H40*-0.47+I40*-0.01</f>
        <v>1.6634600000000006</v>
      </c>
      <c r="L40">
        <f>-4.2+B40*0.06+C40*0.02+D40*-0.01+G40*0.04+H40*0.47+I40*0.01</f>
        <v>-1.6634600000000006</v>
      </c>
      <c r="M40" s="6">
        <v>0.84070192028966295</v>
      </c>
      <c r="N40" s="6">
        <v>0.15929807971033713</v>
      </c>
      <c r="O40" s="2" t="str">
        <f t="shared" si="0"/>
        <v>tested_negative</v>
      </c>
      <c r="P40" s="2">
        <f>IF(O40=J40,1,0)</f>
        <v>1</v>
      </c>
      <c r="Q40" s="2" t="str">
        <f>IF(AND(EXACT(O40,"tested_positive"), EXACT(J40,"tested_positive")), "tp", IF(AND(EXACT(O40,"tested_positive"), EXACT(J40,"tested_negative")), "fp", IF(AND(EXACT(O40,"tested_negative"), EXACT(J40,"tested_positive")), "fn", IF(AND(EXACT(O40,"tested_negative"), EXACT(J40,"tested_negative")), "tn"))))</f>
        <v>tn</v>
      </c>
      <c r="R40" s="2">
        <f>IF(O40="tested_positive",1,0)</f>
        <v>0</v>
      </c>
    </row>
    <row r="41" spans="1:18" ht="17" x14ac:dyDescent="0.2">
      <c r="A41">
        <v>51</v>
      </c>
      <c r="B41">
        <v>1</v>
      </c>
      <c r="C41">
        <v>103</v>
      </c>
      <c r="D41">
        <v>80</v>
      </c>
      <c r="E41">
        <v>11</v>
      </c>
      <c r="F41">
        <v>82</v>
      </c>
      <c r="G41">
        <v>19.399999999999999</v>
      </c>
      <c r="H41">
        <v>0.49099999999999999</v>
      </c>
      <c r="I41">
        <v>22</v>
      </c>
      <c r="J41" t="s">
        <v>10</v>
      </c>
      <c r="K41">
        <f>4.2+B41*-0.06+C41*-0.02+D41*0.01+G41*-0.04+H41*-0.47+I41*-0.01</f>
        <v>1.6532300000000011</v>
      </c>
      <c r="L41">
        <f>-4.2+B41*0.06+C41*0.02+D41*-0.01+G41*0.04+H41*0.47+I41*0.01</f>
        <v>-1.6532300000000011</v>
      </c>
      <c r="M41" s="6">
        <v>0.83932711644323621</v>
      </c>
      <c r="N41" s="6">
        <v>0.16067288355676382</v>
      </c>
      <c r="O41" s="2" t="str">
        <f t="shared" si="0"/>
        <v>tested_negative</v>
      </c>
      <c r="P41" s="2">
        <f>IF(O41=J41,1,0)</f>
        <v>1</v>
      </c>
      <c r="Q41" s="2" t="str">
        <f>IF(AND(EXACT(O41,"tested_positive"), EXACT(J41,"tested_positive")), "tp", IF(AND(EXACT(O41,"tested_positive"), EXACT(J41,"tested_negative")), "fp", IF(AND(EXACT(O41,"tested_negative"), EXACT(J41,"tested_positive")), "fn", IF(AND(EXACT(O41,"tested_negative"), EXACT(J41,"tested_negative")), "tn"))))</f>
        <v>tn</v>
      </c>
      <c r="R41" s="2">
        <f>IF(O41="tested_positive",1,0)</f>
        <v>0</v>
      </c>
    </row>
    <row r="42" spans="1:18" ht="17" x14ac:dyDescent="0.2">
      <c r="A42">
        <v>368</v>
      </c>
      <c r="B42">
        <v>0</v>
      </c>
      <c r="C42">
        <v>101</v>
      </c>
      <c r="D42">
        <v>64</v>
      </c>
      <c r="E42">
        <v>17</v>
      </c>
      <c r="F42">
        <v>0</v>
      </c>
      <c r="G42">
        <v>21</v>
      </c>
      <c r="H42">
        <v>0.252</v>
      </c>
      <c r="I42">
        <v>21</v>
      </c>
      <c r="J42" t="s">
        <v>10</v>
      </c>
      <c r="K42">
        <f>4.2+B42*-0.06+C42*-0.02+D42*0.01+G42*-0.04+H42*-0.47+I42*-0.01</f>
        <v>1.6515600000000004</v>
      </c>
      <c r="L42">
        <f>-4.2+B42*0.06+C42*0.02+D42*-0.01+G42*0.04+H42*0.47+I42*0.01</f>
        <v>-1.6515600000000004</v>
      </c>
      <c r="M42" s="6">
        <v>0.83910177743089509</v>
      </c>
      <c r="N42" s="6">
        <v>0.16089822256910488</v>
      </c>
      <c r="O42" s="2" t="str">
        <f t="shared" si="0"/>
        <v>tested_negative</v>
      </c>
      <c r="P42" s="2">
        <f>IF(O42=J42,1,0)</f>
        <v>1</v>
      </c>
      <c r="Q42" s="2" t="str">
        <f>IF(AND(EXACT(O42,"tested_positive"), EXACT(J42,"tested_positive")), "tp", IF(AND(EXACT(O42,"tested_positive"), EXACT(J42,"tested_negative")), "fp", IF(AND(EXACT(O42,"tested_negative"), EXACT(J42,"tested_positive")), "fn", IF(AND(EXACT(O42,"tested_negative"), EXACT(J42,"tested_negative")), "tn"))))</f>
        <v>tn</v>
      </c>
      <c r="R42" s="2">
        <f>IF(O42="tested_positive",1,0)</f>
        <v>0</v>
      </c>
    </row>
    <row r="43" spans="1:18" ht="17" x14ac:dyDescent="0.2">
      <c r="A43">
        <v>382</v>
      </c>
      <c r="B43">
        <v>0</v>
      </c>
      <c r="C43">
        <v>105</v>
      </c>
      <c r="D43">
        <v>68</v>
      </c>
      <c r="E43">
        <v>22</v>
      </c>
      <c r="F43">
        <v>0</v>
      </c>
      <c r="G43">
        <v>20</v>
      </c>
      <c r="H43">
        <v>0.23599999999999999</v>
      </c>
      <c r="I43">
        <v>22</v>
      </c>
      <c r="J43" t="s">
        <v>10</v>
      </c>
      <c r="K43">
        <f>4.2+B43*-0.06+C43*-0.02+D43*0.01+G43*-0.04+H43*-0.47+I43*-0.01</f>
        <v>1.6490800000000003</v>
      </c>
      <c r="L43">
        <f>-4.2+B43*0.06+C43*0.02+D43*-0.01+G43*0.04+H43*0.47+I43*0.01</f>
        <v>-1.6490800000000003</v>
      </c>
      <c r="M43" s="6">
        <v>0.83876667102574065</v>
      </c>
      <c r="N43" s="6">
        <v>0.16123332897425932</v>
      </c>
      <c r="O43" s="2" t="str">
        <f t="shared" si="0"/>
        <v>tested_negative</v>
      </c>
      <c r="P43" s="2">
        <f>IF(O43=J43,1,0)</f>
        <v>1</v>
      </c>
      <c r="Q43" s="2" t="str">
        <f>IF(AND(EXACT(O43,"tested_positive"), EXACT(J43,"tested_positive")), "tp", IF(AND(EXACT(O43,"tested_positive"), EXACT(J43,"tested_negative")), "fp", IF(AND(EXACT(O43,"tested_negative"), EXACT(J43,"tested_positive")), "fn", IF(AND(EXACT(O43,"tested_negative"), EXACT(J43,"tested_negative")), "tn"))))</f>
        <v>tn</v>
      </c>
      <c r="R43" s="2">
        <f>IF(O43="tested_positive",1,0)</f>
        <v>0</v>
      </c>
    </row>
    <row r="44" spans="1:18" ht="17" x14ac:dyDescent="0.2">
      <c r="A44">
        <v>317</v>
      </c>
      <c r="B44">
        <v>3</v>
      </c>
      <c r="C44">
        <v>99</v>
      </c>
      <c r="D44">
        <v>80</v>
      </c>
      <c r="E44">
        <v>11</v>
      </c>
      <c r="F44">
        <v>64</v>
      </c>
      <c r="G44">
        <v>19.3</v>
      </c>
      <c r="H44">
        <v>0.28399999999999997</v>
      </c>
      <c r="I44">
        <v>30</v>
      </c>
      <c r="J44" t="s">
        <v>10</v>
      </c>
      <c r="K44">
        <f>4.2+B44*-0.06+C44*-0.02+D44*0.01+G44*-0.04+H44*-0.47+I44*-0.01</f>
        <v>1.6345200000000004</v>
      </c>
      <c r="L44">
        <f>-4.2+B44*0.06+C44*0.02+D44*-0.01+G44*0.04+H44*0.47+I44*0.01</f>
        <v>-1.6345200000000004</v>
      </c>
      <c r="M44" s="6">
        <v>0.83678789297728728</v>
      </c>
      <c r="N44" s="6">
        <v>0.16321210702271277</v>
      </c>
      <c r="O44" s="2" t="str">
        <f t="shared" si="0"/>
        <v>tested_negative</v>
      </c>
      <c r="P44" s="2">
        <f>IF(O44=J44,1,0)</f>
        <v>1</v>
      </c>
      <c r="Q44" s="2" t="str">
        <f>IF(AND(EXACT(O44,"tested_positive"), EXACT(J44,"tested_positive")), "tp", IF(AND(EXACT(O44,"tested_positive"), EXACT(J44,"tested_negative")), "fp", IF(AND(EXACT(O44,"tested_negative"), EXACT(J44,"tested_positive")), "fn", IF(AND(EXACT(O44,"tested_negative"), EXACT(J44,"tested_negative")), "tn"))))</f>
        <v>tn</v>
      </c>
      <c r="R44" s="2">
        <f>IF(O44="tested_positive",1,0)</f>
        <v>0</v>
      </c>
    </row>
    <row r="45" spans="1:18" ht="17" x14ac:dyDescent="0.2">
      <c r="A45">
        <v>291</v>
      </c>
      <c r="B45">
        <v>0</v>
      </c>
      <c r="C45">
        <v>78</v>
      </c>
      <c r="D45">
        <v>88</v>
      </c>
      <c r="E45">
        <v>29</v>
      </c>
      <c r="F45">
        <v>40</v>
      </c>
      <c r="G45">
        <v>36.9</v>
      </c>
      <c r="H45">
        <v>0.434</v>
      </c>
      <c r="I45">
        <v>21</v>
      </c>
      <c r="J45" t="s">
        <v>10</v>
      </c>
      <c r="K45">
        <f>4.2+B45*-0.06+C45*-0.02+D45*0.01+G45*-0.04+H45*-0.47+I45*-0.01</f>
        <v>1.63002</v>
      </c>
      <c r="L45">
        <f>-4.2+B45*0.06+C45*0.02+D45*-0.01+G45*0.04+H45*0.47+I45*0.01</f>
        <v>-1.63002</v>
      </c>
      <c r="M45" s="6">
        <v>0.83617237855769966</v>
      </c>
      <c r="N45" s="6">
        <v>0.16382762144230034</v>
      </c>
      <c r="O45" s="2" t="str">
        <f t="shared" si="0"/>
        <v>tested_negative</v>
      </c>
      <c r="P45" s="2">
        <f>IF(O45=J45,1,0)</f>
        <v>1</v>
      </c>
      <c r="Q45" s="2" t="str">
        <f>IF(AND(EXACT(O45,"tested_positive"), EXACT(J45,"tested_positive")), "tp", IF(AND(EXACT(O45,"tested_positive"), EXACT(J45,"tested_negative")), "fp", IF(AND(EXACT(O45,"tested_negative"), EXACT(J45,"tested_positive")), "fn", IF(AND(EXACT(O45,"tested_negative"), EXACT(J45,"tested_negative")), "tn"))))</f>
        <v>tn</v>
      </c>
      <c r="R45" s="2">
        <f>IF(O45="tested_positive",1,0)</f>
        <v>0</v>
      </c>
    </row>
    <row r="46" spans="1:18" ht="17" x14ac:dyDescent="0.2">
      <c r="A46">
        <v>150</v>
      </c>
      <c r="B46">
        <v>2</v>
      </c>
      <c r="C46">
        <v>90</v>
      </c>
      <c r="D46">
        <v>70</v>
      </c>
      <c r="E46">
        <v>17</v>
      </c>
      <c r="F46">
        <v>0</v>
      </c>
      <c r="G46">
        <v>27.3</v>
      </c>
      <c r="H46">
        <v>8.5000000000000006E-2</v>
      </c>
      <c r="I46">
        <v>22</v>
      </c>
      <c r="J46" t="s">
        <v>10</v>
      </c>
      <c r="K46">
        <f>4.2+B46*-0.06+C46*-0.02+D46*0.01+G46*-0.04+H46*-0.47+I46*-0.01</f>
        <v>1.6280500000000004</v>
      </c>
      <c r="L46">
        <f>-4.2+B46*0.06+C46*0.02+D46*-0.01+G46*0.04+H46*0.47+I46*0.01</f>
        <v>-1.6280500000000004</v>
      </c>
      <c r="M46" s="6">
        <v>0.83590233318506513</v>
      </c>
      <c r="N46" s="6">
        <v>0.16409766681493484</v>
      </c>
      <c r="O46" s="2" t="str">
        <f t="shared" si="0"/>
        <v>tested_negative</v>
      </c>
      <c r="P46" s="2">
        <f>IF(O46=J46,1,0)</f>
        <v>1</v>
      </c>
      <c r="Q46" s="2" t="str">
        <f>IF(AND(EXACT(O46,"tested_positive"), EXACT(J46,"tested_positive")), "tp", IF(AND(EXACT(O46,"tested_positive"), EXACT(J46,"tested_negative")), "fp", IF(AND(EXACT(O46,"tested_negative"), EXACT(J46,"tested_positive")), "fn", IF(AND(EXACT(O46,"tested_negative"), EXACT(J46,"tested_negative")), "tn"))))</f>
        <v>tn</v>
      </c>
      <c r="R46" s="2">
        <f>IF(O46="tested_positive",1,0)</f>
        <v>0</v>
      </c>
    </row>
    <row r="47" spans="1:18" ht="17" x14ac:dyDescent="0.2">
      <c r="A47">
        <v>75</v>
      </c>
      <c r="B47">
        <v>1</v>
      </c>
      <c r="C47">
        <v>79</v>
      </c>
      <c r="D47">
        <v>75</v>
      </c>
      <c r="E47">
        <v>30</v>
      </c>
      <c r="F47">
        <v>0</v>
      </c>
      <c r="G47">
        <v>32</v>
      </c>
      <c r="H47">
        <v>0.39600000000000002</v>
      </c>
      <c r="I47">
        <v>22</v>
      </c>
      <c r="J47" t="s">
        <v>10</v>
      </c>
      <c r="K47">
        <f>4.2+B47*-0.06+C47*-0.02+D47*0.01+G47*-0.04+H47*-0.47+I47*-0.01</f>
        <v>1.6238800000000002</v>
      </c>
      <c r="L47">
        <f>-4.2+B47*0.06+C47*0.02+D47*-0.01+G47*0.04+H47*0.47+I47*0.01</f>
        <v>-1.6238800000000002</v>
      </c>
      <c r="M47" s="6">
        <v>0.83532953436241242</v>
      </c>
      <c r="N47" s="6">
        <v>0.16467046563758758</v>
      </c>
      <c r="O47" s="2" t="str">
        <f t="shared" si="0"/>
        <v>tested_negative</v>
      </c>
      <c r="P47" s="2">
        <f>IF(O47=J47,1,0)</f>
        <v>1</v>
      </c>
      <c r="Q47" s="2" t="str">
        <f>IF(AND(EXACT(O47,"tested_positive"), EXACT(J47,"tested_positive")), "tp", IF(AND(EXACT(O47,"tested_positive"), EXACT(J47,"tested_negative")), "fp", IF(AND(EXACT(O47,"tested_negative"), EXACT(J47,"tested_positive")), "fn", IF(AND(EXACT(O47,"tested_negative"), EXACT(J47,"tested_negative")), "tn"))))</f>
        <v>tn</v>
      </c>
      <c r="R47" s="2">
        <f>IF(O47="tested_positive",1,0)</f>
        <v>0</v>
      </c>
    </row>
    <row r="48" spans="1:18" ht="17" x14ac:dyDescent="0.2">
      <c r="A48">
        <v>181</v>
      </c>
      <c r="B48">
        <v>6</v>
      </c>
      <c r="C48">
        <v>87</v>
      </c>
      <c r="D48">
        <v>80</v>
      </c>
      <c r="E48">
        <v>0</v>
      </c>
      <c r="F48">
        <v>0</v>
      </c>
      <c r="G48">
        <v>23.2</v>
      </c>
      <c r="H48">
        <v>8.4000000000000005E-2</v>
      </c>
      <c r="I48">
        <v>32</v>
      </c>
      <c r="J48" t="s">
        <v>10</v>
      </c>
      <c r="K48">
        <f>4.2+B48*-0.06+C48*-0.02+D48*0.01+G48*-0.04+H48*-0.47+I48*-0.01</f>
        <v>1.6125200000000004</v>
      </c>
      <c r="L48">
        <f>-4.2+B48*0.06+C48*0.02+D48*-0.01+G48*0.04+H48*0.47+I48*0.01</f>
        <v>-1.6125200000000004</v>
      </c>
      <c r="M48" s="6">
        <v>0.83376096138327505</v>
      </c>
      <c r="N48" s="6">
        <v>0.16623903861672498</v>
      </c>
      <c r="O48" s="2" t="str">
        <f t="shared" si="0"/>
        <v>tested_negative</v>
      </c>
      <c r="P48" s="2">
        <f>IF(O48=J48,1,0)</f>
        <v>1</v>
      </c>
      <c r="Q48" s="2" t="str">
        <f>IF(AND(EXACT(O48,"tested_positive"), EXACT(J48,"tested_positive")), "tp", IF(AND(EXACT(O48,"tested_positive"), EXACT(J48,"tested_negative")), "fp", IF(AND(EXACT(O48,"tested_negative"), EXACT(J48,"tested_positive")), "fn", IF(AND(EXACT(O48,"tested_negative"), EXACT(J48,"tested_negative")), "tn"))))</f>
        <v>tn</v>
      </c>
      <c r="R48" s="2">
        <f>IF(O48="tested_positive",1,0)</f>
        <v>0</v>
      </c>
    </row>
    <row r="49" spans="1:18" ht="17" x14ac:dyDescent="0.2">
      <c r="A49">
        <v>433</v>
      </c>
      <c r="B49">
        <v>1</v>
      </c>
      <c r="C49">
        <v>80</v>
      </c>
      <c r="D49">
        <v>74</v>
      </c>
      <c r="E49">
        <v>11</v>
      </c>
      <c r="F49">
        <v>60</v>
      </c>
      <c r="G49">
        <v>30</v>
      </c>
      <c r="H49">
        <v>0.52700000000000002</v>
      </c>
      <c r="I49">
        <v>22</v>
      </c>
      <c r="J49" t="s">
        <v>10</v>
      </c>
      <c r="K49">
        <f>4.2+B49*-0.06+C49*-0.02+D49*0.01+G49*-0.04+H49*-0.47+I49*-0.01</f>
        <v>1.6123100000000001</v>
      </c>
      <c r="L49">
        <f>-4.2+B49*0.06+C49*0.02+D49*-0.01+G49*0.04+H49*0.47+I49*0.01</f>
        <v>-1.6123100000000001</v>
      </c>
      <c r="M49" s="6">
        <v>0.83373185258281401</v>
      </c>
      <c r="N49" s="6">
        <v>0.16626814741718599</v>
      </c>
      <c r="O49" s="2" t="str">
        <f t="shared" si="0"/>
        <v>tested_negative</v>
      </c>
      <c r="P49" s="2">
        <f>IF(O49=J49,1,0)</f>
        <v>1</v>
      </c>
      <c r="Q49" s="2" t="str">
        <f>IF(AND(EXACT(O49,"tested_positive"), EXACT(J49,"tested_positive")), "tp", IF(AND(EXACT(O49,"tested_positive"), EXACT(J49,"tested_negative")), "fp", IF(AND(EXACT(O49,"tested_negative"), EXACT(J49,"tested_positive")), "fn", IF(AND(EXACT(O49,"tested_negative"), EXACT(J49,"tested_negative")), "tn"))))</f>
        <v>tn</v>
      </c>
      <c r="R49" s="2">
        <f>IF(O49="tested_positive",1,0)</f>
        <v>0</v>
      </c>
    </row>
    <row r="50" spans="1:18" ht="17" x14ac:dyDescent="0.2">
      <c r="A50">
        <v>4</v>
      </c>
      <c r="B50">
        <v>1</v>
      </c>
      <c r="C50">
        <v>89</v>
      </c>
      <c r="D50">
        <v>66</v>
      </c>
      <c r="E50">
        <v>23</v>
      </c>
      <c r="F50">
        <v>94</v>
      </c>
      <c r="G50">
        <v>28.1</v>
      </c>
      <c r="H50">
        <v>0.16700000000000001</v>
      </c>
      <c r="I50">
        <v>21</v>
      </c>
      <c r="J50" t="s">
        <v>10</v>
      </c>
      <c r="K50">
        <f>4.2+B50*-0.06+C50*-0.02+D50*0.01+G50*-0.04+H50*-0.47+I50*-0.01</f>
        <v>1.6075100000000004</v>
      </c>
      <c r="L50">
        <f>-4.2+B50*0.06+C50*0.02+D50*-0.01+G50*0.04+H50*0.47+I50*0.01</f>
        <v>-1.6075100000000004</v>
      </c>
      <c r="M50" s="6">
        <v>0.833065395613656</v>
      </c>
      <c r="N50" s="6">
        <v>0.16693460438634403</v>
      </c>
      <c r="O50" s="2" t="str">
        <f t="shared" si="0"/>
        <v>tested_negative</v>
      </c>
      <c r="P50" s="2">
        <f>IF(O50=J50,1,0)</f>
        <v>1</v>
      </c>
      <c r="Q50" s="2" t="str">
        <f>IF(AND(EXACT(O50,"tested_positive"), EXACT(J50,"tested_positive")), "tp", IF(AND(EXACT(O50,"tested_positive"), EXACT(J50,"tested_negative")), "fp", IF(AND(EXACT(O50,"tested_negative"), EXACT(J50,"tested_positive")), "fn", IF(AND(EXACT(O50,"tested_negative"), EXACT(J50,"tested_negative")), "tn"))))</f>
        <v>tn</v>
      </c>
      <c r="R50" s="2">
        <f>IF(O50="tested_positive",1,0)</f>
        <v>0</v>
      </c>
    </row>
    <row r="51" spans="1:18" ht="17" x14ac:dyDescent="0.2">
      <c r="A51">
        <v>204</v>
      </c>
      <c r="B51">
        <v>2</v>
      </c>
      <c r="C51">
        <v>99</v>
      </c>
      <c r="D51">
        <v>70</v>
      </c>
      <c r="E51">
        <v>16</v>
      </c>
      <c r="F51">
        <v>44</v>
      </c>
      <c r="G51">
        <v>20.399999999999999</v>
      </c>
      <c r="H51">
        <v>0.23499999999999999</v>
      </c>
      <c r="I51">
        <v>27</v>
      </c>
      <c r="J51" t="s">
        <v>10</v>
      </c>
      <c r="K51">
        <f>4.2+B51*-0.06+C51*-0.02+D51*0.01+G51*-0.04+H51*-0.47+I51*-0.01</f>
        <v>1.6035500000000005</v>
      </c>
      <c r="L51">
        <f>-4.2+B51*0.06+C51*0.02+D51*-0.01+G51*0.04+H51*0.47+I51*0.01</f>
        <v>-1.6035500000000005</v>
      </c>
      <c r="M51" s="6">
        <v>0.83251396195564109</v>
      </c>
      <c r="N51" s="6">
        <v>0.16748603804435888</v>
      </c>
      <c r="O51" s="2" t="str">
        <f t="shared" si="0"/>
        <v>tested_negative</v>
      </c>
      <c r="P51" s="2">
        <f>IF(O51=J51,1,0)</f>
        <v>1</v>
      </c>
      <c r="Q51" s="2" t="str">
        <f>IF(AND(EXACT(O51,"tested_positive"), EXACT(J51,"tested_positive")), "tp", IF(AND(EXACT(O51,"tested_positive"), EXACT(J51,"tested_negative")), "fp", IF(AND(EXACT(O51,"tested_negative"), EXACT(J51,"tested_positive")), "fn", IF(AND(EXACT(O51,"tested_negative"), EXACT(J51,"tested_negative")), "tn"))))</f>
        <v>tn</v>
      </c>
      <c r="R51" s="2">
        <f>IF(O51="tested_positive",1,0)</f>
        <v>0</v>
      </c>
    </row>
    <row r="52" spans="1:18" ht="17" x14ac:dyDescent="0.2">
      <c r="A52">
        <v>240</v>
      </c>
      <c r="B52">
        <v>0</v>
      </c>
      <c r="C52">
        <v>104</v>
      </c>
      <c r="D52">
        <v>76</v>
      </c>
      <c r="E52">
        <v>0</v>
      </c>
      <c r="F52">
        <v>0</v>
      </c>
      <c r="G52">
        <v>18.399999999999999</v>
      </c>
      <c r="H52">
        <v>0.58199999999999996</v>
      </c>
      <c r="I52">
        <v>27</v>
      </c>
      <c r="J52" t="s">
        <v>10</v>
      </c>
      <c r="K52">
        <f>4.2+B52*-0.06+C52*-0.02+D52*0.01+G52*-0.04+H52*-0.47+I52*-0.01</f>
        <v>1.6004600000000002</v>
      </c>
      <c r="L52">
        <f>-4.2+B52*0.06+C52*0.02+D52*-0.01+G52*0.04+H52*0.47+I52*0.01</f>
        <v>-1.6004600000000002</v>
      </c>
      <c r="M52" s="6">
        <v>0.83208266665946207</v>
      </c>
      <c r="N52" s="6">
        <v>0.16791733334053799</v>
      </c>
      <c r="O52" s="2" t="str">
        <f t="shared" si="0"/>
        <v>tested_negative</v>
      </c>
      <c r="P52" s="2">
        <f>IF(O52=J52,1,0)</f>
        <v>1</v>
      </c>
      <c r="Q52" s="2" t="str">
        <f>IF(AND(EXACT(O52,"tested_positive"), EXACT(J52,"tested_positive")), "tp", IF(AND(EXACT(O52,"tested_positive"), EXACT(J52,"tested_negative")), "fp", IF(AND(EXACT(O52,"tested_negative"), EXACT(J52,"tested_positive")), "fn", IF(AND(EXACT(O52,"tested_negative"), EXACT(J52,"tested_negative")), "tn"))))</f>
        <v>tn</v>
      </c>
      <c r="R52" s="2">
        <f>IF(O52="tested_positive",1,0)</f>
        <v>0</v>
      </c>
    </row>
    <row r="53" spans="1:18" ht="17" x14ac:dyDescent="0.2">
      <c r="A53">
        <v>695</v>
      </c>
      <c r="B53">
        <v>2</v>
      </c>
      <c r="C53">
        <v>90</v>
      </c>
      <c r="D53">
        <v>60</v>
      </c>
      <c r="E53">
        <v>0</v>
      </c>
      <c r="F53">
        <v>0</v>
      </c>
      <c r="G53">
        <v>23.5</v>
      </c>
      <c r="H53">
        <v>0.191</v>
      </c>
      <c r="I53">
        <v>25</v>
      </c>
      <c r="J53" t="s">
        <v>10</v>
      </c>
      <c r="K53">
        <f>4.2+B53*-0.06+C53*-0.02+D53*0.01+G53*-0.04+H53*-0.47+I53*-0.01</f>
        <v>1.6002300000000005</v>
      </c>
      <c r="L53">
        <f>-4.2+B53*0.06+C53*0.02+D53*-0.01+G53*0.04+H53*0.47+I53*0.01</f>
        <v>-1.6002300000000005</v>
      </c>
      <c r="M53" s="6">
        <v>0.83205052835133553</v>
      </c>
      <c r="N53" s="6">
        <v>0.16794947164866456</v>
      </c>
      <c r="O53" s="2" t="str">
        <f t="shared" si="0"/>
        <v>tested_negative</v>
      </c>
      <c r="P53" s="2">
        <f>IF(O53=J53,1,0)</f>
        <v>1</v>
      </c>
      <c r="Q53" s="2" t="str">
        <f>IF(AND(EXACT(O53,"tested_positive"), EXACT(J53,"tested_positive")), "tp", IF(AND(EXACT(O53,"tested_positive"), EXACT(J53,"tested_negative")), "fp", IF(AND(EXACT(O53,"tested_negative"), EXACT(J53,"tested_positive")), "fn", IF(AND(EXACT(O53,"tested_negative"), EXACT(J53,"tested_negative")), "tn"))))</f>
        <v>tn</v>
      </c>
      <c r="R53" s="2">
        <f>IF(O53="tested_positive",1,0)</f>
        <v>0</v>
      </c>
    </row>
    <row r="54" spans="1:18" ht="17" x14ac:dyDescent="0.2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>
        <f>4.2+B54*-0.06+C54*-0.02+D54*0.01+G54*-0.04+H54*-0.47+I54*-0.01</f>
        <v>1.5893200000000005</v>
      </c>
      <c r="L54">
        <f>-4.2+B54*0.06+C54*0.02+D54*-0.01+G54*0.04+H54*0.47+I54*0.01</f>
        <v>-1.5893200000000005</v>
      </c>
      <c r="M54" s="6">
        <v>0.83052041032129875</v>
      </c>
      <c r="N54" s="6">
        <v>0.16947958967870122</v>
      </c>
      <c r="O54" s="2" t="str">
        <f t="shared" si="0"/>
        <v>tested_negative</v>
      </c>
      <c r="P54" s="2">
        <f>IF(O54=J54,1,0)</f>
        <v>1</v>
      </c>
      <c r="Q54" s="2" t="str">
        <f>IF(AND(EXACT(O54,"tested_positive"), EXACT(J54,"tested_positive")), "tp", IF(AND(EXACT(O54,"tested_positive"), EXACT(J54,"tested_negative")), "fp", IF(AND(EXACT(O54,"tested_negative"), EXACT(J54,"tested_positive")), "fn", IF(AND(EXACT(O54,"tested_negative"), EXACT(J54,"tested_negative")), "tn"))))</f>
        <v>tn</v>
      </c>
      <c r="R54" s="2">
        <f>IF(O54="tested_positive",1,0)</f>
        <v>0</v>
      </c>
    </row>
    <row r="55" spans="1:18" ht="17" x14ac:dyDescent="0.2">
      <c r="A55">
        <v>159</v>
      </c>
      <c r="B55">
        <v>2</v>
      </c>
      <c r="C55">
        <v>88</v>
      </c>
      <c r="D55">
        <v>74</v>
      </c>
      <c r="E55">
        <v>19</v>
      </c>
      <c r="F55">
        <v>53</v>
      </c>
      <c r="G55">
        <v>29</v>
      </c>
      <c r="H55">
        <v>0.22900000000000001</v>
      </c>
      <c r="I55">
        <v>22</v>
      </c>
      <c r="J55" t="s">
        <v>10</v>
      </c>
      <c r="K55">
        <f>4.2+B55*-0.06+C55*-0.02+D55*0.01+G55*-0.04+H55*-0.47+I55*-0.01</f>
        <v>1.5723700000000005</v>
      </c>
      <c r="L55">
        <f>-4.2+B55*0.06+C55*0.02+D55*-0.01+G55*0.04+H55*0.47+I55*0.01</f>
        <v>-1.5723700000000005</v>
      </c>
      <c r="M55" s="6">
        <v>0.82812120808222511</v>
      </c>
      <c r="N55" s="6">
        <v>0.17187879191777494</v>
      </c>
      <c r="O55" s="2" t="str">
        <f t="shared" si="0"/>
        <v>tested_negative</v>
      </c>
      <c r="P55" s="2">
        <f>IF(O55=J55,1,0)</f>
        <v>1</v>
      </c>
      <c r="Q55" s="2" t="str">
        <f>IF(AND(EXACT(O55,"tested_positive"), EXACT(J55,"tested_positive")), "tp", IF(AND(EXACT(O55,"tested_positive"), EXACT(J55,"tested_negative")), "fp", IF(AND(EXACT(O55,"tested_negative"), EXACT(J55,"tested_positive")), "fn", IF(AND(EXACT(O55,"tested_negative"), EXACT(J55,"tested_negative")), "tn"))))</f>
        <v>tn</v>
      </c>
      <c r="R55" s="2">
        <f>IF(O55="tested_positive",1,0)</f>
        <v>0</v>
      </c>
    </row>
    <row r="56" spans="1:18" ht="17" x14ac:dyDescent="0.2">
      <c r="A56">
        <v>184</v>
      </c>
      <c r="B56">
        <v>5</v>
      </c>
      <c r="C56">
        <v>73</v>
      </c>
      <c r="D56">
        <v>60</v>
      </c>
      <c r="E56">
        <v>0</v>
      </c>
      <c r="F56">
        <v>0</v>
      </c>
      <c r="G56">
        <v>26.8</v>
      </c>
      <c r="H56">
        <v>0.26800000000000002</v>
      </c>
      <c r="I56">
        <v>27</v>
      </c>
      <c r="J56" t="s">
        <v>10</v>
      </c>
      <c r="K56">
        <f>4.2+B56*-0.06+C56*-0.02+D56*0.01+G56*-0.04+H56*-0.47+I56*-0.01</f>
        <v>1.5720400000000003</v>
      </c>
      <c r="L56">
        <f>-4.2+B56*0.06+C56*0.02+D56*-0.01+G56*0.04+H56*0.47+I56*0.01</f>
        <v>-1.5720400000000003</v>
      </c>
      <c r="M56" s="6">
        <v>0.82807423196005081</v>
      </c>
      <c r="N56" s="6">
        <v>0.17192576803994927</v>
      </c>
      <c r="O56" s="2" t="str">
        <f t="shared" si="0"/>
        <v>tested_negative</v>
      </c>
      <c r="P56" s="2">
        <f>IF(O56=J56,1,0)</f>
        <v>1</v>
      </c>
      <c r="Q56" s="2" t="str">
        <f>IF(AND(EXACT(O56,"tested_positive"), EXACT(J56,"tested_positive")), "tp", IF(AND(EXACT(O56,"tested_positive"), EXACT(J56,"tested_negative")), "fp", IF(AND(EXACT(O56,"tested_negative"), EXACT(J56,"tested_positive")), "fn", IF(AND(EXACT(O56,"tested_negative"), EXACT(J56,"tested_negative")), "tn"))))</f>
        <v>tn</v>
      </c>
      <c r="R56" s="2">
        <f>IF(O56="tested_positive",1,0)</f>
        <v>0</v>
      </c>
    </row>
    <row r="57" spans="1:18" ht="17" x14ac:dyDescent="0.2">
      <c r="A57">
        <v>211</v>
      </c>
      <c r="B57">
        <v>2</v>
      </c>
      <c r="C57">
        <v>81</v>
      </c>
      <c r="D57">
        <v>60</v>
      </c>
      <c r="E57">
        <v>22</v>
      </c>
      <c r="F57">
        <v>0</v>
      </c>
      <c r="G57">
        <v>27.7</v>
      </c>
      <c r="H57">
        <v>0.28999999999999998</v>
      </c>
      <c r="I57">
        <v>25</v>
      </c>
      <c r="J57" t="s">
        <v>10</v>
      </c>
      <c r="K57">
        <f>4.2+B57*-0.06+C57*-0.02+D57*0.01+G57*-0.04+H57*-0.47+I57*-0.01</f>
        <v>1.5657000000000001</v>
      </c>
      <c r="L57">
        <f>-4.2+B57*0.06+C57*0.02+D57*-0.01+G57*0.04+H57*0.47+I57*0.01</f>
        <v>-1.5657000000000001</v>
      </c>
      <c r="M57" s="6">
        <v>0.82716974499396023</v>
      </c>
      <c r="N57" s="6">
        <v>0.17283025500603968</v>
      </c>
      <c r="O57" s="2" t="str">
        <f t="shared" si="0"/>
        <v>tested_negative</v>
      </c>
      <c r="P57" s="2">
        <f>IF(O57=J57,1,0)</f>
        <v>1</v>
      </c>
      <c r="Q57" s="2" t="str">
        <f>IF(AND(EXACT(O57,"tested_positive"), EXACT(J57,"tested_positive")), "tp", IF(AND(EXACT(O57,"tested_positive"), EXACT(J57,"tested_negative")), "fp", IF(AND(EXACT(O57,"tested_negative"), EXACT(J57,"tested_positive")), "fn", IF(AND(EXACT(O57,"tested_negative"), EXACT(J57,"tested_negative")), "tn"))))</f>
        <v>tn</v>
      </c>
      <c r="R57" s="2">
        <f>IF(O57="tested_positive",1,0)</f>
        <v>0</v>
      </c>
    </row>
    <row r="58" spans="1:18" ht="17" x14ac:dyDescent="0.2">
      <c r="A58">
        <v>2</v>
      </c>
      <c r="B58">
        <v>1</v>
      </c>
      <c r="C58">
        <v>85</v>
      </c>
      <c r="D58">
        <v>66</v>
      </c>
      <c r="E58">
        <v>29</v>
      </c>
      <c r="F58">
        <v>0</v>
      </c>
      <c r="G58">
        <v>26.6</v>
      </c>
      <c r="H58">
        <v>0.35099999999999998</v>
      </c>
      <c r="I58">
        <v>31</v>
      </c>
      <c r="J58" t="s">
        <v>10</v>
      </c>
      <c r="K58">
        <f>4.2+B58*-0.06+C58*-0.02+D58*0.01+G58*-0.04+H58*-0.47+I58*-0.01</f>
        <v>1.5610300000000004</v>
      </c>
      <c r="L58">
        <f>-4.2+B58*0.06+C58*0.02+D58*-0.01+G58*0.04+H58*0.47+I58*0.01</f>
        <v>-1.5610300000000004</v>
      </c>
      <c r="M58" s="6">
        <v>0.82650110159679691</v>
      </c>
      <c r="N58" s="6">
        <v>0.17349889840320304</v>
      </c>
      <c r="O58" s="2" t="str">
        <f t="shared" si="0"/>
        <v>tested_negative</v>
      </c>
      <c r="P58" s="2">
        <f>IF(O58=J58,1,0)</f>
        <v>1</v>
      </c>
      <c r="Q58" s="2" t="str">
        <f>IF(AND(EXACT(O58,"tested_positive"), EXACT(J58,"tested_positive")), "tp", IF(AND(EXACT(O58,"tested_positive"), EXACT(J58,"tested_negative")), "fp", IF(AND(EXACT(O58,"tested_negative"), EXACT(J58,"tested_positive")), "fn", IF(AND(EXACT(O58,"tested_negative"), EXACT(J58,"tested_negative")), "tn"))))</f>
        <v>tn</v>
      </c>
      <c r="R58" s="2">
        <f>IF(O58="tested_positive",1,0)</f>
        <v>0</v>
      </c>
    </row>
    <row r="59" spans="1:18" ht="17" x14ac:dyDescent="0.2">
      <c r="A59">
        <v>147</v>
      </c>
      <c r="B59">
        <v>9</v>
      </c>
      <c r="C59">
        <v>57</v>
      </c>
      <c r="D59">
        <v>80</v>
      </c>
      <c r="E59">
        <v>37</v>
      </c>
      <c r="F59">
        <v>0</v>
      </c>
      <c r="G59">
        <v>32.799999999999997</v>
      </c>
      <c r="H59">
        <v>9.6000000000000002E-2</v>
      </c>
      <c r="I59">
        <v>41</v>
      </c>
      <c r="J59" t="s">
        <v>10</v>
      </c>
      <c r="K59">
        <f>4.2+B59*-0.06+C59*-0.02+D59*0.01+G59*-0.04+H59*-0.47+I59*-0.01</f>
        <v>1.5528800000000005</v>
      </c>
      <c r="L59">
        <f>-4.2+B59*0.06+C59*0.02+D59*-0.01+G59*0.04+H59*0.47+I59*0.01</f>
        <v>-1.5528800000000005</v>
      </c>
      <c r="M59" s="6">
        <v>0.82532930414885131</v>
      </c>
      <c r="N59" s="6">
        <v>0.17467069585114872</v>
      </c>
      <c r="O59" s="2" t="str">
        <f t="shared" si="0"/>
        <v>tested_negative</v>
      </c>
      <c r="P59" s="2">
        <f>IF(O59=J59,1,0)</f>
        <v>1</v>
      </c>
      <c r="Q59" s="2" t="str">
        <f>IF(AND(EXACT(O59,"tested_positive"), EXACT(J59,"tested_positive")), "tp", IF(AND(EXACT(O59,"tested_positive"), EXACT(J59,"tested_negative")), "fp", IF(AND(EXACT(O59,"tested_negative"), EXACT(J59,"tested_positive")), "fn", IF(AND(EXACT(O59,"tested_negative"), EXACT(J59,"tested_negative")), "tn"))))</f>
        <v>tn</v>
      </c>
      <c r="R59" s="2">
        <f>IF(O59="tested_positive",1,0)</f>
        <v>0</v>
      </c>
    </row>
    <row r="60" spans="1:18" ht="17" x14ac:dyDescent="0.2">
      <c r="A60">
        <v>113</v>
      </c>
      <c r="B60">
        <v>1</v>
      </c>
      <c r="C60">
        <v>89</v>
      </c>
      <c r="D60">
        <v>76</v>
      </c>
      <c r="E60">
        <v>34</v>
      </c>
      <c r="F60">
        <v>37</v>
      </c>
      <c r="G60">
        <v>31.2</v>
      </c>
      <c r="H60">
        <v>0.192</v>
      </c>
      <c r="I60">
        <v>23</v>
      </c>
      <c r="J60" t="s">
        <v>10</v>
      </c>
      <c r="K60">
        <f>4.2+B60*-0.06+C60*-0.02+D60*0.01+G60*-0.04+H60*-0.47+I60*-0.01</f>
        <v>1.55176</v>
      </c>
      <c r="L60">
        <f>-4.2+B60*0.06+C60*0.02+D60*-0.01+G60*0.04+H60*0.47+I60*0.01</f>
        <v>-1.55176</v>
      </c>
      <c r="M60" s="6">
        <v>0.82516778516812939</v>
      </c>
      <c r="N60" s="6">
        <v>0.17483221483187064</v>
      </c>
      <c r="O60" s="2" t="str">
        <f t="shared" si="0"/>
        <v>tested_negative</v>
      </c>
      <c r="P60" s="2">
        <f>IF(O60=J60,1,0)</f>
        <v>1</v>
      </c>
      <c r="Q60" s="2" t="str">
        <f>IF(AND(EXACT(O60,"tested_positive"), EXACT(J60,"tested_positive")), "tp", IF(AND(EXACT(O60,"tested_positive"), EXACT(J60,"tested_negative")), "fp", IF(AND(EXACT(O60,"tested_negative"), EXACT(J60,"tested_positive")), "fn", IF(AND(EXACT(O60,"tested_negative"), EXACT(J60,"tested_negative")), "tn"))))</f>
        <v>tn</v>
      </c>
      <c r="R60" s="2">
        <f>IF(O60="tested_positive",1,0)</f>
        <v>0</v>
      </c>
    </row>
    <row r="61" spans="1:18" ht="17" x14ac:dyDescent="0.2">
      <c r="A61">
        <v>335</v>
      </c>
      <c r="B61">
        <v>1</v>
      </c>
      <c r="C61">
        <v>95</v>
      </c>
      <c r="D61">
        <v>60</v>
      </c>
      <c r="E61">
        <v>18</v>
      </c>
      <c r="F61">
        <v>58</v>
      </c>
      <c r="G61">
        <v>23.9</v>
      </c>
      <c r="H61">
        <v>0.26</v>
      </c>
      <c r="I61">
        <v>22</v>
      </c>
      <c r="J61" t="s">
        <v>10</v>
      </c>
      <c r="K61">
        <f>4.2+B61*-0.06+C61*-0.02+D61*0.01+G61*-0.04+H61*-0.47+I61*-0.01</f>
        <v>1.5418000000000003</v>
      </c>
      <c r="L61">
        <f>-4.2+B61*0.06+C61*0.02+D61*-0.01+G61*0.04+H61*0.47+I61*0.01</f>
        <v>-1.5418000000000003</v>
      </c>
      <c r="M61" s="6">
        <v>0.82372623991564031</v>
      </c>
      <c r="N61" s="6">
        <v>0.17627376008435963</v>
      </c>
      <c r="O61" s="2" t="str">
        <f t="shared" si="0"/>
        <v>tested_negative</v>
      </c>
      <c r="P61" s="2">
        <f>IF(O61=J61,1,0)</f>
        <v>1</v>
      </c>
      <c r="Q61" s="2" t="str">
        <f>IF(AND(EXACT(O61,"tested_positive"), EXACT(J61,"tested_positive")), "tp", IF(AND(EXACT(O61,"tested_positive"), EXACT(J61,"tested_negative")), "fp", IF(AND(EXACT(O61,"tested_negative"), EXACT(J61,"tested_positive")), "fn", IF(AND(EXACT(O61,"tested_negative"), EXACT(J61,"tested_negative")), "tn"))))</f>
        <v>tn</v>
      </c>
      <c r="R61" s="2">
        <f>IF(O61="tested_positive",1,0)</f>
        <v>0</v>
      </c>
    </row>
    <row r="62" spans="1:18" ht="17" x14ac:dyDescent="0.2">
      <c r="A62">
        <v>10</v>
      </c>
      <c r="B62">
        <v>8</v>
      </c>
      <c r="C62">
        <v>125</v>
      </c>
      <c r="D62">
        <v>96</v>
      </c>
      <c r="E62">
        <v>0</v>
      </c>
      <c r="F62">
        <v>0</v>
      </c>
      <c r="G62">
        <v>0</v>
      </c>
      <c r="H62">
        <v>0.23200000000000001</v>
      </c>
      <c r="I62">
        <v>54</v>
      </c>
      <c r="J62" t="s">
        <v>9</v>
      </c>
      <c r="K62">
        <f>4.2+B62*-0.06+C62*-0.02+D62*0.01+G62*-0.04+H62*-0.47+I62*-0.01</f>
        <v>1.5309600000000003</v>
      </c>
      <c r="L62">
        <f>-4.2+B62*0.06+C62*0.02+D62*-0.01+G62*0.04+H62*0.47+I62*0.01</f>
        <v>-1.5309600000000003</v>
      </c>
      <c r="M62" s="6">
        <v>0.82214673025297458</v>
      </c>
      <c r="N62" s="6">
        <v>0.17785326974702537</v>
      </c>
      <c r="O62" s="2" t="str">
        <f t="shared" si="0"/>
        <v>tested_negative</v>
      </c>
      <c r="P62" s="2">
        <f>IF(O62=J62,1,0)</f>
        <v>0</v>
      </c>
      <c r="Q62" s="2" t="str">
        <f>IF(AND(EXACT(O62,"tested_positive"), EXACT(J62,"tested_positive")), "tp", IF(AND(EXACT(O62,"tested_positive"), EXACT(J62,"tested_negative")), "fp", IF(AND(EXACT(O62,"tested_negative"), EXACT(J62,"tested_positive")), "fn", IF(AND(EXACT(O62,"tested_negative"), EXACT(J62,"tested_negative")), "tn"))))</f>
        <v>fn</v>
      </c>
      <c r="R62" s="2">
        <f>IF(O62="tested_positive",1,0)</f>
        <v>0</v>
      </c>
    </row>
    <row r="63" spans="1:18" ht="17" x14ac:dyDescent="0.2">
      <c r="A63">
        <v>226</v>
      </c>
      <c r="B63">
        <v>1</v>
      </c>
      <c r="C63">
        <v>87</v>
      </c>
      <c r="D63">
        <v>78</v>
      </c>
      <c r="E63">
        <v>27</v>
      </c>
      <c r="F63">
        <v>32</v>
      </c>
      <c r="G63">
        <v>34.6</v>
      </c>
      <c r="H63">
        <v>0.10100000000000001</v>
      </c>
      <c r="I63">
        <v>22</v>
      </c>
      <c r="J63" t="s">
        <v>10</v>
      </c>
      <c r="K63">
        <f>4.2+B63*-0.06+C63*-0.02+D63*0.01+G63*-0.04+H63*-0.47+I63*-0.01</f>
        <v>1.5285300000000006</v>
      </c>
      <c r="L63">
        <f>-4.2+B63*0.06+C63*0.02+D63*-0.01+G63*0.04+H63*0.47+I63*0.01</f>
        <v>-1.5285300000000006</v>
      </c>
      <c r="M63" s="6">
        <v>0.82179113385463221</v>
      </c>
      <c r="N63" s="6">
        <v>0.17820886614536779</v>
      </c>
      <c r="O63" s="2" t="str">
        <f t="shared" si="0"/>
        <v>tested_negative</v>
      </c>
      <c r="P63" s="2">
        <f>IF(O63=J63,1,0)</f>
        <v>1</v>
      </c>
      <c r="Q63" s="2" t="str">
        <f>IF(AND(EXACT(O63,"tested_positive"), EXACT(J63,"tested_positive")), "tp", IF(AND(EXACT(O63,"tested_positive"), EXACT(J63,"tested_negative")), "fp", IF(AND(EXACT(O63,"tested_negative"), EXACT(J63,"tested_positive")), "fn", IF(AND(EXACT(O63,"tested_negative"), EXACT(J63,"tested_negative")), "tn"))))</f>
        <v>tn</v>
      </c>
      <c r="R63" s="2">
        <f>IF(O63="tested_positive",1,0)</f>
        <v>0</v>
      </c>
    </row>
    <row r="64" spans="1:18" ht="17" x14ac:dyDescent="0.2">
      <c r="A64">
        <v>175</v>
      </c>
      <c r="B64">
        <v>2</v>
      </c>
      <c r="C64">
        <v>75</v>
      </c>
      <c r="D64">
        <v>64</v>
      </c>
      <c r="E64">
        <v>24</v>
      </c>
      <c r="F64">
        <v>55</v>
      </c>
      <c r="G64">
        <v>29.7</v>
      </c>
      <c r="H64">
        <v>0.37</v>
      </c>
      <c r="I64">
        <v>33</v>
      </c>
      <c r="J64" t="s">
        <v>10</v>
      </c>
      <c r="K64">
        <f>4.2+B64*-0.06+C64*-0.02+D64*0.01+G64*-0.04+H64*-0.47+I64*-0.01</f>
        <v>1.5281</v>
      </c>
      <c r="L64">
        <f>-4.2+B64*0.06+C64*0.02+D64*-0.01+G64*0.04+H64*0.47+I64*0.01</f>
        <v>-1.5281</v>
      </c>
      <c r="M64" s="6">
        <v>0.8217281514402599</v>
      </c>
      <c r="N64" s="6">
        <v>0.17827184855974013</v>
      </c>
      <c r="O64" s="2" t="str">
        <f t="shared" si="0"/>
        <v>tested_negative</v>
      </c>
      <c r="P64" s="2">
        <f>IF(O64=J64,1,0)</f>
        <v>1</v>
      </c>
      <c r="Q64" s="2" t="str">
        <f>IF(AND(EXACT(O64,"tested_positive"), EXACT(J64,"tested_positive")), "tp", IF(AND(EXACT(O64,"tested_positive"), EXACT(J64,"tested_negative")), "fp", IF(AND(EXACT(O64,"tested_negative"), EXACT(J64,"tested_positive")), "fn", IF(AND(EXACT(O64,"tested_negative"), EXACT(J64,"tested_negative")), "tn"))))</f>
        <v>tn</v>
      </c>
      <c r="R64" s="2">
        <f>IF(O64="tested_positive",1,0)</f>
        <v>0</v>
      </c>
    </row>
    <row r="65" spans="1:18" ht="17" x14ac:dyDescent="0.2">
      <c r="A65">
        <v>586</v>
      </c>
      <c r="B65">
        <v>1</v>
      </c>
      <c r="C65">
        <v>93</v>
      </c>
      <c r="D65">
        <v>56</v>
      </c>
      <c r="E65">
        <v>11</v>
      </c>
      <c r="F65">
        <v>0</v>
      </c>
      <c r="G65">
        <v>22.5</v>
      </c>
      <c r="H65">
        <v>0.41699999999999998</v>
      </c>
      <c r="I65">
        <v>22</v>
      </c>
      <c r="J65" t="s">
        <v>10</v>
      </c>
      <c r="K65">
        <f>4.2+B65*-0.06+C65*-0.02+D65*0.01+G65*-0.04+H65*-0.47+I65*-0.01</f>
        <v>1.5240100000000005</v>
      </c>
      <c r="L65">
        <f>-4.2+B65*0.06+C65*0.02+D65*-0.01+G65*0.04+H65*0.47+I65*0.01</f>
        <v>-1.5240100000000005</v>
      </c>
      <c r="M65" s="6">
        <v>0.82112821466291097</v>
      </c>
      <c r="N65" s="6">
        <v>0.17887178533708906</v>
      </c>
      <c r="O65" s="2" t="str">
        <f t="shared" si="0"/>
        <v>tested_negative</v>
      </c>
      <c r="P65" s="2">
        <f>IF(O65=J65,1,0)</f>
        <v>1</v>
      </c>
      <c r="Q65" s="2" t="str">
        <f>IF(AND(EXACT(O65,"tested_positive"), EXACT(J65,"tested_positive")), "tp", IF(AND(EXACT(O65,"tested_positive"), EXACT(J65,"tested_negative")), "fp", IF(AND(EXACT(O65,"tested_negative"), EXACT(J65,"tested_positive")), "fn", IF(AND(EXACT(O65,"tested_negative"), EXACT(J65,"tested_negative")), "tn"))))</f>
        <v>tn</v>
      </c>
      <c r="R65" s="2">
        <f>IF(O65="tested_positive",1,0)</f>
        <v>0</v>
      </c>
    </row>
    <row r="66" spans="1:18" ht="17" x14ac:dyDescent="0.2">
      <c r="A66">
        <v>408</v>
      </c>
      <c r="B66">
        <v>0</v>
      </c>
      <c r="C66">
        <v>101</v>
      </c>
      <c r="D66">
        <v>62</v>
      </c>
      <c r="E66">
        <v>0</v>
      </c>
      <c r="F66">
        <v>0</v>
      </c>
      <c r="G66">
        <v>21.9</v>
      </c>
      <c r="H66">
        <v>0.33600000000000002</v>
      </c>
      <c r="I66">
        <v>25</v>
      </c>
      <c r="J66" t="s">
        <v>10</v>
      </c>
      <c r="K66">
        <f>4.2+B66*-0.06+C66*-0.02+D66*0.01+G66*-0.04+H66*-0.47+I66*-0.01</f>
        <v>1.5160800000000003</v>
      </c>
      <c r="L66">
        <f>-4.2+B66*0.06+C66*0.02+D66*-0.01+G66*0.04+H66*0.47+I66*0.01</f>
        <v>-1.5160800000000003</v>
      </c>
      <c r="M66" s="6">
        <v>0.81996051518974022</v>
      </c>
      <c r="N66" s="6">
        <v>0.1800394848102598</v>
      </c>
      <c r="O66" s="2" t="str">
        <f t="shared" ref="O66:O129" si="1">IF(N66&gt;(M66+$N$776),"tested_positive","tested_negative")</f>
        <v>tested_negative</v>
      </c>
      <c r="P66" s="2">
        <f>IF(O66=J66,1,0)</f>
        <v>1</v>
      </c>
      <c r="Q66" s="2" t="str">
        <f>IF(AND(EXACT(O66,"tested_positive"), EXACT(J66,"tested_positive")), "tp", IF(AND(EXACT(O66,"tested_positive"), EXACT(J66,"tested_negative")), "fp", IF(AND(EXACT(O66,"tested_negative"), EXACT(J66,"tested_positive")), "fn", IF(AND(EXACT(O66,"tested_negative"), EXACT(J66,"tested_negative")), "tn"))))</f>
        <v>tn</v>
      </c>
      <c r="R66" s="2">
        <f>IF(O66="tested_positive",1,0)</f>
        <v>0</v>
      </c>
    </row>
    <row r="67" spans="1:18" ht="17" x14ac:dyDescent="0.2">
      <c r="A67">
        <v>84</v>
      </c>
      <c r="B67">
        <v>0</v>
      </c>
      <c r="C67">
        <v>101</v>
      </c>
      <c r="D67">
        <v>65</v>
      </c>
      <c r="E67">
        <v>28</v>
      </c>
      <c r="F67">
        <v>0</v>
      </c>
      <c r="G67">
        <v>24.6</v>
      </c>
      <c r="H67">
        <v>0.23699999999999999</v>
      </c>
      <c r="I67">
        <v>22</v>
      </c>
      <c r="J67" t="s">
        <v>10</v>
      </c>
      <c r="K67">
        <f>4.2+B67*-0.06+C67*-0.02+D67*0.01+G67*-0.04+H67*-0.47+I67*-0.01</f>
        <v>1.51461</v>
      </c>
      <c r="L67">
        <f>-4.2+B67*0.06+C67*0.02+D67*-0.01+G67*0.04+H67*0.47+I67*0.01</f>
        <v>-1.51461</v>
      </c>
      <c r="M67" s="6">
        <v>0.8197434039673015</v>
      </c>
      <c r="N67" s="6">
        <v>0.18025659603269856</v>
      </c>
      <c r="O67" s="2" t="str">
        <f t="shared" si="1"/>
        <v>tested_negative</v>
      </c>
      <c r="P67" s="2">
        <f>IF(O67=J67,1,0)</f>
        <v>1</v>
      </c>
      <c r="Q67" s="2" t="str">
        <f>IF(AND(EXACT(O67,"tested_positive"), EXACT(J67,"tested_positive")), "tp", IF(AND(EXACT(O67,"tested_positive"), EXACT(J67,"tested_negative")), "fp", IF(AND(EXACT(O67,"tested_negative"), EXACT(J67,"tested_positive")), "fn", IF(AND(EXACT(O67,"tested_negative"), EXACT(J67,"tested_negative")), "tn"))))</f>
        <v>tn</v>
      </c>
      <c r="R67" s="2">
        <f>IF(O67="tested_positive",1,0)</f>
        <v>0</v>
      </c>
    </row>
    <row r="68" spans="1:18" ht="17" x14ac:dyDescent="0.2">
      <c r="A68">
        <v>651</v>
      </c>
      <c r="B68">
        <v>1</v>
      </c>
      <c r="C68">
        <v>91</v>
      </c>
      <c r="D68">
        <v>54</v>
      </c>
      <c r="E68">
        <v>25</v>
      </c>
      <c r="F68">
        <v>100</v>
      </c>
      <c r="G68">
        <v>25.2</v>
      </c>
      <c r="H68">
        <v>0.23400000000000001</v>
      </c>
      <c r="I68">
        <v>23</v>
      </c>
      <c r="J68" t="s">
        <v>10</v>
      </c>
      <c r="K68">
        <f>4.2+B68*-0.06+C68*-0.02+D68*0.01+G68*-0.04+H68*-0.47+I68*-0.01</f>
        <v>1.5120200000000004</v>
      </c>
      <c r="L68">
        <f>-4.2+B68*0.06+C68*0.02+D68*-0.01+G68*0.04+H68*0.47+I68*0.01</f>
        <v>-1.5120200000000004</v>
      </c>
      <c r="M68" s="6">
        <v>0.81936037782084481</v>
      </c>
      <c r="N68" s="6">
        <v>0.18063962217915522</v>
      </c>
      <c r="O68" s="2" t="str">
        <f t="shared" si="1"/>
        <v>tested_negative</v>
      </c>
      <c r="P68" s="2">
        <f>IF(O68=J68,1,0)</f>
        <v>1</v>
      </c>
      <c r="Q68" s="2" t="str">
        <f>IF(AND(EXACT(O68,"tested_positive"), EXACT(J68,"tested_positive")), "tp", IF(AND(EXACT(O68,"tested_positive"), EXACT(J68,"tested_negative")), "fp", IF(AND(EXACT(O68,"tested_negative"), EXACT(J68,"tested_positive")), "fn", IF(AND(EXACT(O68,"tested_negative"), EXACT(J68,"tested_negative")), "tn"))))</f>
        <v>tn</v>
      </c>
      <c r="R68" s="2">
        <f>IF(O68="tested_positive",1,0)</f>
        <v>0</v>
      </c>
    </row>
    <row r="69" spans="1:18" ht="17" x14ac:dyDescent="0.2">
      <c r="A69">
        <v>33</v>
      </c>
      <c r="B69">
        <v>3</v>
      </c>
      <c r="C69">
        <v>88</v>
      </c>
      <c r="D69">
        <v>58</v>
      </c>
      <c r="E69">
        <v>11</v>
      </c>
      <c r="F69">
        <v>54</v>
      </c>
      <c r="G69">
        <v>24.8</v>
      </c>
      <c r="H69">
        <v>0.26700000000000002</v>
      </c>
      <c r="I69">
        <v>22</v>
      </c>
      <c r="J69" t="s">
        <v>10</v>
      </c>
      <c r="K69">
        <f>4.2+B69*-0.06+C69*-0.02+D69*0.01+G69*-0.04+H69*-0.47+I69*-0.01</f>
        <v>1.5025100000000007</v>
      </c>
      <c r="L69">
        <f>-4.2+B69*0.06+C69*0.02+D69*-0.01+G69*0.04+H69*0.47+I69*0.01</f>
        <v>-1.5025100000000007</v>
      </c>
      <c r="M69" s="6">
        <v>0.81794853542487844</v>
      </c>
      <c r="N69" s="6">
        <v>0.18205146457512161</v>
      </c>
      <c r="O69" s="2" t="str">
        <f t="shared" si="1"/>
        <v>tested_negative</v>
      </c>
      <c r="P69" s="2">
        <f>IF(O69=J69,1,0)</f>
        <v>1</v>
      </c>
      <c r="Q69" s="2" t="str">
        <f>IF(AND(EXACT(O69,"tested_positive"), EXACT(J69,"tested_positive")), "tp", IF(AND(EXACT(O69,"tested_positive"), EXACT(J69,"tested_negative")), "fp", IF(AND(EXACT(O69,"tested_negative"), EXACT(J69,"tested_positive")), "fn", IF(AND(EXACT(O69,"tested_negative"), EXACT(J69,"tested_negative")), "tn"))))</f>
        <v>tn</v>
      </c>
      <c r="R69" s="2">
        <f>IF(O69="tested_positive",1,0)</f>
        <v>0</v>
      </c>
    </row>
    <row r="70" spans="1:18" ht="17" x14ac:dyDescent="0.2">
      <c r="A70">
        <v>721</v>
      </c>
      <c r="B70">
        <v>4</v>
      </c>
      <c r="C70">
        <v>83</v>
      </c>
      <c r="D70">
        <v>86</v>
      </c>
      <c r="E70">
        <v>19</v>
      </c>
      <c r="F70">
        <v>0</v>
      </c>
      <c r="G70">
        <v>29.3</v>
      </c>
      <c r="H70">
        <v>0.317</v>
      </c>
      <c r="I70">
        <v>34</v>
      </c>
      <c r="J70" t="s">
        <v>10</v>
      </c>
      <c r="K70">
        <f>4.2+B70*-0.06+C70*-0.02+D70*0.01+G70*-0.04+H70*-0.47+I70*-0.01</f>
        <v>1.4990099999999995</v>
      </c>
      <c r="L70">
        <f>-4.2+B70*0.06+C70*0.02+D70*-0.01+G70*0.04+H70*0.47+I70*0.01</f>
        <v>-1.4990099999999995</v>
      </c>
      <c r="M70" s="6">
        <v>0.81742677478102077</v>
      </c>
      <c r="N70" s="6">
        <v>0.18257322521897928</v>
      </c>
      <c r="O70" s="2" t="str">
        <f t="shared" si="1"/>
        <v>tested_negative</v>
      </c>
      <c r="P70" s="2">
        <f>IF(O70=J70,1,0)</f>
        <v>1</v>
      </c>
      <c r="Q70" s="2" t="str">
        <f>IF(AND(EXACT(O70,"tested_positive"), EXACT(J70,"tested_positive")), "tp", IF(AND(EXACT(O70,"tested_positive"), EXACT(J70,"tested_negative")), "fp", IF(AND(EXACT(O70,"tested_negative"), EXACT(J70,"tested_positive")), "fn", IF(AND(EXACT(O70,"tested_negative"), EXACT(J70,"tested_negative")), "tn"))))</f>
        <v>tn</v>
      </c>
      <c r="R70" s="2">
        <f>IF(O70="tested_positive",1,0)</f>
        <v>0</v>
      </c>
    </row>
    <row r="71" spans="1:18" ht="17" x14ac:dyDescent="0.2">
      <c r="A71">
        <v>120</v>
      </c>
      <c r="B71">
        <v>4</v>
      </c>
      <c r="C71">
        <v>99</v>
      </c>
      <c r="D71">
        <v>76</v>
      </c>
      <c r="E71">
        <v>15</v>
      </c>
      <c r="F71">
        <v>51</v>
      </c>
      <c r="G71">
        <v>23.2</v>
      </c>
      <c r="H71">
        <v>0.223</v>
      </c>
      <c r="I71">
        <v>21</v>
      </c>
      <c r="J71" t="s">
        <v>10</v>
      </c>
      <c r="K71">
        <f>4.2+B71*-0.06+C71*-0.02+D71*0.01+G71*-0.04+H71*-0.47+I71*-0.01</f>
        <v>1.4971900000000002</v>
      </c>
      <c r="L71">
        <f>-4.2+B71*0.06+C71*0.02+D71*-0.01+G71*0.04+H71*0.47+I71*0.01</f>
        <v>-1.4971900000000002</v>
      </c>
      <c r="M71" s="6">
        <v>0.81715500060592494</v>
      </c>
      <c r="N71" s="6">
        <v>0.18284499939407509</v>
      </c>
      <c r="O71" s="2" t="str">
        <f t="shared" si="1"/>
        <v>tested_negative</v>
      </c>
      <c r="P71" s="2">
        <f>IF(O71=J71,1,0)</f>
        <v>1</v>
      </c>
      <c r="Q71" s="2" t="str">
        <f>IF(AND(EXACT(O71,"tested_positive"), EXACT(J71,"tested_positive")), "tp", IF(AND(EXACT(O71,"tested_positive"), EXACT(J71,"tested_negative")), "fp", IF(AND(EXACT(O71,"tested_negative"), EXACT(J71,"tested_positive")), "fn", IF(AND(EXACT(O71,"tested_negative"), EXACT(J71,"tested_negative")), "tn"))))</f>
        <v>tn</v>
      </c>
      <c r="R71" s="2">
        <f>IF(O71="tested_positive",1,0)</f>
        <v>0</v>
      </c>
    </row>
    <row r="72" spans="1:18" ht="17" x14ac:dyDescent="0.2">
      <c r="A72">
        <v>241</v>
      </c>
      <c r="B72">
        <v>1</v>
      </c>
      <c r="C72">
        <v>91</v>
      </c>
      <c r="D72">
        <v>64</v>
      </c>
      <c r="E72">
        <v>24</v>
      </c>
      <c r="F72">
        <v>0</v>
      </c>
      <c r="G72">
        <v>29.2</v>
      </c>
      <c r="H72">
        <v>0.192</v>
      </c>
      <c r="I72">
        <v>21</v>
      </c>
      <c r="J72" t="s">
        <v>10</v>
      </c>
      <c r="K72">
        <f>4.2+B72*-0.06+C72*-0.02+D72*0.01+G72*-0.04+H72*-0.47+I72*-0.01</f>
        <v>1.4917600000000004</v>
      </c>
      <c r="L72">
        <f>-4.2+B72*0.06+C72*0.02+D72*-0.01+G72*0.04+H72*0.47+I72*0.01</f>
        <v>-1.4917600000000004</v>
      </c>
      <c r="M72" s="6">
        <v>0.81634229200399022</v>
      </c>
      <c r="N72" s="6">
        <v>0.18365770799600978</v>
      </c>
      <c r="O72" s="2" t="str">
        <f t="shared" si="1"/>
        <v>tested_negative</v>
      </c>
      <c r="P72" s="2">
        <f>IF(O72=J72,1,0)</f>
        <v>1</v>
      </c>
      <c r="Q72" s="2" t="str">
        <f>IF(AND(EXACT(O72,"tested_positive"), EXACT(J72,"tested_positive")), "tp", IF(AND(EXACT(O72,"tested_positive"), EXACT(J72,"tested_negative")), "fp", IF(AND(EXACT(O72,"tested_negative"), EXACT(J72,"tested_positive")), "fn", IF(AND(EXACT(O72,"tested_negative"), EXACT(J72,"tested_negative")), "tn"))))</f>
        <v>tn</v>
      </c>
      <c r="R72" s="2">
        <f>IF(O72="tested_positive",1,0)</f>
        <v>0</v>
      </c>
    </row>
    <row r="73" spans="1:18" ht="17" x14ac:dyDescent="0.2">
      <c r="A73">
        <v>590</v>
      </c>
      <c r="B73">
        <v>0</v>
      </c>
      <c r="C73">
        <v>73</v>
      </c>
      <c r="D73">
        <v>0</v>
      </c>
      <c r="E73">
        <v>0</v>
      </c>
      <c r="F73">
        <v>0</v>
      </c>
      <c r="G73">
        <v>21.1</v>
      </c>
      <c r="H73">
        <v>0.34200000000000003</v>
      </c>
      <c r="I73">
        <v>25</v>
      </c>
      <c r="J73" t="s">
        <v>10</v>
      </c>
      <c r="K73">
        <f>4.2+B73*-0.06+C73*-0.02+D73*0.01+G73*-0.04+H73*-0.47+I73*-0.01</f>
        <v>1.4852600000000002</v>
      </c>
      <c r="L73">
        <f>-4.2+B73*0.06+C73*0.02+D73*-0.01+G73*0.04+H73*0.47+I73*0.01</f>
        <v>-1.4852600000000002</v>
      </c>
      <c r="M73" s="6">
        <v>0.81536575836653802</v>
      </c>
      <c r="N73" s="6">
        <v>0.18463424163346193</v>
      </c>
      <c r="O73" s="2" t="str">
        <f t="shared" si="1"/>
        <v>tested_negative</v>
      </c>
      <c r="P73" s="2">
        <f>IF(O73=J73,1,0)</f>
        <v>1</v>
      </c>
      <c r="Q73" s="2" t="str">
        <f>IF(AND(EXACT(O73,"tested_positive"), EXACT(J73,"tested_positive")), "tp", IF(AND(EXACT(O73,"tested_positive"), EXACT(J73,"tested_negative")), "fp", IF(AND(EXACT(O73,"tested_negative"), EXACT(J73,"tested_positive")), "fn", IF(AND(EXACT(O73,"tested_negative"), EXACT(J73,"tested_negative")), "tn"))))</f>
        <v>tn</v>
      </c>
      <c r="R73" s="2">
        <f>IF(O73="tested_positive",1,0)</f>
        <v>0</v>
      </c>
    </row>
    <row r="74" spans="1:18" ht="17" x14ac:dyDescent="0.2">
      <c r="A74">
        <v>28</v>
      </c>
      <c r="B74">
        <v>1</v>
      </c>
      <c r="C74">
        <v>97</v>
      </c>
      <c r="D74">
        <v>66</v>
      </c>
      <c r="E74">
        <v>15</v>
      </c>
      <c r="F74">
        <v>140</v>
      </c>
      <c r="G74">
        <v>23.2</v>
      </c>
      <c r="H74">
        <v>0.48699999999999999</v>
      </c>
      <c r="I74">
        <v>22</v>
      </c>
      <c r="J74" t="s">
        <v>10</v>
      </c>
      <c r="K74">
        <f>4.2+B74*-0.06+C74*-0.02+D74*0.01+G74*-0.04+H74*-0.47+I74*-0.01</f>
        <v>1.4831100000000008</v>
      </c>
      <c r="L74">
        <f>-4.2+B74*0.06+C74*0.02+D74*-0.01+G74*0.04+H74*0.47+I74*0.01</f>
        <v>-1.4831100000000008</v>
      </c>
      <c r="M74" s="6">
        <v>0.81504186833941428</v>
      </c>
      <c r="N74" s="6">
        <v>0.18495813166058567</v>
      </c>
      <c r="O74" s="2" t="str">
        <f t="shared" si="1"/>
        <v>tested_negative</v>
      </c>
      <c r="P74" s="2">
        <f>IF(O74=J74,1,0)</f>
        <v>1</v>
      </c>
      <c r="Q74" s="2" t="str">
        <f>IF(AND(EXACT(O74,"tested_positive"), EXACT(J74,"tested_positive")), "tp", IF(AND(EXACT(O74,"tested_positive"), EXACT(J74,"tested_negative")), "fp", IF(AND(EXACT(O74,"tested_negative"), EXACT(J74,"tested_positive")), "fn", IF(AND(EXACT(O74,"tested_negative"), EXACT(J74,"tested_negative")), "tn"))))</f>
        <v>tn</v>
      </c>
      <c r="R74" s="2">
        <f>IF(O74="tested_positive",1,0)</f>
        <v>0</v>
      </c>
    </row>
    <row r="75" spans="1:18" ht="17" x14ac:dyDescent="0.2">
      <c r="A75">
        <v>657</v>
      </c>
      <c r="B75">
        <v>2</v>
      </c>
      <c r="C75">
        <v>101</v>
      </c>
      <c r="D75">
        <v>58</v>
      </c>
      <c r="E75">
        <v>35</v>
      </c>
      <c r="F75">
        <v>90</v>
      </c>
      <c r="G75">
        <v>21.8</v>
      </c>
      <c r="H75">
        <v>0.155</v>
      </c>
      <c r="I75">
        <v>22</v>
      </c>
      <c r="J75" t="s">
        <v>10</v>
      </c>
      <c r="K75">
        <f>4.2+B75*-0.06+C75*-0.02+D75*0.01+G75*-0.04+H75*-0.47+I75*-0.01</f>
        <v>1.4751500000000002</v>
      </c>
      <c r="L75">
        <f>-4.2+B75*0.06+C75*0.02+D75*-0.01+G75*0.04+H75*0.47+I75*0.01</f>
        <v>-1.4751500000000002</v>
      </c>
      <c r="M75" s="6">
        <v>0.81383889894016082</v>
      </c>
      <c r="N75" s="6">
        <v>0.18616110105983927</v>
      </c>
      <c r="O75" s="2" t="str">
        <f t="shared" si="1"/>
        <v>tested_negative</v>
      </c>
      <c r="P75" s="2">
        <f>IF(O75=J75,1,0)</f>
        <v>1</v>
      </c>
      <c r="Q75" s="2" t="str">
        <f>IF(AND(EXACT(O75,"tested_positive"), EXACT(J75,"tested_positive")), "tp", IF(AND(EXACT(O75,"tested_positive"), EXACT(J75,"tested_negative")), "fp", IF(AND(EXACT(O75,"tested_negative"), EXACT(J75,"tested_positive")), "fn", IF(AND(EXACT(O75,"tested_negative"), EXACT(J75,"tested_negative")), "tn"))))</f>
        <v>tn</v>
      </c>
      <c r="R75" s="2">
        <f>IF(O75="tested_positive",1,0)</f>
        <v>0</v>
      </c>
    </row>
    <row r="76" spans="1:18" ht="17" x14ac:dyDescent="0.2">
      <c r="A76">
        <v>484</v>
      </c>
      <c r="B76">
        <v>0</v>
      </c>
      <c r="C76">
        <v>84</v>
      </c>
      <c r="D76">
        <v>82</v>
      </c>
      <c r="E76">
        <v>31</v>
      </c>
      <c r="F76">
        <v>125</v>
      </c>
      <c r="G76">
        <v>38.200000000000003</v>
      </c>
      <c r="H76">
        <v>0.23300000000000001</v>
      </c>
      <c r="I76">
        <v>23</v>
      </c>
      <c r="J76" t="s">
        <v>10</v>
      </c>
      <c r="K76">
        <f>4.2+B76*-0.06+C76*-0.02+D76*0.01+G76*-0.04+H76*-0.47+I76*-0.01</f>
        <v>1.4724900000000005</v>
      </c>
      <c r="L76">
        <f>-4.2+B76*0.06+C76*0.02+D76*-0.01+G76*0.04+H76*0.47+I76*0.01</f>
        <v>-1.4724900000000005</v>
      </c>
      <c r="M76" s="6">
        <v>0.81343555877792728</v>
      </c>
      <c r="N76" s="6">
        <v>0.18656444122207266</v>
      </c>
      <c r="O76" s="2" t="str">
        <f t="shared" si="1"/>
        <v>tested_negative</v>
      </c>
      <c r="P76" s="2">
        <f>IF(O76=J76,1,0)</f>
        <v>1</v>
      </c>
      <c r="Q76" s="2" t="str">
        <f>IF(AND(EXACT(O76,"tested_positive"), EXACT(J76,"tested_positive")), "tp", IF(AND(EXACT(O76,"tested_positive"), EXACT(J76,"tested_negative")), "fp", IF(AND(EXACT(O76,"tested_negative"), EXACT(J76,"tested_positive")), "fn", IF(AND(EXACT(O76,"tested_negative"), EXACT(J76,"tested_negative")), "tn"))))</f>
        <v>tn</v>
      </c>
      <c r="R76" s="2">
        <f>IF(O76="tested_positive",1,0)</f>
        <v>0</v>
      </c>
    </row>
    <row r="77" spans="1:18" ht="17" x14ac:dyDescent="0.2">
      <c r="A77">
        <v>498</v>
      </c>
      <c r="B77">
        <v>2</v>
      </c>
      <c r="C77">
        <v>81</v>
      </c>
      <c r="D77">
        <v>72</v>
      </c>
      <c r="E77">
        <v>15</v>
      </c>
      <c r="F77">
        <v>76</v>
      </c>
      <c r="G77">
        <v>30.1</v>
      </c>
      <c r="H77">
        <v>0.54700000000000004</v>
      </c>
      <c r="I77">
        <v>25</v>
      </c>
      <c r="J77" t="s">
        <v>10</v>
      </c>
      <c r="K77">
        <f>4.2+B77*-0.06+C77*-0.02+D77*0.01+G77*-0.04+H77*-0.47+I77*-0.01</f>
        <v>1.4689099999999995</v>
      </c>
      <c r="L77">
        <f>-4.2+B77*0.06+C77*0.02+D77*-0.01+G77*0.04+H77*0.47+I77*0.01</f>
        <v>-1.4689099999999995</v>
      </c>
      <c r="M77" s="6">
        <v>0.81289165486586845</v>
      </c>
      <c r="N77" s="6">
        <v>0.18710834513413163</v>
      </c>
      <c r="O77" s="2" t="str">
        <f t="shared" si="1"/>
        <v>tested_negative</v>
      </c>
      <c r="P77" s="2">
        <f>IF(O77=J77,1,0)</f>
        <v>1</v>
      </c>
      <c r="Q77" s="2" t="str">
        <f>IF(AND(EXACT(O77,"tested_positive"), EXACT(J77,"tested_positive")), "tp", IF(AND(EXACT(O77,"tested_positive"), EXACT(J77,"tested_negative")), "fp", IF(AND(EXACT(O77,"tested_negative"), EXACT(J77,"tested_positive")), "fn", IF(AND(EXACT(O77,"tested_negative"), EXACT(J77,"tested_negative")), "tn"))))</f>
        <v>tn</v>
      </c>
      <c r="R77" s="2">
        <f>IF(O77="tested_positive",1,0)</f>
        <v>0</v>
      </c>
    </row>
    <row r="78" spans="1:18" ht="17" x14ac:dyDescent="0.2">
      <c r="A78">
        <v>630</v>
      </c>
      <c r="B78">
        <v>4</v>
      </c>
      <c r="C78">
        <v>94</v>
      </c>
      <c r="D78">
        <v>65</v>
      </c>
      <c r="E78">
        <v>22</v>
      </c>
      <c r="F78">
        <v>0</v>
      </c>
      <c r="G78">
        <v>24.7</v>
      </c>
      <c r="H78">
        <v>0.14799999999999999</v>
      </c>
      <c r="I78">
        <v>21</v>
      </c>
      <c r="J78" t="s">
        <v>10</v>
      </c>
      <c r="K78">
        <f>4.2+B78*-0.06+C78*-0.02+D78*0.01+G78*-0.04+H78*-0.47+I78*-0.01</f>
        <v>1.46244</v>
      </c>
      <c r="L78">
        <f>-4.2+B78*0.06+C78*0.02+D78*-0.01+G78*0.04+H78*0.47+I78*0.01</f>
        <v>-1.46244</v>
      </c>
      <c r="M78" s="6">
        <v>0.81190558277678948</v>
      </c>
      <c r="N78" s="6">
        <v>0.18809441722321049</v>
      </c>
      <c r="O78" s="2" t="str">
        <f t="shared" si="1"/>
        <v>tested_negative</v>
      </c>
      <c r="P78" s="2">
        <f>IF(O78=J78,1,0)</f>
        <v>1</v>
      </c>
      <c r="Q78" s="2" t="str">
        <f>IF(AND(EXACT(O78,"tested_positive"), EXACT(J78,"tested_positive")), "tp", IF(AND(EXACT(O78,"tested_positive"), EXACT(J78,"tested_negative")), "fp", IF(AND(EXACT(O78,"tested_negative"), EXACT(J78,"tested_positive")), "fn", IF(AND(EXACT(O78,"tested_negative"), EXACT(J78,"tested_negative")), "tn"))))</f>
        <v>tn</v>
      </c>
      <c r="R78" s="2">
        <f>IF(O78="tested_positive",1,0)</f>
        <v>0</v>
      </c>
    </row>
    <row r="79" spans="1:18" ht="17" x14ac:dyDescent="0.2">
      <c r="A79">
        <v>372</v>
      </c>
      <c r="B79">
        <v>0</v>
      </c>
      <c r="C79">
        <v>118</v>
      </c>
      <c r="D79">
        <v>64</v>
      </c>
      <c r="E79">
        <v>23</v>
      </c>
      <c r="F79">
        <v>89</v>
      </c>
      <c r="G79">
        <v>0</v>
      </c>
      <c r="H79">
        <v>1.7310000000000001</v>
      </c>
      <c r="I79">
        <v>21</v>
      </c>
      <c r="J79" t="s">
        <v>10</v>
      </c>
      <c r="K79">
        <f>4.2+B79*-0.06+C79*-0.02+D79*0.01+G79*-0.04+H79*-0.47+I79*-0.01</f>
        <v>1.4564300000000006</v>
      </c>
      <c r="L79">
        <f>-4.2+B79*0.06+C79*0.02+D79*-0.01+G79*0.04+H79*0.47+I79*0.01</f>
        <v>-1.4564300000000006</v>
      </c>
      <c r="M79" s="6">
        <v>0.81098604522947682</v>
      </c>
      <c r="N79" s="6">
        <v>0.18901395477052318</v>
      </c>
      <c r="O79" s="2" t="str">
        <f t="shared" si="1"/>
        <v>tested_negative</v>
      </c>
      <c r="P79" s="2">
        <f>IF(O79=J79,1,0)</f>
        <v>1</v>
      </c>
      <c r="Q79" s="2" t="str">
        <f>IF(AND(EXACT(O79,"tested_positive"), EXACT(J79,"tested_positive")), "tp", IF(AND(EXACT(O79,"tested_positive"), EXACT(J79,"tested_negative")), "fp", IF(AND(EXACT(O79,"tested_negative"), EXACT(J79,"tested_positive")), "fn", IF(AND(EXACT(O79,"tested_negative"), EXACT(J79,"tested_negative")), "tn"))))</f>
        <v>tn</v>
      </c>
      <c r="R79" s="2">
        <f>IF(O79="tested_positive",1,0)</f>
        <v>0</v>
      </c>
    </row>
    <row r="80" spans="1:18" ht="17" x14ac:dyDescent="0.2">
      <c r="A80">
        <v>135</v>
      </c>
      <c r="B80">
        <v>2</v>
      </c>
      <c r="C80">
        <v>96</v>
      </c>
      <c r="D80">
        <v>68</v>
      </c>
      <c r="E80">
        <v>13</v>
      </c>
      <c r="F80">
        <v>49</v>
      </c>
      <c r="G80">
        <v>21.1</v>
      </c>
      <c r="H80">
        <v>0.64700000000000002</v>
      </c>
      <c r="I80">
        <v>26</v>
      </c>
      <c r="J80" t="s">
        <v>10</v>
      </c>
      <c r="K80">
        <f>4.2+B80*-0.06+C80*-0.02+D80*0.01+G80*-0.04+H80*-0.47+I80*-0.01</f>
        <v>1.4319100000000002</v>
      </c>
      <c r="L80">
        <f>-4.2+B80*0.06+C80*0.02+D80*-0.01+G80*0.04+H80*0.47+I80*0.01</f>
        <v>-1.4319100000000002</v>
      </c>
      <c r="M80" s="6">
        <v>0.80719874145327175</v>
      </c>
      <c r="N80" s="6">
        <v>0.19280125854672825</v>
      </c>
      <c r="O80" s="2" t="str">
        <f t="shared" si="1"/>
        <v>tested_negative</v>
      </c>
      <c r="P80" s="2">
        <f>IF(O80=J80,1,0)</f>
        <v>1</v>
      </c>
      <c r="Q80" s="2" t="str">
        <f>IF(AND(EXACT(O80,"tested_positive"), EXACT(J80,"tested_positive")), "tp", IF(AND(EXACT(O80,"tested_positive"), EXACT(J80,"tested_negative")), "fp", IF(AND(EXACT(O80,"tested_negative"), EXACT(J80,"tested_positive")), "fn", IF(AND(EXACT(O80,"tested_negative"), EXACT(J80,"tested_negative")), "tn"))))</f>
        <v>tn</v>
      </c>
      <c r="R80" s="2">
        <f>IF(O80="tested_positive",1,0)</f>
        <v>0</v>
      </c>
    </row>
    <row r="81" spans="1:18" ht="17" x14ac:dyDescent="0.2">
      <c r="A81">
        <v>269</v>
      </c>
      <c r="B81">
        <v>0</v>
      </c>
      <c r="C81">
        <v>102</v>
      </c>
      <c r="D81">
        <v>52</v>
      </c>
      <c r="E81">
        <v>0</v>
      </c>
      <c r="F81">
        <v>0</v>
      </c>
      <c r="G81">
        <v>25.1</v>
      </c>
      <c r="H81">
        <v>7.8E-2</v>
      </c>
      <c r="I81">
        <v>21</v>
      </c>
      <c r="J81" t="s">
        <v>10</v>
      </c>
      <c r="K81">
        <f>4.2+B81*-0.06+C81*-0.02+D81*0.01+G81*-0.04+H81*-0.47+I81*-0.01</f>
        <v>1.4293400000000003</v>
      </c>
      <c r="L81">
        <f>-4.2+B81*0.06+C81*0.02+D81*-0.01+G81*0.04+H81*0.47+I81*0.01</f>
        <v>-1.4293400000000003</v>
      </c>
      <c r="M81" s="6">
        <v>0.80679845929206639</v>
      </c>
      <c r="N81" s="6">
        <v>0.19320154070793361</v>
      </c>
      <c r="O81" s="2" t="str">
        <f t="shared" si="1"/>
        <v>tested_negative</v>
      </c>
      <c r="P81" s="2">
        <f>IF(O81=J81,1,0)</f>
        <v>1</v>
      </c>
      <c r="Q81" s="2" t="str">
        <f>IF(AND(EXACT(O81,"tested_positive"), EXACT(J81,"tested_positive")), "tp", IF(AND(EXACT(O81,"tested_positive"), EXACT(J81,"tested_negative")), "fp", IF(AND(EXACT(O81,"tested_negative"), EXACT(J81,"tested_positive")), "fn", IF(AND(EXACT(O81,"tested_negative"), EXACT(J81,"tested_negative")), "tn"))))</f>
        <v>tn</v>
      </c>
      <c r="R81" s="2">
        <f>IF(O81="tested_positive",1,0)</f>
        <v>0</v>
      </c>
    </row>
    <row r="82" spans="1:18" ht="17" x14ac:dyDescent="0.2">
      <c r="A82">
        <v>103</v>
      </c>
      <c r="B82">
        <v>0</v>
      </c>
      <c r="C82">
        <v>125</v>
      </c>
      <c r="D82">
        <v>96</v>
      </c>
      <c r="E82">
        <v>0</v>
      </c>
      <c r="F82">
        <v>0</v>
      </c>
      <c r="G82">
        <v>22.5</v>
      </c>
      <c r="H82">
        <v>0.26200000000000001</v>
      </c>
      <c r="I82">
        <v>21</v>
      </c>
      <c r="J82" t="s">
        <v>10</v>
      </c>
      <c r="K82">
        <f>4.2+B82*-0.06+C82*-0.02+D82*0.01+G82*-0.04+H82*-0.47+I82*-0.01</f>
        <v>1.4268600000000002</v>
      </c>
      <c r="L82">
        <f>-4.2+B82*0.06+C82*0.02+D82*-0.01+G82*0.04+H82*0.47+I82*0.01</f>
        <v>-1.4268600000000002</v>
      </c>
      <c r="M82" s="6">
        <v>0.80641159587204325</v>
      </c>
      <c r="N82" s="6">
        <v>0.19358840412795678</v>
      </c>
      <c r="O82" s="2" t="str">
        <f t="shared" si="1"/>
        <v>tested_negative</v>
      </c>
      <c r="P82" s="2">
        <f>IF(O82=J82,1,0)</f>
        <v>1</v>
      </c>
      <c r="Q82" s="2" t="str">
        <f>IF(AND(EXACT(O82,"tested_positive"), EXACT(J82,"tested_positive")), "tp", IF(AND(EXACT(O82,"tested_positive"), EXACT(J82,"tested_negative")), "fp", IF(AND(EXACT(O82,"tested_negative"), EXACT(J82,"tested_positive")), "fn", IF(AND(EXACT(O82,"tested_negative"), EXACT(J82,"tested_negative")), "tn"))))</f>
        <v>tn</v>
      </c>
      <c r="R82" s="2">
        <f>IF(O82="tested_positive",1,0)</f>
        <v>0</v>
      </c>
    </row>
    <row r="83" spans="1:18" ht="17" x14ac:dyDescent="0.2">
      <c r="A83">
        <v>77</v>
      </c>
      <c r="B83">
        <v>7</v>
      </c>
      <c r="C83">
        <v>62</v>
      </c>
      <c r="D83">
        <v>78</v>
      </c>
      <c r="E83">
        <v>0</v>
      </c>
      <c r="F83">
        <v>0</v>
      </c>
      <c r="G83">
        <v>32.6</v>
      </c>
      <c r="H83">
        <v>0.39100000000000001</v>
      </c>
      <c r="I83">
        <v>41</v>
      </c>
      <c r="J83" t="s">
        <v>10</v>
      </c>
      <c r="K83">
        <f>4.2+B83*-0.06+C83*-0.02+D83*0.01+G83*-0.04+H83*-0.47+I83*-0.01</f>
        <v>1.4222299999999999</v>
      </c>
      <c r="L83">
        <f>-4.2+B83*0.06+C83*0.02+D83*-0.01+G83*0.04+H83*0.47+I83*0.01</f>
        <v>-1.4222299999999999</v>
      </c>
      <c r="M83" s="6">
        <v>0.80568777203253816</v>
      </c>
      <c r="N83" s="6">
        <v>0.19431222796746186</v>
      </c>
      <c r="O83" s="2" t="str">
        <f t="shared" si="1"/>
        <v>tested_negative</v>
      </c>
      <c r="P83" s="2">
        <f>IF(O83=J83,1,0)</f>
        <v>1</v>
      </c>
      <c r="Q83" s="2" t="str">
        <f>IF(AND(EXACT(O83,"tested_positive"), EXACT(J83,"tested_positive")), "tp", IF(AND(EXACT(O83,"tested_positive"), EXACT(J83,"tested_negative")), "fp", IF(AND(EXACT(O83,"tested_negative"), EXACT(J83,"tested_positive")), "fn", IF(AND(EXACT(O83,"tested_negative"), EXACT(J83,"tested_negative")), "tn"))))</f>
        <v>tn</v>
      </c>
      <c r="R83" s="2">
        <f>IF(O83="tested_positive",1,0)</f>
        <v>0</v>
      </c>
    </row>
    <row r="84" spans="1:18" ht="17" x14ac:dyDescent="0.2">
      <c r="A84">
        <v>545</v>
      </c>
      <c r="B84">
        <v>1</v>
      </c>
      <c r="C84">
        <v>88</v>
      </c>
      <c r="D84">
        <v>78</v>
      </c>
      <c r="E84">
        <v>29</v>
      </c>
      <c r="F84">
        <v>76</v>
      </c>
      <c r="G84">
        <v>32</v>
      </c>
      <c r="H84">
        <v>0.36499999999999999</v>
      </c>
      <c r="I84">
        <v>29</v>
      </c>
      <c r="J84" t="s">
        <v>10</v>
      </c>
      <c r="K84">
        <f>4.2+B84*-0.06+C84*-0.02+D84*0.01+G84*-0.04+H84*-0.47+I84*-0.01</f>
        <v>1.4184500000000009</v>
      </c>
      <c r="L84">
        <f>-4.2+B84*0.06+C84*0.02+D84*-0.01+G84*0.04+H84*0.47+I84*0.01</f>
        <v>-1.4184500000000009</v>
      </c>
      <c r="M84" s="6">
        <v>0.80509531030139081</v>
      </c>
      <c r="N84" s="6">
        <v>0.19490468969860925</v>
      </c>
      <c r="O84" s="2" t="str">
        <f t="shared" si="1"/>
        <v>tested_negative</v>
      </c>
      <c r="P84" s="2">
        <f>IF(O84=J84,1,0)</f>
        <v>1</v>
      </c>
      <c r="Q84" s="2" t="str">
        <f>IF(AND(EXACT(O84,"tested_positive"), EXACT(J84,"tested_positive")), "tp", IF(AND(EXACT(O84,"tested_positive"), EXACT(J84,"tested_negative")), "fp", IF(AND(EXACT(O84,"tested_negative"), EXACT(J84,"tested_positive")), "fn", IF(AND(EXACT(O84,"tested_negative"), EXACT(J84,"tested_negative")), "tn"))))</f>
        <v>tn</v>
      </c>
      <c r="R84" s="2">
        <f>IF(O84="tested_positive",1,0)</f>
        <v>0</v>
      </c>
    </row>
    <row r="85" spans="1:18" ht="17" x14ac:dyDescent="0.2">
      <c r="A85">
        <v>349</v>
      </c>
      <c r="B85">
        <v>3</v>
      </c>
      <c r="C85">
        <v>99</v>
      </c>
      <c r="D85">
        <v>62</v>
      </c>
      <c r="E85">
        <v>19</v>
      </c>
      <c r="F85">
        <v>74</v>
      </c>
      <c r="G85">
        <v>21.8</v>
      </c>
      <c r="H85">
        <v>0.27900000000000003</v>
      </c>
      <c r="I85">
        <v>26</v>
      </c>
      <c r="J85" t="s">
        <v>10</v>
      </c>
      <c r="K85">
        <f>4.2+B85*-0.06+C85*-0.02+D85*0.01+G85*-0.04+H85*-0.47+I85*-0.01</f>
        <v>1.3968700000000007</v>
      </c>
      <c r="L85">
        <f>-4.2+B85*0.06+C85*0.02+D85*-0.01+G85*0.04+H85*0.47+I85*0.01</f>
        <v>-1.3968700000000007</v>
      </c>
      <c r="M85" s="6">
        <v>0.80168673500978993</v>
      </c>
      <c r="N85" s="6">
        <v>0.19831326499020999</v>
      </c>
      <c r="O85" s="2" t="str">
        <f t="shared" si="1"/>
        <v>tested_negative</v>
      </c>
      <c r="P85" s="2">
        <f>IF(O85=J85,1,0)</f>
        <v>1</v>
      </c>
      <c r="Q85" s="2" t="str">
        <f>IF(AND(EXACT(O85,"tested_positive"), EXACT(J85,"tested_positive")), "tp", IF(AND(EXACT(O85,"tested_positive"), EXACT(J85,"tested_negative")), "fp", IF(AND(EXACT(O85,"tested_negative"), EXACT(J85,"tested_positive")), "fn", IF(AND(EXACT(O85,"tested_negative"), EXACT(J85,"tested_negative")), "tn"))))</f>
        <v>tn</v>
      </c>
      <c r="R85" s="2">
        <f>IF(O85="tested_positive",1,0)</f>
        <v>0</v>
      </c>
    </row>
    <row r="86" spans="1:18" ht="17" x14ac:dyDescent="0.2">
      <c r="A86">
        <v>768</v>
      </c>
      <c r="B86">
        <v>1</v>
      </c>
      <c r="C86">
        <v>93</v>
      </c>
      <c r="D86">
        <v>70</v>
      </c>
      <c r="E86">
        <v>31</v>
      </c>
      <c r="F86">
        <v>0</v>
      </c>
      <c r="G86">
        <v>30.4</v>
      </c>
      <c r="H86">
        <v>0.315</v>
      </c>
      <c r="I86">
        <v>23</v>
      </c>
      <c r="J86" t="s">
        <v>10</v>
      </c>
      <c r="K86">
        <f>4.2+B86*-0.06+C86*-0.02+D86*0.01+G86*-0.04+H86*-0.47+I86*-0.01</f>
        <v>1.3859500000000005</v>
      </c>
      <c r="L86">
        <f>-4.2+B86*0.06+C86*0.02+D86*-0.01+G86*0.04+H86*0.47+I86*0.01</f>
        <v>-1.3859500000000005</v>
      </c>
      <c r="M86" s="6">
        <v>0.79994489652871426</v>
      </c>
      <c r="N86" s="6">
        <v>0.20005510347128583</v>
      </c>
      <c r="O86" s="2" t="str">
        <f t="shared" si="1"/>
        <v>tested_negative</v>
      </c>
      <c r="P86" s="2">
        <f>IF(O86=J86,1,0)</f>
        <v>1</v>
      </c>
      <c r="Q86" s="2" t="str">
        <f>IF(AND(EXACT(O86,"tested_positive"), EXACT(J86,"tested_positive")), "tp", IF(AND(EXACT(O86,"tested_positive"), EXACT(J86,"tested_negative")), "fp", IF(AND(EXACT(O86,"tested_negative"), EXACT(J86,"tested_positive")), "fn", IF(AND(EXACT(O86,"tested_negative"), EXACT(J86,"tested_negative")), "tn"))))</f>
        <v>tn</v>
      </c>
      <c r="R86" s="2">
        <f>IF(O86="tested_positive",1,0)</f>
        <v>0</v>
      </c>
    </row>
    <row r="87" spans="1:18" ht="17" x14ac:dyDescent="0.2">
      <c r="A87">
        <v>554</v>
      </c>
      <c r="B87">
        <v>1</v>
      </c>
      <c r="C87">
        <v>88</v>
      </c>
      <c r="D87">
        <v>62</v>
      </c>
      <c r="E87">
        <v>24</v>
      </c>
      <c r="F87">
        <v>44</v>
      </c>
      <c r="G87">
        <v>29.9</v>
      </c>
      <c r="H87">
        <v>0.42199999999999999</v>
      </c>
      <c r="I87">
        <v>23</v>
      </c>
      <c r="J87" t="s">
        <v>10</v>
      </c>
      <c r="K87">
        <f>4.2+B87*-0.06+C87*-0.02+D87*0.01+G87*-0.04+H87*-0.47+I87*-0.01</f>
        <v>1.375660000000001</v>
      </c>
      <c r="L87">
        <f>-4.2+B87*0.06+C87*0.02+D87*-0.01+G87*0.04+H87*0.47+I87*0.01</f>
        <v>-1.375660000000001</v>
      </c>
      <c r="M87" s="6">
        <v>0.7982930726826537</v>
      </c>
      <c r="N87" s="6">
        <v>0.20170692731734624</v>
      </c>
      <c r="O87" s="2" t="str">
        <f t="shared" si="1"/>
        <v>tested_negative</v>
      </c>
      <c r="P87" s="2">
        <f>IF(O87=J87,1,0)</f>
        <v>1</v>
      </c>
      <c r="Q87" s="2" t="str">
        <f>IF(AND(EXACT(O87,"tested_positive"), EXACT(J87,"tested_positive")), "tp", IF(AND(EXACT(O87,"tested_positive"), EXACT(J87,"tested_negative")), "fp", IF(AND(EXACT(O87,"tested_negative"), EXACT(J87,"tested_positive")), "fn", IF(AND(EXACT(O87,"tested_negative"), EXACT(J87,"tested_negative")), "tn"))))</f>
        <v>tn</v>
      </c>
      <c r="R87" s="2">
        <f>IF(O87="tested_positive",1,0)</f>
        <v>0</v>
      </c>
    </row>
    <row r="88" spans="1:18" ht="17" x14ac:dyDescent="0.2">
      <c r="A88">
        <v>422</v>
      </c>
      <c r="B88">
        <v>2</v>
      </c>
      <c r="C88">
        <v>94</v>
      </c>
      <c r="D88">
        <v>68</v>
      </c>
      <c r="E88">
        <v>18</v>
      </c>
      <c r="F88">
        <v>76</v>
      </c>
      <c r="G88">
        <v>26</v>
      </c>
      <c r="H88">
        <v>0.56100000000000005</v>
      </c>
      <c r="I88">
        <v>21</v>
      </c>
      <c r="J88" t="s">
        <v>10</v>
      </c>
      <c r="K88">
        <f>4.2+B88*-0.06+C88*-0.02+D88*0.01+G88*-0.04+H88*-0.47+I88*-0.01</f>
        <v>1.3663300000000003</v>
      </c>
      <c r="L88">
        <f>-4.2+B88*0.06+C88*0.02+D88*-0.01+G88*0.04+H88*0.47+I88*0.01</f>
        <v>-1.3663300000000003</v>
      </c>
      <c r="M88" s="6">
        <v>0.79678656268639192</v>
      </c>
      <c r="N88" s="6">
        <v>0.20321343731360811</v>
      </c>
      <c r="O88" s="2" t="str">
        <f t="shared" si="1"/>
        <v>tested_negative</v>
      </c>
      <c r="P88" s="2">
        <f>IF(O88=J88,1,0)</f>
        <v>1</v>
      </c>
      <c r="Q88" s="2" t="str">
        <f>IF(AND(EXACT(O88,"tested_positive"), EXACT(J88,"tested_positive")), "tp", IF(AND(EXACT(O88,"tested_positive"), EXACT(J88,"tested_negative")), "fp", IF(AND(EXACT(O88,"tested_negative"), EXACT(J88,"tested_positive")), "fn", IF(AND(EXACT(O88,"tested_negative"), EXACT(J88,"tested_negative")), "tn"))))</f>
        <v>tn</v>
      </c>
      <c r="R88" s="2">
        <f>IF(O88="tested_positive",1,0)</f>
        <v>0</v>
      </c>
    </row>
    <row r="89" spans="1:18" ht="17" x14ac:dyDescent="0.2">
      <c r="A89">
        <v>254</v>
      </c>
      <c r="B89">
        <v>0</v>
      </c>
      <c r="C89">
        <v>86</v>
      </c>
      <c r="D89">
        <v>68</v>
      </c>
      <c r="E89">
        <v>32</v>
      </c>
      <c r="F89">
        <v>0</v>
      </c>
      <c r="G89">
        <v>35.799999999999997</v>
      </c>
      <c r="H89">
        <v>0.23799999999999999</v>
      </c>
      <c r="I89">
        <v>25</v>
      </c>
      <c r="J89" t="s">
        <v>10</v>
      </c>
      <c r="K89">
        <f>4.2+B89*-0.06+C89*-0.02+D89*0.01+G89*-0.04+H89*-0.47+I89*-0.01</f>
        <v>1.3661400000000006</v>
      </c>
      <c r="L89">
        <f>-4.2+B89*0.06+C89*0.02+D89*-0.01+G89*0.04+H89*0.47+I89*0.01</f>
        <v>-1.3661400000000006</v>
      </c>
      <c r="M89" s="6">
        <v>0.79675579658172124</v>
      </c>
      <c r="N89" s="6">
        <v>0.20324420341827876</v>
      </c>
      <c r="O89" s="2" t="str">
        <f t="shared" si="1"/>
        <v>tested_negative</v>
      </c>
      <c r="P89" s="2">
        <f>IF(O89=J89,1,0)</f>
        <v>1</v>
      </c>
      <c r="Q89" s="2" t="str">
        <f>IF(AND(EXACT(O89,"tested_positive"), EXACT(J89,"tested_positive")), "tp", IF(AND(EXACT(O89,"tested_positive"), EXACT(J89,"tested_negative")), "fp", IF(AND(EXACT(O89,"tested_negative"), EXACT(J89,"tested_positive")), "fn", IF(AND(EXACT(O89,"tested_negative"), EXACT(J89,"tested_negative")), "tn"))))</f>
        <v>tn</v>
      </c>
      <c r="R89" s="2">
        <f>IF(O89="tested_positive",1,0)</f>
        <v>0</v>
      </c>
    </row>
    <row r="90" spans="1:18" ht="17" x14ac:dyDescent="0.2">
      <c r="A90">
        <v>53</v>
      </c>
      <c r="B90">
        <v>5</v>
      </c>
      <c r="C90">
        <v>88</v>
      </c>
      <c r="D90">
        <v>66</v>
      </c>
      <c r="E90">
        <v>21</v>
      </c>
      <c r="F90">
        <v>23</v>
      </c>
      <c r="G90">
        <v>24.4</v>
      </c>
      <c r="H90">
        <v>0.34200000000000003</v>
      </c>
      <c r="I90">
        <v>30</v>
      </c>
      <c r="J90" t="s">
        <v>10</v>
      </c>
      <c r="K90">
        <f>4.2+B90*-0.06+C90*-0.02+D90*0.01+G90*-0.04+H90*-0.47+I90*-0.01</f>
        <v>1.3632600000000006</v>
      </c>
      <c r="L90">
        <f>-4.2+B90*0.06+C90*0.02+D90*-0.01+G90*0.04+H90*0.47+I90*0.01</f>
        <v>-1.3632600000000006</v>
      </c>
      <c r="M90" s="6">
        <v>0.79628902230066956</v>
      </c>
      <c r="N90" s="6">
        <v>0.20371097769933041</v>
      </c>
      <c r="O90" s="2" t="str">
        <f t="shared" si="1"/>
        <v>tested_negative</v>
      </c>
      <c r="P90" s="2">
        <f>IF(O90=J90,1,0)</f>
        <v>1</v>
      </c>
      <c r="Q90" s="2" t="str">
        <f>IF(AND(EXACT(O90,"tested_positive"), EXACT(J90,"tested_positive")), "tp", IF(AND(EXACT(O90,"tested_positive"), EXACT(J90,"tested_negative")), "fp", IF(AND(EXACT(O90,"tested_negative"), EXACT(J90,"tested_positive")), "fn", IF(AND(EXACT(O90,"tested_negative"), EXACT(J90,"tested_negative")), "tn"))))</f>
        <v>tn</v>
      </c>
      <c r="R90" s="2">
        <f>IF(O90="tested_positive",1,0)</f>
        <v>0</v>
      </c>
    </row>
    <row r="91" spans="1:18" ht="17" x14ac:dyDescent="0.2">
      <c r="A91">
        <v>354</v>
      </c>
      <c r="B91">
        <v>1</v>
      </c>
      <c r="C91">
        <v>90</v>
      </c>
      <c r="D91">
        <v>62</v>
      </c>
      <c r="E91">
        <v>12</v>
      </c>
      <c r="F91">
        <v>43</v>
      </c>
      <c r="G91">
        <v>27.2</v>
      </c>
      <c r="H91">
        <v>0.57999999999999996</v>
      </c>
      <c r="I91">
        <v>24</v>
      </c>
      <c r="J91" t="s">
        <v>10</v>
      </c>
      <c r="K91">
        <f>4.2+B91*-0.06+C91*-0.02+D91*0.01+G91*-0.04+H91*-0.47+I91*-0.01</f>
        <v>1.3594000000000008</v>
      </c>
      <c r="L91">
        <f>-4.2+B91*0.06+C91*0.02+D91*-0.01+G91*0.04+H91*0.47+I91*0.01</f>
        <v>-1.3594000000000008</v>
      </c>
      <c r="M91" s="6">
        <v>0.79566216469030726</v>
      </c>
      <c r="N91" s="6">
        <v>0.20433783530969271</v>
      </c>
      <c r="O91" s="2" t="str">
        <f t="shared" si="1"/>
        <v>tested_negative</v>
      </c>
      <c r="P91" s="2">
        <f>IF(O91=J91,1,0)</f>
        <v>1</v>
      </c>
      <c r="Q91" s="2" t="str">
        <f>IF(AND(EXACT(O91,"tested_positive"), EXACT(J91,"tested_positive")), "tp", IF(AND(EXACT(O91,"tested_positive"), EXACT(J91,"tested_negative")), "fp", IF(AND(EXACT(O91,"tested_negative"), EXACT(J91,"tested_positive")), "fn", IF(AND(EXACT(O91,"tested_negative"), EXACT(J91,"tested_negative")), "tn"))))</f>
        <v>tn</v>
      </c>
      <c r="R91" s="2">
        <f>IF(O91="tested_positive",1,0)</f>
        <v>0</v>
      </c>
    </row>
    <row r="92" spans="1:18" ht="17" x14ac:dyDescent="0.2">
      <c r="A92">
        <v>197</v>
      </c>
      <c r="B92">
        <v>1</v>
      </c>
      <c r="C92">
        <v>105</v>
      </c>
      <c r="D92">
        <v>58</v>
      </c>
      <c r="E92">
        <v>0</v>
      </c>
      <c r="F92">
        <v>0</v>
      </c>
      <c r="G92">
        <v>24.3</v>
      </c>
      <c r="H92">
        <v>0.187</v>
      </c>
      <c r="I92">
        <v>21</v>
      </c>
      <c r="J92" t="s">
        <v>10</v>
      </c>
      <c r="K92">
        <f>4.2+B92*-0.06+C92*-0.02+D92*0.01+G92*-0.04+H92*-0.47+I92*-0.01</f>
        <v>1.3501100000000006</v>
      </c>
      <c r="L92">
        <f>-4.2+B92*0.06+C92*0.02+D92*-0.01+G92*0.04+H92*0.47+I92*0.01</f>
        <v>-1.3501100000000006</v>
      </c>
      <c r="M92" s="6">
        <v>0.79414761127100542</v>
      </c>
      <c r="N92" s="6">
        <v>0.20585238872899464</v>
      </c>
      <c r="O92" s="2" t="str">
        <f t="shared" si="1"/>
        <v>tested_negative</v>
      </c>
      <c r="P92" s="2">
        <f>IF(O92=J92,1,0)</f>
        <v>1</v>
      </c>
      <c r="Q92" s="2" t="str">
        <f>IF(AND(EXACT(O92,"tested_positive"), EXACT(J92,"tested_positive")), "tp", IF(AND(EXACT(O92,"tested_positive"), EXACT(J92,"tested_negative")), "fp", IF(AND(EXACT(O92,"tested_negative"), EXACT(J92,"tested_positive")), "fn", IF(AND(EXACT(O92,"tested_negative"), EXACT(J92,"tested_negative")), "tn"))))</f>
        <v>tn</v>
      </c>
      <c r="R92" s="2">
        <f>IF(O92="tested_positive",1,0)</f>
        <v>0</v>
      </c>
    </row>
    <row r="93" spans="1:18" ht="17" x14ac:dyDescent="0.2">
      <c r="A93">
        <v>289</v>
      </c>
      <c r="B93">
        <v>4</v>
      </c>
      <c r="C93">
        <v>96</v>
      </c>
      <c r="D93">
        <v>56</v>
      </c>
      <c r="E93">
        <v>17</v>
      </c>
      <c r="F93">
        <v>49</v>
      </c>
      <c r="G93">
        <v>20.8</v>
      </c>
      <c r="H93">
        <v>0.34</v>
      </c>
      <c r="I93">
        <v>26</v>
      </c>
      <c r="J93" t="s">
        <v>10</v>
      </c>
      <c r="K93">
        <f>4.2+B93*-0.06+C93*-0.02+D93*0.01+G93*-0.04+H93*-0.47+I93*-0.01</f>
        <v>1.3482000000000001</v>
      </c>
      <c r="L93">
        <f>-4.2+B93*0.06+C93*0.02+D93*-0.01+G93*0.04+H93*0.47+I93*0.01</f>
        <v>-1.3482000000000001</v>
      </c>
      <c r="M93" s="6">
        <v>0.7938351944242279</v>
      </c>
      <c r="N93" s="6">
        <v>0.20616480557577216</v>
      </c>
      <c r="O93" s="2" t="str">
        <f t="shared" si="1"/>
        <v>tested_negative</v>
      </c>
      <c r="P93" s="2">
        <f>IF(O93=J93,1,0)</f>
        <v>1</v>
      </c>
      <c r="Q93" s="2" t="str">
        <f>IF(AND(EXACT(O93,"tested_positive"), EXACT(J93,"tested_positive")), "tp", IF(AND(EXACT(O93,"tested_positive"), EXACT(J93,"tested_negative")), "fp", IF(AND(EXACT(O93,"tested_negative"), EXACT(J93,"tested_positive")), "fn", IF(AND(EXACT(O93,"tested_negative"), EXACT(J93,"tested_negative")), "tn"))))</f>
        <v>tn</v>
      </c>
      <c r="R93" s="2">
        <f>IF(O93="tested_positive",1,0)</f>
        <v>0</v>
      </c>
    </row>
    <row r="94" spans="1:18" ht="17" x14ac:dyDescent="0.2">
      <c r="A94">
        <v>601</v>
      </c>
      <c r="B94">
        <v>1</v>
      </c>
      <c r="C94">
        <v>108</v>
      </c>
      <c r="D94">
        <v>88</v>
      </c>
      <c r="E94">
        <v>19</v>
      </c>
      <c r="F94">
        <v>0</v>
      </c>
      <c r="G94">
        <v>27.1</v>
      </c>
      <c r="H94">
        <v>0.4</v>
      </c>
      <c r="I94">
        <v>24</v>
      </c>
      <c r="J94" t="s">
        <v>10</v>
      </c>
      <c r="K94">
        <f>4.2+B94*-0.06+C94*-0.02+D94*0.01+G94*-0.04+H94*-0.47+I94*-0.01</f>
        <v>1.3480000000000003</v>
      </c>
      <c r="L94">
        <f>-4.2+B94*0.06+C94*0.02+D94*-0.01+G94*0.04+H94*0.47+I94*0.01</f>
        <v>-1.3480000000000003</v>
      </c>
      <c r="M94" s="6">
        <v>0.79380246032494739</v>
      </c>
      <c r="N94" s="6">
        <v>0.20619753967505264</v>
      </c>
      <c r="O94" s="2" t="str">
        <f t="shared" si="1"/>
        <v>tested_negative</v>
      </c>
      <c r="P94" s="2">
        <f>IF(O94=J94,1,0)</f>
        <v>1</v>
      </c>
      <c r="Q94" s="2" t="str">
        <f>IF(AND(EXACT(O94,"tested_positive"), EXACT(J94,"tested_positive")), "tp", IF(AND(EXACT(O94,"tested_positive"), EXACT(J94,"tested_negative")), "fp", IF(AND(EXACT(O94,"tested_negative"), EXACT(J94,"tested_positive")), "fn", IF(AND(EXACT(O94,"tested_negative"), EXACT(J94,"tested_negative")), "tn"))))</f>
        <v>tn</v>
      </c>
      <c r="R94" s="2">
        <f>IF(O94="tested_positive",1,0)</f>
        <v>0</v>
      </c>
    </row>
    <row r="95" spans="1:18" ht="17" x14ac:dyDescent="0.2">
      <c r="A95">
        <v>7</v>
      </c>
      <c r="B95">
        <v>3</v>
      </c>
      <c r="C95">
        <v>78</v>
      </c>
      <c r="D95">
        <v>50</v>
      </c>
      <c r="E95">
        <v>32</v>
      </c>
      <c r="F95">
        <v>88</v>
      </c>
      <c r="G95">
        <v>31</v>
      </c>
      <c r="H95">
        <v>0.248</v>
      </c>
      <c r="I95">
        <v>26</v>
      </c>
      <c r="J95" t="s">
        <v>9</v>
      </c>
      <c r="K95">
        <f>4.2+B95*-0.06+C95*-0.02+D95*0.01+G95*-0.04+H95*-0.47+I95*-0.01</f>
        <v>1.3434400000000004</v>
      </c>
      <c r="L95">
        <f>-4.2+B95*0.06+C95*0.02+D95*-0.01+G95*0.04+H95*0.47+I95*0.01</f>
        <v>-1.3434400000000004</v>
      </c>
      <c r="M95" s="6">
        <v>0.79305507900270023</v>
      </c>
      <c r="N95" s="6">
        <v>0.20694492099729972</v>
      </c>
      <c r="O95" s="2" t="str">
        <f t="shared" si="1"/>
        <v>tested_negative</v>
      </c>
      <c r="P95" s="2">
        <f>IF(O95=J95,1,0)</f>
        <v>0</v>
      </c>
      <c r="Q95" s="2" t="str">
        <f>IF(AND(EXACT(O95,"tested_positive"), EXACT(J95,"tested_positive")), "tp", IF(AND(EXACT(O95,"tested_positive"), EXACT(J95,"tested_negative")), "fp", IF(AND(EXACT(O95,"tested_negative"), EXACT(J95,"tested_positive")), "fn", IF(AND(EXACT(O95,"tested_negative"), EXACT(J95,"tested_negative")), "tn"))))</f>
        <v>fn</v>
      </c>
      <c r="R95" s="2">
        <f>IF(O95="tested_positive",1,0)</f>
        <v>0</v>
      </c>
    </row>
    <row r="96" spans="1:18" ht="17" x14ac:dyDescent="0.2">
      <c r="A96">
        <v>571</v>
      </c>
      <c r="B96">
        <v>3</v>
      </c>
      <c r="C96">
        <v>78</v>
      </c>
      <c r="D96">
        <v>70</v>
      </c>
      <c r="E96">
        <v>0</v>
      </c>
      <c r="F96">
        <v>0</v>
      </c>
      <c r="G96">
        <v>32.5</v>
      </c>
      <c r="H96">
        <v>0.27</v>
      </c>
      <c r="I96">
        <v>39</v>
      </c>
      <c r="J96" t="s">
        <v>10</v>
      </c>
      <c r="K96">
        <f>4.2+B96*-0.06+C96*-0.02+D96*0.01+G96*-0.04+H96*-0.47+I96*-0.01</f>
        <v>1.3431000000000006</v>
      </c>
      <c r="L96">
        <f>-4.2+B96*0.06+C96*0.02+D96*-0.01+G96*0.04+H96*0.47+I96*0.01</f>
        <v>-1.3431000000000006</v>
      </c>
      <c r="M96" s="6">
        <v>0.79299927307777862</v>
      </c>
      <c r="N96" s="6">
        <v>0.20700072692222143</v>
      </c>
      <c r="O96" s="2" t="str">
        <f t="shared" si="1"/>
        <v>tested_negative</v>
      </c>
      <c r="P96" s="2">
        <f>IF(O96=J96,1,0)</f>
        <v>1</v>
      </c>
      <c r="Q96" s="2" t="str">
        <f>IF(AND(EXACT(O96,"tested_positive"), EXACT(J96,"tested_positive")), "tp", IF(AND(EXACT(O96,"tested_positive"), EXACT(J96,"tested_negative")), "fp", IF(AND(EXACT(O96,"tested_negative"), EXACT(J96,"tested_positive")), "fn", IF(AND(EXACT(O96,"tested_negative"), EXACT(J96,"tested_negative")), "tn"))))</f>
        <v>tn</v>
      </c>
      <c r="R96" s="2">
        <f>IF(O96="tested_positive",1,0)</f>
        <v>0</v>
      </c>
    </row>
    <row r="97" spans="1:18" ht="17" x14ac:dyDescent="0.2">
      <c r="A97">
        <v>442</v>
      </c>
      <c r="B97">
        <v>2</v>
      </c>
      <c r="C97">
        <v>83</v>
      </c>
      <c r="D97">
        <v>66</v>
      </c>
      <c r="E97">
        <v>23</v>
      </c>
      <c r="F97">
        <v>50</v>
      </c>
      <c r="G97">
        <v>32.200000000000003</v>
      </c>
      <c r="H97">
        <v>0.497</v>
      </c>
      <c r="I97">
        <v>22</v>
      </c>
      <c r="J97" t="s">
        <v>10</v>
      </c>
      <c r="K97">
        <f>4.2+B97*-0.06+C97*-0.02+D97*0.01+G97*-0.04+H97*-0.47+I97*-0.01</f>
        <v>1.3384100000000001</v>
      </c>
      <c r="L97">
        <f>-4.2+B97*0.06+C97*0.02+D97*-0.01+G97*0.04+H97*0.47+I97*0.01</f>
        <v>-1.3384100000000001</v>
      </c>
      <c r="M97" s="6">
        <v>0.79222834491934957</v>
      </c>
      <c r="N97" s="6">
        <v>0.20777165508065037</v>
      </c>
      <c r="O97" s="2" t="str">
        <f t="shared" si="1"/>
        <v>tested_negative</v>
      </c>
      <c r="P97" s="2">
        <f>IF(O97=J97,1,0)</f>
        <v>1</v>
      </c>
      <c r="Q97" s="2" t="str">
        <f>IF(AND(EXACT(O97,"tested_positive"), EXACT(J97,"tested_positive")), "tp", IF(AND(EXACT(O97,"tested_positive"), EXACT(J97,"tested_negative")), "fp", IF(AND(EXACT(O97,"tested_negative"), EXACT(J97,"tested_positive")), "fn", IF(AND(EXACT(O97,"tested_negative"), EXACT(J97,"tested_negative")), "tn"))))</f>
        <v>tn</v>
      </c>
      <c r="R97" s="2">
        <f>IF(O97="tested_positive",1,0)</f>
        <v>0</v>
      </c>
    </row>
    <row r="98" spans="1:18" ht="17" x14ac:dyDescent="0.2">
      <c r="A98">
        <v>565</v>
      </c>
      <c r="B98">
        <v>0</v>
      </c>
      <c r="C98">
        <v>91</v>
      </c>
      <c r="D98">
        <v>80</v>
      </c>
      <c r="E98">
        <v>0</v>
      </c>
      <c r="F98">
        <v>0</v>
      </c>
      <c r="G98">
        <v>32.4</v>
      </c>
      <c r="H98">
        <v>0.60099999999999998</v>
      </c>
      <c r="I98">
        <v>27</v>
      </c>
      <c r="J98" t="s">
        <v>10</v>
      </c>
      <c r="K98">
        <f>4.2+B98*-0.06+C98*-0.02+D98*0.01+G98*-0.04+H98*-0.47+I98*-0.01</f>
        <v>1.3315299999999997</v>
      </c>
      <c r="L98">
        <f>-4.2+B98*0.06+C98*0.02+D98*-0.01+G98*0.04+H98*0.47+I98*0.01</f>
        <v>-1.3315299999999997</v>
      </c>
      <c r="M98" s="6">
        <v>0.79109360211011825</v>
      </c>
      <c r="N98" s="6">
        <v>0.20890639788988177</v>
      </c>
      <c r="O98" s="2" t="str">
        <f t="shared" si="1"/>
        <v>tested_negative</v>
      </c>
      <c r="P98" s="2">
        <f>IF(O98=J98,1,0)</f>
        <v>1</v>
      </c>
      <c r="Q98" s="2" t="str">
        <f>IF(AND(EXACT(O98,"tested_positive"), EXACT(J98,"tested_positive")), "tp", IF(AND(EXACT(O98,"tested_positive"), EXACT(J98,"tested_negative")), "fp", IF(AND(EXACT(O98,"tested_negative"), EXACT(J98,"tested_positive")), "fn", IF(AND(EXACT(O98,"tested_negative"), EXACT(J98,"tested_negative")), "tn"))))</f>
        <v>tn</v>
      </c>
      <c r="R98" s="2">
        <f>IF(O98="tested_positive",1,0)</f>
        <v>0</v>
      </c>
    </row>
    <row r="99" spans="1:18" ht="17" x14ac:dyDescent="0.2">
      <c r="A99">
        <v>464</v>
      </c>
      <c r="B99">
        <v>5</v>
      </c>
      <c r="C99">
        <v>88</v>
      </c>
      <c r="D99">
        <v>78</v>
      </c>
      <c r="E99">
        <v>30</v>
      </c>
      <c r="F99">
        <v>0</v>
      </c>
      <c r="G99">
        <v>27.6</v>
      </c>
      <c r="H99">
        <v>0.25800000000000001</v>
      </c>
      <c r="I99">
        <v>37</v>
      </c>
      <c r="J99" t="s">
        <v>10</v>
      </c>
      <c r="K99">
        <f>4.2+B99*-0.06+C99*-0.02+D99*0.01+G99*-0.04+H99*-0.47+I99*-0.01</f>
        <v>1.3247400000000007</v>
      </c>
      <c r="L99">
        <f>-4.2+B99*0.06+C99*0.02+D99*-0.01+G99*0.04+H99*0.47+I99*0.01</f>
        <v>-1.3247400000000007</v>
      </c>
      <c r="M99" s="6">
        <v>0.78996923804004626</v>
      </c>
      <c r="N99" s="6">
        <v>0.21003076195995382</v>
      </c>
      <c r="O99" s="2" t="str">
        <f t="shared" si="1"/>
        <v>tested_negative</v>
      </c>
      <c r="P99" s="2">
        <f>IF(O99=J99,1,0)</f>
        <v>1</v>
      </c>
      <c r="Q99" s="2" t="str">
        <f>IF(AND(EXACT(O99,"tested_positive"), EXACT(J99,"tested_positive")), "tp", IF(AND(EXACT(O99,"tested_positive"), EXACT(J99,"tested_negative")), "fp", IF(AND(EXACT(O99,"tested_negative"), EXACT(J99,"tested_positive")), "fn", IF(AND(EXACT(O99,"tested_negative"), EXACT(J99,"tested_negative")), "tn"))))</f>
        <v>tn</v>
      </c>
      <c r="R99" s="2">
        <f>IF(O99="tested_positive",1,0)</f>
        <v>0</v>
      </c>
    </row>
    <row r="100" spans="1:18" ht="17" x14ac:dyDescent="0.2">
      <c r="A100">
        <v>303</v>
      </c>
      <c r="B100">
        <v>5</v>
      </c>
      <c r="C100">
        <v>77</v>
      </c>
      <c r="D100">
        <v>82</v>
      </c>
      <c r="E100">
        <v>41</v>
      </c>
      <c r="F100">
        <v>42</v>
      </c>
      <c r="G100">
        <v>35.799999999999997</v>
      </c>
      <c r="H100">
        <v>0.156</v>
      </c>
      <c r="I100">
        <v>35</v>
      </c>
      <c r="J100" t="s">
        <v>10</v>
      </c>
      <c r="K100">
        <f>4.2+B100*-0.06+C100*-0.02+D100*0.01+G100*-0.04+H100*-0.47+I100*-0.01</f>
        <v>1.3246800000000005</v>
      </c>
      <c r="L100">
        <f>-4.2+B100*0.06+C100*0.02+D100*-0.01+G100*0.04+H100*0.47+I100*0.01</f>
        <v>-1.3246800000000005</v>
      </c>
      <c r="M100" s="6">
        <v>0.78995928279638683</v>
      </c>
      <c r="N100" s="6">
        <v>0.21004071720361314</v>
      </c>
      <c r="O100" s="2" t="str">
        <f t="shared" si="1"/>
        <v>tested_negative</v>
      </c>
      <c r="P100" s="2">
        <f>IF(O100=J100,1,0)</f>
        <v>1</v>
      </c>
      <c r="Q100" s="2" t="str">
        <f>IF(AND(EXACT(O100,"tested_positive"), EXACT(J100,"tested_positive")), "tp", IF(AND(EXACT(O100,"tested_positive"), EXACT(J100,"tested_negative")), "fp", IF(AND(EXACT(O100,"tested_negative"), EXACT(J100,"tested_positive")), "fn", IF(AND(EXACT(O100,"tested_negative"), EXACT(J100,"tested_negative")), "tn"))))</f>
        <v>tn</v>
      </c>
      <c r="R100" s="2">
        <f>IF(O100="tested_positive",1,0)</f>
        <v>0</v>
      </c>
    </row>
    <row r="101" spans="1:18" ht="17" x14ac:dyDescent="0.2">
      <c r="A101">
        <v>138</v>
      </c>
      <c r="B101">
        <v>0</v>
      </c>
      <c r="C101">
        <v>93</v>
      </c>
      <c r="D101">
        <v>60</v>
      </c>
      <c r="E101">
        <v>25</v>
      </c>
      <c r="F101">
        <v>92</v>
      </c>
      <c r="G101">
        <v>28.7</v>
      </c>
      <c r="H101">
        <v>0.53200000000000003</v>
      </c>
      <c r="I101">
        <v>22</v>
      </c>
      <c r="J101" t="s">
        <v>10</v>
      </c>
      <c r="K101">
        <f>4.2+B101*-0.06+C101*-0.02+D101*0.01+G101*-0.04+H101*-0.47+I101*-0.01</f>
        <v>1.32196</v>
      </c>
      <c r="L101">
        <f>-4.2+B101*0.06+C101*0.02+D101*-0.01+G101*0.04+H101*0.47+I101*0.01</f>
        <v>-1.32196</v>
      </c>
      <c r="M101" s="6">
        <v>0.78950761461806784</v>
      </c>
      <c r="N101" s="6">
        <v>0.21049238538193218</v>
      </c>
      <c r="O101" s="2" t="str">
        <f t="shared" si="1"/>
        <v>tested_negative</v>
      </c>
      <c r="P101" s="2">
        <f>IF(O101=J101,1,0)</f>
        <v>1</v>
      </c>
      <c r="Q101" s="2" t="str">
        <f>IF(AND(EXACT(O101,"tested_positive"), EXACT(J101,"tested_positive")), "tp", IF(AND(EXACT(O101,"tested_positive"), EXACT(J101,"tested_negative")), "fp", IF(AND(EXACT(O101,"tested_negative"), EXACT(J101,"tested_positive")), "fn", IF(AND(EXACT(O101,"tested_negative"), EXACT(J101,"tested_negative")), "tn"))))</f>
        <v>tn</v>
      </c>
      <c r="R101" s="2">
        <f>IF(O101="tested_positive",1,0)</f>
        <v>0</v>
      </c>
    </row>
    <row r="102" spans="1:18" ht="17" x14ac:dyDescent="0.2">
      <c r="A102">
        <v>514</v>
      </c>
      <c r="B102">
        <v>2</v>
      </c>
      <c r="C102">
        <v>91</v>
      </c>
      <c r="D102">
        <v>62</v>
      </c>
      <c r="E102">
        <v>0</v>
      </c>
      <c r="F102">
        <v>0</v>
      </c>
      <c r="G102">
        <v>27.3</v>
      </c>
      <c r="H102">
        <v>0.52500000000000002</v>
      </c>
      <c r="I102">
        <v>22</v>
      </c>
      <c r="J102" t="s">
        <v>10</v>
      </c>
      <c r="K102">
        <f>4.2+B102*-0.06+C102*-0.02+D102*0.01+G102*-0.04+H102*-0.47+I102*-0.01</f>
        <v>1.3212499999999998</v>
      </c>
      <c r="L102">
        <f>-4.2+B102*0.06+C102*0.02+D102*-0.01+G102*0.04+H102*0.47+I102*0.01</f>
        <v>-1.3212499999999998</v>
      </c>
      <c r="M102" s="6">
        <v>0.78938959877265502</v>
      </c>
      <c r="N102" s="6">
        <v>0.21061040122734503</v>
      </c>
      <c r="O102" s="2" t="str">
        <f t="shared" si="1"/>
        <v>tested_negative</v>
      </c>
      <c r="P102" s="2">
        <f>IF(O102=J102,1,0)</f>
        <v>1</v>
      </c>
      <c r="Q102" s="2" t="str">
        <f>IF(AND(EXACT(O102,"tested_positive"), EXACT(J102,"tested_positive")), "tp", IF(AND(EXACT(O102,"tested_positive"), EXACT(J102,"tested_negative")), "fp", IF(AND(EXACT(O102,"tested_negative"), EXACT(J102,"tested_positive")), "fn", IF(AND(EXACT(O102,"tested_negative"), EXACT(J102,"tested_negative")), "tn"))))</f>
        <v>tn</v>
      </c>
      <c r="R102" s="2">
        <f>IF(O102="tested_positive",1,0)</f>
        <v>0</v>
      </c>
    </row>
    <row r="103" spans="1:18" ht="17" x14ac:dyDescent="0.2">
      <c r="A103">
        <v>650</v>
      </c>
      <c r="B103">
        <v>0</v>
      </c>
      <c r="C103">
        <v>107</v>
      </c>
      <c r="D103">
        <v>60</v>
      </c>
      <c r="E103">
        <v>25</v>
      </c>
      <c r="F103">
        <v>0</v>
      </c>
      <c r="G103">
        <v>26.4</v>
      </c>
      <c r="H103">
        <v>0.13300000000000001</v>
      </c>
      <c r="I103">
        <v>23</v>
      </c>
      <c r="J103" t="s">
        <v>10</v>
      </c>
      <c r="K103">
        <f>4.2+B103*-0.06+C103*-0.02+D103*0.01+G103*-0.04+H103*-0.47+I103*-0.01</f>
        <v>1.31149</v>
      </c>
      <c r="L103">
        <f>-4.2+B103*0.06+C103*0.02+D103*-0.01+G103*0.04+H103*0.47+I103*0.01</f>
        <v>-1.31149</v>
      </c>
      <c r="M103" s="6">
        <v>0.78776237998103571</v>
      </c>
      <c r="N103" s="6">
        <v>0.21223762001896432</v>
      </c>
      <c r="O103" s="2" t="str">
        <f t="shared" si="1"/>
        <v>tested_negative</v>
      </c>
      <c r="P103" s="2">
        <f>IF(O103=J103,1,0)</f>
        <v>1</v>
      </c>
      <c r="Q103" s="2" t="str">
        <f>IF(AND(EXACT(O103,"tested_positive"), EXACT(J103,"tested_positive")), "tp", IF(AND(EXACT(O103,"tested_positive"), EXACT(J103,"tested_negative")), "fp", IF(AND(EXACT(O103,"tested_negative"), EXACT(J103,"tested_positive")), "fn", IF(AND(EXACT(O103,"tested_negative"), EXACT(J103,"tested_negative")), "tn"))))</f>
        <v>tn</v>
      </c>
      <c r="R103" s="2">
        <f>IF(O103="tested_positive",1,0)</f>
        <v>0</v>
      </c>
    </row>
    <row r="104" spans="1:18" ht="17" x14ac:dyDescent="0.2">
      <c r="A104">
        <v>483</v>
      </c>
      <c r="B104">
        <v>4</v>
      </c>
      <c r="C104">
        <v>85</v>
      </c>
      <c r="D104">
        <v>58</v>
      </c>
      <c r="E104">
        <v>22</v>
      </c>
      <c r="F104">
        <v>49</v>
      </c>
      <c r="G104">
        <v>27.8</v>
      </c>
      <c r="H104">
        <v>0.30599999999999999</v>
      </c>
      <c r="I104">
        <v>28</v>
      </c>
      <c r="J104" t="s">
        <v>10</v>
      </c>
      <c r="K104">
        <f>4.2+B104*-0.06+C104*-0.02+D104*0.01+G104*-0.04+H104*-0.47+I104*-0.01</f>
        <v>1.3041799999999997</v>
      </c>
      <c r="L104">
        <f>-4.2+B104*0.06+C104*0.02+D104*-0.01+G104*0.04+H104*0.47+I104*0.01</f>
        <v>-1.3041799999999997</v>
      </c>
      <c r="M104" s="6">
        <v>0.78653762965929042</v>
      </c>
      <c r="N104" s="6">
        <v>0.21346237034070956</v>
      </c>
      <c r="O104" s="2" t="str">
        <f t="shared" si="1"/>
        <v>tested_negative</v>
      </c>
      <c r="P104" s="2">
        <f>IF(O104=J104,1,0)</f>
        <v>1</v>
      </c>
      <c r="Q104" s="2" t="str">
        <f>IF(AND(EXACT(O104,"tested_positive"), EXACT(J104,"tested_positive")), "tp", IF(AND(EXACT(O104,"tested_positive"), EXACT(J104,"tested_negative")), "fp", IF(AND(EXACT(O104,"tested_negative"), EXACT(J104,"tested_positive")), "fn", IF(AND(EXACT(O104,"tested_negative"), EXACT(J104,"tested_negative")), "tn"))))</f>
        <v>tn</v>
      </c>
      <c r="R104" s="2">
        <f>IF(O104="tested_positive",1,0)</f>
        <v>0</v>
      </c>
    </row>
    <row r="105" spans="1:18" ht="17" x14ac:dyDescent="0.2">
      <c r="A105">
        <v>492</v>
      </c>
      <c r="B105">
        <v>2</v>
      </c>
      <c r="C105">
        <v>89</v>
      </c>
      <c r="D105">
        <v>90</v>
      </c>
      <c r="E105">
        <v>30</v>
      </c>
      <c r="F105">
        <v>0</v>
      </c>
      <c r="G105">
        <v>33.5</v>
      </c>
      <c r="H105">
        <v>0.29199999999999998</v>
      </c>
      <c r="I105">
        <v>42</v>
      </c>
      <c r="J105" t="s">
        <v>10</v>
      </c>
      <c r="K105">
        <f>4.2+B105*-0.06+C105*-0.02+D105*0.01+G105*-0.04+H105*-0.47+I105*-0.01</f>
        <v>1.3027599999999997</v>
      </c>
      <c r="L105">
        <f>-4.2+B105*0.06+C105*0.02+D105*-0.01+G105*0.04+H105*0.47+I105*0.01</f>
        <v>-1.3027599999999997</v>
      </c>
      <c r="M105" s="6">
        <v>0.78629912006852598</v>
      </c>
      <c r="N105" s="6">
        <v>0.21370087993147407</v>
      </c>
      <c r="O105" s="2" t="str">
        <f t="shared" si="1"/>
        <v>tested_negative</v>
      </c>
      <c r="P105" s="2">
        <f>IF(O105=J105,1,0)</f>
        <v>1</v>
      </c>
      <c r="Q105" s="2" t="str">
        <f>IF(AND(EXACT(O105,"tested_positive"), EXACT(J105,"tested_positive")), "tp", IF(AND(EXACT(O105,"tested_positive"), EXACT(J105,"tested_negative")), "fp", IF(AND(EXACT(O105,"tested_negative"), EXACT(J105,"tested_positive")), "fn", IF(AND(EXACT(O105,"tested_negative"), EXACT(J105,"tested_negative")), "tn"))))</f>
        <v>tn</v>
      </c>
      <c r="R105" s="2">
        <f>IF(O105="tested_positive",1,0)</f>
        <v>0</v>
      </c>
    </row>
    <row r="106" spans="1:18" ht="17" x14ac:dyDescent="0.2">
      <c r="A106">
        <v>90</v>
      </c>
      <c r="B106">
        <v>1</v>
      </c>
      <c r="C106">
        <v>107</v>
      </c>
      <c r="D106">
        <v>68</v>
      </c>
      <c r="E106">
        <v>19</v>
      </c>
      <c r="F106">
        <v>0</v>
      </c>
      <c r="G106">
        <v>26.5</v>
      </c>
      <c r="H106">
        <v>0.16500000000000001</v>
      </c>
      <c r="I106">
        <v>24</v>
      </c>
      <c r="J106" t="s">
        <v>10</v>
      </c>
      <c r="K106">
        <f>4.2+B106*-0.06+C106*-0.02+D106*0.01+G106*-0.04+H106*-0.47+I106*-0.01</f>
        <v>1.3024500000000006</v>
      </c>
      <c r="L106">
        <f>-4.2+B106*0.06+C106*0.02+D106*-0.01+G106*0.04+H106*0.47+I106*0.01</f>
        <v>-1.3024500000000006</v>
      </c>
      <c r="M106" s="6">
        <v>0.78624702527309509</v>
      </c>
      <c r="N106" s="6">
        <v>0.21375297472690477</v>
      </c>
      <c r="O106" s="2" t="str">
        <f t="shared" si="1"/>
        <v>tested_negative</v>
      </c>
      <c r="P106" s="2">
        <f>IF(O106=J106,1,0)</f>
        <v>1</v>
      </c>
      <c r="Q106" s="2" t="str">
        <f>IF(AND(EXACT(O106,"tested_positive"), EXACT(J106,"tested_positive")), "tp", IF(AND(EXACT(O106,"tested_positive"), EXACT(J106,"tested_negative")), "fp", IF(AND(EXACT(O106,"tested_negative"), EXACT(J106,"tested_positive")), "fn", IF(AND(EXACT(O106,"tested_negative"), EXACT(J106,"tested_negative")), "tn"))))</f>
        <v>tn</v>
      </c>
      <c r="R106" s="2">
        <f>IF(O106="tested_positive",1,0)</f>
        <v>0</v>
      </c>
    </row>
    <row r="107" spans="1:18" ht="17" x14ac:dyDescent="0.2">
      <c r="A107">
        <v>110</v>
      </c>
      <c r="B107">
        <v>0</v>
      </c>
      <c r="C107">
        <v>95</v>
      </c>
      <c r="D107">
        <v>85</v>
      </c>
      <c r="E107">
        <v>25</v>
      </c>
      <c r="F107">
        <v>36</v>
      </c>
      <c r="G107">
        <v>37.4</v>
      </c>
      <c r="H107">
        <v>0.247</v>
      </c>
      <c r="I107">
        <v>24</v>
      </c>
      <c r="J107" t="s">
        <v>9</v>
      </c>
      <c r="K107">
        <f>4.2+B107*-0.06+C107*-0.02+D107*0.01+G107*-0.04+H107*-0.47+I107*-0.01</f>
        <v>1.2979099999999999</v>
      </c>
      <c r="L107">
        <f>-4.2+B107*0.06+C107*0.02+D107*-0.01+G107*0.04+H107*0.47+I107*0.01</f>
        <v>-1.2979099999999999</v>
      </c>
      <c r="M107" s="6">
        <v>0.78548302933768843</v>
      </c>
      <c r="N107" s="6">
        <v>0.21451697066231148</v>
      </c>
      <c r="O107" s="2" t="str">
        <f t="shared" si="1"/>
        <v>tested_negative</v>
      </c>
      <c r="P107" s="2">
        <f>IF(O107=J107,1,0)</f>
        <v>0</v>
      </c>
      <c r="Q107" s="2" t="str">
        <f>IF(AND(EXACT(O107,"tested_positive"), EXACT(J107,"tested_positive")), "tp", IF(AND(EXACT(O107,"tested_positive"), EXACT(J107,"tested_negative")), "fp", IF(AND(EXACT(O107,"tested_negative"), EXACT(J107,"tested_positive")), "fn", IF(AND(EXACT(O107,"tested_negative"), EXACT(J107,"tested_negative")), "tn"))))</f>
        <v>fn</v>
      </c>
      <c r="R107" s="2">
        <f>IF(O107="tested_positive",1,0)</f>
        <v>0</v>
      </c>
    </row>
    <row r="108" spans="1:18" ht="17" x14ac:dyDescent="0.2">
      <c r="A108">
        <v>50</v>
      </c>
      <c r="B108">
        <v>7</v>
      </c>
      <c r="C108">
        <v>105</v>
      </c>
      <c r="D108">
        <v>0</v>
      </c>
      <c r="E108">
        <v>0</v>
      </c>
      <c r="F108">
        <v>0</v>
      </c>
      <c r="G108">
        <v>0</v>
      </c>
      <c r="H108">
        <v>0.30499999999999999</v>
      </c>
      <c r="I108">
        <v>24</v>
      </c>
      <c r="J108" t="s">
        <v>10</v>
      </c>
      <c r="K108">
        <f>4.2+B108*-0.06+C108*-0.02+D108*0.01+G108*-0.04+H108*-0.47+I108*-0.01</f>
        <v>1.2966500000000003</v>
      </c>
      <c r="L108">
        <f>-4.2+B108*0.06+C108*0.02+D108*-0.01+G108*0.04+H108*0.47+I108*0.01</f>
        <v>-1.2966500000000003</v>
      </c>
      <c r="M108" s="6">
        <v>0.78527064367448418</v>
      </c>
      <c r="N108" s="6">
        <v>0.21472935632551582</v>
      </c>
      <c r="O108" s="2" t="str">
        <f t="shared" si="1"/>
        <v>tested_negative</v>
      </c>
      <c r="P108" s="2">
        <f>IF(O108=J108,1,0)</f>
        <v>1</v>
      </c>
      <c r="Q108" s="2" t="str">
        <f>IF(AND(EXACT(O108,"tested_positive"), EXACT(J108,"tested_positive")), "tp", IF(AND(EXACT(O108,"tested_positive"), EXACT(J108,"tested_negative")), "fp", IF(AND(EXACT(O108,"tested_negative"), EXACT(J108,"tested_positive")), "fn", IF(AND(EXACT(O108,"tested_negative"), EXACT(J108,"tested_negative")), "tn"))))</f>
        <v>tn</v>
      </c>
      <c r="R108" s="2">
        <f>IF(O108="tested_positive",1,0)</f>
        <v>0</v>
      </c>
    </row>
    <row r="109" spans="1:18" ht="17" x14ac:dyDescent="0.2">
      <c r="A109">
        <v>97</v>
      </c>
      <c r="B109">
        <v>2</v>
      </c>
      <c r="C109">
        <v>92</v>
      </c>
      <c r="D109">
        <v>62</v>
      </c>
      <c r="E109">
        <v>28</v>
      </c>
      <c r="F109">
        <v>0</v>
      </c>
      <c r="G109">
        <v>31.6</v>
      </c>
      <c r="H109">
        <v>0.13</v>
      </c>
      <c r="I109">
        <v>24</v>
      </c>
      <c r="J109" t="s">
        <v>10</v>
      </c>
      <c r="K109">
        <f>4.2+B109*-0.06+C109*-0.02+D109*0.01+G109*-0.04+H109*-0.47+I109*-0.01</f>
        <v>1.2949000000000004</v>
      </c>
      <c r="L109">
        <f>-4.2+B109*0.06+C109*0.02+D109*-0.01+G109*0.04+H109*0.47+I109*0.01</f>
        <v>-1.2949000000000004</v>
      </c>
      <c r="M109" s="6">
        <v>0.78497541020755746</v>
      </c>
      <c r="N109" s="6">
        <v>0.21502458979244246</v>
      </c>
      <c r="O109" s="2" t="str">
        <f t="shared" si="1"/>
        <v>tested_negative</v>
      </c>
      <c r="P109" s="2">
        <f>IF(O109=J109,1,0)</f>
        <v>1</v>
      </c>
      <c r="Q109" s="2" t="str">
        <f>IF(AND(EXACT(O109,"tested_positive"), EXACT(J109,"tested_positive")), "tp", IF(AND(EXACT(O109,"tested_positive"), EXACT(J109,"tested_negative")), "fp", IF(AND(EXACT(O109,"tested_negative"), EXACT(J109,"tested_positive")), "fn", IF(AND(EXACT(O109,"tested_negative"), EXACT(J109,"tested_negative")), "tn"))))</f>
        <v>tn</v>
      </c>
      <c r="R109" s="2">
        <f>IF(O109="tested_positive",1,0)</f>
        <v>0</v>
      </c>
    </row>
    <row r="110" spans="1:18" ht="17" x14ac:dyDescent="0.2">
      <c r="A110">
        <v>311</v>
      </c>
      <c r="B110">
        <v>6</v>
      </c>
      <c r="C110">
        <v>80</v>
      </c>
      <c r="D110">
        <v>66</v>
      </c>
      <c r="E110">
        <v>30</v>
      </c>
      <c r="F110">
        <v>0</v>
      </c>
      <c r="G110">
        <v>26.2</v>
      </c>
      <c r="H110">
        <v>0.313</v>
      </c>
      <c r="I110">
        <v>41</v>
      </c>
      <c r="J110" t="s">
        <v>10</v>
      </c>
      <c r="K110">
        <f>4.2+B110*-0.06+C110*-0.02+D110*0.01+G110*-0.04+H110*-0.47+I110*-0.01</f>
        <v>1.2948900000000001</v>
      </c>
      <c r="L110">
        <f>-4.2+B110*0.06+C110*0.02+D110*-0.01+G110*0.04+H110*0.47+I110*0.01</f>
        <v>-1.2948900000000001</v>
      </c>
      <c r="M110" s="6">
        <v>0.78497372231259166</v>
      </c>
      <c r="N110" s="6">
        <v>0.21502627768740837</v>
      </c>
      <c r="O110" s="2" t="str">
        <f t="shared" si="1"/>
        <v>tested_negative</v>
      </c>
      <c r="P110" s="2">
        <f>IF(O110=J110,1,0)</f>
        <v>1</v>
      </c>
      <c r="Q110" s="2" t="str">
        <f>IF(AND(EXACT(O110,"tested_positive"), EXACT(J110,"tested_positive")), "tp", IF(AND(EXACT(O110,"tested_positive"), EXACT(J110,"tested_negative")), "fp", IF(AND(EXACT(O110,"tested_negative"), EXACT(J110,"tested_positive")), "fn", IF(AND(EXACT(O110,"tested_negative"), EXACT(J110,"tested_negative")), "tn"))))</f>
        <v>tn</v>
      </c>
      <c r="R110" s="2">
        <f>IF(O110="tested_positive",1,0)</f>
        <v>0</v>
      </c>
    </row>
    <row r="111" spans="1:18" ht="17" x14ac:dyDescent="0.2">
      <c r="A111">
        <v>610</v>
      </c>
      <c r="B111">
        <v>1</v>
      </c>
      <c r="C111">
        <v>111</v>
      </c>
      <c r="D111">
        <v>62</v>
      </c>
      <c r="E111">
        <v>13</v>
      </c>
      <c r="F111">
        <v>182</v>
      </c>
      <c r="G111">
        <v>24</v>
      </c>
      <c r="H111">
        <v>0.13800000000000001</v>
      </c>
      <c r="I111">
        <v>23</v>
      </c>
      <c r="J111" t="s">
        <v>10</v>
      </c>
      <c r="K111">
        <f>4.2+B111*-0.06+C111*-0.02+D111*0.01+G111*-0.04+H111*-0.47+I111*-0.01</f>
        <v>1.2851400000000006</v>
      </c>
      <c r="L111">
        <f>-4.2+B111*0.06+C111*0.02+D111*-0.01+G111*0.04+H111*0.47+I111*0.01</f>
        <v>-1.2851400000000006</v>
      </c>
      <c r="M111" s="6">
        <v>0.78332344782690955</v>
      </c>
      <c r="N111" s="6">
        <v>0.21667655217309051</v>
      </c>
      <c r="O111" s="2" t="str">
        <f t="shared" si="1"/>
        <v>tested_negative</v>
      </c>
      <c r="P111" s="2">
        <f>IF(O111=J111,1,0)</f>
        <v>1</v>
      </c>
      <c r="Q111" s="2" t="str">
        <f>IF(AND(EXACT(O111,"tested_positive"), EXACT(J111,"tested_positive")), "tp", IF(AND(EXACT(O111,"tested_positive"), EXACT(J111,"tested_negative")), "fp", IF(AND(EXACT(O111,"tested_negative"), EXACT(J111,"tested_positive")), "fn", IF(AND(EXACT(O111,"tested_negative"), EXACT(J111,"tested_negative")), "tn"))))</f>
        <v>tn</v>
      </c>
      <c r="R111" s="2">
        <f>IF(O111="tested_positive",1,0)</f>
        <v>0</v>
      </c>
    </row>
    <row r="112" spans="1:18" ht="17" x14ac:dyDescent="0.2">
      <c r="A112">
        <v>332</v>
      </c>
      <c r="B112">
        <v>2</v>
      </c>
      <c r="C112">
        <v>87</v>
      </c>
      <c r="D112">
        <v>58</v>
      </c>
      <c r="E112">
        <v>16</v>
      </c>
      <c r="F112">
        <v>52</v>
      </c>
      <c r="G112">
        <v>32.700000000000003</v>
      </c>
      <c r="H112">
        <v>0.16600000000000001</v>
      </c>
      <c r="I112">
        <v>25</v>
      </c>
      <c r="J112" t="s">
        <v>10</v>
      </c>
      <c r="K112">
        <f>4.2+B112*-0.06+C112*-0.02+D112*0.01+G112*-0.04+H112*-0.47+I112*-0.01</f>
        <v>1.2839799999999999</v>
      </c>
      <c r="L112">
        <f>-4.2+B112*0.06+C112*0.02+D112*-0.01+G112*0.04+H112*0.47+I112*0.01</f>
        <v>-1.2839799999999999</v>
      </c>
      <c r="M112" s="6">
        <v>0.78312649884494978</v>
      </c>
      <c r="N112" s="6">
        <v>0.21687350115505033</v>
      </c>
      <c r="O112" s="2" t="str">
        <f t="shared" si="1"/>
        <v>tested_negative</v>
      </c>
      <c r="P112" s="2">
        <f>IF(O112=J112,1,0)</f>
        <v>1</v>
      </c>
      <c r="Q112" s="2" t="str">
        <f>IF(AND(EXACT(O112,"tested_positive"), EXACT(J112,"tested_positive")), "tp", IF(AND(EXACT(O112,"tested_positive"), EXACT(J112,"tested_negative")), "fp", IF(AND(EXACT(O112,"tested_negative"), EXACT(J112,"tested_positive")), "fn", IF(AND(EXACT(O112,"tested_negative"), EXACT(J112,"tested_negative")), "tn"))))</f>
        <v>tn</v>
      </c>
      <c r="R112" s="2">
        <f>IF(O112="tested_positive",1,0)</f>
        <v>0</v>
      </c>
    </row>
    <row r="113" spans="1:18" ht="17" x14ac:dyDescent="0.2">
      <c r="A113">
        <v>225</v>
      </c>
      <c r="B113">
        <v>1</v>
      </c>
      <c r="C113">
        <v>100</v>
      </c>
      <c r="D113">
        <v>66</v>
      </c>
      <c r="E113">
        <v>15</v>
      </c>
      <c r="F113">
        <v>56</v>
      </c>
      <c r="G113">
        <v>23.6</v>
      </c>
      <c r="H113">
        <v>0.66600000000000004</v>
      </c>
      <c r="I113">
        <v>26</v>
      </c>
      <c r="J113" t="s">
        <v>10</v>
      </c>
      <c r="K113">
        <f>4.2+B113*-0.06+C113*-0.02+D113*0.01+G113*-0.04+H113*-0.47+I113*-0.01</f>
        <v>1.2829800000000007</v>
      </c>
      <c r="L113">
        <f>-4.2+B113*0.06+C113*0.02+D113*-0.01+G113*0.04+H113*0.47+I113*0.01</f>
        <v>-1.2829800000000007</v>
      </c>
      <c r="M113" s="6">
        <v>0.78295661137381045</v>
      </c>
      <c r="N113" s="6">
        <v>0.2170433886261896</v>
      </c>
      <c r="O113" s="2" t="str">
        <f t="shared" si="1"/>
        <v>tested_negative</v>
      </c>
      <c r="P113" s="2">
        <f>IF(O113=J113,1,0)</f>
        <v>1</v>
      </c>
      <c r="Q113" s="2" t="str">
        <f>IF(AND(EXACT(O113,"tested_positive"), EXACT(J113,"tested_positive")), "tp", IF(AND(EXACT(O113,"tested_positive"), EXACT(J113,"tested_negative")), "fp", IF(AND(EXACT(O113,"tested_negative"), EXACT(J113,"tested_positive")), "fn", IF(AND(EXACT(O113,"tested_negative"), EXACT(J113,"tested_negative")), "tn"))))</f>
        <v>tn</v>
      </c>
      <c r="R113" s="2">
        <f>IF(O113="tested_positive",1,0)</f>
        <v>0</v>
      </c>
    </row>
    <row r="114" spans="1:18" ht="17" x14ac:dyDescent="0.2">
      <c r="A114">
        <v>250</v>
      </c>
      <c r="B114">
        <v>1</v>
      </c>
      <c r="C114">
        <v>111</v>
      </c>
      <c r="D114">
        <v>86</v>
      </c>
      <c r="E114">
        <v>19</v>
      </c>
      <c r="F114">
        <v>0</v>
      </c>
      <c r="G114">
        <v>30.1</v>
      </c>
      <c r="H114">
        <v>0.14299999999999999</v>
      </c>
      <c r="I114">
        <v>23</v>
      </c>
      <c r="J114" t="s">
        <v>10</v>
      </c>
      <c r="K114">
        <f>4.2+B114*-0.06+C114*-0.02+D114*0.01+G114*-0.04+H114*-0.47+I114*-0.01</f>
        <v>1.2787900000000001</v>
      </c>
      <c r="L114">
        <f>-4.2+B114*0.06+C114*0.02+D114*-0.01+G114*0.04+H114*0.47+I114*0.01</f>
        <v>-1.2787900000000001</v>
      </c>
      <c r="M114" s="6">
        <v>0.78224373726163943</v>
      </c>
      <c r="N114" s="6">
        <v>0.21775626273836046</v>
      </c>
      <c r="O114" s="2" t="str">
        <f t="shared" si="1"/>
        <v>tested_negative</v>
      </c>
      <c r="P114" s="2">
        <f>IF(O114=J114,1,0)</f>
        <v>1</v>
      </c>
      <c r="Q114" s="2" t="str">
        <f>IF(AND(EXACT(O114,"tested_positive"), EXACT(J114,"tested_positive")), "tp", IF(AND(EXACT(O114,"tested_positive"), EXACT(J114,"tested_negative")), "fp", IF(AND(EXACT(O114,"tested_negative"), EXACT(J114,"tested_positive")), "fn", IF(AND(EXACT(O114,"tested_negative"), EXACT(J114,"tested_negative")), "tn"))))</f>
        <v>tn</v>
      </c>
      <c r="R114" s="2">
        <f>IF(O114="tested_positive",1,0)</f>
        <v>0</v>
      </c>
    </row>
    <row r="115" spans="1:18" ht="17" x14ac:dyDescent="0.2">
      <c r="A115">
        <v>673</v>
      </c>
      <c r="B115">
        <v>10</v>
      </c>
      <c r="C115">
        <v>68</v>
      </c>
      <c r="D115">
        <v>106</v>
      </c>
      <c r="E115">
        <v>23</v>
      </c>
      <c r="F115">
        <v>49</v>
      </c>
      <c r="G115">
        <v>35.5</v>
      </c>
      <c r="H115">
        <v>0.28499999999999998</v>
      </c>
      <c r="I115">
        <v>47</v>
      </c>
      <c r="J115" t="s">
        <v>10</v>
      </c>
      <c r="K115">
        <f>4.2+B115*-0.06+C115*-0.02+D115*0.01+G115*-0.04+H115*-0.47+I115*-0.01</f>
        <v>1.2760500000000004</v>
      </c>
      <c r="L115">
        <f>-4.2+B115*0.06+C115*0.02+D115*-0.01+G115*0.04+H115*0.47+I115*0.01</f>
        <v>-1.2760500000000004</v>
      </c>
      <c r="M115" s="6">
        <v>0.78177664891669507</v>
      </c>
      <c r="N115" s="6">
        <v>0.21822335108330496</v>
      </c>
      <c r="O115" s="2" t="str">
        <f t="shared" si="1"/>
        <v>tested_negative</v>
      </c>
      <c r="P115" s="2">
        <f>IF(O115=J115,1,0)</f>
        <v>1</v>
      </c>
      <c r="Q115" s="2" t="str">
        <f>IF(AND(EXACT(O115,"tested_positive"), EXACT(J115,"tested_positive")), "tp", IF(AND(EXACT(O115,"tested_positive"), EXACT(J115,"tested_negative")), "fp", IF(AND(EXACT(O115,"tested_negative"), EXACT(J115,"tested_positive")), "fn", IF(AND(EXACT(O115,"tested_negative"), EXACT(J115,"tested_negative")), "tn"))))</f>
        <v>tn</v>
      </c>
      <c r="R115" s="2">
        <f>IF(O115="tested_positive",1,0)</f>
        <v>0</v>
      </c>
    </row>
    <row r="116" spans="1:18" ht="17" x14ac:dyDescent="0.2">
      <c r="A116">
        <v>544</v>
      </c>
      <c r="B116">
        <v>4</v>
      </c>
      <c r="C116">
        <v>84</v>
      </c>
      <c r="D116">
        <v>90</v>
      </c>
      <c r="E116">
        <v>23</v>
      </c>
      <c r="F116">
        <v>56</v>
      </c>
      <c r="G116">
        <v>39.5</v>
      </c>
      <c r="H116">
        <v>0.159</v>
      </c>
      <c r="I116">
        <v>25</v>
      </c>
      <c r="J116" t="s">
        <v>10</v>
      </c>
      <c r="K116">
        <f>4.2+B116*-0.06+C116*-0.02+D116*0.01+G116*-0.04+H116*-0.47+I116*-0.01</f>
        <v>1.2752700000000001</v>
      </c>
      <c r="L116">
        <f>-4.2+B116*0.06+C116*0.02+D116*-0.01+G116*0.04+H116*0.47+I116*0.01</f>
        <v>-1.2752700000000001</v>
      </c>
      <c r="M116" s="6">
        <v>0.78164355017253329</v>
      </c>
      <c r="N116" s="6">
        <v>0.21835644982746674</v>
      </c>
      <c r="O116" s="2" t="str">
        <f t="shared" si="1"/>
        <v>tested_negative</v>
      </c>
      <c r="P116" s="2">
        <f>IF(O116=J116,1,0)</f>
        <v>1</v>
      </c>
      <c r="Q116" s="2" t="str">
        <f>IF(AND(EXACT(O116,"tested_positive"), EXACT(J116,"tested_positive")), "tp", IF(AND(EXACT(O116,"tested_positive"), EXACT(J116,"tested_negative")), "fp", IF(AND(EXACT(O116,"tested_negative"), EXACT(J116,"tested_positive")), "fn", IF(AND(EXACT(O116,"tested_negative"), EXACT(J116,"tested_negative")), "tn"))))</f>
        <v>tn</v>
      </c>
      <c r="R116" s="2">
        <f>IF(O116="tested_positive",1,0)</f>
        <v>0</v>
      </c>
    </row>
    <row r="117" spans="1:18" ht="17" x14ac:dyDescent="0.2">
      <c r="A117">
        <v>501</v>
      </c>
      <c r="B117">
        <v>2</v>
      </c>
      <c r="C117">
        <v>117</v>
      </c>
      <c r="D117">
        <v>90</v>
      </c>
      <c r="E117">
        <v>19</v>
      </c>
      <c r="F117">
        <v>71</v>
      </c>
      <c r="G117">
        <v>25.2</v>
      </c>
      <c r="H117">
        <v>0.313</v>
      </c>
      <c r="I117">
        <v>21</v>
      </c>
      <c r="J117" t="s">
        <v>10</v>
      </c>
      <c r="K117">
        <f>4.2+B117*-0.06+C117*-0.02+D117*0.01+G117*-0.04+H117*-0.47+I117*-0.01</f>
        <v>1.2748900000000001</v>
      </c>
      <c r="L117">
        <f>-4.2+B117*0.06+C117*0.02+D117*-0.01+G117*0.04+H117*0.47+I117*0.01</f>
        <v>-1.2748900000000001</v>
      </c>
      <c r="M117" s="6">
        <v>0.78157868600520997</v>
      </c>
      <c r="N117" s="6">
        <v>0.21842131399479006</v>
      </c>
      <c r="O117" s="2" t="str">
        <f t="shared" si="1"/>
        <v>tested_negative</v>
      </c>
      <c r="P117" s="2">
        <f>IF(O117=J117,1,0)</f>
        <v>1</v>
      </c>
      <c r="Q117" s="2" t="str">
        <f>IF(AND(EXACT(O117,"tested_positive"), EXACT(J117,"tested_positive")), "tp", IF(AND(EXACT(O117,"tested_positive"), EXACT(J117,"tested_negative")), "fp", IF(AND(EXACT(O117,"tested_negative"), EXACT(J117,"tested_positive")), "fn", IF(AND(EXACT(O117,"tested_negative"), EXACT(J117,"tested_negative")), "tn"))))</f>
        <v>tn</v>
      </c>
      <c r="R117" s="2">
        <f>IF(O117="tested_positive",1,0)</f>
        <v>0</v>
      </c>
    </row>
    <row r="118" spans="1:18" ht="17" x14ac:dyDescent="0.2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>
        <f>4.2+B118*-0.06+C118*-0.02+D118*0.01+G118*-0.04+H118*-0.47+I118*-0.01</f>
        <v>1.26973</v>
      </c>
      <c r="L118">
        <f>-4.2+B118*0.06+C118*0.02+D118*-0.01+G118*0.04+H118*0.47+I118*0.01</f>
        <v>-1.26973</v>
      </c>
      <c r="M118" s="6">
        <v>0.78069652486111318</v>
      </c>
      <c r="N118" s="6">
        <v>0.21930347513888684</v>
      </c>
      <c r="O118" s="2" t="str">
        <f t="shared" si="1"/>
        <v>tested_negative</v>
      </c>
      <c r="P118" s="2">
        <f>IF(O118=J118,1,0)</f>
        <v>1</v>
      </c>
      <c r="Q118" s="2" t="str">
        <f>IF(AND(EXACT(O118,"tested_positive"), EXACT(J118,"tested_positive")), "tp", IF(AND(EXACT(O118,"tested_positive"), EXACT(J118,"tested_negative")), "fp", IF(AND(EXACT(O118,"tested_negative"), EXACT(J118,"tested_positive")), "fn", IF(AND(EXACT(O118,"tested_negative"), EXACT(J118,"tested_negative")), "tn"))))</f>
        <v>tn</v>
      </c>
      <c r="R118" s="2">
        <f>IF(O118="tested_positive",1,0)</f>
        <v>0</v>
      </c>
    </row>
    <row r="119" spans="1:18" ht="17" x14ac:dyDescent="0.2">
      <c r="A119">
        <v>342</v>
      </c>
      <c r="B119">
        <v>1</v>
      </c>
      <c r="C119">
        <v>95</v>
      </c>
      <c r="D119">
        <v>74</v>
      </c>
      <c r="E119">
        <v>21</v>
      </c>
      <c r="F119">
        <v>73</v>
      </c>
      <c r="G119">
        <v>25.9</v>
      </c>
      <c r="H119">
        <v>0.67300000000000004</v>
      </c>
      <c r="I119">
        <v>36</v>
      </c>
      <c r="J119" t="s">
        <v>10</v>
      </c>
      <c r="K119">
        <f>4.2+B119*-0.06+C119*-0.02+D119*0.01+G119*-0.04+H119*-0.47+I119*-0.01</f>
        <v>1.2676900000000004</v>
      </c>
      <c r="L119">
        <f>-4.2+B119*0.06+C119*0.02+D119*-0.01+G119*0.04+H119*0.47+I119*0.01</f>
        <v>-1.2676900000000004</v>
      </c>
      <c r="M119" s="6">
        <v>0.78034705756973088</v>
      </c>
      <c r="N119" s="6">
        <v>0.21965294243026917</v>
      </c>
      <c r="O119" s="2" t="str">
        <f t="shared" si="1"/>
        <v>tested_negative</v>
      </c>
      <c r="P119" s="2">
        <f>IF(O119=J119,1,0)</f>
        <v>1</v>
      </c>
      <c r="Q119" s="2" t="str">
        <f>IF(AND(EXACT(O119,"tested_positive"), EXACT(J119,"tested_positive")), "tp", IF(AND(EXACT(O119,"tested_positive"), EXACT(J119,"tested_negative")), "fp", IF(AND(EXACT(O119,"tested_negative"), EXACT(J119,"tested_positive")), "fn", IF(AND(EXACT(O119,"tested_negative"), EXACT(J119,"tested_negative")), "tn"))))</f>
        <v>tn</v>
      </c>
      <c r="R119" s="2">
        <f>IF(O119="tested_positive",1,0)</f>
        <v>0</v>
      </c>
    </row>
    <row r="120" spans="1:18" ht="17" x14ac:dyDescent="0.2">
      <c r="A120">
        <v>114</v>
      </c>
      <c r="B120">
        <v>4</v>
      </c>
      <c r="C120">
        <v>76</v>
      </c>
      <c r="D120">
        <v>62</v>
      </c>
      <c r="E120">
        <v>0</v>
      </c>
      <c r="F120">
        <v>0</v>
      </c>
      <c r="G120">
        <v>34</v>
      </c>
      <c r="H120">
        <v>0.39100000000000001</v>
      </c>
      <c r="I120">
        <v>25</v>
      </c>
      <c r="J120" t="s">
        <v>10</v>
      </c>
      <c r="K120">
        <f>4.2+B120*-0.06+C120*-0.02+D120*0.01+G120*-0.04+H120*-0.47+I120*-0.01</f>
        <v>1.26623</v>
      </c>
      <c r="L120">
        <f>-4.2+B120*0.06+C120*0.02+D120*-0.01+G120*0.04+H120*0.47+I120*0.01</f>
        <v>-1.26623</v>
      </c>
      <c r="M120" s="6">
        <v>0.78009670307255241</v>
      </c>
      <c r="N120" s="6">
        <v>0.21990329692744753</v>
      </c>
      <c r="O120" s="2" t="str">
        <f t="shared" si="1"/>
        <v>tested_negative</v>
      </c>
      <c r="P120" s="2">
        <f>IF(O120=J120,1,0)</f>
        <v>1</v>
      </c>
      <c r="Q120" s="2" t="str">
        <f>IF(AND(EXACT(O120,"tested_positive"), EXACT(J120,"tested_positive")), "tp", IF(AND(EXACT(O120,"tested_positive"), EXACT(J120,"tested_negative")), "fp", IF(AND(EXACT(O120,"tested_negative"), EXACT(J120,"tested_positive")), "fn", IF(AND(EXACT(O120,"tested_negative"), EXACT(J120,"tested_negative")), "tn"))))</f>
        <v>tn</v>
      </c>
      <c r="R120" s="2">
        <f>IF(O120="tested_positive",1,0)</f>
        <v>0</v>
      </c>
    </row>
    <row r="121" spans="1:18" ht="17" x14ac:dyDescent="0.2">
      <c r="A121">
        <v>537</v>
      </c>
      <c r="B121">
        <v>0</v>
      </c>
      <c r="C121">
        <v>105</v>
      </c>
      <c r="D121">
        <v>90</v>
      </c>
      <c r="E121">
        <v>0</v>
      </c>
      <c r="F121">
        <v>0</v>
      </c>
      <c r="G121">
        <v>29.6</v>
      </c>
      <c r="H121">
        <v>0.19700000000000001</v>
      </c>
      <c r="I121">
        <v>46</v>
      </c>
      <c r="J121" t="s">
        <v>10</v>
      </c>
      <c r="K121">
        <f>4.2+B121*-0.06+C121*-0.02+D121*0.01+G121*-0.04+H121*-0.47+I121*-0.01</f>
        <v>1.2634099999999999</v>
      </c>
      <c r="L121">
        <f>-4.2+B121*0.06+C121*0.02+D121*-0.01+G121*0.04+H121*0.47+I121*0.01</f>
        <v>-1.2634099999999999</v>
      </c>
      <c r="M121" s="6">
        <v>0.77961256172322013</v>
      </c>
      <c r="N121" s="6">
        <v>0.22038743827677981</v>
      </c>
      <c r="O121" s="2" t="str">
        <f t="shared" si="1"/>
        <v>tested_negative</v>
      </c>
      <c r="P121" s="2">
        <f>IF(O121=J121,1,0)</f>
        <v>1</v>
      </c>
      <c r="Q121" s="2" t="str">
        <f>IF(AND(EXACT(O121,"tested_positive"), EXACT(J121,"tested_positive")), "tp", IF(AND(EXACT(O121,"tested_positive"), EXACT(J121,"tested_negative")), "fp", IF(AND(EXACT(O121,"tested_negative"), EXACT(J121,"tested_positive")), "fn", IF(AND(EXACT(O121,"tested_negative"), EXACT(J121,"tested_negative")), "tn"))))</f>
        <v>tn</v>
      </c>
      <c r="R121" s="2">
        <f>IF(O121="tested_positive",1,0)</f>
        <v>0</v>
      </c>
    </row>
    <row r="122" spans="1:18" ht="17" x14ac:dyDescent="0.2">
      <c r="A122">
        <v>373</v>
      </c>
      <c r="B122">
        <v>0</v>
      </c>
      <c r="C122">
        <v>84</v>
      </c>
      <c r="D122">
        <v>64</v>
      </c>
      <c r="E122">
        <v>22</v>
      </c>
      <c r="F122">
        <v>66</v>
      </c>
      <c r="G122">
        <v>35.799999999999997</v>
      </c>
      <c r="H122">
        <v>0.54500000000000004</v>
      </c>
      <c r="I122">
        <v>21</v>
      </c>
      <c r="J122" t="s">
        <v>10</v>
      </c>
      <c r="K122">
        <f>4.2+B122*-0.06+C122*-0.02+D122*0.01+G122*-0.04+H122*-0.47+I122*-0.01</f>
        <v>1.2618500000000008</v>
      </c>
      <c r="L122">
        <f>-4.2+B122*0.06+C122*0.02+D122*-0.01+G122*0.04+H122*0.47+I122*0.01</f>
        <v>-1.2618500000000008</v>
      </c>
      <c r="M122" s="6">
        <v>0.77934441057934378</v>
      </c>
      <c r="N122" s="6">
        <v>0.22065558942065619</v>
      </c>
      <c r="O122" s="2" t="str">
        <f t="shared" si="1"/>
        <v>tested_negative</v>
      </c>
      <c r="P122" s="2">
        <f>IF(O122=J122,1,0)</f>
        <v>1</v>
      </c>
      <c r="Q122" s="2" t="str">
        <f>IF(AND(EXACT(O122,"tested_positive"), EXACT(J122,"tested_positive")), "tp", IF(AND(EXACT(O122,"tested_positive"), EXACT(J122,"tested_negative")), "fp", IF(AND(EXACT(O122,"tested_negative"), EXACT(J122,"tested_positive")), "fn", IF(AND(EXACT(O122,"tested_negative"), EXACT(J122,"tested_negative")), "tn"))))</f>
        <v>tn</v>
      </c>
      <c r="R122" s="2">
        <f>IF(O122="tested_positive",1,0)</f>
        <v>0</v>
      </c>
    </row>
    <row r="123" spans="1:18" ht="17" x14ac:dyDescent="0.2">
      <c r="A123">
        <v>272</v>
      </c>
      <c r="B123">
        <v>2</v>
      </c>
      <c r="C123">
        <v>108</v>
      </c>
      <c r="D123">
        <v>62</v>
      </c>
      <c r="E123">
        <v>32</v>
      </c>
      <c r="F123">
        <v>56</v>
      </c>
      <c r="G123">
        <v>25.2</v>
      </c>
      <c r="H123">
        <v>0.128</v>
      </c>
      <c r="I123">
        <v>21</v>
      </c>
      <c r="J123" t="s">
        <v>10</v>
      </c>
      <c r="K123">
        <f>4.2+B123*-0.06+C123*-0.02+D123*0.01+G123*-0.04+H123*-0.47+I123*-0.01</f>
        <v>1.2618400000000001</v>
      </c>
      <c r="L123">
        <f>-4.2+B123*0.06+C123*0.02+D123*-0.01+G123*0.04+H123*0.47+I123*0.01</f>
        <v>-1.2618400000000001</v>
      </c>
      <c r="M123" s="6">
        <v>0.77934269090753716</v>
      </c>
      <c r="N123" s="6">
        <v>0.22065730909246287</v>
      </c>
      <c r="O123" s="2" t="str">
        <f t="shared" si="1"/>
        <v>tested_negative</v>
      </c>
      <c r="P123" s="2">
        <f>IF(O123=J123,1,0)</f>
        <v>1</v>
      </c>
      <c r="Q123" s="2" t="str">
        <f>IF(AND(EXACT(O123,"tested_positive"), EXACT(J123,"tested_positive")), "tp", IF(AND(EXACT(O123,"tested_positive"), EXACT(J123,"tested_negative")), "fp", IF(AND(EXACT(O123,"tested_negative"), EXACT(J123,"tested_positive")), "fn", IF(AND(EXACT(O123,"tested_negative"), EXACT(J123,"tested_negative")), "tn"))))</f>
        <v>tn</v>
      </c>
      <c r="R123" s="2">
        <f>IF(O123="tested_positive",1,0)</f>
        <v>0</v>
      </c>
    </row>
    <row r="124" spans="1:18" ht="17" x14ac:dyDescent="0.2">
      <c r="A124">
        <v>447</v>
      </c>
      <c r="B124">
        <v>1</v>
      </c>
      <c r="C124">
        <v>100</v>
      </c>
      <c r="D124">
        <v>72</v>
      </c>
      <c r="E124">
        <v>12</v>
      </c>
      <c r="F124">
        <v>70</v>
      </c>
      <c r="G124">
        <v>25.3</v>
      </c>
      <c r="H124">
        <v>0.65800000000000003</v>
      </c>
      <c r="I124">
        <v>28</v>
      </c>
      <c r="J124" t="s">
        <v>10</v>
      </c>
      <c r="K124">
        <f>4.2+B124*-0.06+C124*-0.02+D124*0.01+G124*-0.04+H124*-0.47+I124*-0.01</f>
        <v>1.2587400000000002</v>
      </c>
      <c r="L124">
        <f>-4.2+B124*0.06+C124*0.02+D124*-0.01+G124*0.04+H124*0.47+I124*0.01</f>
        <v>-1.2587400000000002</v>
      </c>
      <c r="M124" s="6">
        <v>0.77880912954156756</v>
      </c>
      <c r="N124" s="6">
        <v>0.22119087045843247</v>
      </c>
      <c r="O124" s="2" t="str">
        <f t="shared" si="1"/>
        <v>tested_negative</v>
      </c>
      <c r="P124" s="2">
        <f>IF(O124=J124,1,0)</f>
        <v>1</v>
      </c>
      <c r="Q124" s="2" t="str">
        <f>IF(AND(EXACT(O124,"tested_positive"), EXACT(J124,"tested_positive")), "tp", IF(AND(EXACT(O124,"tested_positive"), EXACT(J124,"tested_negative")), "fp", IF(AND(EXACT(O124,"tested_negative"), EXACT(J124,"tested_positive")), "fn", IF(AND(EXACT(O124,"tested_negative"), EXACT(J124,"tested_negative")), "tn"))))</f>
        <v>tn</v>
      </c>
      <c r="R124" s="2">
        <f>IF(O124="tested_positive",1,0)</f>
        <v>0</v>
      </c>
    </row>
    <row r="125" spans="1:18" ht="17" x14ac:dyDescent="0.2">
      <c r="A125">
        <v>489</v>
      </c>
      <c r="B125">
        <v>4</v>
      </c>
      <c r="C125">
        <v>99</v>
      </c>
      <c r="D125">
        <v>72</v>
      </c>
      <c r="E125">
        <v>17</v>
      </c>
      <c r="F125">
        <v>0</v>
      </c>
      <c r="G125">
        <v>25.6</v>
      </c>
      <c r="H125">
        <v>0.29399999999999998</v>
      </c>
      <c r="I125">
        <v>28</v>
      </c>
      <c r="J125" t="s">
        <v>10</v>
      </c>
      <c r="K125">
        <f>4.2+B125*-0.06+C125*-0.02+D125*0.01+G125*-0.04+H125*-0.47+I125*-0.01</f>
        <v>1.2578200000000002</v>
      </c>
      <c r="L125">
        <f>-4.2+B125*0.06+C125*0.02+D125*-0.01+G125*0.04+H125*0.47+I125*0.01</f>
        <v>-1.2578200000000002</v>
      </c>
      <c r="M125" s="6">
        <v>0.77865060465867741</v>
      </c>
      <c r="N125" s="6">
        <v>0.22134939534132253</v>
      </c>
      <c r="O125" s="2" t="str">
        <f t="shared" si="1"/>
        <v>tested_negative</v>
      </c>
      <c r="P125" s="2">
        <f>IF(O125=J125,1,0)</f>
        <v>1</v>
      </c>
      <c r="Q125" s="2" t="str">
        <f>IF(AND(EXACT(O125,"tested_positive"), EXACT(J125,"tested_positive")), "tp", IF(AND(EXACT(O125,"tested_positive"), EXACT(J125,"tested_negative")), "fp", IF(AND(EXACT(O125,"tested_negative"), EXACT(J125,"tested_positive")), "fn", IF(AND(EXACT(O125,"tested_negative"), EXACT(J125,"tested_negative")), "tn"))))</f>
        <v>tn</v>
      </c>
      <c r="R125" s="2">
        <f>IF(O125="tested_positive",1,0)</f>
        <v>0</v>
      </c>
    </row>
    <row r="126" spans="1:18" ht="17" x14ac:dyDescent="0.2">
      <c r="A126">
        <v>597</v>
      </c>
      <c r="B126">
        <v>0</v>
      </c>
      <c r="C126">
        <v>67</v>
      </c>
      <c r="D126">
        <v>76</v>
      </c>
      <c r="E126">
        <v>0</v>
      </c>
      <c r="F126">
        <v>0</v>
      </c>
      <c r="G126">
        <v>45.3</v>
      </c>
      <c r="H126">
        <v>0.19400000000000001</v>
      </c>
      <c r="I126">
        <v>46</v>
      </c>
      <c r="J126" t="s">
        <v>10</v>
      </c>
      <c r="K126">
        <f>4.2+B126*-0.06+C126*-0.02+D126*0.01+G126*-0.04+H126*-0.47+I126*-0.01</f>
        <v>1.2568200000000003</v>
      </c>
      <c r="L126">
        <f>-4.2+B126*0.06+C126*0.02+D126*-0.01+G126*0.04+H126*0.47+I126*0.01</f>
        <v>-1.2568200000000003</v>
      </c>
      <c r="M126" s="6">
        <v>0.7784782027926368</v>
      </c>
      <c r="N126" s="6">
        <v>0.22152179720736326</v>
      </c>
      <c r="O126" s="2" t="str">
        <f t="shared" si="1"/>
        <v>tested_negative</v>
      </c>
      <c r="P126" s="2">
        <f>IF(O126=J126,1,0)</f>
        <v>1</v>
      </c>
      <c r="Q126" s="2" t="str">
        <f>IF(AND(EXACT(O126,"tested_positive"), EXACT(J126,"tested_positive")), "tp", IF(AND(EXACT(O126,"tested_positive"), EXACT(J126,"tested_negative")), "fp", IF(AND(EXACT(O126,"tested_negative"), EXACT(J126,"tested_positive")), "fn", IF(AND(EXACT(O126,"tested_negative"), EXACT(J126,"tested_negative")), "tn"))))</f>
        <v>tn</v>
      </c>
      <c r="R126" s="2">
        <f>IF(O126="tested_positive",1,0)</f>
        <v>0</v>
      </c>
    </row>
    <row r="127" spans="1:18" ht="17" x14ac:dyDescent="0.2">
      <c r="A127">
        <v>672</v>
      </c>
      <c r="B127">
        <v>1</v>
      </c>
      <c r="C127">
        <v>99</v>
      </c>
      <c r="D127">
        <v>58</v>
      </c>
      <c r="E127">
        <v>10</v>
      </c>
      <c r="F127">
        <v>0</v>
      </c>
      <c r="G127">
        <v>25.4</v>
      </c>
      <c r="H127">
        <v>0.55100000000000005</v>
      </c>
      <c r="I127">
        <v>21</v>
      </c>
      <c r="J127" t="s">
        <v>10</v>
      </c>
      <c r="K127">
        <f>4.2+B127*-0.06+C127*-0.02+D127*0.01+G127*-0.04+H127*-0.47+I127*-0.01</f>
        <v>1.2550300000000005</v>
      </c>
      <c r="L127">
        <f>-4.2+B127*0.06+C127*0.02+D127*-0.01+G127*0.04+H127*0.47+I127*0.01</f>
        <v>-1.2550300000000005</v>
      </c>
      <c r="M127" s="6">
        <v>0.77816936362207112</v>
      </c>
      <c r="N127" s="6">
        <v>0.22183063637792891</v>
      </c>
      <c r="O127" s="2" t="str">
        <f t="shared" si="1"/>
        <v>tested_negative</v>
      </c>
      <c r="P127" s="2">
        <f>IF(O127=J127,1,0)</f>
        <v>1</v>
      </c>
      <c r="Q127" s="2" t="str">
        <f>IF(AND(EXACT(O127,"tested_positive"), EXACT(J127,"tested_positive")), "tp", IF(AND(EXACT(O127,"tested_positive"), EXACT(J127,"tested_negative")), "fp", IF(AND(EXACT(O127,"tested_negative"), EXACT(J127,"tested_positive")), "fn", IF(AND(EXACT(O127,"tested_negative"), EXACT(J127,"tested_negative")), "tn"))))</f>
        <v>tn</v>
      </c>
      <c r="R127" s="2">
        <f>IF(O127="tested_positive",1,0)</f>
        <v>0</v>
      </c>
    </row>
    <row r="128" spans="1:18" ht="17" x14ac:dyDescent="0.2">
      <c r="A128">
        <v>641</v>
      </c>
      <c r="B128">
        <v>0</v>
      </c>
      <c r="C128">
        <v>102</v>
      </c>
      <c r="D128">
        <v>86</v>
      </c>
      <c r="E128">
        <v>17</v>
      </c>
      <c r="F128">
        <v>105</v>
      </c>
      <c r="G128">
        <v>29.3</v>
      </c>
      <c r="H128">
        <v>0.69499999999999995</v>
      </c>
      <c r="I128">
        <v>27</v>
      </c>
      <c r="J128" t="s">
        <v>10</v>
      </c>
      <c r="K128">
        <f>4.2+B128*-0.06+C128*-0.02+D128*0.01+G128*-0.04+H128*-0.47+I128*-0.01</f>
        <v>1.25135</v>
      </c>
      <c r="L128">
        <f>-4.2+B128*0.06+C128*0.02+D128*-0.01+G128*0.04+H128*0.47+I128*0.01</f>
        <v>-1.25135</v>
      </c>
      <c r="M128" s="6">
        <v>0.77753346515087962</v>
      </c>
      <c r="N128" s="6">
        <v>0.22246653484912032</v>
      </c>
      <c r="O128" s="2" t="str">
        <f t="shared" si="1"/>
        <v>tested_negative</v>
      </c>
      <c r="P128" s="2">
        <f>IF(O128=J128,1,0)</f>
        <v>1</v>
      </c>
      <c r="Q128" s="2" t="str">
        <f>IF(AND(EXACT(O128,"tested_positive"), EXACT(J128,"tested_positive")), "tp", IF(AND(EXACT(O128,"tested_positive"), EXACT(J128,"tested_negative")), "fp", IF(AND(EXACT(O128,"tested_negative"), EXACT(J128,"tested_positive")), "fn", IF(AND(EXACT(O128,"tested_negative"), EXACT(J128,"tested_negative")), "tn"))))</f>
        <v>tn</v>
      </c>
      <c r="R128" s="2">
        <f>IF(O128="tested_positive",1,0)</f>
        <v>0</v>
      </c>
    </row>
    <row r="129" spans="1:18" ht="17" x14ac:dyDescent="0.2">
      <c r="A129">
        <v>515</v>
      </c>
      <c r="B129">
        <v>3</v>
      </c>
      <c r="C129">
        <v>99</v>
      </c>
      <c r="D129">
        <v>54</v>
      </c>
      <c r="E129">
        <v>19</v>
      </c>
      <c r="F129">
        <v>86</v>
      </c>
      <c r="G129">
        <v>25.6</v>
      </c>
      <c r="H129">
        <v>0.154</v>
      </c>
      <c r="I129">
        <v>24</v>
      </c>
      <c r="J129" t="s">
        <v>10</v>
      </c>
      <c r="K129">
        <f>4.2+B129*-0.06+C129*-0.02+D129*0.01+G129*-0.04+H129*-0.47+I129*-0.01</f>
        <v>1.2436200000000006</v>
      </c>
      <c r="L129">
        <f>-4.2+B129*0.06+C129*0.02+D129*-0.01+G129*0.04+H129*0.47+I129*0.01</f>
        <v>-1.2436200000000006</v>
      </c>
      <c r="M129" s="6">
        <v>0.77619349904035106</v>
      </c>
      <c r="N129" s="6">
        <v>0.22380650095964891</v>
      </c>
      <c r="O129" s="2" t="str">
        <f t="shared" si="1"/>
        <v>tested_negative</v>
      </c>
      <c r="P129" s="2">
        <f>IF(O129=J129,1,0)</f>
        <v>1</v>
      </c>
      <c r="Q129" s="2" t="str">
        <f>IF(AND(EXACT(O129,"tested_positive"), EXACT(J129,"tested_positive")), "tp", IF(AND(EXACT(O129,"tested_positive"), EXACT(J129,"tested_negative")), "fp", IF(AND(EXACT(O129,"tested_negative"), EXACT(J129,"tested_positive")), "fn", IF(AND(EXACT(O129,"tested_negative"), EXACT(J129,"tested_negative")), "tn"))))</f>
        <v>tn</v>
      </c>
      <c r="R129" s="2">
        <f>IF(O129="tested_positive",1,0)</f>
        <v>0</v>
      </c>
    </row>
    <row r="130" spans="1:18" ht="17" x14ac:dyDescent="0.2">
      <c r="A130">
        <v>458</v>
      </c>
      <c r="B130">
        <v>5</v>
      </c>
      <c r="C130">
        <v>86</v>
      </c>
      <c r="D130">
        <v>68</v>
      </c>
      <c r="E130">
        <v>28</v>
      </c>
      <c r="F130">
        <v>71</v>
      </c>
      <c r="G130">
        <v>30.2</v>
      </c>
      <c r="H130">
        <v>0.36399999999999999</v>
      </c>
      <c r="I130">
        <v>24</v>
      </c>
      <c r="J130" t="s">
        <v>10</v>
      </c>
      <c r="K130">
        <f>4.2+B130*-0.06+C130*-0.02+D130*0.01+G130*-0.04+H130*-0.47+I130*-0.01</f>
        <v>1.2409200000000009</v>
      </c>
      <c r="L130">
        <f>-4.2+B130*0.06+C130*0.02+D130*-0.01+G130*0.04+H130*0.47+I130*0.01</f>
        <v>-1.2409200000000009</v>
      </c>
      <c r="M130" s="6">
        <v>0.77572411298584854</v>
      </c>
      <c r="N130" s="6">
        <v>0.22427588701415144</v>
      </c>
      <c r="O130" s="2" t="str">
        <f t="shared" ref="O130:O193" si="2">IF(N130&gt;(M130+$N$776),"tested_positive","tested_negative")</f>
        <v>tested_negative</v>
      </c>
      <c r="P130" s="2">
        <f>IF(O130=J130,1,0)</f>
        <v>1</v>
      </c>
      <c r="Q130" s="2" t="str">
        <f>IF(AND(EXACT(O130,"tested_positive"), EXACT(J130,"tested_positive")), "tp", IF(AND(EXACT(O130,"tested_positive"), EXACT(J130,"tested_negative")), "fp", IF(AND(EXACT(O130,"tested_negative"), EXACT(J130,"tested_positive")), "fn", IF(AND(EXACT(O130,"tested_negative"), EXACT(J130,"tested_negative")), "tn"))))</f>
        <v>tn</v>
      </c>
      <c r="R130" s="2">
        <f>IF(O130="tested_positive",1,0)</f>
        <v>0</v>
      </c>
    </row>
    <row r="131" spans="1:18" ht="17" x14ac:dyDescent="0.2">
      <c r="A131">
        <v>191</v>
      </c>
      <c r="B131">
        <v>3</v>
      </c>
      <c r="C131">
        <v>111</v>
      </c>
      <c r="D131">
        <v>62</v>
      </c>
      <c r="E131">
        <v>0</v>
      </c>
      <c r="F131">
        <v>0</v>
      </c>
      <c r="G131">
        <v>22.6</v>
      </c>
      <c r="H131">
        <v>0.14199999999999999</v>
      </c>
      <c r="I131">
        <v>21</v>
      </c>
      <c r="J131" t="s">
        <v>10</v>
      </c>
      <c r="K131">
        <f>4.2+B131*-0.06+C131*-0.02+D131*0.01+G131*-0.04+H131*-0.47+I131*-0.01</f>
        <v>1.2392600000000005</v>
      </c>
      <c r="L131">
        <f>-4.2+B131*0.06+C131*0.02+D131*-0.01+G131*0.04+H131*0.47+I131*0.01</f>
        <v>-1.2392600000000005</v>
      </c>
      <c r="M131" s="6">
        <v>0.77543518029267744</v>
      </c>
      <c r="N131" s="6">
        <v>0.22456481970732259</v>
      </c>
      <c r="O131" s="2" t="str">
        <f t="shared" si="2"/>
        <v>tested_negative</v>
      </c>
      <c r="P131" s="2">
        <f>IF(O131=J131,1,0)</f>
        <v>1</v>
      </c>
      <c r="Q131" s="2" t="str">
        <f>IF(AND(EXACT(O131,"tested_positive"), EXACT(J131,"tested_positive")), "tp", IF(AND(EXACT(O131,"tested_positive"), EXACT(J131,"tested_negative")), "fp", IF(AND(EXACT(O131,"tested_negative"), EXACT(J131,"tested_positive")), "fn", IF(AND(EXACT(O131,"tested_negative"), EXACT(J131,"tested_negative")), "tn"))))</f>
        <v>tn</v>
      </c>
      <c r="R131" s="2">
        <f>IF(O131="tested_positive",1,0)</f>
        <v>0</v>
      </c>
    </row>
    <row r="132" spans="1:18" ht="17" x14ac:dyDescent="0.2">
      <c r="A132">
        <v>448</v>
      </c>
      <c r="B132">
        <v>0</v>
      </c>
      <c r="C132">
        <v>95</v>
      </c>
      <c r="D132">
        <v>80</v>
      </c>
      <c r="E132">
        <v>45</v>
      </c>
      <c r="F132">
        <v>92</v>
      </c>
      <c r="G132">
        <v>36.5</v>
      </c>
      <c r="H132">
        <v>0.33</v>
      </c>
      <c r="I132">
        <v>26</v>
      </c>
      <c r="J132" t="s">
        <v>10</v>
      </c>
      <c r="K132">
        <f>4.2+B132*-0.06+C132*-0.02+D132*0.01+G132*-0.04+H132*-0.47+I132*-0.01</f>
        <v>1.2248999999999997</v>
      </c>
      <c r="L132">
        <f>-4.2+B132*0.06+C132*0.02+D132*-0.01+G132*0.04+H132*0.47+I132*0.01</f>
        <v>-1.2248999999999997</v>
      </c>
      <c r="M132" s="6">
        <v>0.77292470866541596</v>
      </c>
      <c r="N132" s="6">
        <v>0.22707529133458407</v>
      </c>
      <c r="O132" s="2" t="str">
        <f t="shared" si="2"/>
        <v>tested_negative</v>
      </c>
      <c r="P132" s="2">
        <f>IF(O132=J132,1,0)</f>
        <v>1</v>
      </c>
      <c r="Q132" s="2" t="str">
        <f>IF(AND(EXACT(O132,"tested_positive"), EXACT(J132,"tested_positive")), "tp", IF(AND(EXACT(O132,"tested_positive"), EXACT(J132,"tested_negative")), "fp", IF(AND(EXACT(O132,"tested_negative"), EXACT(J132,"tested_positive")), "fn", IF(AND(EXACT(O132,"tested_negative"), EXACT(J132,"tested_negative")), "tn"))))</f>
        <v>tn</v>
      </c>
      <c r="R132" s="2">
        <f>IF(O132="tested_positive",1,0)</f>
        <v>0</v>
      </c>
    </row>
    <row r="133" spans="1:18" ht="17" x14ac:dyDescent="0.2">
      <c r="A133">
        <v>404</v>
      </c>
      <c r="B133">
        <v>9</v>
      </c>
      <c r="C133">
        <v>72</v>
      </c>
      <c r="D133">
        <v>78</v>
      </c>
      <c r="E133">
        <v>25</v>
      </c>
      <c r="F133">
        <v>0</v>
      </c>
      <c r="G133">
        <v>31.6</v>
      </c>
      <c r="H133">
        <v>0.28000000000000003</v>
      </c>
      <c r="I133">
        <v>38</v>
      </c>
      <c r="J133" t="s">
        <v>10</v>
      </c>
      <c r="K133">
        <f>4.2+B133*-0.06+C133*-0.02+D133*0.01+G133*-0.04+H133*-0.47+I133*-0.01</f>
        <v>1.2244000000000002</v>
      </c>
      <c r="L133">
        <f>-4.2+B133*0.06+C133*0.02+D133*-0.01+G133*0.04+H133*0.47+I133*0.01</f>
        <v>-1.2244000000000002</v>
      </c>
      <c r="M133" s="6">
        <v>0.77283694063851294</v>
      </c>
      <c r="N133" s="6">
        <v>0.22716305936148706</v>
      </c>
      <c r="O133" s="2" t="str">
        <f t="shared" si="2"/>
        <v>tested_negative</v>
      </c>
      <c r="P133" s="2">
        <f>IF(O133=J133,1,0)</f>
        <v>1</v>
      </c>
      <c r="Q133" s="2" t="str">
        <f>IF(AND(EXACT(O133,"tested_positive"), EXACT(J133,"tested_positive")), "tp", IF(AND(EXACT(O133,"tested_positive"), EXACT(J133,"tested_negative")), "fp", IF(AND(EXACT(O133,"tested_negative"), EXACT(J133,"tested_positive")), "fn", IF(AND(EXACT(O133,"tested_negative"), EXACT(J133,"tested_negative")), "tn"))))</f>
        <v>tn</v>
      </c>
      <c r="R133" s="2">
        <f>IF(O133="tested_positive",1,0)</f>
        <v>0</v>
      </c>
    </row>
    <row r="134" spans="1:18" ht="17" x14ac:dyDescent="0.2">
      <c r="A134">
        <v>616</v>
      </c>
      <c r="B134">
        <v>3</v>
      </c>
      <c r="C134">
        <v>106</v>
      </c>
      <c r="D134">
        <v>72</v>
      </c>
      <c r="E134">
        <v>0</v>
      </c>
      <c r="F134">
        <v>0</v>
      </c>
      <c r="G134">
        <v>25.8</v>
      </c>
      <c r="H134">
        <v>0.20699999999999999</v>
      </c>
      <c r="I134">
        <v>27</v>
      </c>
      <c r="J134" t="s">
        <v>10</v>
      </c>
      <c r="K134">
        <f>4.2+B134*-0.06+C134*-0.02+D134*0.01+G134*-0.04+H134*-0.47+I134*-0.01</f>
        <v>1.22071</v>
      </c>
      <c r="L134">
        <f>-4.2+B134*0.06+C134*0.02+D134*-0.01+G134*0.04+H134*0.47+I134*0.01</f>
        <v>-1.22071</v>
      </c>
      <c r="M134" s="6">
        <v>0.7721884721026343</v>
      </c>
      <c r="N134" s="6">
        <v>0.2278115278973657</v>
      </c>
      <c r="O134" s="2" t="str">
        <f t="shared" si="2"/>
        <v>tested_negative</v>
      </c>
      <c r="P134" s="2">
        <f>IF(O134=J134,1,0)</f>
        <v>1</v>
      </c>
      <c r="Q134" s="2" t="str">
        <f>IF(AND(EXACT(O134,"tested_positive"), EXACT(J134,"tested_positive")), "tp", IF(AND(EXACT(O134,"tested_positive"), EXACT(J134,"tested_negative")), "fp", IF(AND(EXACT(O134,"tested_negative"), EXACT(J134,"tested_positive")), "fn", IF(AND(EXACT(O134,"tested_negative"), EXACT(J134,"tested_negative")), "tn"))))</f>
        <v>tn</v>
      </c>
      <c r="R134" s="2">
        <f>IF(O134="tested_positive",1,0)</f>
        <v>0</v>
      </c>
    </row>
    <row r="135" spans="1:18" ht="17" x14ac:dyDescent="0.2">
      <c r="A135">
        <v>552</v>
      </c>
      <c r="B135">
        <v>3</v>
      </c>
      <c r="C135">
        <v>84</v>
      </c>
      <c r="D135">
        <v>68</v>
      </c>
      <c r="E135">
        <v>30</v>
      </c>
      <c r="F135">
        <v>106</v>
      </c>
      <c r="G135">
        <v>31.9</v>
      </c>
      <c r="H135">
        <v>0.59099999999999997</v>
      </c>
      <c r="I135">
        <v>25</v>
      </c>
      <c r="J135" t="s">
        <v>10</v>
      </c>
      <c r="K135">
        <f>4.2+B135*-0.06+C135*-0.02+D135*0.01+G135*-0.04+H135*-0.47+I135*-0.01</f>
        <v>1.2162300000000008</v>
      </c>
      <c r="L135">
        <f>-4.2+B135*0.06+C135*0.02+D135*-0.01+G135*0.04+H135*0.47+I135*0.01</f>
        <v>-1.2162300000000008</v>
      </c>
      <c r="M135" s="6">
        <v>0.77139941905589804</v>
      </c>
      <c r="N135" s="6">
        <v>0.22860058094410188</v>
      </c>
      <c r="O135" s="2" t="str">
        <f t="shared" si="2"/>
        <v>tested_negative</v>
      </c>
      <c r="P135" s="2">
        <f>IF(O135=J135,1,0)</f>
        <v>1</v>
      </c>
      <c r="Q135" s="2" t="str">
        <f>IF(AND(EXACT(O135,"tested_positive"), EXACT(J135,"tested_positive")), "tp", IF(AND(EXACT(O135,"tested_positive"), EXACT(J135,"tested_negative")), "fp", IF(AND(EXACT(O135,"tested_negative"), EXACT(J135,"tested_positive")), "fn", IF(AND(EXACT(O135,"tested_negative"), EXACT(J135,"tested_negative")), "tn"))))</f>
        <v>tn</v>
      </c>
      <c r="R135" s="2">
        <f>IF(O135="tested_positive",1,0)</f>
        <v>0</v>
      </c>
    </row>
    <row r="136" spans="1:18" ht="17" x14ac:dyDescent="0.2">
      <c r="A136">
        <v>523</v>
      </c>
      <c r="B136">
        <v>6</v>
      </c>
      <c r="C136">
        <v>114</v>
      </c>
      <c r="D136">
        <v>0</v>
      </c>
      <c r="E136">
        <v>0</v>
      </c>
      <c r="F136">
        <v>0</v>
      </c>
      <c r="G136">
        <v>0</v>
      </c>
      <c r="H136">
        <v>0.189</v>
      </c>
      <c r="I136">
        <v>26</v>
      </c>
      <c r="J136" t="s">
        <v>10</v>
      </c>
      <c r="K136">
        <f>4.2+B136*-0.06+C136*-0.02+D136*0.01+G136*-0.04+H136*-0.47+I136*-0.01</f>
        <v>1.2111700000000001</v>
      </c>
      <c r="L136">
        <f>-4.2+B136*0.06+C136*0.02+D136*-0.01+G136*0.04+H136*0.47+I136*0.01</f>
        <v>-1.2111700000000001</v>
      </c>
      <c r="M136" s="6">
        <v>0.77050590159372712</v>
      </c>
      <c r="N136" s="6">
        <v>0.22949409840627286</v>
      </c>
      <c r="O136" s="2" t="str">
        <f t="shared" si="2"/>
        <v>tested_negative</v>
      </c>
      <c r="P136" s="2">
        <f>IF(O136=J136,1,0)</f>
        <v>1</v>
      </c>
      <c r="Q136" s="2" t="str">
        <f>IF(AND(EXACT(O136,"tested_positive"), EXACT(J136,"tested_positive")), "tp", IF(AND(EXACT(O136,"tested_positive"), EXACT(J136,"tested_negative")), "fp", IF(AND(EXACT(O136,"tested_negative"), EXACT(J136,"tested_positive")), "fn", IF(AND(EXACT(O136,"tested_negative"), EXACT(J136,"tested_negative")), "tn"))))</f>
        <v>tn</v>
      </c>
      <c r="R136" s="2">
        <f>IF(O136="tested_positive",1,0)</f>
        <v>0</v>
      </c>
    </row>
    <row r="137" spans="1:18" ht="17" x14ac:dyDescent="0.2">
      <c r="A137">
        <v>632</v>
      </c>
      <c r="B137">
        <v>0</v>
      </c>
      <c r="C137">
        <v>102</v>
      </c>
      <c r="D137">
        <v>78</v>
      </c>
      <c r="E137">
        <v>40</v>
      </c>
      <c r="F137">
        <v>90</v>
      </c>
      <c r="G137">
        <v>34.5</v>
      </c>
      <c r="H137">
        <v>0.23799999999999999</v>
      </c>
      <c r="I137">
        <v>24</v>
      </c>
      <c r="J137" t="s">
        <v>10</v>
      </c>
      <c r="K137">
        <f>4.2+B137*-0.06+C137*-0.02+D137*0.01+G137*-0.04+H137*-0.47+I137*-0.01</f>
        <v>1.2081400000000002</v>
      </c>
      <c r="L137">
        <f>-4.2+B137*0.06+C137*0.02+D137*-0.01+G137*0.04+H137*0.47+I137*0.01</f>
        <v>-1.2081400000000002</v>
      </c>
      <c r="M137" s="6">
        <v>0.76996967802918781</v>
      </c>
      <c r="N137" s="6">
        <v>0.23003032197081219</v>
      </c>
      <c r="O137" s="2" t="str">
        <f t="shared" si="2"/>
        <v>tested_negative</v>
      </c>
      <c r="P137" s="2">
        <f>IF(O137=J137,1,0)</f>
        <v>1</v>
      </c>
      <c r="Q137" s="2" t="str">
        <f>IF(AND(EXACT(O137,"tested_positive"), EXACT(J137,"tested_positive")), "tp", IF(AND(EXACT(O137,"tested_positive"), EXACT(J137,"tested_negative")), "fp", IF(AND(EXACT(O137,"tested_negative"), EXACT(J137,"tested_positive")), "fn", IF(AND(EXACT(O137,"tested_negative"), EXACT(J137,"tested_negative")), "tn"))))</f>
        <v>tn</v>
      </c>
      <c r="R137" s="2">
        <f>IF(O137="tested_positive",1,0)</f>
        <v>0</v>
      </c>
    </row>
    <row r="138" spans="1:18" ht="17" x14ac:dyDescent="0.2">
      <c r="A138">
        <v>278</v>
      </c>
      <c r="B138">
        <v>0</v>
      </c>
      <c r="C138">
        <v>104</v>
      </c>
      <c r="D138">
        <v>64</v>
      </c>
      <c r="E138">
        <v>23</v>
      </c>
      <c r="F138">
        <v>116</v>
      </c>
      <c r="G138">
        <v>27.8</v>
      </c>
      <c r="H138">
        <v>0.45400000000000001</v>
      </c>
      <c r="I138">
        <v>23</v>
      </c>
      <c r="J138" t="s">
        <v>10</v>
      </c>
      <c r="K138">
        <f>4.2+B138*-0.06+C138*-0.02+D138*0.01+G138*-0.04+H138*-0.47+I138*-0.01</f>
        <v>1.2046200000000002</v>
      </c>
      <c r="L138">
        <f>-4.2+B138*0.06+C138*0.02+D138*-0.01+G138*0.04+H138*0.47+I138*0.01</f>
        <v>-1.2046200000000002</v>
      </c>
      <c r="M138" s="6">
        <v>0.76934563601784456</v>
      </c>
      <c r="N138" s="6">
        <v>0.23065436398215539</v>
      </c>
      <c r="O138" s="2" t="str">
        <f t="shared" si="2"/>
        <v>tested_negative</v>
      </c>
      <c r="P138" s="2">
        <f>IF(O138=J138,1,0)</f>
        <v>1</v>
      </c>
      <c r="Q138" s="2" t="str">
        <f>IF(AND(EXACT(O138,"tested_positive"), EXACT(J138,"tested_positive")), "tp", IF(AND(EXACT(O138,"tested_positive"), EXACT(J138,"tested_negative")), "fp", IF(AND(EXACT(O138,"tested_negative"), EXACT(J138,"tested_positive")), "fn", IF(AND(EXACT(O138,"tested_negative"), EXACT(J138,"tested_negative")), "tn"))))</f>
        <v>tn</v>
      </c>
      <c r="R138" s="2">
        <f>IF(O138="tested_positive",1,0)</f>
        <v>0</v>
      </c>
    </row>
    <row r="139" spans="1:18" ht="17" x14ac:dyDescent="0.2">
      <c r="A139">
        <v>763</v>
      </c>
      <c r="B139">
        <v>9</v>
      </c>
      <c r="C139">
        <v>89</v>
      </c>
      <c r="D139">
        <v>62</v>
      </c>
      <c r="E139">
        <v>0</v>
      </c>
      <c r="F139">
        <v>0</v>
      </c>
      <c r="G139">
        <v>22.5</v>
      </c>
      <c r="H139">
        <v>0.14199999999999999</v>
      </c>
      <c r="I139">
        <v>33</v>
      </c>
      <c r="J139" t="s">
        <v>10</v>
      </c>
      <c r="K139">
        <f>4.2+B139*-0.06+C139*-0.02+D139*0.01+G139*-0.04+H139*-0.47+I139*-0.01</f>
        <v>1.20326</v>
      </c>
      <c r="L139">
        <f>-4.2+B139*0.06+C139*0.02+D139*-0.01+G139*0.04+H139*0.47+I139*0.01</f>
        <v>-1.20326</v>
      </c>
      <c r="M139" s="6">
        <v>0.76910421163630804</v>
      </c>
      <c r="N139" s="6">
        <v>0.23089578836369185</v>
      </c>
      <c r="O139" s="2" t="str">
        <f t="shared" si="2"/>
        <v>tested_negative</v>
      </c>
      <c r="P139" s="2">
        <f>IF(O139=J139,1,0)</f>
        <v>1</v>
      </c>
      <c r="Q139" s="2" t="str">
        <f>IF(AND(EXACT(O139,"tested_positive"), EXACT(J139,"tested_positive")), "tp", IF(AND(EXACT(O139,"tested_positive"), EXACT(J139,"tested_negative")), "fp", IF(AND(EXACT(O139,"tested_negative"), EXACT(J139,"tested_positive")), "fn", IF(AND(EXACT(O139,"tested_negative"), EXACT(J139,"tested_negative")), "tn"))))</f>
        <v>tn</v>
      </c>
      <c r="R139" s="2">
        <f>IF(O139="tested_positive",1,0)</f>
        <v>0</v>
      </c>
    </row>
    <row r="140" spans="1:18" ht="17" x14ac:dyDescent="0.2">
      <c r="A140">
        <v>572</v>
      </c>
      <c r="B140">
        <v>2</v>
      </c>
      <c r="C140">
        <v>130</v>
      </c>
      <c r="D140">
        <v>96</v>
      </c>
      <c r="E140">
        <v>0</v>
      </c>
      <c r="F140">
        <v>0</v>
      </c>
      <c r="G140">
        <v>22.6</v>
      </c>
      <c r="H140">
        <v>0.26800000000000002</v>
      </c>
      <c r="I140">
        <v>21</v>
      </c>
      <c r="J140" t="s">
        <v>10</v>
      </c>
      <c r="K140">
        <f>4.2+B140*-0.06+C140*-0.02+D140*0.01+G140*-0.04+H140*-0.47+I140*-0.01</f>
        <v>1.20004</v>
      </c>
      <c r="L140">
        <f>-4.2+B140*0.06+C140*0.02+D140*-0.01+G140*0.04+H140*0.47+I140*0.01</f>
        <v>-1.20004</v>
      </c>
      <c r="M140" s="6">
        <v>0.76853189920021292</v>
      </c>
      <c r="N140" s="6">
        <v>0.23146810079978714</v>
      </c>
      <c r="O140" s="2" t="str">
        <f t="shared" si="2"/>
        <v>tested_negative</v>
      </c>
      <c r="P140" s="2">
        <f>IF(O140=J140,1,0)</f>
        <v>1</v>
      </c>
      <c r="Q140" s="2" t="str">
        <f>IF(AND(EXACT(O140,"tested_positive"), EXACT(J140,"tested_positive")), "tp", IF(AND(EXACT(O140,"tested_positive"), EXACT(J140,"tested_negative")), "fp", IF(AND(EXACT(O140,"tested_negative"), EXACT(J140,"tested_positive")), "fn", IF(AND(EXACT(O140,"tested_negative"), EXACT(J140,"tested_negative")), "tn"))))</f>
        <v>tn</v>
      </c>
      <c r="R140" s="2">
        <f>IF(O140="tested_positive",1,0)</f>
        <v>0</v>
      </c>
    </row>
    <row r="141" spans="1:18" ht="17" x14ac:dyDescent="0.2">
      <c r="A141">
        <v>209</v>
      </c>
      <c r="B141">
        <v>1</v>
      </c>
      <c r="C141">
        <v>96</v>
      </c>
      <c r="D141">
        <v>64</v>
      </c>
      <c r="E141">
        <v>27</v>
      </c>
      <c r="F141">
        <v>87</v>
      </c>
      <c r="G141">
        <v>33.200000000000003</v>
      </c>
      <c r="H141">
        <v>0.28899999999999998</v>
      </c>
      <c r="I141">
        <v>21</v>
      </c>
      <c r="J141" t="s">
        <v>10</v>
      </c>
      <c r="K141">
        <f>4.2+B141*-0.06+C141*-0.02+D141*0.01+G141*-0.04+H141*-0.47+I141*-0.01</f>
        <v>1.1861700000000008</v>
      </c>
      <c r="L141">
        <f>-4.2+B141*0.06+C141*0.02+D141*-0.01+G141*0.04+H141*0.47+I141*0.01</f>
        <v>-1.1861700000000008</v>
      </c>
      <c r="M141" s="6">
        <v>0.76605537209729979</v>
      </c>
      <c r="N141" s="6">
        <v>0.23394462790270015</v>
      </c>
      <c r="O141" s="2" t="str">
        <f t="shared" si="2"/>
        <v>tested_negative</v>
      </c>
      <c r="P141" s="2">
        <f>IF(O141=J141,1,0)</f>
        <v>1</v>
      </c>
      <c r="Q141" s="2" t="str">
        <f>IF(AND(EXACT(O141,"tested_positive"), EXACT(J141,"tested_positive")), "tp", IF(AND(EXACT(O141,"tested_positive"), EXACT(J141,"tested_negative")), "fp", IF(AND(EXACT(O141,"tested_negative"), EXACT(J141,"tested_positive")), "fn", IF(AND(EXACT(O141,"tested_negative"), EXACT(J141,"tested_negative")), "tn"))))</f>
        <v>tn</v>
      </c>
      <c r="R141" s="2">
        <f>IF(O141="tested_positive",1,0)</f>
        <v>0</v>
      </c>
    </row>
    <row r="142" spans="1:18" ht="17" x14ac:dyDescent="0.2">
      <c r="A142">
        <v>761</v>
      </c>
      <c r="B142">
        <v>2</v>
      </c>
      <c r="C142">
        <v>88</v>
      </c>
      <c r="D142">
        <v>58</v>
      </c>
      <c r="E142">
        <v>26</v>
      </c>
      <c r="F142">
        <v>16</v>
      </c>
      <c r="G142">
        <v>28.4</v>
      </c>
      <c r="H142">
        <v>0.76600000000000001</v>
      </c>
      <c r="I142">
        <v>22</v>
      </c>
      <c r="J142" t="s">
        <v>10</v>
      </c>
      <c r="K142">
        <f>4.2+B142*-0.06+C142*-0.02+D142*0.01+G142*-0.04+H142*-0.47+I142*-0.01</f>
        <v>1.1839800000000005</v>
      </c>
      <c r="L142">
        <f>-4.2+B142*0.06+C142*0.02+D142*-0.01+G142*0.04+H142*0.47+I142*0.01</f>
        <v>-1.1839800000000005</v>
      </c>
      <c r="M142" s="6">
        <v>0.76566266359786239</v>
      </c>
      <c r="N142" s="6">
        <v>0.23433733640213764</v>
      </c>
      <c r="O142" s="2" t="str">
        <f t="shared" si="2"/>
        <v>tested_negative</v>
      </c>
      <c r="P142" s="2">
        <f>IF(O142=J142,1,0)</f>
        <v>1</v>
      </c>
      <c r="Q142" s="2" t="str">
        <f>IF(AND(EXACT(O142,"tested_positive"), EXACT(J142,"tested_positive")), "tp", IF(AND(EXACT(O142,"tested_positive"), EXACT(J142,"tested_negative")), "fp", IF(AND(EXACT(O142,"tested_negative"), EXACT(J142,"tested_positive")), "fn", IF(AND(EXACT(O142,"tested_negative"), EXACT(J142,"tested_negative")), "tn"))))</f>
        <v>tn</v>
      </c>
      <c r="R142" s="2">
        <f>IF(O142="tested_positive",1,0)</f>
        <v>0</v>
      </c>
    </row>
    <row r="143" spans="1:18" ht="17" x14ac:dyDescent="0.2">
      <c r="A143">
        <v>137</v>
      </c>
      <c r="B143">
        <v>0</v>
      </c>
      <c r="C143">
        <v>100</v>
      </c>
      <c r="D143">
        <v>70</v>
      </c>
      <c r="E143">
        <v>26</v>
      </c>
      <c r="F143">
        <v>50</v>
      </c>
      <c r="G143">
        <v>30.8</v>
      </c>
      <c r="H143">
        <v>0.59699999999999998</v>
      </c>
      <c r="I143">
        <v>21</v>
      </c>
      <c r="J143" t="s">
        <v>10</v>
      </c>
      <c r="K143">
        <f>4.2+B143*-0.06+C143*-0.02+D143*0.01+G143*-0.04+H143*-0.47+I143*-0.01</f>
        <v>1.1774100000000005</v>
      </c>
      <c r="L143">
        <f>-4.2+B143*0.06+C143*0.02+D143*-0.01+G143*0.04+H143*0.47+I143*0.01</f>
        <v>-1.1774100000000005</v>
      </c>
      <c r="M143" s="6">
        <v>0.76448179534967398</v>
      </c>
      <c r="N143" s="6">
        <v>0.23551820465032597</v>
      </c>
      <c r="O143" s="2" t="str">
        <f t="shared" si="2"/>
        <v>tested_negative</v>
      </c>
      <c r="P143" s="2">
        <f>IF(O143=J143,1,0)</f>
        <v>1</v>
      </c>
      <c r="Q143" s="2" t="str">
        <f>IF(AND(EXACT(O143,"tested_positive"), EXACT(J143,"tested_positive")), "tp", IF(AND(EXACT(O143,"tested_positive"), EXACT(J143,"tested_negative")), "fp", IF(AND(EXACT(O143,"tested_negative"), EXACT(J143,"tested_positive")), "fn", IF(AND(EXACT(O143,"tested_negative"), EXACT(J143,"tested_negative")), "tn"))))</f>
        <v>tn</v>
      </c>
      <c r="R143" s="2">
        <f>IF(O143="tested_positive",1,0)</f>
        <v>0</v>
      </c>
    </row>
    <row r="144" spans="1:18" ht="17" x14ac:dyDescent="0.2">
      <c r="A144">
        <v>502</v>
      </c>
      <c r="B144">
        <v>3</v>
      </c>
      <c r="C144">
        <v>84</v>
      </c>
      <c r="D144">
        <v>72</v>
      </c>
      <c r="E144">
        <v>32</v>
      </c>
      <c r="F144">
        <v>0</v>
      </c>
      <c r="G144">
        <v>37.200000000000003</v>
      </c>
      <c r="H144">
        <v>0.26700000000000002</v>
      </c>
      <c r="I144">
        <v>28</v>
      </c>
      <c r="J144" t="s">
        <v>10</v>
      </c>
      <c r="K144">
        <f>4.2+B144*-0.06+C144*-0.02+D144*0.01+G144*-0.04+H144*-0.47+I144*-0.01</f>
        <v>1.1665100000000004</v>
      </c>
      <c r="L144">
        <f>-4.2+B144*0.06+C144*0.02+D144*-0.01+G144*0.04+H144*0.47+I144*0.01</f>
        <v>-1.1665100000000004</v>
      </c>
      <c r="M144" s="6">
        <v>0.76251360258756906</v>
      </c>
      <c r="N144" s="6">
        <v>0.23748639741243086</v>
      </c>
      <c r="O144" s="2" t="str">
        <f t="shared" si="2"/>
        <v>tested_negative</v>
      </c>
      <c r="P144" s="2">
        <f>IF(O144=J144,1,0)</f>
        <v>1</v>
      </c>
      <c r="Q144" s="2" t="str">
        <f>IF(AND(EXACT(O144,"tested_positive"), EXACT(J144,"tested_positive")), "tp", IF(AND(EXACT(O144,"tested_positive"), EXACT(J144,"tested_negative")), "fp", IF(AND(EXACT(O144,"tested_negative"), EXACT(J144,"tested_positive")), "fn", IF(AND(EXACT(O144,"tested_negative"), EXACT(J144,"tested_negative")), "tn"))))</f>
        <v>tn</v>
      </c>
      <c r="R144" s="2">
        <f>IF(O144="tested_positive",1,0)</f>
        <v>0</v>
      </c>
    </row>
    <row r="145" spans="1:18" ht="17" x14ac:dyDescent="0.2">
      <c r="A145">
        <v>715</v>
      </c>
      <c r="B145">
        <v>3</v>
      </c>
      <c r="C145">
        <v>102</v>
      </c>
      <c r="D145">
        <v>74</v>
      </c>
      <c r="E145">
        <v>0</v>
      </c>
      <c r="F145">
        <v>0</v>
      </c>
      <c r="G145">
        <v>29.5</v>
      </c>
      <c r="H145">
        <v>0.121</v>
      </c>
      <c r="I145">
        <v>32</v>
      </c>
      <c r="J145" t="s">
        <v>10</v>
      </c>
      <c r="K145">
        <f>4.2+B145*-0.06+C145*-0.02+D145*0.01+G145*-0.04+H145*-0.47+I145*-0.01</f>
        <v>1.1631300000000007</v>
      </c>
      <c r="L145">
        <f>-4.2+B145*0.06+C145*0.02+D145*-0.01+G145*0.04+H145*0.47+I145*0.01</f>
        <v>-1.1631300000000007</v>
      </c>
      <c r="M145" s="6">
        <v>0.76190098686274887</v>
      </c>
      <c r="N145" s="6">
        <v>0.23809901313725121</v>
      </c>
      <c r="O145" s="2" t="str">
        <f t="shared" si="2"/>
        <v>tested_negative</v>
      </c>
      <c r="P145" s="2">
        <f>IF(O145=J145,1,0)</f>
        <v>1</v>
      </c>
      <c r="Q145" s="2" t="str">
        <f>IF(AND(EXACT(O145,"tested_positive"), EXACT(J145,"tested_positive")), "tp", IF(AND(EXACT(O145,"tested_positive"), EXACT(J145,"tested_negative")), "fp", IF(AND(EXACT(O145,"tested_negative"), EXACT(J145,"tested_positive")), "fn", IF(AND(EXACT(O145,"tested_negative"), EXACT(J145,"tested_negative")), "tn"))))</f>
        <v>tn</v>
      </c>
      <c r="R145" s="2">
        <f>IF(O145="tested_positive",1,0)</f>
        <v>0</v>
      </c>
    </row>
    <row r="146" spans="1:18" ht="17" x14ac:dyDescent="0.2">
      <c r="A146">
        <v>638</v>
      </c>
      <c r="B146">
        <v>2</v>
      </c>
      <c r="C146">
        <v>94</v>
      </c>
      <c r="D146">
        <v>76</v>
      </c>
      <c r="E146">
        <v>18</v>
      </c>
      <c r="F146">
        <v>66</v>
      </c>
      <c r="G146">
        <v>31.6</v>
      </c>
      <c r="H146">
        <v>0.64900000000000002</v>
      </c>
      <c r="I146">
        <v>23</v>
      </c>
      <c r="J146" t="s">
        <v>10</v>
      </c>
      <c r="K146">
        <f>4.2+B146*-0.06+C146*-0.02+D146*0.01+G146*-0.04+H146*-0.47+I146*-0.01</f>
        <v>1.1609700000000001</v>
      </c>
      <c r="L146">
        <f>-4.2+B146*0.06+C146*0.02+D146*-0.01+G146*0.04+H146*0.47+I146*0.01</f>
        <v>-1.1609700000000001</v>
      </c>
      <c r="M146" s="6">
        <v>0.76150892421708649</v>
      </c>
      <c r="N146" s="6">
        <v>0.23849107578291348</v>
      </c>
      <c r="O146" s="2" t="str">
        <f t="shared" si="2"/>
        <v>tested_negative</v>
      </c>
      <c r="P146" s="2">
        <f>IF(O146=J146,1,0)</f>
        <v>1</v>
      </c>
      <c r="Q146" s="2" t="str">
        <f>IF(AND(EXACT(O146,"tested_positive"), EXACT(J146,"tested_positive")), "tp", IF(AND(EXACT(O146,"tested_positive"), EXACT(J146,"tested_negative")), "fp", IF(AND(EXACT(O146,"tested_negative"), EXACT(J146,"tested_positive")), "fn", IF(AND(EXACT(O146,"tested_negative"), EXACT(J146,"tested_negative")), "tn"))))</f>
        <v>tn</v>
      </c>
      <c r="R146" s="2">
        <f>IF(O146="tested_positive",1,0)</f>
        <v>0</v>
      </c>
    </row>
    <row r="147" spans="1:18" ht="17" x14ac:dyDescent="0.2">
      <c r="A147">
        <v>109</v>
      </c>
      <c r="B147">
        <v>3</v>
      </c>
      <c r="C147">
        <v>83</v>
      </c>
      <c r="D147">
        <v>58</v>
      </c>
      <c r="E147">
        <v>31</v>
      </c>
      <c r="F147">
        <v>18</v>
      </c>
      <c r="G147">
        <v>34.299999999999997</v>
      </c>
      <c r="H147">
        <v>0.33600000000000002</v>
      </c>
      <c r="I147">
        <v>25</v>
      </c>
      <c r="J147" t="s">
        <v>10</v>
      </c>
      <c r="K147">
        <f>4.2+B147*-0.06+C147*-0.02+D147*0.01+G147*-0.04+H147*-0.47+I147*-0.01</f>
        <v>1.1600800000000004</v>
      </c>
      <c r="L147">
        <f>-4.2+B147*0.06+C147*0.02+D147*-0.01+G147*0.04+H147*0.47+I147*0.01</f>
        <v>-1.1600800000000004</v>
      </c>
      <c r="M147" s="6">
        <v>0.76134725095597411</v>
      </c>
      <c r="N147" s="6">
        <v>0.23865274904402597</v>
      </c>
      <c r="O147" s="2" t="str">
        <f t="shared" si="2"/>
        <v>tested_negative</v>
      </c>
      <c r="P147" s="2">
        <f>IF(O147=J147,1,0)</f>
        <v>1</v>
      </c>
      <c r="Q147" s="2" t="str">
        <f>IF(AND(EXACT(O147,"tested_positive"), EXACT(J147,"tested_positive")), "tp", IF(AND(EXACT(O147,"tested_positive"), EXACT(J147,"tested_negative")), "fp", IF(AND(EXACT(O147,"tested_negative"), EXACT(J147,"tested_positive")), "fn", IF(AND(EXACT(O147,"tested_negative"), EXACT(J147,"tested_negative")), "tn"))))</f>
        <v>tn</v>
      </c>
      <c r="R147" s="2">
        <f>IF(O147="tested_positive",1,0)</f>
        <v>0</v>
      </c>
    </row>
    <row r="148" spans="1:18" ht="17" x14ac:dyDescent="0.2">
      <c r="A148">
        <v>227</v>
      </c>
      <c r="B148">
        <v>0</v>
      </c>
      <c r="C148">
        <v>101</v>
      </c>
      <c r="D148">
        <v>76</v>
      </c>
      <c r="E148">
        <v>0</v>
      </c>
      <c r="F148">
        <v>0</v>
      </c>
      <c r="G148">
        <v>35.700000000000003</v>
      </c>
      <c r="H148">
        <v>0.19800000000000001</v>
      </c>
      <c r="I148">
        <v>26</v>
      </c>
      <c r="J148" t="s">
        <v>10</v>
      </c>
      <c r="K148">
        <f>4.2+B148*-0.06+C148*-0.02+D148*0.01+G148*-0.04+H148*-0.47+I148*-0.01</f>
        <v>1.1589400000000003</v>
      </c>
      <c r="L148">
        <f>-4.2+B148*0.06+C148*0.02+D148*-0.01+G148*0.04+H148*0.47+I148*0.01</f>
        <v>-1.1589400000000003</v>
      </c>
      <c r="M148" s="6">
        <v>0.7611400539665627</v>
      </c>
      <c r="N148" s="6">
        <v>0.2388599460334373</v>
      </c>
      <c r="O148" s="2" t="str">
        <f t="shared" si="2"/>
        <v>tested_negative</v>
      </c>
      <c r="P148" s="2">
        <f>IF(O148=J148,1,0)</f>
        <v>1</v>
      </c>
      <c r="Q148" s="2" t="str">
        <f>IF(AND(EXACT(O148,"tested_positive"), EXACT(J148,"tested_positive")), "tp", IF(AND(EXACT(O148,"tested_positive"), EXACT(J148,"tested_negative")), "fp", IF(AND(EXACT(O148,"tested_negative"), EXACT(J148,"tested_positive")), "fn", IF(AND(EXACT(O148,"tested_negative"), EXACT(J148,"tested_negative")), "tn"))))</f>
        <v>tn</v>
      </c>
      <c r="R148" s="2">
        <f>IF(O148="tested_positive",1,0)</f>
        <v>0</v>
      </c>
    </row>
    <row r="149" spans="1:18" ht="17" x14ac:dyDescent="0.2">
      <c r="A149">
        <v>738</v>
      </c>
      <c r="B149">
        <v>8</v>
      </c>
      <c r="C149">
        <v>65</v>
      </c>
      <c r="D149">
        <v>72</v>
      </c>
      <c r="E149">
        <v>23</v>
      </c>
      <c r="F149">
        <v>0</v>
      </c>
      <c r="G149">
        <v>32</v>
      </c>
      <c r="H149">
        <v>0.6</v>
      </c>
      <c r="I149">
        <v>42</v>
      </c>
      <c r="J149" t="s">
        <v>10</v>
      </c>
      <c r="K149">
        <f>4.2+B149*-0.06+C149*-0.02+D149*0.01+G149*-0.04+H149*-0.47+I149*-0.01</f>
        <v>1.1579999999999997</v>
      </c>
      <c r="L149">
        <f>-4.2+B149*0.06+C149*0.02+D149*-0.01+G149*0.04+H149*0.47+I149*0.01</f>
        <v>-1.1579999999999997</v>
      </c>
      <c r="M149" s="6">
        <v>0.7609691144984746</v>
      </c>
      <c r="N149" s="6">
        <v>0.23903088550152543</v>
      </c>
      <c r="O149" s="2" t="str">
        <f t="shared" si="2"/>
        <v>tested_negative</v>
      </c>
      <c r="P149" s="2">
        <f>IF(O149=J149,1,0)</f>
        <v>1</v>
      </c>
      <c r="Q149" s="2" t="str">
        <f>IF(AND(EXACT(O149,"tested_positive"), EXACT(J149,"tested_positive")), "tp", IF(AND(EXACT(O149,"tested_positive"), EXACT(J149,"tested_negative")), "fp", IF(AND(EXACT(O149,"tested_negative"), EXACT(J149,"tested_positive")), "fn", IF(AND(EXACT(O149,"tested_negative"), EXACT(J149,"tested_negative")), "tn"))))</f>
        <v>tn</v>
      </c>
      <c r="R149" s="2">
        <f>IF(O149="tested_positive",1,0)</f>
        <v>0</v>
      </c>
    </row>
    <row r="150" spans="1:18" ht="17" x14ac:dyDescent="0.2">
      <c r="A150">
        <v>678</v>
      </c>
      <c r="B150">
        <v>0</v>
      </c>
      <c r="C150">
        <v>93</v>
      </c>
      <c r="D150">
        <v>60</v>
      </c>
      <c r="E150">
        <v>0</v>
      </c>
      <c r="F150">
        <v>0</v>
      </c>
      <c r="G150">
        <v>35.299999999999997</v>
      </c>
      <c r="H150">
        <v>0.26300000000000001</v>
      </c>
      <c r="I150">
        <v>25</v>
      </c>
      <c r="J150" t="s">
        <v>10</v>
      </c>
      <c r="K150">
        <f>4.2+B150*-0.06+C150*-0.02+D150*0.01+G150*-0.04+H150*-0.47+I150*-0.01</f>
        <v>1.15439</v>
      </c>
      <c r="L150">
        <f>-4.2+B150*0.06+C150*0.02+D150*-0.01+G150*0.04+H150*0.47+I150*0.01</f>
        <v>-1.15439</v>
      </c>
      <c r="M150" s="6">
        <v>0.76031185462090412</v>
      </c>
      <c r="N150" s="6">
        <v>0.239688145379096</v>
      </c>
      <c r="O150" s="2" t="str">
        <f t="shared" si="2"/>
        <v>tested_negative</v>
      </c>
      <c r="P150" s="2">
        <f>IF(O150=J150,1,0)</f>
        <v>1</v>
      </c>
      <c r="Q150" s="2" t="str">
        <f>IF(AND(EXACT(O150,"tested_positive"), EXACT(J150,"tested_positive")), "tp", IF(AND(EXACT(O150,"tested_positive"), EXACT(J150,"tested_negative")), "fp", IF(AND(EXACT(O150,"tested_negative"), EXACT(J150,"tested_positive")), "fn", IF(AND(EXACT(O150,"tested_negative"), EXACT(J150,"tested_negative")), "tn"))))</f>
        <v>tn</v>
      </c>
      <c r="R150" s="2">
        <f>IF(O150="tested_positive",1,0)</f>
        <v>0</v>
      </c>
    </row>
    <row r="151" spans="1:18" ht="17" x14ac:dyDescent="0.2">
      <c r="A151">
        <v>680</v>
      </c>
      <c r="B151">
        <v>2</v>
      </c>
      <c r="C151">
        <v>101</v>
      </c>
      <c r="D151">
        <v>58</v>
      </c>
      <c r="E151">
        <v>17</v>
      </c>
      <c r="F151">
        <v>265</v>
      </c>
      <c r="G151">
        <v>24.2</v>
      </c>
      <c r="H151">
        <v>0.61399999999999999</v>
      </c>
      <c r="I151">
        <v>23</v>
      </c>
      <c r="J151" t="s">
        <v>10</v>
      </c>
      <c r="K151">
        <f>4.2+B151*-0.06+C151*-0.02+D151*0.01+G151*-0.04+H151*-0.47+I151*-0.01</f>
        <v>1.1534200000000001</v>
      </c>
      <c r="L151">
        <f>-4.2+B151*0.06+C151*0.02+D151*-0.01+G151*0.04+H151*0.47+I151*0.01</f>
        <v>-1.1534200000000001</v>
      </c>
      <c r="M151" s="6">
        <v>0.76013503938228466</v>
      </c>
      <c r="N151" s="6">
        <v>0.23986496061771531</v>
      </c>
      <c r="O151" s="2" t="str">
        <f t="shared" si="2"/>
        <v>tested_negative</v>
      </c>
      <c r="P151" s="2">
        <f>IF(O151=J151,1,0)</f>
        <v>1</v>
      </c>
      <c r="Q151" s="2" t="str">
        <f>IF(AND(EXACT(O151,"tested_positive"), EXACT(J151,"tested_positive")), "tp", IF(AND(EXACT(O151,"tested_positive"), EXACT(J151,"tested_negative")), "fp", IF(AND(EXACT(O151,"tested_negative"), EXACT(J151,"tested_positive")), "fn", IF(AND(EXACT(O151,"tested_negative"), EXACT(J151,"tested_negative")), "tn"))))</f>
        <v>tn</v>
      </c>
      <c r="R151" s="2">
        <f>IF(O151="tested_positive",1,0)</f>
        <v>0</v>
      </c>
    </row>
    <row r="152" spans="1:18" ht="17" x14ac:dyDescent="0.2">
      <c r="A152">
        <v>164</v>
      </c>
      <c r="B152">
        <v>2</v>
      </c>
      <c r="C152">
        <v>100</v>
      </c>
      <c r="D152">
        <v>64</v>
      </c>
      <c r="E152">
        <v>23</v>
      </c>
      <c r="F152">
        <v>0</v>
      </c>
      <c r="G152">
        <v>29.7</v>
      </c>
      <c r="H152">
        <v>0.36799999999999999</v>
      </c>
      <c r="I152">
        <v>21</v>
      </c>
      <c r="J152" t="s">
        <v>10</v>
      </c>
      <c r="K152">
        <f>4.2+B152*-0.06+C152*-0.02+D152*0.01+G152*-0.04+H152*-0.47+I152*-0.01</f>
        <v>1.1490400000000003</v>
      </c>
      <c r="L152">
        <f>-4.2+B152*0.06+C152*0.02+D152*-0.01+G152*0.04+H152*0.47+I152*0.01</f>
        <v>-1.1490400000000003</v>
      </c>
      <c r="M152" s="6">
        <v>0.75933552534656212</v>
      </c>
      <c r="N152" s="6">
        <v>0.24066447465343788</v>
      </c>
      <c r="O152" s="2" t="str">
        <f t="shared" si="2"/>
        <v>tested_negative</v>
      </c>
      <c r="P152" s="2">
        <f>IF(O152=J152,1,0)</f>
        <v>1</v>
      </c>
      <c r="Q152" s="2" t="str">
        <f>IF(AND(EXACT(O152,"tested_positive"), EXACT(J152,"tested_positive")), "tp", IF(AND(EXACT(O152,"tested_positive"), EXACT(J152,"tested_negative")), "fp", IF(AND(EXACT(O152,"tested_negative"), EXACT(J152,"tested_positive")), "fn", IF(AND(EXACT(O152,"tested_negative"), EXACT(J152,"tested_negative")), "tn"))))</f>
        <v>tn</v>
      </c>
      <c r="R152" s="2">
        <f>IF(O152="tested_positive",1,0)</f>
        <v>0</v>
      </c>
    </row>
    <row r="153" spans="1:18" ht="17" x14ac:dyDescent="0.2">
      <c r="A153">
        <v>563</v>
      </c>
      <c r="B153">
        <v>1</v>
      </c>
      <c r="C153">
        <v>87</v>
      </c>
      <c r="D153">
        <v>68</v>
      </c>
      <c r="E153">
        <v>34</v>
      </c>
      <c r="F153">
        <v>77</v>
      </c>
      <c r="G153">
        <v>37.6</v>
      </c>
      <c r="H153">
        <v>0.40100000000000002</v>
      </c>
      <c r="I153">
        <v>24</v>
      </c>
      <c r="J153" t="s">
        <v>10</v>
      </c>
      <c r="K153">
        <f>4.2+B153*-0.06+C153*-0.02+D153*0.01+G153*-0.04+H153*-0.47+I153*-0.01</f>
        <v>1.1475300000000006</v>
      </c>
      <c r="L153">
        <f>-4.2+B153*0.06+C153*0.02+D153*-0.01+G153*0.04+H153*0.47+I153*0.01</f>
        <v>-1.1475300000000006</v>
      </c>
      <c r="M153" s="6">
        <v>0.7590594722187437</v>
      </c>
      <c r="N153" s="6">
        <v>0.24094052778125635</v>
      </c>
      <c r="O153" s="2" t="str">
        <f t="shared" si="2"/>
        <v>tested_negative</v>
      </c>
      <c r="P153" s="2">
        <f>IF(O153=J153,1,0)</f>
        <v>1</v>
      </c>
      <c r="Q153" s="2" t="str">
        <f>IF(AND(EXACT(O153,"tested_positive"), EXACT(J153,"tested_positive")), "tp", IF(AND(EXACT(O153,"tested_positive"), EXACT(J153,"tested_negative")), "fp", IF(AND(EXACT(O153,"tested_negative"), EXACT(J153,"tested_positive")), "fn", IF(AND(EXACT(O153,"tested_negative"), EXACT(J153,"tested_negative")), "tn"))))</f>
        <v>tn</v>
      </c>
      <c r="R153" s="2">
        <f>IF(O153="tested_positive",1,0)</f>
        <v>0</v>
      </c>
    </row>
    <row r="154" spans="1:18" ht="17" x14ac:dyDescent="0.2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>
        <f>4.2+B154*-0.06+C154*-0.02+D154*0.01+G154*-0.04+H154*-0.47+I154*-0.01</f>
        <v>1.1451400000000009</v>
      </c>
      <c r="L154">
        <f>-4.2+B154*0.06+C154*0.02+D154*-0.01+G154*0.04+H154*0.47+I154*0.01</f>
        <v>-1.1451400000000009</v>
      </c>
      <c r="M154" s="6">
        <v>0.75862209885253151</v>
      </c>
      <c r="N154" s="6">
        <v>0.24137790114746849</v>
      </c>
      <c r="O154" s="2" t="str">
        <f t="shared" si="2"/>
        <v>tested_negative</v>
      </c>
      <c r="P154" s="2">
        <f>IF(O154=J154,1,0)</f>
        <v>1</v>
      </c>
      <c r="Q154" s="2" t="str">
        <f>IF(AND(EXACT(O154,"tested_positive"), EXACT(J154,"tested_positive")), "tp", IF(AND(EXACT(O154,"tested_positive"), EXACT(J154,"tested_negative")), "fp", IF(AND(EXACT(O154,"tested_negative"), EXACT(J154,"tested_positive")), "fn", IF(AND(EXACT(O154,"tested_negative"), EXACT(J154,"tested_negative")), "tn"))))</f>
        <v>tn</v>
      </c>
      <c r="R154" s="2">
        <f>IF(O154="tested_positive",1,0)</f>
        <v>0</v>
      </c>
    </row>
    <row r="155" spans="1:18" ht="17" x14ac:dyDescent="0.2">
      <c r="A155">
        <v>52</v>
      </c>
      <c r="B155">
        <v>1</v>
      </c>
      <c r="C155">
        <v>101</v>
      </c>
      <c r="D155">
        <v>50</v>
      </c>
      <c r="E155">
        <v>15</v>
      </c>
      <c r="F155">
        <v>36</v>
      </c>
      <c r="G155">
        <v>24.2</v>
      </c>
      <c r="H155">
        <v>0.52600000000000002</v>
      </c>
      <c r="I155">
        <v>26</v>
      </c>
      <c r="J155" t="s">
        <v>10</v>
      </c>
      <c r="K155">
        <f>4.2+B155*-0.06+C155*-0.02+D155*0.01+G155*-0.04+H155*-0.47+I155*-0.01</f>
        <v>1.1447800000000006</v>
      </c>
      <c r="L155">
        <f>-4.2+B155*0.06+C155*0.02+D155*-0.01+G155*0.04+H155*0.47+I155*0.01</f>
        <v>-1.1447800000000006</v>
      </c>
      <c r="M155" s="6">
        <v>0.75855617145554732</v>
      </c>
      <c r="N155" s="6">
        <v>0.24144382854445262</v>
      </c>
      <c r="O155" s="2" t="str">
        <f t="shared" si="2"/>
        <v>tested_negative</v>
      </c>
      <c r="P155" s="2">
        <f>IF(O155=J155,1,0)</f>
        <v>1</v>
      </c>
      <c r="Q155" s="2" t="str">
        <f>IF(AND(EXACT(O155,"tested_positive"), EXACT(J155,"tested_positive")), "tp", IF(AND(EXACT(O155,"tested_positive"), EXACT(J155,"tested_negative")), "fp", IF(AND(EXACT(O155,"tested_negative"), EXACT(J155,"tested_positive")), "fn", IF(AND(EXACT(O155,"tested_negative"), EXACT(J155,"tested_negative")), "tn"))))</f>
        <v>tn</v>
      </c>
      <c r="R155" s="2">
        <f>IF(O155="tested_positive",1,0)</f>
        <v>0</v>
      </c>
    </row>
    <row r="156" spans="1:18" ht="17" x14ac:dyDescent="0.2">
      <c r="A156">
        <v>157</v>
      </c>
      <c r="B156">
        <v>2</v>
      </c>
      <c r="C156">
        <v>99</v>
      </c>
      <c r="D156">
        <v>52</v>
      </c>
      <c r="E156">
        <v>15</v>
      </c>
      <c r="F156">
        <v>94</v>
      </c>
      <c r="G156">
        <v>24.6</v>
      </c>
      <c r="H156">
        <v>0.63700000000000001</v>
      </c>
      <c r="I156">
        <v>21</v>
      </c>
      <c r="J156" t="s">
        <v>10</v>
      </c>
      <c r="K156">
        <f>4.2+B156*-0.06+C156*-0.02+D156*0.01+G156*-0.04+H156*-0.47+I156*-0.01</f>
        <v>1.1266100000000001</v>
      </c>
      <c r="L156">
        <f>-4.2+B156*0.06+C156*0.02+D156*-0.01+G156*0.04+H156*0.47+I156*0.01</f>
        <v>-1.1266100000000001</v>
      </c>
      <c r="M156" s="6">
        <v>0.75521274414246264</v>
      </c>
      <c r="N156" s="6">
        <v>0.24478725585753741</v>
      </c>
      <c r="O156" s="2" t="str">
        <f t="shared" si="2"/>
        <v>tested_negative</v>
      </c>
      <c r="P156" s="2">
        <f>IF(O156=J156,1,0)</f>
        <v>1</v>
      </c>
      <c r="Q156" s="2" t="str">
        <f>IF(AND(EXACT(O156,"tested_positive"), EXACT(J156,"tested_positive")), "tp", IF(AND(EXACT(O156,"tested_positive"), EXACT(J156,"tested_negative")), "fp", IF(AND(EXACT(O156,"tested_negative"), EXACT(J156,"tested_positive")), "fn", IF(AND(EXACT(O156,"tested_negative"), EXACT(J156,"tested_negative")), "tn"))))</f>
        <v>tn</v>
      </c>
      <c r="R156" s="2">
        <f>IF(O156="tested_positive",1,0)</f>
        <v>0</v>
      </c>
    </row>
    <row r="157" spans="1:18" ht="17" x14ac:dyDescent="0.2">
      <c r="A157">
        <v>432</v>
      </c>
      <c r="B157">
        <v>3</v>
      </c>
      <c r="C157">
        <v>89</v>
      </c>
      <c r="D157">
        <v>74</v>
      </c>
      <c r="E157">
        <v>16</v>
      </c>
      <c r="F157">
        <v>85</v>
      </c>
      <c r="G157">
        <v>30.4</v>
      </c>
      <c r="H157">
        <v>0.55100000000000005</v>
      </c>
      <c r="I157">
        <v>38</v>
      </c>
      <c r="J157" t="s">
        <v>10</v>
      </c>
      <c r="K157">
        <f>4.2+B157*-0.06+C157*-0.02+D157*0.01+G157*-0.04+H157*-0.47+I157*-0.01</f>
        <v>1.1250300000000006</v>
      </c>
      <c r="L157">
        <f>-4.2+B157*0.06+C157*0.02+D157*-0.01+G157*0.04+H157*0.47+I157*0.01</f>
        <v>-1.1250300000000006</v>
      </c>
      <c r="M157" s="6">
        <v>0.75492053737566489</v>
      </c>
      <c r="N157" s="6">
        <v>0.24507946262433516</v>
      </c>
      <c r="O157" s="2" t="str">
        <f t="shared" si="2"/>
        <v>tested_negative</v>
      </c>
      <c r="P157" s="2">
        <f>IF(O157=J157,1,0)</f>
        <v>1</v>
      </c>
      <c r="Q157" s="2" t="str">
        <f>IF(AND(EXACT(O157,"tested_positive"), EXACT(J157,"tested_positive")), "tp", IF(AND(EXACT(O157,"tested_positive"), EXACT(J157,"tested_negative")), "fp", IF(AND(EXACT(O157,"tested_negative"), EXACT(J157,"tested_positive")), "fn", IF(AND(EXACT(O157,"tested_negative"), EXACT(J157,"tested_negative")), "tn"))))</f>
        <v>tn</v>
      </c>
      <c r="R157" s="2">
        <f>IF(O157="tested_positive",1,0)</f>
        <v>0</v>
      </c>
    </row>
    <row r="158" spans="1:18" ht="17" x14ac:dyDescent="0.2">
      <c r="A158">
        <v>555</v>
      </c>
      <c r="B158">
        <v>1</v>
      </c>
      <c r="C158">
        <v>84</v>
      </c>
      <c r="D158">
        <v>64</v>
      </c>
      <c r="E158">
        <v>23</v>
      </c>
      <c r="F158">
        <v>115</v>
      </c>
      <c r="G158">
        <v>36.9</v>
      </c>
      <c r="H158">
        <v>0.47099999999999997</v>
      </c>
      <c r="I158">
        <v>28</v>
      </c>
      <c r="J158" t="s">
        <v>10</v>
      </c>
      <c r="K158">
        <f>4.2+B158*-0.06+C158*-0.02+D158*0.01+G158*-0.04+H158*-0.47+I158*-0.01</f>
        <v>1.1226300000000009</v>
      </c>
      <c r="L158">
        <f>-4.2+B158*0.06+C158*0.02+D158*-0.01+G158*0.04+H158*0.47+I158*0.01</f>
        <v>-1.1226300000000009</v>
      </c>
      <c r="M158" s="6">
        <v>0.75447622850954343</v>
      </c>
      <c r="N158" s="6">
        <v>0.24552377149045651</v>
      </c>
      <c r="O158" s="2" t="str">
        <f t="shared" si="2"/>
        <v>tested_negative</v>
      </c>
      <c r="P158" s="2">
        <f>IF(O158=J158,1,0)</f>
        <v>1</v>
      </c>
      <c r="Q158" s="2" t="str">
        <f>IF(AND(EXACT(O158,"tested_positive"), EXACT(J158,"tested_positive")), "tp", IF(AND(EXACT(O158,"tested_positive"), EXACT(J158,"tested_negative")), "fp", IF(AND(EXACT(O158,"tested_negative"), EXACT(J158,"tested_positive")), "fn", IF(AND(EXACT(O158,"tested_negative"), EXACT(J158,"tested_negative")), "tn"))))</f>
        <v>tn</v>
      </c>
      <c r="R158" s="2">
        <f>IF(O158="tested_positive",1,0)</f>
        <v>0</v>
      </c>
    </row>
    <row r="159" spans="1:18" ht="17" x14ac:dyDescent="0.2">
      <c r="A159">
        <v>430</v>
      </c>
      <c r="B159">
        <v>1</v>
      </c>
      <c r="C159">
        <v>95</v>
      </c>
      <c r="D159">
        <v>82</v>
      </c>
      <c r="E159">
        <v>25</v>
      </c>
      <c r="F159">
        <v>180</v>
      </c>
      <c r="G159">
        <v>35</v>
      </c>
      <c r="H159">
        <v>0.23300000000000001</v>
      </c>
      <c r="I159">
        <v>43</v>
      </c>
      <c r="J159" t="s">
        <v>9</v>
      </c>
      <c r="K159">
        <f>4.2+B159*-0.06+C159*-0.02+D159*0.01+G159*-0.04+H159*-0.47+I159*-0.01</f>
        <v>1.1204900000000004</v>
      </c>
      <c r="L159">
        <f>-4.2+B159*0.06+C159*0.02+D159*-0.01+G159*0.04+H159*0.47+I159*0.01</f>
        <v>-1.1204900000000004</v>
      </c>
      <c r="M159" s="6">
        <v>0.75407959510551381</v>
      </c>
      <c r="N159" s="6">
        <v>0.24592040489448619</v>
      </c>
      <c r="O159" s="2" t="str">
        <f t="shared" si="2"/>
        <v>tested_negative</v>
      </c>
      <c r="P159" s="2">
        <f>IF(O159=J159,1,0)</f>
        <v>0</v>
      </c>
      <c r="Q159" s="2" t="str">
        <f>IF(AND(EXACT(O159,"tested_positive"), EXACT(J159,"tested_positive")), "tp", IF(AND(EXACT(O159,"tested_positive"), EXACT(J159,"tested_negative")), "fp", IF(AND(EXACT(O159,"tested_negative"), EXACT(J159,"tested_positive")), "fn", IF(AND(EXACT(O159,"tested_negative"), EXACT(J159,"tested_negative")), "tn"))))</f>
        <v>fn</v>
      </c>
      <c r="R159" s="2">
        <f>IF(O159="tested_positive",1,0)</f>
        <v>0</v>
      </c>
    </row>
    <row r="160" spans="1:18" ht="17" x14ac:dyDescent="0.2">
      <c r="A160">
        <v>551</v>
      </c>
      <c r="B160">
        <v>1</v>
      </c>
      <c r="C160">
        <v>116</v>
      </c>
      <c r="D160">
        <v>70</v>
      </c>
      <c r="E160">
        <v>28</v>
      </c>
      <c r="F160">
        <v>0</v>
      </c>
      <c r="G160">
        <v>27.4</v>
      </c>
      <c r="H160">
        <v>0.20399999999999999</v>
      </c>
      <c r="I160">
        <v>21</v>
      </c>
      <c r="J160" t="s">
        <v>10</v>
      </c>
      <c r="K160">
        <f>4.2+B160*-0.06+C160*-0.02+D160*0.01+G160*-0.04+H160*-0.47+I160*-0.01</f>
        <v>1.1181200000000011</v>
      </c>
      <c r="L160">
        <f>-4.2+B160*0.06+C160*0.02+D160*-0.01+G160*0.04+H160*0.47+I160*0.01</f>
        <v>-1.1181200000000011</v>
      </c>
      <c r="M160" s="6">
        <v>0.75363982926249562</v>
      </c>
      <c r="N160" s="6">
        <v>0.24636017073750435</v>
      </c>
      <c r="O160" s="2" t="str">
        <f t="shared" si="2"/>
        <v>tested_negative</v>
      </c>
      <c r="P160" s="2">
        <f>IF(O160=J160,1,0)</f>
        <v>1</v>
      </c>
      <c r="Q160" s="2" t="str">
        <f>IF(AND(EXACT(O160,"tested_positive"), EXACT(J160,"tested_positive")), "tp", IF(AND(EXACT(O160,"tested_positive"), EXACT(J160,"tested_negative")), "fp", IF(AND(EXACT(O160,"tested_negative"), EXACT(J160,"tested_positive")), "fn", IF(AND(EXACT(O160,"tested_negative"), EXACT(J160,"tested_negative")), "tn"))))</f>
        <v>tn</v>
      </c>
      <c r="R160" s="2">
        <f>IF(O160="tested_positive",1,0)</f>
        <v>0</v>
      </c>
    </row>
    <row r="161" spans="1:18" ht="17" x14ac:dyDescent="0.2">
      <c r="A161">
        <v>80</v>
      </c>
      <c r="B161">
        <v>2</v>
      </c>
      <c r="C161">
        <v>112</v>
      </c>
      <c r="D161">
        <v>66</v>
      </c>
      <c r="E161">
        <v>22</v>
      </c>
      <c r="F161">
        <v>0</v>
      </c>
      <c r="G161">
        <v>25</v>
      </c>
      <c r="H161">
        <v>0.307</v>
      </c>
      <c r="I161">
        <v>24</v>
      </c>
      <c r="J161" t="s">
        <v>10</v>
      </c>
      <c r="K161">
        <f>4.2+B161*-0.06+C161*-0.02+D161*0.01+G161*-0.04+H161*-0.47+I161*-0.01</f>
        <v>1.11571</v>
      </c>
      <c r="L161">
        <f>-4.2+B161*0.06+C161*0.02+D161*-0.01+G161*0.04+H161*0.47+I161*0.01</f>
        <v>-1.11571</v>
      </c>
      <c r="M161" s="6">
        <v>0.75319209871686155</v>
      </c>
      <c r="N161" s="6">
        <v>0.24680790128313843</v>
      </c>
      <c r="O161" s="2" t="str">
        <f t="shared" si="2"/>
        <v>tested_negative</v>
      </c>
      <c r="P161" s="2">
        <f>IF(O161=J161,1,0)</f>
        <v>1</v>
      </c>
      <c r="Q161" s="2" t="str">
        <f>IF(AND(EXACT(O161,"tested_positive"), EXACT(J161,"tested_positive")), "tp", IF(AND(EXACT(O161,"tested_positive"), EXACT(J161,"tested_negative")), "fp", IF(AND(EXACT(O161,"tested_negative"), EXACT(J161,"tested_positive")), "fn", IF(AND(EXACT(O161,"tested_negative"), EXACT(J161,"tested_negative")), "tn"))))</f>
        <v>tn</v>
      </c>
      <c r="R161" s="2">
        <f>IF(O161="tested_positive",1,0)</f>
        <v>0</v>
      </c>
    </row>
    <row r="162" spans="1:18" ht="17" x14ac:dyDescent="0.2">
      <c r="A162">
        <v>195</v>
      </c>
      <c r="B162">
        <v>8</v>
      </c>
      <c r="C162">
        <v>85</v>
      </c>
      <c r="D162">
        <v>55</v>
      </c>
      <c r="E162">
        <v>20</v>
      </c>
      <c r="F162">
        <v>0</v>
      </c>
      <c r="G162">
        <v>24.4</v>
      </c>
      <c r="H162">
        <v>0.13600000000000001</v>
      </c>
      <c r="I162">
        <v>42</v>
      </c>
      <c r="J162" t="s">
        <v>10</v>
      </c>
      <c r="K162">
        <f>4.2+B162*-0.06+C162*-0.02+D162*0.01+G162*-0.04+H162*-0.47+I162*-0.01</f>
        <v>1.1100800000000004</v>
      </c>
      <c r="L162">
        <f>-4.2+B162*0.06+C162*0.02+D162*-0.01+G162*0.04+H162*0.47+I162*0.01</f>
        <v>-1.1100800000000004</v>
      </c>
      <c r="M162" s="6">
        <v>0.75214402561163163</v>
      </c>
      <c r="N162" s="6">
        <v>0.24785597438836832</v>
      </c>
      <c r="O162" s="2" t="str">
        <f t="shared" si="2"/>
        <v>tested_negative</v>
      </c>
      <c r="P162" s="2">
        <f>IF(O162=J162,1,0)</f>
        <v>1</v>
      </c>
      <c r="Q162" s="2" t="str">
        <f>IF(AND(EXACT(O162,"tested_positive"), EXACT(J162,"tested_positive")), "tp", IF(AND(EXACT(O162,"tested_positive"), EXACT(J162,"tested_negative")), "fp", IF(AND(EXACT(O162,"tested_negative"), EXACT(J162,"tested_positive")), "fn", IF(AND(EXACT(O162,"tested_negative"), EXACT(J162,"tested_negative")), "tn"))))</f>
        <v>tn</v>
      </c>
      <c r="R162" s="2">
        <f>IF(O162="tested_positive",1,0)</f>
        <v>0</v>
      </c>
    </row>
    <row r="163" spans="1:18" ht="17" x14ac:dyDescent="0.2">
      <c r="A163">
        <v>384</v>
      </c>
      <c r="B163">
        <v>1</v>
      </c>
      <c r="C163">
        <v>90</v>
      </c>
      <c r="D163">
        <v>62</v>
      </c>
      <c r="E163">
        <v>18</v>
      </c>
      <c r="F163">
        <v>59</v>
      </c>
      <c r="G163">
        <v>25.1</v>
      </c>
      <c r="H163">
        <v>1.268</v>
      </c>
      <c r="I163">
        <v>25</v>
      </c>
      <c r="J163" t="s">
        <v>10</v>
      </c>
      <c r="K163">
        <f>4.2+B163*-0.06+C163*-0.02+D163*0.01+G163*-0.04+H163*-0.47+I163*-0.01</f>
        <v>1.110040000000001</v>
      </c>
      <c r="L163">
        <f>-4.2+B163*0.06+C163*0.02+D163*-0.01+G163*0.04+H163*0.47+I163*0.01</f>
        <v>-1.110040000000001</v>
      </c>
      <c r="M163" s="6">
        <v>0.75213656860080913</v>
      </c>
      <c r="N163" s="6">
        <v>0.24786343139919076</v>
      </c>
      <c r="O163" s="2" t="str">
        <f t="shared" si="2"/>
        <v>tested_negative</v>
      </c>
      <c r="P163" s="2">
        <f>IF(O163=J163,1,0)</f>
        <v>1</v>
      </c>
      <c r="Q163" s="2" t="str">
        <f>IF(AND(EXACT(O163,"tested_positive"), EXACT(J163,"tested_positive")), "tp", IF(AND(EXACT(O163,"tested_positive"), EXACT(J163,"tested_negative")), "fp", IF(AND(EXACT(O163,"tested_negative"), EXACT(J163,"tested_positive")), "fn", IF(AND(EXACT(O163,"tested_negative"), EXACT(J163,"tested_negative")), "tn"))))</f>
        <v>tn</v>
      </c>
      <c r="R163" s="2">
        <f>IF(O163="tested_positive",1,0)</f>
        <v>0</v>
      </c>
    </row>
    <row r="164" spans="1:18" ht="17" x14ac:dyDescent="0.2">
      <c r="A164">
        <v>566</v>
      </c>
      <c r="B164">
        <v>2</v>
      </c>
      <c r="C164">
        <v>95</v>
      </c>
      <c r="D164">
        <v>54</v>
      </c>
      <c r="E164">
        <v>14</v>
      </c>
      <c r="F164">
        <v>88</v>
      </c>
      <c r="G164">
        <v>26.1</v>
      </c>
      <c r="H164">
        <v>0.748</v>
      </c>
      <c r="I164">
        <v>22</v>
      </c>
      <c r="J164" t="s">
        <v>10</v>
      </c>
      <c r="K164">
        <f>4.2+B164*-0.06+C164*-0.02+D164*0.01+G164*-0.04+H164*-0.47+I164*-0.01</f>
        <v>1.1044399999999996</v>
      </c>
      <c r="L164">
        <f>-4.2+B164*0.06+C164*0.02+D164*-0.01+G164*0.04+H164*0.47+I164*0.01</f>
        <v>-1.1044399999999996</v>
      </c>
      <c r="M164" s="6">
        <v>0.75109110312819127</v>
      </c>
      <c r="N164" s="6">
        <v>0.24890889687180867</v>
      </c>
      <c r="O164" s="2" t="str">
        <f t="shared" si="2"/>
        <v>tested_negative</v>
      </c>
      <c r="P164" s="2">
        <f>IF(O164=J164,1,0)</f>
        <v>1</v>
      </c>
      <c r="Q164" s="2" t="str">
        <f>IF(AND(EXACT(O164,"tested_positive"), EXACT(J164,"tested_positive")), "tp", IF(AND(EXACT(O164,"tested_positive"), EXACT(J164,"tested_negative")), "fp", IF(AND(EXACT(O164,"tested_negative"), EXACT(J164,"tested_positive")), "fn", IF(AND(EXACT(O164,"tested_negative"), EXACT(J164,"tested_negative")), "tn"))))</f>
        <v>tn</v>
      </c>
      <c r="R164" s="2">
        <f>IF(O164="tested_positive",1,0)</f>
        <v>0</v>
      </c>
    </row>
    <row r="165" spans="1:18" ht="17" x14ac:dyDescent="0.2">
      <c r="A165">
        <v>528</v>
      </c>
      <c r="B165">
        <v>3</v>
      </c>
      <c r="C165">
        <v>116</v>
      </c>
      <c r="D165">
        <v>74</v>
      </c>
      <c r="E165">
        <v>15</v>
      </c>
      <c r="F165">
        <v>105</v>
      </c>
      <c r="G165">
        <v>26.3</v>
      </c>
      <c r="H165">
        <v>0.107</v>
      </c>
      <c r="I165">
        <v>24</v>
      </c>
      <c r="J165" t="s">
        <v>10</v>
      </c>
      <c r="K165">
        <f>4.2+B165*-0.06+C165*-0.02+D165*0.01+G165*-0.04+H165*-0.47+I165*-0.01</f>
        <v>1.0977100000000004</v>
      </c>
      <c r="L165">
        <f>-4.2+B165*0.06+C165*0.02+D165*-0.01+G165*0.04+H165*0.47+I165*0.01</f>
        <v>-1.0977100000000004</v>
      </c>
      <c r="M165" s="6">
        <v>0.7498307827155003</v>
      </c>
      <c r="N165" s="6">
        <v>0.2501692172844997</v>
      </c>
      <c r="O165" s="2" t="str">
        <f t="shared" si="2"/>
        <v>tested_negative</v>
      </c>
      <c r="P165" s="2">
        <f>IF(O165=J165,1,0)</f>
        <v>1</v>
      </c>
      <c r="Q165" s="2" t="str">
        <f>IF(AND(EXACT(O165,"tested_positive"), EXACT(J165,"tested_positive")), "tp", IF(AND(EXACT(O165,"tested_positive"), EXACT(J165,"tested_negative")), "fp", IF(AND(EXACT(O165,"tested_negative"), EXACT(J165,"tested_positive")), "fn", IF(AND(EXACT(O165,"tested_negative"), EXACT(J165,"tested_negative")), "tn"))))</f>
        <v>tn</v>
      </c>
      <c r="R165" s="2">
        <f>IF(O165="tested_positive",1,0)</f>
        <v>0</v>
      </c>
    </row>
    <row r="166" spans="1:18" ht="17" x14ac:dyDescent="0.2">
      <c r="A166">
        <v>242</v>
      </c>
      <c r="B166">
        <v>4</v>
      </c>
      <c r="C166">
        <v>91</v>
      </c>
      <c r="D166">
        <v>70</v>
      </c>
      <c r="E166">
        <v>32</v>
      </c>
      <c r="F166">
        <v>88</v>
      </c>
      <c r="G166">
        <v>33.1</v>
      </c>
      <c r="H166">
        <v>0.44600000000000001</v>
      </c>
      <c r="I166">
        <v>22</v>
      </c>
      <c r="J166" t="s">
        <v>10</v>
      </c>
      <c r="K166">
        <f>4.2+B166*-0.06+C166*-0.02+D166*0.01+G166*-0.04+H166*-0.47+I166*-0.01</f>
        <v>1.0863799999999999</v>
      </c>
      <c r="L166">
        <f>-4.2+B166*0.06+C166*0.02+D166*-0.01+G166*0.04+H166*0.47+I166*0.01</f>
        <v>-1.0863799999999999</v>
      </c>
      <c r="M166" s="6">
        <v>0.74769943927981242</v>
      </c>
      <c r="N166" s="6">
        <v>0.25230056072018758</v>
      </c>
      <c r="O166" s="2" t="str">
        <f t="shared" si="2"/>
        <v>tested_negative</v>
      </c>
      <c r="P166" s="2">
        <f>IF(O166=J166,1,0)</f>
        <v>1</v>
      </c>
      <c r="Q166" s="2" t="str">
        <f>IF(AND(EXACT(O166,"tested_positive"), EXACT(J166,"tested_positive")), "tp", IF(AND(EXACT(O166,"tested_positive"), EXACT(J166,"tested_negative")), "fp", IF(AND(EXACT(O166,"tested_negative"), EXACT(J166,"tested_positive")), "fn", IF(AND(EXACT(O166,"tested_negative"), EXACT(J166,"tested_negative")), "tn"))))</f>
        <v>tn</v>
      </c>
      <c r="R166" s="2">
        <f>IF(O166="tested_positive",1,0)</f>
        <v>0</v>
      </c>
    </row>
    <row r="167" spans="1:18" ht="17" x14ac:dyDescent="0.2">
      <c r="A167">
        <v>753</v>
      </c>
      <c r="B167">
        <v>3</v>
      </c>
      <c r="C167">
        <v>108</v>
      </c>
      <c r="D167">
        <v>62</v>
      </c>
      <c r="E167">
        <v>24</v>
      </c>
      <c r="F167">
        <v>0</v>
      </c>
      <c r="G167">
        <v>26</v>
      </c>
      <c r="H167">
        <v>0.223</v>
      </c>
      <c r="I167">
        <v>25</v>
      </c>
      <c r="J167" t="s">
        <v>10</v>
      </c>
      <c r="K167">
        <f>4.2+B167*-0.06+C167*-0.02+D167*0.01+G167*-0.04+H167*-0.47+I167*-0.01</f>
        <v>1.0851900000000003</v>
      </c>
      <c r="L167">
        <f>-4.2+B167*0.06+C167*0.02+D167*-0.01+G167*0.04+H167*0.47+I167*0.01</f>
        <v>-1.0851900000000003</v>
      </c>
      <c r="M167" s="6">
        <v>0.74747488558088071</v>
      </c>
      <c r="N167" s="6">
        <v>0.25252511441911918</v>
      </c>
      <c r="O167" s="2" t="str">
        <f t="shared" si="2"/>
        <v>tested_negative</v>
      </c>
      <c r="P167" s="2">
        <f>IF(O167=J167,1,0)</f>
        <v>1</v>
      </c>
      <c r="Q167" s="2" t="str">
        <f>IF(AND(EXACT(O167,"tested_positive"), EXACT(J167,"tested_positive")), "tp", IF(AND(EXACT(O167,"tested_positive"), EXACT(J167,"tested_negative")), "fp", IF(AND(EXACT(O167,"tested_negative"), EXACT(J167,"tested_positive")), "fn", IF(AND(EXACT(O167,"tested_negative"), EXACT(J167,"tested_negative")), "tn"))))</f>
        <v>tn</v>
      </c>
      <c r="R167" s="2">
        <f>IF(O167="tested_positive",1,0)</f>
        <v>0</v>
      </c>
    </row>
    <row r="168" spans="1:18" ht="17" x14ac:dyDescent="0.2">
      <c r="A168">
        <v>627</v>
      </c>
      <c r="B168">
        <v>0</v>
      </c>
      <c r="C168">
        <v>125</v>
      </c>
      <c r="D168">
        <v>68</v>
      </c>
      <c r="E168">
        <v>0</v>
      </c>
      <c r="F168">
        <v>0</v>
      </c>
      <c r="G168">
        <v>24.7</v>
      </c>
      <c r="H168">
        <v>0.20599999999999999</v>
      </c>
      <c r="I168">
        <v>21</v>
      </c>
      <c r="J168" t="s">
        <v>10</v>
      </c>
      <c r="K168">
        <f>4.2+B168*-0.06+C168*-0.02+D168*0.01+G168*-0.04+H168*-0.47+I168*-0.01</f>
        <v>1.0851800000000005</v>
      </c>
      <c r="L168">
        <f>-4.2+B168*0.06+C168*0.02+D168*-0.01+G168*0.04+H168*0.47+I168*0.01</f>
        <v>-1.0851800000000005</v>
      </c>
      <c r="M168" s="6">
        <v>0.74747299801439948</v>
      </c>
      <c r="N168" s="6">
        <v>0.25252700198560046</v>
      </c>
      <c r="O168" s="2" t="str">
        <f t="shared" si="2"/>
        <v>tested_negative</v>
      </c>
      <c r="P168" s="2">
        <f>IF(O168=J168,1,0)</f>
        <v>1</v>
      </c>
      <c r="Q168" s="2" t="str">
        <f>IF(AND(EXACT(O168,"tested_positive"), EXACT(J168,"tested_positive")), "tp", IF(AND(EXACT(O168,"tested_positive"), EXACT(J168,"tested_negative")), "fp", IF(AND(EXACT(O168,"tested_negative"), EXACT(J168,"tested_positive")), "fn", IF(AND(EXACT(O168,"tested_negative"), EXACT(J168,"tested_negative")), "tn"))))</f>
        <v>tn</v>
      </c>
      <c r="R168" s="2">
        <f>IF(O168="tested_positive",1,0)</f>
        <v>0</v>
      </c>
    </row>
    <row r="169" spans="1:18" ht="17" x14ac:dyDescent="0.2">
      <c r="A169">
        <v>706</v>
      </c>
      <c r="B169">
        <v>6</v>
      </c>
      <c r="C169">
        <v>80</v>
      </c>
      <c r="D169">
        <v>80</v>
      </c>
      <c r="E169">
        <v>36</v>
      </c>
      <c r="F169">
        <v>0</v>
      </c>
      <c r="G169">
        <v>39.799999999999997</v>
      </c>
      <c r="H169">
        <v>0.17699999999999999</v>
      </c>
      <c r="I169">
        <v>28</v>
      </c>
      <c r="J169" t="s">
        <v>10</v>
      </c>
      <c r="K169">
        <f>4.2+B169*-0.06+C169*-0.02+D169*0.01+G169*-0.04+H169*-0.47+I169*-0.01</f>
        <v>1.0848100000000003</v>
      </c>
      <c r="L169">
        <f>-4.2+B169*0.06+C169*0.02+D169*-0.01+G169*0.04+H169*0.47+I169*0.01</f>
        <v>-1.0848100000000003</v>
      </c>
      <c r="M169" s="6">
        <v>0.74740315148705438</v>
      </c>
      <c r="N169" s="6">
        <v>0.2525968485129455</v>
      </c>
      <c r="O169" s="2" t="str">
        <f t="shared" si="2"/>
        <v>tested_negative</v>
      </c>
      <c r="P169" s="2">
        <f>IF(O169=J169,1,0)</f>
        <v>1</v>
      </c>
      <c r="Q169" s="2" t="str">
        <f>IF(AND(EXACT(O169,"tested_positive"), EXACT(J169,"tested_positive")), "tp", IF(AND(EXACT(O169,"tested_positive"), EXACT(J169,"tested_negative")), "fp", IF(AND(EXACT(O169,"tested_negative"), EXACT(J169,"tested_positive")), "fn", IF(AND(EXACT(O169,"tested_negative"), EXACT(J169,"tested_negative")), "tn"))))</f>
        <v>tn</v>
      </c>
      <c r="R169" s="2">
        <f>IF(O169="tested_positive",1,0)</f>
        <v>0</v>
      </c>
    </row>
    <row r="170" spans="1:18" ht="17" x14ac:dyDescent="0.2">
      <c r="A170">
        <v>66</v>
      </c>
      <c r="B170">
        <v>5</v>
      </c>
      <c r="C170">
        <v>99</v>
      </c>
      <c r="D170">
        <v>74</v>
      </c>
      <c r="E170">
        <v>27</v>
      </c>
      <c r="F170">
        <v>0</v>
      </c>
      <c r="G170">
        <v>29</v>
      </c>
      <c r="H170">
        <v>0.20300000000000001</v>
      </c>
      <c r="I170">
        <v>32</v>
      </c>
      <c r="J170" t="s">
        <v>10</v>
      </c>
      <c r="K170">
        <f>4.2+B170*-0.06+C170*-0.02+D170*0.01+G170*-0.04+H170*-0.47+I170*-0.01</f>
        <v>1.0845900000000002</v>
      </c>
      <c r="L170">
        <f>-4.2+B170*0.06+C170*0.02+D170*-0.01+G170*0.04+H170*0.47+I170*0.01</f>
        <v>-1.0845900000000002</v>
      </c>
      <c r="M170" s="6">
        <v>0.74736161505670884</v>
      </c>
      <c r="N170" s="6">
        <v>0.25263838494329116</v>
      </c>
      <c r="O170" s="2" t="str">
        <f t="shared" si="2"/>
        <v>tested_negative</v>
      </c>
      <c r="P170" s="2">
        <f>IF(O170=J170,1,0)</f>
        <v>1</v>
      </c>
      <c r="Q170" s="2" t="str">
        <f>IF(AND(EXACT(O170,"tested_positive"), EXACT(J170,"tested_positive")), "tp", IF(AND(EXACT(O170,"tested_positive"), EXACT(J170,"tested_negative")), "fp", IF(AND(EXACT(O170,"tested_negative"), EXACT(J170,"tested_positive")), "fn", IF(AND(EXACT(O170,"tested_negative"), EXACT(J170,"tested_negative")), "tn"))))</f>
        <v>tn</v>
      </c>
      <c r="R170" s="2">
        <f>IF(O170="tested_positive",1,0)</f>
        <v>0</v>
      </c>
    </row>
    <row r="171" spans="1:18" ht="17" x14ac:dyDescent="0.2">
      <c r="A171">
        <v>506</v>
      </c>
      <c r="B171">
        <v>10</v>
      </c>
      <c r="C171">
        <v>75</v>
      </c>
      <c r="D171">
        <v>82</v>
      </c>
      <c r="E171">
        <v>0</v>
      </c>
      <c r="F171">
        <v>0</v>
      </c>
      <c r="G171">
        <v>33.299999999999997</v>
      </c>
      <c r="H171">
        <v>0.26300000000000001</v>
      </c>
      <c r="I171">
        <v>38</v>
      </c>
      <c r="J171" t="s">
        <v>10</v>
      </c>
      <c r="K171">
        <f>4.2+B171*-0.06+C171*-0.02+D171*0.01+G171*-0.04+H171*-0.47+I171*-0.01</f>
        <v>1.08439</v>
      </c>
      <c r="L171">
        <f>-4.2+B171*0.06+C171*0.02+D171*-0.01+G171*0.04+H171*0.47+I171*0.01</f>
        <v>-1.08439</v>
      </c>
      <c r="M171" s="6">
        <v>0.74732385074226704</v>
      </c>
      <c r="N171" s="6">
        <v>0.25267614925773296</v>
      </c>
      <c r="O171" s="2" t="str">
        <f t="shared" si="2"/>
        <v>tested_negative</v>
      </c>
      <c r="P171" s="2">
        <f>IF(O171=J171,1,0)</f>
        <v>1</v>
      </c>
      <c r="Q171" s="2" t="str">
        <f>IF(AND(EXACT(O171,"tested_positive"), EXACT(J171,"tested_positive")), "tp", IF(AND(EXACT(O171,"tested_positive"), EXACT(J171,"tested_negative")), "fp", IF(AND(EXACT(O171,"tested_negative"), EXACT(J171,"tested_positive")), "fn", IF(AND(EXACT(O171,"tested_negative"), EXACT(J171,"tested_negative")), "tn"))))</f>
        <v>tn</v>
      </c>
      <c r="R171" s="2">
        <f>IF(O171="tested_positive",1,0)</f>
        <v>0</v>
      </c>
    </row>
    <row r="172" spans="1:18" ht="17" x14ac:dyDescent="0.2">
      <c r="A172">
        <v>43</v>
      </c>
      <c r="B172">
        <v>7</v>
      </c>
      <c r="C172">
        <v>106</v>
      </c>
      <c r="D172">
        <v>92</v>
      </c>
      <c r="E172">
        <v>18</v>
      </c>
      <c r="F172">
        <v>0</v>
      </c>
      <c r="G172">
        <v>22.7</v>
      </c>
      <c r="H172">
        <v>0.23499999999999999</v>
      </c>
      <c r="I172">
        <v>48</v>
      </c>
      <c r="J172" t="s">
        <v>10</v>
      </c>
      <c r="K172">
        <f>4.2+B172*-0.06+C172*-0.02+D172*0.01+G172*-0.04+H172*-0.47+I172*-0.01</f>
        <v>1.0815500000000002</v>
      </c>
      <c r="L172">
        <f>-4.2+B172*0.06+C172*0.02+D172*-0.01+G172*0.04+H172*0.47+I172*0.01</f>
        <v>-1.0815500000000002</v>
      </c>
      <c r="M172" s="6">
        <v>0.74678719436316721</v>
      </c>
      <c r="N172" s="6">
        <v>0.25321280563683279</v>
      </c>
      <c r="O172" s="2" t="str">
        <f t="shared" si="2"/>
        <v>tested_negative</v>
      </c>
      <c r="P172" s="2">
        <f>IF(O172=J172,1,0)</f>
        <v>1</v>
      </c>
      <c r="Q172" s="2" t="str">
        <f>IF(AND(EXACT(O172,"tested_positive"), EXACT(J172,"tested_positive")), "tp", IF(AND(EXACT(O172,"tested_positive"), EXACT(J172,"tested_negative")), "fp", IF(AND(EXACT(O172,"tested_negative"), EXACT(J172,"tested_positive")), "fn", IF(AND(EXACT(O172,"tested_negative"), EXACT(J172,"tested_negative")), "tn"))))</f>
        <v>tn</v>
      </c>
      <c r="R172" s="2">
        <f>IF(O172="tested_positive",1,0)</f>
        <v>0</v>
      </c>
    </row>
    <row r="173" spans="1:18" ht="17" x14ac:dyDescent="0.2">
      <c r="A173">
        <v>743</v>
      </c>
      <c r="B173">
        <v>1</v>
      </c>
      <c r="C173">
        <v>109</v>
      </c>
      <c r="D173">
        <v>58</v>
      </c>
      <c r="E173">
        <v>18</v>
      </c>
      <c r="F173">
        <v>116</v>
      </c>
      <c r="G173">
        <v>28.5</v>
      </c>
      <c r="H173">
        <v>0.219</v>
      </c>
      <c r="I173">
        <v>22</v>
      </c>
      <c r="J173" t="s">
        <v>10</v>
      </c>
      <c r="K173">
        <f>4.2+B173*-0.06+C173*-0.02+D173*0.01+G173*-0.04+H173*-0.47+I173*-0.01</f>
        <v>1.0770700000000004</v>
      </c>
      <c r="L173">
        <f>-4.2+B173*0.06+C173*0.02+D173*-0.01+G173*0.04+H173*0.47+I173*0.01</f>
        <v>-1.0770700000000004</v>
      </c>
      <c r="M173" s="6">
        <v>0.74593910768984195</v>
      </c>
      <c r="N173" s="6">
        <v>0.2540608923101581</v>
      </c>
      <c r="O173" s="2" t="str">
        <f t="shared" si="2"/>
        <v>tested_negative</v>
      </c>
      <c r="P173" s="2">
        <f>IF(O173=J173,1,0)</f>
        <v>1</v>
      </c>
      <c r="Q173" s="2" t="str">
        <f>IF(AND(EXACT(O173,"tested_positive"), EXACT(J173,"tested_positive")), "tp", IF(AND(EXACT(O173,"tested_positive"), EXACT(J173,"tested_negative")), "fp", IF(AND(EXACT(O173,"tested_negative"), EXACT(J173,"tested_positive")), "fn", IF(AND(EXACT(O173,"tested_negative"), EXACT(J173,"tested_negative")), "tn"))))</f>
        <v>tn</v>
      </c>
      <c r="R173" s="2">
        <f>IF(O173="tested_positive",1,0)</f>
        <v>0</v>
      </c>
    </row>
    <row r="174" spans="1:18" ht="17" x14ac:dyDescent="0.2">
      <c r="A174">
        <v>177</v>
      </c>
      <c r="B174">
        <v>6</v>
      </c>
      <c r="C174">
        <v>85</v>
      </c>
      <c r="D174">
        <v>78</v>
      </c>
      <c r="E174">
        <v>0</v>
      </c>
      <c r="F174">
        <v>0</v>
      </c>
      <c r="G174">
        <v>31.2</v>
      </c>
      <c r="H174">
        <v>0.38200000000000001</v>
      </c>
      <c r="I174">
        <v>42</v>
      </c>
      <c r="J174" t="s">
        <v>10</v>
      </c>
      <c r="K174">
        <f>4.2+B174*-0.06+C174*-0.02+D174*0.01+G174*-0.04+H174*-0.47+I174*-0.01</f>
        <v>1.0724600000000009</v>
      </c>
      <c r="L174">
        <f>-4.2+B174*0.06+C174*0.02+D174*-0.01+G174*0.04+H174*0.47+I174*0.01</f>
        <v>-1.0724600000000009</v>
      </c>
      <c r="M174" s="6">
        <v>0.74506445824545675</v>
      </c>
      <c r="N174" s="6">
        <v>0.2549355417545433</v>
      </c>
      <c r="O174" s="2" t="str">
        <f t="shared" si="2"/>
        <v>tested_negative</v>
      </c>
      <c r="P174" s="2">
        <f>IF(O174=J174,1,0)</f>
        <v>1</v>
      </c>
      <c r="Q174" s="2" t="str">
        <f>IF(AND(EXACT(O174,"tested_positive"), EXACT(J174,"tested_positive")), "tp", IF(AND(EXACT(O174,"tested_positive"), EXACT(J174,"tested_negative")), "fp", IF(AND(EXACT(O174,"tested_negative"), EXACT(J174,"tested_positive")), "fn", IF(AND(EXACT(O174,"tested_negative"), EXACT(J174,"tested_negative")), "tn"))))</f>
        <v>tn</v>
      </c>
      <c r="R174" s="2">
        <f>IF(O174="tested_positive",1,0)</f>
        <v>0</v>
      </c>
    </row>
    <row r="175" spans="1:18" ht="17" x14ac:dyDescent="0.2">
      <c r="A175">
        <v>626</v>
      </c>
      <c r="B175">
        <v>4</v>
      </c>
      <c r="C175">
        <v>90</v>
      </c>
      <c r="D175">
        <v>88</v>
      </c>
      <c r="E175">
        <v>47</v>
      </c>
      <c r="F175">
        <v>54</v>
      </c>
      <c r="G175">
        <v>37.700000000000003</v>
      </c>
      <c r="H175">
        <v>0.36199999999999999</v>
      </c>
      <c r="I175">
        <v>29</v>
      </c>
      <c r="J175" t="s">
        <v>10</v>
      </c>
      <c r="K175">
        <f>4.2+B175*-0.06+C175*-0.02+D175*0.01+G175*-0.04+H175*-0.47+I175*-0.01</f>
        <v>1.0718599999999998</v>
      </c>
      <c r="L175">
        <f>-4.2+B175*0.06+C175*0.02+D175*-0.01+G175*0.04+H175*0.47+I175*0.01</f>
        <v>-1.0718599999999998</v>
      </c>
      <c r="M175" s="6">
        <v>0.74495047544221271</v>
      </c>
      <c r="N175" s="6">
        <v>0.25504952455778729</v>
      </c>
      <c r="O175" s="2" t="str">
        <f t="shared" si="2"/>
        <v>tested_negative</v>
      </c>
      <c r="P175" s="2">
        <f>IF(O175=J175,1,0)</f>
        <v>1</v>
      </c>
      <c r="Q175" s="2" t="str">
        <f>IF(AND(EXACT(O175,"tested_positive"), EXACT(J175,"tested_positive")), "tp", IF(AND(EXACT(O175,"tested_positive"), EXACT(J175,"tested_negative")), "fp", IF(AND(EXACT(O175,"tested_negative"), EXACT(J175,"tested_positive")), "fn", IF(AND(EXACT(O175,"tested_negative"), EXACT(J175,"tested_negative")), "tn"))))</f>
        <v>tn</v>
      </c>
      <c r="R175" s="2">
        <f>IF(O175="tested_positive",1,0)</f>
        <v>0</v>
      </c>
    </row>
    <row r="176" spans="1:18" ht="17" x14ac:dyDescent="0.2">
      <c r="A176">
        <v>386</v>
      </c>
      <c r="B176">
        <v>1</v>
      </c>
      <c r="C176">
        <v>119</v>
      </c>
      <c r="D176">
        <v>54</v>
      </c>
      <c r="E176">
        <v>13</v>
      </c>
      <c r="F176">
        <v>50</v>
      </c>
      <c r="G176">
        <v>22.3</v>
      </c>
      <c r="H176">
        <v>0.20499999999999999</v>
      </c>
      <c r="I176">
        <v>24</v>
      </c>
      <c r="J176" t="s">
        <v>10</v>
      </c>
      <c r="K176">
        <f>4.2+B176*-0.06+C176*-0.02+D176*0.01+G176*-0.04+H176*-0.47+I176*-0.01</f>
        <v>1.0716500000000009</v>
      </c>
      <c r="L176">
        <f>-4.2+B176*0.06+C176*0.02+D176*-0.01+G176*0.04+H176*0.47+I176*0.01</f>
        <v>-1.0716500000000009</v>
      </c>
      <c r="M176" s="6">
        <v>0.74491057354426005</v>
      </c>
      <c r="N176" s="6">
        <v>0.25508942645574001</v>
      </c>
      <c r="O176" s="2" t="str">
        <f t="shared" si="2"/>
        <v>tested_negative</v>
      </c>
      <c r="P176" s="2">
        <f>IF(O176=J176,1,0)</f>
        <v>1</v>
      </c>
      <c r="Q176" s="2" t="str">
        <f>IF(AND(EXACT(O176,"tested_positive"), EXACT(J176,"tested_positive")), "tp", IF(AND(EXACT(O176,"tested_positive"), EXACT(J176,"tested_negative")), "fp", IF(AND(EXACT(O176,"tested_negative"), EXACT(J176,"tested_positive")), "fn", IF(AND(EXACT(O176,"tested_negative"), EXACT(J176,"tested_negative")), "tn"))))</f>
        <v>tn</v>
      </c>
      <c r="R176" s="2">
        <f>IF(O176="tested_positive",1,0)</f>
        <v>0</v>
      </c>
    </row>
    <row r="177" spans="1:18" ht="17" x14ac:dyDescent="0.2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>
        <f>4.2+B177*-0.06+C177*-0.02+D177*0.01+G177*-0.04+H177*-0.47+I177*-0.01</f>
        <v>1.0652600000000005</v>
      </c>
      <c r="L177">
        <f>-4.2+B177*0.06+C177*0.02+D177*-0.01+G177*0.04+H177*0.47+I177*0.01</f>
        <v>-1.0652600000000005</v>
      </c>
      <c r="M177" s="6">
        <v>0.74369445427966008</v>
      </c>
      <c r="N177" s="6">
        <v>0.25630554572033998</v>
      </c>
      <c r="O177" s="2" t="str">
        <f t="shared" si="2"/>
        <v>tested_negative</v>
      </c>
      <c r="P177" s="2">
        <f>IF(O177=J177,1,0)</f>
        <v>1</v>
      </c>
      <c r="Q177" s="2" t="str">
        <f>IF(AND(EXACT(O177,"tested_positive"), EXACT(J177,"tested_positive")), "tp", IF(AND(EXACT(O177,"tested_positive"), EXACT(J177,"tested_negative")), "fp", IF(AND(EXACT(O177,"tested_negative"), EXACT(J177,"tested_positive")), "fn", IF(AND(EXACT(O177,"tested_negative"), EXACT(J177,"tested_negative")), "tn"))))</f>
        <v>tn</v>
      </c>
      <c r="R177" s="2">
        <f>IF(O177="tested_positive",1,0)</f>
        <v>0</v>
      </c>
    </row>
    <row r="178" spans="1:18" ht="17" x14ac:dyDescent="0.2">
      <c r="A178">
        <v>119</v>
      </c>
      <c r="B178">
        <v>4</v>
      </c>
      <c r="C178">
        <v>97</v>
      </c>
      <c r="D178">
        <v>60</v>
      </c>
      <c r="E178">
        <v>23</v>
      </c>
      <c r="F178">
        <v>0</v>
      </c>
      <c r="G178">
        <v>28.2</v>
      </c>
      <c r="H178">
        <v>0.443</v>
      </c>
      <c r="I178">
        <v>22</v>
      </c>
      <c r="J178" t="s">
        <v>10</v>
      </c>
      <c r="K178">
        <f>4.2+B178*-0.06+C178*-0.02+D178*0.01+G178*-0.04+H178*-0.47+I178*-0.01</f>
        <v>1.0637900000000002</v>
      </c>
      <c r="L178">
        <f>-4.2+B178*0.06+C178*0.02+D178*-0.01+G178*0.04+H178*0.47+I178*0.01</f>
        <v>-1.0637900000000002</v>
      </c>
      <c r="M178" s="6">
        <v>0.74341415278845291</v>
      </c>
      <c r="N178" s="6">
        <v>0.25658584721154698</v>
      </c>
      <c r="O178" s="2" t="str">
        <f t="shared" si="2"/>
        <v>tested_negative</v>
      </c>
      <c r="P178" s="2">
        <f>IF(O178=J178,1,0)</f>
        <v>1</v>
      </c>
      <c r="Q178" s="2" t="str">
        <f>IF(AND(EXACT(O178,"tested_positive"), EXACT(J178,"tested_positive")), "tp", IF(AND(EXACT(O178,"tested_positive"), EXACT(J178,"tested_negative")), "fp", IF(AND(EXACT(O178,"tested_negative"), EXACT(J178,"tested_positive")), "fn", IF(AND(EXACT(O178,"tested_negative"), EXACT(J178,"tested_negative")), "tn"))))</f>
        <v>tn</v>
      </c>
      <c r="R178" s="2">
        <f>IF(O178="tested_positive",1,0)</f>
        <v>0</v>
      </c>
    </row>
    <row r="179" spans="1:18" ht="17" x14ac:dyDescent="0.2">
      <c r="A179">
        <v>491</v>
      </c>
      <c r="B179">
        <v>2</v>
      </c>
      <c r="C179">
        <v>83</v>
      </c>
      <c r="D179">
        <v>65</v>
      </c>
      <c r="E179">
        <v>28</v>
      </c>
      <c r="F179">
        <v>66</v>
      </c>
      <c r="G179">
        <v>36.799999999999997</v>
      </c>
      <c r="H179">
        <v>0.629</v>
      </c>
      <c r="I179">
        <v>24</v>
      </c>
      <c r="J179" t="s">
        <v>10</v>
      </c>
      <c r="K179">
        <f>4.2+B179*-0.06+C179*-0.02+D179*0.01+G179*-0.04+H179*-0.47+I179*-0.01</f>
        <v>1.0623699999999998</v>
      </c>
      <c r="L179">
        <f>-4.2+B179*0.06+C179*0.02+D179*-0.01+G179*0.04+H179*0.47+I179*0.01</f>
        <v>-1.0623699999999998</v>
      </c>
      <c r="M179" s="6">
        <v>0.74314319481655988</v>
      </c>
      <c r="N179" s="6">
        <v>0.25685680518344006</v>
      </c>
      <c r="O179" s="2" t="str">
        <f t="shared" si="2"/>
        <v>tested_negative</v>
      </c>
      <c r="P179" s="2">
        <f>IF(O179=J179,1,0)</f>
        <v>1</v>
      </c>
      <c r="Q179" s="2" t="str">
        <f>IF(AND(EXACT(O179,"tested_positive"), EXACT(J179,"tested_positive")), "tp", IF(AND(EXACT(O179,"tested_positive"), EXACT(J179,"tested_negative")), "fp", IF(AND(EXACT(O179,"tested_negative"), EXACT(J179,"tested_positive")), "fn", IF(AND(EXACT(O179,"tested_negative"), EXACT(J179,"tested_negative")), "tn"))))</f>
        <v>tn</v>
      </c>
      <c r="R179" s="2">
        <f>IF(O179="tested_positive",1,0)</f>
        <v>0</v>
      </c>
    </row>
    <row r="180" spans="1:18" ht="17" x14ac:dyDescent="0.2">
      <c r="A180">
        <v>588</v>
      </c>
      <c r="B180">
        <v>6</v>
      </c>
      <c r="C180">
        <v>103</v>
      </c>
      <c r="D180">
        <v>66</v>
      </c>
      <c r="E180">
        <v>0</v>
      </c>
      <c r="F180">
        <v>0</v>
      </c>
      <c r="G180">
        <v>24.3</v>
      </c>
      <c r="H180">
        <v>0.249</v>
      </c>
      <c r="I180">
        <v>29</v>
      </c>
      <c r="J180" t="s">
        <v>10</v>
      </c>
      <c r="K180">
        <f>4.2+B180*-0.06+C180*-0.02+D180*0.01+G180*-0.04+H180*-0.47+I180*-0.01</f>
        <v>1.0609700000000004</v>
      </c>
      <c r="L180">
        <f>-4.2+B180*0.06+C180*0.02+D180*-0.01+G180*0.04+H180*0.47+I180*0.01</f>
        <v>-1.0609700000000004</v>
      </c>
      <c r="M180" s="6">
        <v>0.74287586992116228</v>
      </c>
      <c r="N180" s="6">
        <v>0.25712413007883783</v>
      </c>
      <c r="O180" s="2" t="str">
        <f t="shared" si="2"/>
        <v>tested_negative</v>
      </c>
      <c r="P180" s="2">
        <f>IF(O180=J180,1,0)</f>
        <v>1</v>
      </c>
      <c r="Q180" s="2" t="str">
        <f>IF(AND(EXACT(O180,"tested_positive"), EXACT(J180,"tested_positive")), "tp", IF(AND(EXACT(O180,"tested_positive"), EXACT(J180,"tested_negative")), "fp", IF(AND(EXACT(O180,"tested_negative"), EXACT(J180,"tested_positive")), "fn", IF(AND(EXACT(O180,"tested_negative"), EXACT(J180,"tested_negative")), "tn"))))</f>
        <v>tn</v>
      </c>
      <c r="R180" s="2">
        <f>IF(O180="tested_positive",1,0)</f>
        <v>0</v>
      </c>
    </row>
    <row r="181" spans="1:18" ht="17" x14ac:dyDescent="0.2">
      <c r="A181">
        <v>705</v>
      </c>
      <c r="B181">
        <v>4</v>
      </c>
      <c r="C181">
        <v>110</v>
      </c>
      <c r="D181">
        <v>76</v>
      </c>
      <c r="E181">
        <v>20</v>
      </c>
      <c r="F181">
        <v>100</v>
      </c>
      <c r="G181">
        <v>28.4</v>
      </c>
      <c r="H181">
        <v>0.11799999999999999</v>
      </c>
      <c r="I181">
        <v>27</v>
      </c>
      <c r="J181" t="s">
        <v>10</v>
      </c>
      <c r="K181">
        <f>4.2+B181*-0.06+C181*-0.02+D181*0.01+G181*-0.04+H181*-0.47+I181*-0.01</f>
        <v>1.0585399999999996</v>
      </c>
      <c r="L181">
        <f>-4.2+B181*0.06+C181*0.02+D181*-0.01+G181*0.04+H181*0.47+I181*0.01</f>
        <v>-1.0585399999999996</v>
      </c>
      <c r="M181" s="6">
        <v>0.74241143856001346</v>
      </c>
      <c r="N181" s="6">
        <v>0.25758856143998649</v>
      </c>
      <c r="O181" s="2" t="str">
        <f t="shared" si="2"/>
        <v>tested_negative</v>
      </c>
      <c r="P181" s="2">
        <f>IF(O181=J181,1,0)</f>
        <v>1</v>
      </c>
      <c r="Q181" s="2" t="str">
        <f>IF(AND(EXACT(O181,"tested_positive"), EXACT(J181,"tested_positive")), "tp", IF(AND(EXACT(O181,"tested_positive"), EXACT(J181,"tested_negative")), "fp", IF(AND(EXACT(O181,"tested_negative"), EXACT(J181,"tested_positive")), "fn", IF(AND(EXACT(O181,"tested_negative"), EXACT(J181,"tested_negative")), "tn"))))</f>
        <v>tn</v>
      </c>
      <c r="R181" s="2">
        <f>IF(O181="tested_positive",1,0)</f>
        <v>0</v>
      </c>
    </row>
    <row r="182" spans="1:18" ht="17" x14ac:dyDescent="0.2">
      <c r="A182">
        <v>417</v>
      </c>
      <c r="B182">
        <v>1</v>
      </c>
      <c r="C182">
        <v>97</v>
      </c>
      <c r="D182">
        <v>68</v>
      </c>
      <c r="E182">
        <v>21</v>
      </c>
      <c r="F182">
        <v>0</v>
      </c>
      <c r="G182">
        <v>27.2</v>
      </c>
      <c r="H182">
        <v>1.095</v>
      </c>
      <c r="I182">
        <v>22</v>
      </c>
      <c r="J182" t="s">
        <v>10</v>
      </c>
      <c r="K182">
        <f>4.2+B182*-0.06+C182*-0.02+D182*0.01+G182*-0.04+H182*-0.47+I182*-0.01</f>
        <v>1.0573500000000007</v>
      </c>
      <c r="L182">
        <f>-4.2+B182*0.06+C182*0.02+D182*-0.01+G182*0.04+H182*0.47+I182*0.01</f>
        <v>-1.0573500000000007</v>
      </c>
      <c r="M182" s="6">
        <v>0.74218380125402972</v>
      </c>
      <c r="N182" s="6">
        <v>0.25781619874597028</v>
      </c>
      <c r="O182" s="2" t="str">
        <f t="shared" si="2"/>
        <v>tested_negative</v>
      </c>
      <c r="P182" s="2">
        <f>IF(O182=J182,1,0)</f>
        <v>1</v>
      </c>
      <c r="Q182" s="2" t="str">
        <f>IF(AND(EXACT(O182,"tested_positive"), EXACT(J182,"tested_positive")), "tp", IF(AND(EXACT(O182,"tested_positive"), EXACT(J182,"tested_negative")), "fp", IF(AND(EXACT(O182,"tested_negative"), EXACT(J182,"tested_positive")), "fn", IF(AND(EXACT(O182,"tested_negative"), EXACT(J182,"tested_negative")), "tn"))))</f>
        <v>tn</v>
      </c>
      <c r="R182" s="2">
        <f>IF(O182="tested_positive",1,0)</f>
        <v>0</v>
      </c>
    </row>
    <row r="183" spans="1:18" ht="17" x14ac:dyDescent="0.2">
      <c r="A183">
        <v>378</v>
      </c>
      <c r="B183">
        <v>1</v>
      </c>
      <c r="C183">
        <v>87</v>
      </c>
      <c r="D183">
        <v>60</v>
      </c>
      <c r="E183">
        <v>37</v>
      </c>
      <c r="F183">
        <v>75</v>
      </c>
      <c r="G183">
        <v>37.200000000000003</v>
      </c>
      <c r="H183">
        <v>0.50900000000000001</v>
      </c>
      <c r="I183">
        <v>22</v>
      </c>
      <c r="J183" t="s">
        <v>10</v>
      </c>
      <c r="K183">
        <f>4.2+B183*-0.06+C183*-0.02+D183*0.01+G183*-0.04+H183*-0.47+I183*-0.01</f>
        <v>1.0527700000000002</v>
      </c>
      <c r="L183">
        <f>-4.2+B183*0.06+C183*0.02+D183*-0.01+G183*0.04+H183*0.47+I183*0.01</f>
        <v>-1.0527700000000002</v>
      </c>
      <c r="M183" s="6">
        <v>0.74130646035017345</v>
      </c>
      <c r="N183" s="6">
        <v>0.25869353964982655</v>
      </c>
      <c r="O183" s="2" t="str">
        <f t="shared" si="2"/>
        <v>tested_negative</v>
      </c>
      <c r="P183" s="2">
        <f>IF(O183=J183,1,0)</f>
        <v>1</v>
      </c>
      <c r="Q183" s="2" t="str">
        <f>IF(AND(EXACT(O183,"tested_positive"), EXACT(J183,"tested_positive")), "tp", IF(AND(EXACT(O183,"tested_positive"), EXACT(J183,"tested_negative")), "fp", IF(AND(EXACT(O183,"tested_negative"), EXACT(J183,"tested_positive")), "fn", IF(AND(EXACT(O183,"tested_negative"), EXACT(J183,"tested_negative")), "tn"))))</f>
        <v>tn</v>
      </c>
      <c r="R183" s="2">
        <f>IF(O183="tested_positive",1,0)</f>
        <v>0</v>
      </c>
    </row>
    <row r="184" spans="1:18" ht="17" x14ac:dyDescent="0.2">
      <c r="A184">
        <v>625</v>
      </c>
      <c r="B184">
        <v>2</v>
      </c>
      <c r="C184">
        <v>108</v>
      </c>
      <c r="D184">
        <v>64</v>
      </c>
      <c r="E184">
        <v>0</v>
      </c>
      <c r="F184">
        <v>0</v>
      </c>
      <c r="G184">
        <v>30.8</v>
      </c>
      <c r="H184">
        <v>0.158</v>
      </c>
      <c r="I184">
        <v>21</v>
      </c>
      <c r="J184" t="s">
        <v>10</v>
      </c>
      <c r="K184">
        <f>4.2+B184*-0.06+C184*-0.02+D184*0.01+G184*-0.04+H184*-0.47+I184*-0.01</f>
        <v>1.0437400000000001</v>
      </c>
      <c r="L184">
        <f>-4.2+B184*0.06+C184*0.02+D184*-0.01+G184*0.04+H184*0.47+I184*0.01</f>
        <v>-1.0437400000000001</v>
      </c>
      <c r="M184" s="6">
        <v>0.73957099670660009</v>
      </c>
      <c r="N184" s="6">
        <v>0.26042900329339996</v>
      </c>
      <c r="O184" s="2" t="str">
        <f t="shared" si="2"/>
        <v>tested_negative</v>
      </c>
      <c r="P184" s="2">
        <f>IF(O184=J184,1,0)</f>
        <v>1</v>
      </c>
      <c r="Q184" s="2" t="str">
        <f>IF(AND(EXACT(O184,"tested_positive"), EXACT(J184,"tested_positive")), "tp", IF(AND(EXACT(O184,"tested_positive"), EXACT(J184,"tested_negative")), "fp", IF(AND(EXACT(O184,"tested_negative"), EXACT(J184,"tested_positive")), "fn", IF(AND(EXACT(O184,"tested_negative"), EXACT(J184,"tested_negative")), "tn"))))</f>
        <v>tn</v>
      </c>
      <c r="R184" s="2">
        <f>IF(O184="tested_positive",1,0)</f>
        <v>0</v>
      </c>
    </row>
    <row r="185" spans="1:18" ht="17" x14ac:dyDescent="0.2">
      <c r="A185">
        <v>170</v>
      </c>
      <c r="B185">
        <v>3</v>
      </c>
      <c r="C185">
        <v>111</v>
      </c>
      <c r="D185">
        <v>90</v>
      </c>
      <c r="E185">
        <v>12</v>
      </c>
      <c r="F185">
        <v>78</v>
      </c>
      <c r="G185">
        <v>28.4</v>
      </c>
      <c r="H185">
        <v>0.495</v>
      </c>
      <c r="I185">
        <v>29</v>
      </c>
      <c r="J185" t="s">
        <v>10</v>
      </c>
      <c r="K185">
        <f>4.2+B185*-0.06+C185*-0.02+D185*0.01+G185*-0.04+H185*-0.47+I185*-0.01</f>
        <v>1.0413500000000002</v>
      </c>
      <c r="L185">
        <f>-4.2+B185*0.06+C185*0.02+D185*-0.01+G185*0.04+H185*0.47+I185*0.01</f>
        <v>-1.0413500000000002</v>
      </c>
      <c r="M185" s="6">
        <v>0.73911040549026252</v>
      </c>
      <c r="N185" s="6">
        <v>0.26088959450973742</v>
      </c>
      <c r="O185" s="2" t="str">
        <f t="shared" si="2"/>
        <v>tested_negative</v>
      </c>
      <c r="P185" s="2">
        <f>IF(O185=J185,1,0)</f>
        <v>1</v>
      </c>
      <c r="Q185" s="2" t="str">
        <f>IF(AND(EXACT(O185,"tested_positive"), EXACT(J185,"tested_positive")), "tp", IF(AND(EXACT(O185,"tested_positive"), EXACT(J185,"tested_negative")), "fp", IF(AND(EXACT(O185,"tested_negative"), EXACT(J185,"tested_positive")), "fn", IF(AND(EXACT(O185,"tested_negative"), EXACT(J185,"tested_negative")), "tn"))))</f>
        <v>tn</v>
      </c>
      <c r="R185" s="2">
        <f>IF(O185="tested_positive",1,0)</f>
        <v>0</v>
      </c>
    </row>
    <row r="186" spans="1:18" ht="17" x14ac:dyDescent="0.2">
      <c r="A186">
        <v>258</v>
      </c>
      <c r="B186">
        <v>2</v>
      </c>
      <c r="C186">
        <v>114</v>
      </c>
      <c r="D186">
        <v>68</v>
      </c>
      <c r="E186">
        <v>22</v>
      </c>
      <c r="F186">
        <v>0</v>
      </c>
      <c r="G186">
        <v>28.7</v>
      </c>
      <c r="H186">
        <v>9.1999999999999998E-2</v>
      </c>
      <c r="I186">
        <v>25</v>
      </c>
      <c r="J186" t="s">
        <v>10</v>
      </c>
      <c r="K186">
        <f>4.2+B186*-0.06+C186*-0.02+D186*0.01+G186*-0.04+H186*-0.47+I186*-0.01</f>
        <v>1.0387600000000001</v>
      </c>
      <c r="L186">
        <f>-4.2+B186*0.06+C186*0.02+D186*-0.01+G186*0.04+H186*0.47+I186*0.01</f>
        <v>-1.0387600000000001</v>
      </c>
      <c r="M186" s="6">
        <v>0.73861067639518596</v>
      </c>
      <c r="N186" s="6">
        <v>0.26138932360481404</v>
      </c>
      <c r="O186" s="2" t="str">
        <f t="shared" si="2"/>
        <v>tested_negative</v>
      </c>
      <c r="P186" s="2">
        <f>IF(O186=J186,1,0)</f>
        <v>1</v>
      </c>
      <c r="Q186" s="2" t="str">
        <f>IF(AND(EXACT(O186,"tested_positive"), EXACT(J186,"tested_positive")), "tp", IF(AND(EXACT(O186,"tested_positive"), EXACT(J186,"tested_negative")), "fp", IF(AND(EXACT(O186,"tested_negative"), EXACT(J186,"tested_positive")), "fn", IF(AND(EXACT(O186,"tested_negative"), EXACT(J186,"tested_negative")), "tn"))))</f>
        <v>tn</v>
      </c>
      <c r="R186" s="2">
        <f>IF(O186="tested_positive",1,0)</f>
        <v>0</v>
      </c>
    </row>
    <row r="187" spans="1:18" ht="17" x14ac:dyDescent="0.2">
      <c r="A187">
        <v>198</v>
      </c>
      <c r="B187">
        <v>3</v>
      </c>
      <c r="C187">
        <v>107</v>
      </c>
      <c r="D187">
        <v>62</v>
      </c>
      <c r="E187">
        <v>13</v>
      </c>
      <c r="F187">
        <v>48</v>
      </c>
      <c r="G187">
        <v>22.9</v>
      </c>
      <c r="H187">
        <v>0.67800000000000005</v>
      </c>
      <c r="I187">
        <v>23</v>
      </c>
      <c r="J187" t="s">
        <v>9</v>
      </c>
      <c r="K187">
        <f>4.2+B187*-0.06+C187*-0.02+D187*0.01+G187*-0.04+H187*-0.47+I187*-0.01</f>
        <v>1.0353400000000006</v>
      </c>
      <c r="L187">
        <f>-4.2+B187*0.06+C187*0.02+D187*-0.01+G187*0.04+H187*0.47+I187*0.01</f>
        <v>-1.0353400000000006</v>
      </c>
      <c r="M187" s="6">
        <v>0.73794985566523674</v>
      </c>
      <c r="N187" s="6">
        <v>0.26205014433476326</v>
      </c>
      <c r="O187" s="2" t="str">
        <f t="shared" si="2"/>
        <v>tested_negative</v>
      </c>
      <c r="P187" s="2">
        <f>IF(O187=J187,1,0)</f>
        <v>0</v>
      </c>
      <c r="Q187" s="2" t="str">
        <f>IF(AND(EXACT(O187,"tested_positive"), EXACT(J187,"tested_positive")), "tp", IF(AND(EXACT(O187,"tested_positive"), EXACT(J187,"tested_negative")), "fp", IF(AND(EXACT(O187,"tested_negative"), EXACT(J187,"tested_positive")), "fn", IF(AND(EXACT(O187,"tested_negative"), EXACT(J187,"tested_negative")), "tn"))))</f>
        <v>fn</v>
      </c>
      <c r="R187" s="2">
        <f>IF(O187="tested_positive",1,0)</f>
        <v>0</v>
      </c>
    </row>
    <row r="188" spans="1:18" ht="17" x14ac:dyDescent="0.2">
      <c r="A188">
        <v>453</v>
      </c>
      <c r="B188">
        <v>0</v>
      </c>
      <c r="C188">
        <v>91</v>
      </c>
      <c r="D188">
        <v>68</v>
      </c>
      <c r="E188">
        <v>32</v>
      </c>
      <c r="F188">
        <v>210</v>
      </c>
      <c r="G188">
        <v>39.9</v>
      </c>
      <c r="H188">
        <v>0.38100000000000001</v>
      </c>
      <c r="I188">
        <v>25</v>
      </c>
      <c r="J188" t="s">
        <v>10</v>
      </c>
      <c r="K188">
        <f>4.2+B188*-0.06+C188*-0.02+D188*0.01+G188*-0.04+H188*-0.47+I188*-0.01</f>
        <v>1.0349299999999999</v>
      </c>
      <c r="L188">
        <f>-4.2+B188*0.06+C188*0.02+D188*-0.01+G188*0.04+H188*0.47+I188*0.01</f>
        <v>-1.0349299999999999</v>
      </c>
      <c r="M188" s="6">
        <v>0.73787056218538238</v>
      </c>
      <c r="N188" s="6">
        <v>0.26212943781461762</v>
      </c>
      <c r="O188" s="2" t="str">
        <f t="shared" si="2"/>
        <v>tested_negative</v>
      </c>
      <c r="P188" s="2">
        <f>IF(O188=J188,1,0)</f>
        <v>1</v>
      </c>
      <c r="Q188" s="2" t="str">
        <f>IF(AND(EXACT(O188,"tested_positive"), EXACT(J188,"tested_positive")), "tp", IF(AND(EXACT(O188,"tested_positive"), EXACT(J188,"tested_negative")), "fp", IF(AND(EXACT(O188,"tested_negative"), EXACT(J188,"tested_positive")), "fn", IF(AND(EXACT(O188,"tested_negative"), EXACT(J188,"tested_negative")), "tn"))))</f>
        <v>tn</v>
      </c>
      <c r="R188" s="2">
        <f>IF(O188="tested_positive",1,0)</f>
        <v>0</v>
      </c>
    </row>
    <row r="189" spans="1:18" ht="17" x14ac:dyDescent="0.2">
      <c r="A189">
        <v>401</v>
      </c>
      <c r="B189">
        <v>4</v>
      </c>
      <c r="C189">
        <v>95</v>
      </c>
      <c r="D189">
        <v>64</v>
      </c>
      <c r="E189">
        <v>0</v>
      </c>
      <c r="F189">
        <v>0</v>
      </c>
      <c r="G189">
        <v>32</v>
      </c>
      <c r="H189">
        <v>0.161</v>
      </c>
      <c r="I189">
        <v>31</v>
      </c>
      <c r="J189" t="s">
        <v>9</v>
      </c>
      <c r="K189">
        <f>4.2+B189*-0.06+C189*-0.02+D189*0.01+G189*-0.04+H189*-0.47+I189*-0.01</f>
        <v>1.0343299999999997</v>
      </c>
      <c r="L189">
        <f>-4.2+B189*0.06+C189*0.02+D189*-0.01+G189*0.04+H189*0.47+I189*0.01</f>
        <v>-1.0343299999999997</v>
      </c>
      <c r="M189" s="6">
        <v>0.73775449506610635</v>
      </c>
      <c r="N189" s="6">
        <v>0.26224550493389359</v>
      </c>
      <c r="O189" s="2" t="str">
        <f t="shared" si="2"/>
        <v>tested_negative</v>
      </c>
      <c r="P189" s="2">
        <f>IF(O189=J189,1,0)</f>
        <v>0</v>
      </c>
      <c r="Q189" s="2" t="str">
        <f>IF(AND(EXACT(O189,"tested_positive"), EXACT(J189,"tested_positive")), "tp", IF(AND(EXACT(O189,"tested_positive"), EXACT(J189,"tested_negative")), "fp", IF(AND(EXACT(O189,"tested_negative"), EXACT(J189,"tested_positive")), "fn", IF(AND(EXACT(O189,"tested_negative"), EXACT(J189,"tested_negative")), "tn"))))</f>
        <v>fn</v>
      </c>
      <c r="R189" s="2">
        <f>IF(O189="tested_positive",1,0)</f>
        <v>0</v>
      </c>
    </row>
    <row r="190" spans="1:18" ht="17" x14ac:dyDescent="0.2">
      <c r="A190">
        <v>634</v>
      </c>
      <c r="B190">
        <v>1</v>
      </c>
      <c r="C190">
        <v>128</v>
      </c>
      <c r="D190">
        <v>82</v>
      </c>
      <c r="E190">
        <v>17</v>
      </c>
      <c r="F190">
        <v>183</v>
      </c>
      <c r="G190">
        <v>27.5</v>
      </c>
      <c r="H190">
        <v>0.115</v>
      </c>
      <c r="I190">
        <v>22</v>
      </c>
      <c r="J190" t="s">
        <v>10</v>
      </c>
      <c r="K190">
        <f>4.2+B190*-0.06+C190*-0.02+D190*0.01+G190*-0.04+H190*-0.47+I190*-0.01</f>
        <v>1.0259500000000004</v>
      </c>
      <c r="L190">
        <f>-4.2+B190*0.06+C190*0.02+D190*-0.01+G190*0.04+H190*0.47+I190*0.01</f>
        <v>-1.0259500000000004</v>
      </c>
      <c r="M190" s="6">
        <v>0.73612996582435297</v>
      </c>
      <c r="N190" s="6">
        <v>0.26387003417564703</v>
      </c>
      <c r="O190" s="2" t="str">
        <f t="shared" si="2"/>
        <v>tested_negative</v>
      </c>
      <c r="P190" s="2">
        <f>IF(O190=J190,1,0)</f>
        <v>1</v>
      </c>
      <c r="Q190" s="2" t="str">
        <f>IF(AND(EXACT(O190,"tested_positive"), EXACT(J190,"tested_positive")), "tp", IF(AND(EXACT(O190,"tested_positive"), EXACT(J190,"tested_negative")), "fp", IF(AND(EXACT(O190,"tested_negative"), EXACT(J190,"tested_positive")), "fn", IF(AND(EXACT(O190,"tested_negative"), EXACT(J190,"tested_negative")), "tn"))))</f>
        <v>tn</v>
      </c>
      <c r="R190" s="2">
        <f>IF(O190="tested_positive",1,0)</f>
        <v>0</v>
      </c>
    </row>
    <row r="191" spans="1:18" ht="17" x14ac:dyDescent="0.2">
      <c r="A191">
        <v>530</v>
      </c>
      <c r="B191">
        <v>0</v>
      </c>
      <c r="C191">
        <v>111</v>
      </c>
      <c r="D191">
        <v>65</v>
      </c>
      <c r="E191">
        <v>0</v>
      </c>
      <c r="F191">
        <v>0</v>
      </c>
      <c r="G191">
        <v>24.6</v>
      </c>
      <c r="H191">
        <v>0.66</v>
      </c>
      <c r="I191">
        <v>31</v>
      </c>
      <c r="J191" t="s">
        <v>10</v>
      </c>
      <c r="K191">
        <f>4.2+B191*-0.06+C191*-0.02+D191*0.01+G191*-0.04+H191*-0.47+I191*-0.01</f>
        <v>1.0257999999999998</v>
      </c>
      <c r="L191">
        <f>-4.2+B191*0.06+C191*0.02+D191*-0.01+G191*0.04+H191*0.47+I191*0.01</f>
        <v>-1.0257999999999998</v>
      </c>
      <c r="M191" s="6">
        <v>0.7361008283964886</v>
      </c>
      <c r="N191" s="6">
        <v>0.26389917160351145</v>
      </c>
      <c r="O191" s="2" t="str">
        <f t="shared" si="2"/>
        <v>tested_negative</v>
      </c>
      <c r="P191" s="2">
        <f>IF(O191=J191,1,0)</f>
        <v>1</v>
      </c>
      <c r="Q191" s="2" t="str">
        <f>IF(AND(EXACT(O191,"tested_positive"), EXACT(J191,"tested_positive")), "tp", IF(AND(EXACT(O191,"tested_positive"), EXACT(J191,"tested_negative")), "fp", IF(AND(EXACT(O191,"tested_negative"), EXACT(J191,"tested_positive")), "fn", IF(AND(EXACT(O191,"tested_negative"), EXACT(J191,"tested_negative")), "tn"))))</f>
        <v>tn</v>
      </c>
      <c r="R191" s="2">
        <f>IF(O191="tested_positive",1,0)</f>
        <v>0</v>
      </c>
    </row>
    <row r="192" spans="1:18" ht="17" x14ac:dyDescent="0.2">
      <c r="A192">
        <v>633</v>
      </c>
      <c r="B192">
        <v>2</v>
      </c>
      <c r="C192">
        <v>111</v>
      </c>
      <c r="D192">
        <v>60</v>
      </c>
      <c r="E192">
        <v>0</v>
      </c>
      <c r="F192">
        <v>0</v>
      </c>
      <c r="G192">
        <v>26.2</v>
      </c>
      <c r="H192">
        <v>0.34300000000000003</v>
      </c>
      <c r="I192">
        <v>23</v>
      </c>
      <c r="J192" t="s">
        <v>10</v>
      </c>
      <c r="K192">
        <f>4.2+B192*-0.06+C192*-0.02+D192*0.01+G192*-0.04+H192*-0.47+I192*-0.01</f>
        <v>1.0207899999999999</v>
      </c>
      <c r="L192">
        <f>-4.2+B192*0.06+C192*0.02+D192*-0.01+G192*0.04+H192*0.47+I192*0.01</f>
        <v>-1.0207899999999999</v>
      </c>
      <c r="M192" s="6">
        <v>0.73512645332210413</v>
      </c>
      <c r="N192" s="6">
        <v>0.26487354667789587</v>
      </c>
      <c r="O192" s="2" t="str">
        <f t="shared" si="2"/>
        <v>tested_negative</v>
      </c>
      <c r="P192" s="2">
        <f>IF(O192=J192,1,0)</f>
        <v>1</v>
      </c>
      <c r="Q192" s="2" t="str">
        <f>IF(AND(EXACT(O192,"tested_positive"), EXACT(J192,"tested_positive")), "tp", IF(AND(EXACT(O192,"tested_positive"), EXACT(J192,"tested_negative")), "fp", IF(AND(EXACT(O192,"tested_negative"), EXACT(J192,"tested_positive")), "fn", IF(AND(EXACT(O192,"tested_negative"), EXACT(J192,"tested_negative")), "tn"))))</f>
        <v>tn</v>
      </c>
      <c r="R192" s="2">
        <f>IF(O192="tested_positive",1,0)</f>
        <v>0</v>
      </c>
    </row>
    <row r="193" spans="1:18" ht="17" x14ac:dyDescent="0.2">
      <c r="A193">
        <v>509</v>
      </c>
      <c r="B193">
        <v>2</v>
      </c>
      <c r="C193">
        <v>84</v>
      </c>
      <c r="D193">
        <v>50</v>
      </c>
      <c r="E193">
        <v>23</v>
      </c>
      <c r="F193">
        <v>76</v>
      </c>
      <c r="G193">
        <v>30.4</v>
      </c>
      <c r="H193">
        <v>0.96799999999999997</v>
      </c>
      <c r="I193">
        <v>21</v>
      </c>
      <c r="J193" t="s">
        <v>10</v>
      </c>
      <c r="K193">
        <f>4.2+B193*-0.06+C193*-0.02+D193*0.01+G193*-0.04+H193*-0.47+I193*-0.01</f>
        <v>1.0190400000000004</v>
      </c>
      <c r="L193">
        <f>-4.2+B193*0.06+C193*0.02+D193*-0.01+G193*0.04+H193*0.47+I193*0.01</f>
        <v>-1.0190400000000004</v>
      </c>
      <c r="M193" s="6">
        <v>0.73478556092750913</v>
      </c>
      <c r="N193" s="6">
        <v>0.26521443907249093</v>
      </c>
      <c r="O193" s="2" t="str">
        <f t="shared" si="2"/>
        <v>tested_negative</v>
      </c>
      <c r="P193" s="2">
        <f>IF(O193=J193,1,0)</f>
        <v>1</v>
      </c>
      <c r="Q193" s="2" t="str">
        <f>IF(AND(EXACT(O193,"tested_positive"), EXACT(J193,"tested_positive")), "tp", IF(AND(EXACT(O193,"tested_positive"), EXACT(J193,"tested_negative")), "fp", IF(AND(EXACT(O193,"tested_negative"), EXACT(J193,"tested_positive")), "fn", IF(AND(EXACT(O193,"tested_negative"), EXACT(J193,"tested_negative")), "tn"))))</f>
        <v>tn</v>
      </c>
      <c r="R193" s="2">
        <f>IF(O193="tested_positive",1,0)</f>
        <v>0</v>
      </c>
    </row>
    <row r="194" spans="1:18" ht="17" x14ac:dyDescent="0.2">
      <c r="A194">
        <v>574</v>
      </c>
      <c r="B194">
        <v>2</v>
      </c>
      <c r="C194">
        <v>98</v>
      </c>
      <c r="D194">
        <v>60</v>
      </c>
      <c r="E194">
        <v>17</v>
      </c>
      <c r="F194">
        <v>120</v>
      </c>
      <c r="G194">
        <v>34.700000000000003</v>
      </c>
      <c r="H194">
        <v>0.19800000000000001</v>
      </c>
      <c r="I194">
        <v>22</v>
      </c>
      <c r="J194" t="s">
        <v>10</v>
      </c>
      <c r="K194">
        <f>4.2+B194*-0.06+C194*-0.02+D194*0.01+G194*-0.04+H194*-0.47+I194*-0.01</f>
        <v>1.0189400000000002</v>
      </c>
      <c r="L194">
        <f>-4.2+B194*0.06+C194*0.02+D194*-0.01+G194*0.04+H194*0.47+I194*0.01</f>
        <v>-1.0189400000000002</v>
      </c>
      <c r="M194" s="6">
        <v>0.73476607289593643</v>
      </c>
      <c r="N194" s="6">
        <v>0.26523392710406357</v>
      </c>
      <c r="O194" s="2" t="str">
        <f t="shared" ref="O194:O257" si="3">IF(N194&gt;(M194+$N$776),"tested_positive","tested_negative")</f>
        <v>tested_negative</v>
      </c>
      <c r="P194" s="2">
        <f>IF(O194=J194,1,0)</f>
        <v>1</v>
      </c>
      <c r="Q194" s="2" t="str">
        <f>IF(AND(EXACT(O194,"tested_positive"), EXACT(J194,"tested_positive")), "tp", IF(AND(EXACT(O194,"tested_positive"), EXACT(J194,"tested_negative")), "fp", IF(AND(EXACT(O194,"tested_negative"), EXACT(J194,"tested_positive")), "fn", IF(AND(EXACT(O194,"tested_negative"), EXACT(J194,"tested_negative")), "tn"))))</f>
        <v>tn</v>
      </c>
      <c r="R194" s="2">
        <f>IF(O194="tested_positive",1,0)</f>
        <v>0</v>
      </c>
    </row>
    <row r="195" spans="1:18" ht="17" x14ac:dyDescent="0.2">
      <c r="A195">
        <v>81</v>
      </c>
      <c r="B195">
        <v>3</v>
      </c>
      <c r="C195">
        <v>113</v>
      </c>
      <c r="D195">
        <v>44</v>
      </c>
      <c r="E195">
        <v>13</v>
      </c>
      <c r="F195">
        <v>0</v>
      </c>
      <c r="G195">
        <v>22.4</v>
      </c>
      <c r="H195">
        <v>0.14000000000000001</v>
      </c>
      <c r="I195">
        <v>22</v>
      </c>
      <c r="J195" t="s">
        <v>10</v>
      </c>
      <c r="K195">
        <f>4.2+B195*-0.06+C195*-0.02+D195*0.01+G195*-0.04+H195*-0.47+I195*-0.01</f>
        <v>1.0182000000000002</v>
      </c>
      <c r="L195">
        <f>-4.2+B195*0.06+C195*0.02+D195*-0.01+G195*0.04+H195*0.47+I195*0.01</f>
        <v>-1.0182000000000002</v>
      </c>
      <c r="M195" s="6">
        <v>0.7346218330248212</v>
      </c>
      <c r="N195" s="6">
        <v>0.26537816697517885</v>
      </c>
      <c r="O195" s="2" t="str">
        <f t="shared" si="3"/>
        <v>tested_negative</v>
      </c>
      <c r="P195" s="2">
        <f>IF(O195=J195,1,0)</f>
        <v>1</v>
      </c>
      <c r="Q195" s="2" t="str">
        <f>IF(AND(EXACT(O195,"tested_positive"), EXACT(J195,"tested_positive")), "tp", IF(AND(EXACT(O195,"tested_positive"), EXACT(J195,"tested_negative")), "fp", IF(AND(EXACT(O195,"tested_negative"), EXACT(J195,"tested_positive")), "fn", IF(AND(EXACT(O195,"tested_negative"), EXACT(J195,"tested_negative")), "tn"))))</f>
        <v>tn</v>
      </c>
      <c r="R195" s="2">
        <f>IF(O195="tested_positive",1,0)</f>
        <v>0</v>
      </c>
    </row>
    <row r="196" spans="1:18" ht="17" x14ac:dyDescent="0.2">
      <c r="A196">
        <v>598</v>
      </c>
      <c r="B196">
        <v>1</v>
      </c>
      <c r="C196">
        <v>89</v>
      </c>
      <c r="D196">
        <v>24</v>
      </c>
      <c r="E196">
        <v>19</v>
      </c>
      <c r="F196">
        <v>25</v>
      </c>
      <c r="G196">
        <v>27.8</v>
      </c>
      <c r="H196">
        <v>0.55900000000000005</v>
      </c>
      <c r="I196">
        <v>21</v>
      </c>
      <c r="J196" t="s">
        <v>10</v>
      </c>
      <c r="K196">
        <f>4.2+B196*-0.06+C196*-0.02+D196*0.01+G196*-0.04+H196*-0.47+I196*-0.01</f>
        <v>1.0152700000000006</v>
      </c>
      <c r="L196">
        <f>-4.2+B196*0.06+C196*0.02+D196*-0.01+G196*0.04+H196*0.47+I196*0.01</f>
        <v>-1.0152700000000006</v>
      </c>
      <c r="M196" s="6">
        <v>0.73405022938469688</v>
      </c>
      <c r="N196" s="6">
        <v>0.26594977061530312</v>
      </c>
      <c r="O196" s="2" t="str">
        <f t="shared" si="3"/>
        <v>tested_negative</v>
      </c>
      <c r="P196" s="2">
        <f>IF(O196=J196,1,0)</f>
        <v>1</v>
      </c>
      <c r="Q196" s="2" t="str">
        <f>IF(AND(EXACT(O196,"tested_positive"), EXACT(J196,"tested_positive")), "tp", IF(AND(EXACT(O196,"tested_positive"), EXACT(J196,"tested_negative")), "fp", IF(AND(EXACT(O196,"tested_negative"), EXACT(J196,"tested_positive")), "fn", IF(AND(EXACT(O196,"tested_negative"), EXACT(J196,"tested_negative")), "tn"))))</f>
        <v>tn</v>
      </c>
      <c r="R196" s="2">
        <f>IF(O196="tested_positive",1,0)</f>
        <v>0</v>
      </c>
    </row>
    <row r="197" spans="1:18" ht="17" x14ac:dyDescent="0.2">
      <c r="A197">
        <v>385</v>
      </c>
      <c r="B197">
        <v>1</v>
      </c>
      <c r="C197">
        <v>125</v>
      </c>
      <c r="D197">
        <v>70</v>
      </c>
      <c r="E197">
        <v>24</v>
      </c>
      <c r="F197">
        <v>110</v>
      </c>
      <c r="G197">
        <v>24.3</v>
      </c>
      <c r="H197">
        <v>0.221</v>
      </c>
      <c r="I197">
        <v>25</v>
      </c>
      <c r="J197" t="s">
        <v>10</v>
      </c>
      <c r="K197">
        <f>4.2+B197*-0.06+C197*-0.02+D197*0.01+G197*-0.04+H197*-0.47+I197*-0.01</f>
        <v>1.0141300000000009</v>
      </c>
      <c r="L197">
        <f>-4.2+B197*0.06+C197*0.02+D197*-0.01+G197*0.04+H197*0.47+I197*0.01</f>
        <v>-1.0141300000000009</v>
      </c>
      <c r="M197" s="6">
        <v>0.73382761865367763</v>
      </c>
      <c r="N197" s="6">
        <v>0.26617238134632243</v>
      </c>
      <c r="O197" s="2" t="str">
        <f t="shared" si="3"/>
        <v>tested_negative</v>
      </c>
      <c r="P197" s="2">
        <f>IF(O197=J197,1,0)</f>
        <v>1</v>
      </c>
      <c r="Q197" s="2" t="str">
        <f>IF(AND(EXACT(O197,"tested_positive"), EXACT(J197,"tested_positive")), "tp", IF(AND(EXACT(O197,"tested_positive"), EXACT(J197,"tested_negative")), "fp", IF(AND(EXACT(O197,"tested_negative"), EXACT(J197,"tested_positive")), "fn", IF(AND(EXACT(O197,"tested_negative"), EXACT(J197,"tested_negative")), "tn"))))</f>
        <v>tn</v>
      </c>
      <c r="R197" s="2">
        <f>IF(O197="tested_positive",1,0)</f>
        <v>0</v>
      </c>
    </row>
    <row r="198" spans="1:18" ht="17" x14ac:dyDescent="0.2">
      <c r="A198">
        <v>685</v>
      </c>
      <c r="B198">
        <v>5</v>
      </c>
      <c r="C198">
        <v>136</v>
      </c>
      <c r="D198">
        <v>82</v>
      </c>
      <c r="E198">
        <v>0</v>
      </c>
      <c r="F198">
        <v>0</v>
      </c>
      <c r="G198">
        <v>0</v>
      </c>
      <c r="H198">
        <v>0.64</v>
      </c>
      <c r="I198">
        <v>69</v>
      </c>
      <c r="J198" t="s">
        <v>10</v>
      </c>
      <c r="K198">
        <f>4.2+B198*-0.06+C198*-0.02+D198*0.01+G198*-0.04+H198*-0.47+I198*-0.01</f>
        <v>1.0091999999999999</v>
      </c>
      <c r="L198">
        <f>-4.2+B198*0.06+C198*0.02+D198*-0.01+G198*0.04+H198*0.47+I198*0.01</f>
        <v>-1.0091999999999999</v>
      </c>
      <c r="M198" s="6">
        <v>0.73286355876818221</v>
      </c>
      <c r="N198" s="6">
        <v>0.26713644123181779</v>
      </c>
      <c r="O198" s="2" t="str">
        <f t="shared" si="3"/>
        <v>tested_negative</v>
      </c>
      <c r="P198" s="2">
        <f>IF(O198=J198,1,0)</f>
        <v>1</v>
      </c>
      <c r="Q198" s="2" t="str">
        <f>IF(AND(EXACT(O198,"tested_positive"), EXACT(J198,"tested_positive")), "tp", IF(AND(EXACT(O198,"tested_positive"), EXACT(J198,"tested_negative")), "fp", IF(AND(EXACT(O198,"tested_negative"), EXACT(J198,"tested_positive")), "fn", IF(AND(EXACT(O198,"tested_negative"), EXACT(J198,"tested_negative")), "tn"))))</f>
        <v>tn</v>
      </c>
      <c r="R198" s="2">
        <f>IF(O198="tested_positive",1,0)</f>
        <v>0</v>
      </c>
    </row>
    <row r="199" spans="1:18" ht="17" x14ac:dyDescent="0.2">
      <c r="A199">
        <v>83</v>
      </c>
      <c r="B199">
        <v>7</v>
      </c>
      <c r="C199">
        <v>83</v>
      </c>
      <c r="D199">
        <v>78</v>
      </c>
      <c r="E199">
        <v>26</v>
      </c>
      <c r="F199">
        <v>71</v>
      </c>
      <c r="G199">
        <v>29.3</v>
      </c>
      <c r="H199">
        <v>0.76700000000000002</v>
      </c>
      <c r="I199">
        <v>36</v>
      </c>
      <c r="J199" t="s">
        <v>10</v>
      </c>
      <c r="K199">
        <f>4.2+B199*-0.06+C199*-0.02+D199*0.01+G199*-0.04+H199*-0.47+I199*-0.01</f>
        <v>1.0075100000000003</v>
      </c>
      <c r="L199">
        <f>-4.2+B199*0.06+C199*0.02+D199*-0.01+G199*0.04+H199*0.47+I199*0.01</f>
        <v>-1.0075100000000003</v>
      </c>
      <c r="M199" s="6">
        <v>0.73253256957820212</v>
      </c>
      <c r="N199" s="6">
        <v>0.26746743042179782</v>
      </c>
      <c r="O199" s="2" t="str">
        <f t="shared" si="3"/>
        <v>tested_negative</v>
      </c>
      <c r="P199" s="2">
        <f>IF(O199=J199,1,0)</f>
        <v>1</v>
      </c>
      <c r="Q199" s="2" t="str">
        <f>IF(AND(EXACT(O199,"tested_positive"), EXACT(J199,"tested_positive")), "tp", IF(AND(EXACT(O199,"tested_positive"), EXACT(J199,"tested_negative")), "fp", IF(AND(EXACT(O199,"tested_negative"), EXACT(J199,"tested_positive")), "fn", IF(AND(EXACT(O199,"tested_negative"), EXACT(J199,"tested_negative")), "tn"))))</f>
        <v>tn</v>
      </c>
      <c r="R199" s="2">
        <f>IF(O199="tested_positive",1,0)</f>
        <v>0</v>
      </c>
    </row>
    <row r="200" spans="1:18" ht="17" x14ac:dyDescent="0.2">
      <c r="A200">
        <v>125</v>
      </c>
      <c r="B200">
        <v>0</v>
      </c>
      <c r="C200">
        <v>113</v>
      </c>
      <c r="D200">
        <v>76</v>
      </c>
      <c r="E200">
        <v>0</v>
      </c>
      <c r="F200">
        <v>0</v>
      </c>
      <c r="G200">
        <v>33.299999999999997</v>
      </c>
      <c r="H200">
        <v>0.27800000000000002</v>
      </c>
      <c r="I200">
        <v>23</v>
      </c>
      <c r="J200" t="s">
        <v>9</v>
      </c>
      <c r="K200">
        <f>4.2+B200*-0.06+C200*-0.02+D200*0.01+G200*-0.04+H200*-0.47+I200*-0.01</f>
        <v>1.0073400000000003</v>
      </c>
      <c r="L200">
        <f>-4.2+B200*0.06+C200*0.02+D200*-0.01+G200*0.04+H200*0.47+I200*0.01</f>
        <v>-1.0073400000000003</v>
      </c>
      <c r="M200" s="6">
        <v>0.73249926039885815</v>
      </c>
      <c r="N200" s="6">
        <v>0.26750073960114185</v>
      </c>
      <c r="O200" s="2" t="str">
        <f t="shared" si="3"/>
        <v>tested_negative</v>
      </c>
      <c r="P200" s="2">
        <f>IF(O200=J200,1,0)</f>
        <v>0</v>
      </c>
      <c r="Q200" s="2" t="str">
        <f>IF(AND(EXACT(O200,"tested_positive"), EXACT(J200,"tested_positive")), "tp", IF(AND(EXACT(O200,"tested_positive"), EXACT(J200,"tested_negative")), "fp", IF(AND(EXACT(O200,"tested_negative"), EXACT(J200,"tested_positive")), "fn", IF(AND(EXACT(O200,"tested_negative"), EXACT(J200,"tested_negative")), "tn"))))</f>
        <v>fn</v>
      </c>
      <c r="R200" s="2">
        <f>IF(O200="tested_positive",1,0)</f>
        <v>0</v>
      </c>
    </row>
    <row r="201" spans="1:18" ht="17" x14ac:dyDescent="0.2">
      <c r="A201">
        <v>735</v>
      </c>
      <c r="B201">
        <v>2</v>
      </c>
      <c r="C201">
        <v>105</v>
      </c>
      <c r="D201">
        <v>75</v>
      </c>
      <c r="E201">
        <v>0</v>
      </c>
      <c r="F201">
        <v>0</v>
      </c>
      <c r="G201">
        <v>23.3</v>
      </c>
      <c r="H201">
        <v>0.56000000000000005</v>
      </c>
      <c r="I201">
        <v>53</v>
      </c>
      <c r="J201" t="s">
        <v>10</v>
      </c>
      <c r="K201">
        <f>4.2+B201*-0.06+C201*-0.02+D201*0.01+G201*-0.04+H201*-0.47+I201*-0.01</f>
        <v>1.0048000000000001</v>
      </c>
      <c r="L201">
        <f>-4.2+B201*0.06+C201*0.02+D201*-0.01+G201*0.04+H201*0.47+I201*0.01</f>
        <v>-1.0048000000000001</v>
      </c>
      <c r="M201" s="6">
        <v>0.73200126857992043</v>
      </c>
      <c r="N201" s="6">
        <v>0.26799873142007957</v>
      </c>
      <c r="O201" s="2" t="str">
        <f t="shared" si="3"/>
        <v>tested_negative</v>
      </c>
      <c r="P201" s="2">
        <f>IF(O201=J201,1,0)</f>
        <v>1</v>
      </c>
      <c r="Q201" s="2" t="str">
        <f>IF(AND(EXACT(O201,"tested_positive"), EXACT(J201,"tested_positive")), "tp", IF(AND(EXACT(O201,"tested_positive"), EXACT(J201,"tested_negative")), "fp", IF(AND(EXACT(O201,"tested_negative"), EXACT(J201,"tested_positive")), "fn", IF(AND(EXACT(O201,"tested_negative"), EXACT(J201,"tested_negative")), "tn"))))</f>
        <v>tn</v>
      </c>
      <c r="R201" s="2">
        <f>IF(O201="tested_positive",1,0)</f>
        <v>0</v>
      </c>
    </row>
    <row r="202" spans="1:18" ht="17" x14ac:dyDescent="0.2">
      <c r="A202">
        <v>535</v>
      </c>
      <c r="B202">
        <v>1</v>
      </c>
      <c r="C202">
        <v>77</v>
      </c>
      <c r="D202">
        <v>56</v>
      </c>
      <c r="E202">
        <v>30</v>
      </c>
      <c r="F202">
        <v>56</v>
      </c>
      <c r="G202">
        <v>33.299999999999997</v>
      </c>
      <c r="H202">
        <v>1.2509999999999999</v>
      </c>
      <c r="I202">
        <v>24</v>
      </c>
      <c r="J202" t="s">
        <v>10</v>
      </c>
      <c r="K202">
        <f>4.2+B202*-0.06+C202*-0.02+D202*0.01+G202*-0.04+H202*-0.47+I202*-0.01</f>
        <v>1.0000300000000009</v>
      </c>
      <c r="L202">
        <f>-4.2+B202*0.06+C202*0.02+D202*-0.01+G202*0.04+H202*0.47+I202*0.01</f>
        <v>-1.0000300000000009</v>
      </c>
      <c r="M202" s="6">
        <v>0.73106447694711607</v>
      </c>
      <c r="N202" s="6">
        <v>0.26893552305288387</v>
      </c>
      <c r="O202" s="2" t="str">
        <f t="shared" si="3"/>
        <v>tested_negative</v>
      </c>
      <c r="P202" s="2">
        <f>IF(O202=J202,1,0)</f>
        <v>1</v>
      </c>
      <c r="Q202" s="2" t="str">
        <f>IF(AND(EXACT(O202,"tested_positive"), EXACT(J202,"tested_positive")), "tp", IF(AND(EXACT(O202,"tested_positive"), EXACT(J202,"tested_negative")), "fp", IF(AND(EXACT(O202,"tested_negative"), EXACT(J202,"tested_positive")), "fn", IF(AND(EXACT(O202,"tested_negative"), EXACT(J202,"tested_negative")), "tn"))))</f>
        <v>tn</v>
      </c>
      <c r="R202" s="2">
        <f>IF(O202="tested_positive",1,0)</f>
        <v>0</v>
      </c>
    </row>
    <row r="203" spans="1:18" ht="17" x14ac:dyDescent="0.2">
      <c r="A203">
        <v>285</v>
      </c>
      <c r="B203">
        <v>2</v>
      </c>
      <c r="C203">
        <v>108</v>
      </c>
      <c r="D203">
        <v>80</v>
      </c>
      <c r="E203">
        <v>0</v>
      </c>
      <c r="F203">
        <v>0</v>
      </c>
      <c r="G203">
        <v>27</v>
      </c>
      <c r="H203">
        <v>0.25900000000000001</v>
      </c>
      <c r="I203">
        <v>52</v>
      </c>
      <c r="J203" t="s">
        <v>9</v>
      </c>
      <c r="K203">
        <f>4.2+B203*-0.06+C203*-0.02+D203*0.01+G203*-0.04+H203*-0.47+I203*-0.01</f>
        <v>0.99826999999999977</v>
      </c>
      <c r="L203">
        <f>-4.2+B203*0.06+C203*0.02+D203*-0.01+G203*0.04+H203*0.47+I203*0.01</f>
        <v>-0.99826999999999977</v>
      </c>
      <c r="M203" s="6">
        <v>0.73071830405195093</v>
      </c>
      <c r="N203" s="6">
        <v>0.26928169594804902</v>
      </c>
      <c r="O203" s="2" t="str">
        <f t="shared" si="3"/>
        <v>tested_negative</v>
      </c>
      <c r="P203" s="2">
        <f>IF(O203=J203,1,0)</f>
        <v>0</v>
      </c>
      <c r="Q203" s="2" t="str">
        <f>IF(AND(EXACT(O203,"tested_positive"), EXACT(J203,"tested_positive")), "tp", IF(AND(EXACT(O203,"tested_positive"), EXACT(J203,"tested_negative")), "fp", IF(AND(EXACT(O203,"tested_negative"), EXACT(J203,"tested_positive")), "fn", IF(AND(EXACT(O203,"tested_negative"), EXACT(J203,"tested_negative")), "tn"))))</f>
        <v>fn</v>
      </c>
      <c r="R203" s="2">
        <f>IF(O203="tested_positive",1,0)</f>
        <v>0</v>
      </c>
    </row>
    <row r="204" spans="1:18" ht="17" x14ac:dyDescent="0.2">
      <c r="A204">
        <v>660</v>
      </c>
      <c r="B204">
        <v>3</v>
      </c>
      <c r="C204">
        <v>80</v>
      </c>
      <c r="D204">
        <v>82</v>
      </c>
      <c r="E204">
        <v>31</v>
      </c>
      <c r="F204">
        <v>70</v>
      </c>
      <c r="G204">
        <v>34.200000000000003</v>
      </c>
      <c r="H204">
        <v>1.292</v>
      </c>
      <c r="I204">
        <v>27</v>
      </c>
      <c r="J204" t="s">
        <v>9</v>
      </c>
      <c r="K204">
        <f>4.2+B204*-0.06+C204*-0.02+D204*0.01+G204*-0.04+H204*-0.47+I204*-0.01</f>
        <v>0.99476000000000009</v>
      </c>
      <c r="L204">
        <f>-4.2+B204*0.06+C204*0.02+D204*-0.01+G204*0.04+H204*0.47+I204*0.01</f>
        <v>-0.99476000000000009</v>
      </c>
      <c r="M204" s="6">
        <v>0.73002708558294938</v>
      </c>
      <c r="N204" s="6">
        <v>0.26997291441705068</v>
      </c>
      <c r="O204" s="2" t="str">
        <f t="shared" si="3"/>
        <v>tested_negative</v>
      </c>
      <c r="P204" s="2">
        <f>IF(O204=J204,1,0)</f>
        <v>0</v>
      </c>
      <c r="Q204" s="2" t="str">
        <f>IF(AND(EXACT(O204,"tested_positive"), EXACT(J204,"tested_positive")), "tp", IF(AND(EXACT(O204,"tested_positive"), EXACT(J204,"tested_negative")), "fp", IF(AND(EXACT(O204,"tested_negative"), EXACT(J204,"tested_positive")), "fn", IF(AND(EXACT(O204,"tested_negative"), EXACT(J204,"tested_negative")), "tn"))))</f>
        <v>fn</v>
      </c>
      <c r="R204" s="2">
        <f>IF(O204="tested_positive",1,0)</f>
        <v>0</v>
      </c>
    </row>
    <row r="205" spans="1:18" ht="17" x14ac:dyDescent="0.2">
      <c r="A205">
        <v>688</v>
      </c>
      <c r="B205">
        <v>1</v>
      </c>
      <c r="C205">
        <v>107</v>
      </c>
      <c r="D205">
        <v>50</v>
      </c>
      <c r="E205">
        <v>19</v>
      </c>
      <c r="F205">
        <v>0</v>
      </c>
      <c r="G205">
        <v>28.3</v>
      </c>
      <c r="H205">
        <v>0.18099999999999999</v>
      </c>
      <c r="I205">
        <v>29</v>
      </c>
      <c r="J205" t="s">
        <v>10</v>
      </c>
      <c r="K205">
        <f>4.2+B205*-0.06+C205*-0.02+D205*0.01+G205*-0.04+H205*-0.47+I205*-0.01</f>
        <v>0.99293000000000031</v>
      </c>
      <c r="L205">
        <f>-4.2+B205*0.06+C205*0.02+D205*-0.01+G205*0.04+H205*0.47+I205*0.01</f>
        <v>-0.99293000000000031</v>
      </c>
      <c r="M205" s="6">
        <v>0.72966626359777365</v>
      </c>
      <c r="N205" s="6">
        <v>0.27033373640222624</v>
      </c>
      <c r="O205" s="2" t="str">
        <f t="shared" si="3"/>
        <v>tested_negative</v>
      </c>
      <c r="P205" s="2">
        <f>IF(O205=J205,1,0)</f>
        <v>1</v>
      </c>
      <c r="Q205" s="2" t="str">
        <f>IF(AND(EXACT(O205,"tested_positive"), EXACT(J205,"tested_positive")), "tp", IF(AND(EXACT(O205,"tested_positive"), EXACT(J205,"tested_negative")), "fp", IF(AND(EXACT(O205,"tested_negative"), EXACT(J205,"tested_positive")), "fn", IF(AND(EXACT(O205,"tested_negative"), EXACT(J205,"tested_negative")), "tn"))))</f>
        <v>tn</v>
      </c>
      <c r="R205" s="2">
        <f>IF(O205="tested_positive",1,0)</f>
        <v>0</v>
      </c>
    </row>
    <row r="206" spans="1:18" ht="17" x14ac:dyDescent="0.2">
      <c r="A206">
        <v>737</v>
      </c>
      <c r="B206">
        <v>0</v>
      </c>
      <c r="C206">
        <v>126</v>
      </c>
      <c r="D206">
        <v>86</v>
      </c>
      <c r="E206">
        <v>27</v>
      </c>
      <c r="F206">
        <v>120</v>
      </c>
      <c r="G206">
        <v>27.4</v>
      </c>
      <c r="H206">
        <v>0.51500000000000001</v>
      </c>
      <c r="I206">
        <v>21</v>
      </c>
      <c r="J206" t="s">
        <v>10</v>
      </c>
      <c r="K206">
        <f>4.2+B206*-0.06+C206*-0.02+D206*0.01+G206*-0.04+H206*-0.47+I206*-0.01</f>
        <v>0.99195000000000011</v>
      </c>
      <c r="L206">
        <f>-4.2+B206*0.06+C206*0.02+D206*-0.01+G206*0.04+H206*0.47+I206*0.01</f>
        <v>-0.99195000000000011</v>
      </c>
      <c r="M206" s="6">
        <v>0.72947291175576345</v>
      </c>
      <c r="N206" s="6">
        <v>0.27052708824423666</v>
      </c>
      <c r="O206" s="2" t="str">
        <f t="shared" si="3"/>
        <v>tested_negative</v>
      </c>
      <c r="P206" s="2">
        <f>IF(O206=J206,1,0)</f>
        <v>1</v>
      </c>
      <c r="Q206" s="2" t="str">
        <f>IF(AND(EXACT(O206,"tested_positive"), EXACT(J206,"tested_positive")), "tp", IF(AND(EXACT(O206,"tested_positive"), EXACT(J206,"tested_negative")), "fp", IF(AND(EXACT(O206,"tested_negative"), EXACT(J206,"tested_positive")), "fn", IF(AND(EXACT(O206,"tested_negative"), EXACT(J206,"tested_negative")), "tn"))))</f>
        <v>tn</v>
      </c>
      <c r="R206" s="2">
        <f>IF(O206="tested_positive",1,0)</f>
        <v>0</v>
      </c>
    </row>
    <row r="207" spans="1:18" ht="17" x14ac:dyDescent="0.2">
      <c r="A207">
        <v>466</v>
      </c>
      <c r="B207">
        <v>0</v>
      </c>
      <c r="C207">
        <v>124</v>
      </c>
      <c r="D207">
        <v>56</v>
      </c>
      <c r="E207">
        <v>13</v>
      </c>
      <c r="F207">
        <v>105</v>
      </c>
      <c r="G207">
        <v>21.8</v>
      </c>
      <c r="H207">
        <v>0.45200000000000001</v>
      </c>
      <c r="I207">
        <v>21</v>
      </c>
      <c r="J207" t="s">
        <v>10</v>
      </c>
      <c r="K207">
        <f>4.2+B207*-0.06+C207*-0.02+D207*0.01+G207*-0.04+H207*-0.47+I207*-0.01</f>
        <v>0.98556000000000044</v>
      </c>
      <c r="L207">
        <f>-4.2+B207*0.06+C207*0.02+D207*-0.01+G207*0.04+H207*0.47+I207*0.01</f>
        <v>-0.98556000000000044</v>
      </c>
      <c r="M207" s="6">
        <v>0.7282100477271557</v>
      </c>
      <c r="N207" s="6">
        <v>0.2717899522728443</v>
      </c>
      <c r="O207" s="2" t="str">
        <f t="shared" si="3"/>
        <v>tested_negative</v>
      </c>
      <c r="P207" s="2">
        <f>IF(O207=J207,1,0)</f>
        <v>1</v>
      </c>
      <c r="Q207" s="2" t="str">
        <f>IF(AND(EXACT(O207,"tested_positive"), EXACT(J207,"tested_positive")), "tp", IF(AND(EXACT(O207,"tested_positive"), EXACT(J207,"tested_negative")), "fp", IF(AND(EXACT(O207,"tested_negative"), EXACT(J207,"tested_positive")), "fn", IF(AND(EXACT(O207,"tested_negative"), EXACT(J207,"tested_negative")), "tn"))))</f>
        <v>tn</v>
      </c>
      <c r="R207" s="2">
        <f>IF(O207="tested_positive",1,0)</f>
        <v>0</v>
      </c>
    </row>
    <row r="208" spans="1:18" ht="17" x14ac:dyDescent="0.2">
      <c r="A208">
        <v>206</v>
      </c>
      <c r="B208">
        <v>5</v>
      </c>
      <c r="C208">
        <v>111</v>
      </c>
      <c r="D208">
        <v>72</v>
      </c>
      <c r="E208">
        <v>28</v>
      </c>
      <c r="F208">
        <v>0</v>
      </c>
      <c r="G208">
        <v>23.9</v>
      </c>
      <c r="H208">
        <v>0.40699999999999997</v>
      </c>
      <c r="I208">
        <v>27</v>
      </c>
      <c r="J208" t="s">
        <v>10</v>
      </c>
      <c r="K208">
        <f>4.2+B208*-0.06+C208*-0.02+D208*0.01+G208*-0.04+H208*-0.47+I208*-0.01</f>
        <v>0.98271000000000042</v>
      </c>
      <c r="L208">
        <f>-4.2+B208*0.06+C208*0.02+D208*-0.01+G208*0.04+H208*0.47+I208*0.01</f>
        <v>-0.98271000000000042</v>
      </c>
      <c r="M208" s="6">
        <v>0.72764560850247695</v>
      </c>
      <c r="N208" s="6">
        <v>0.27235439149752305</v>
      </c>
      <c r="O208" s="2" t="str">
        <f t="shared" si="3"/>
        <v>tested_negative</v>
      </c>
      <c r="P208" s="2">
        <f>IF(O208=J208,1,0)</f>
        <v>1</v>
      </c>
      <c r="Q208" s="2" t="str">
        <f>IF(AND(EXACT(O208,"tested_positive"), EXACT(J208,"tested_positive")), "tp", IF(AND(EXACT(O208,"tested_positive"), EXACT(J208,"tested_negative")), "fp", IF(AND(EXACT(O208,"tested_negative"), EXACT(J208,"tested_positive")), "fn", IF(AND(EXACT(O208,"tested_negative"), EXACT(J208,"tested_negative")), "tn"))))</f>
        <v>tn</v>
      </c>
      <c r="R208" s="2">
        <f>IF(O208="tested_positive",1,0)</f>
        <v>0</v>
      </c>
    </row>
    <row r="209" spans="1:18" ht="17" x14ac:dyDescent="0.2">
      <c r="A209">
        <v>557</v>
      </c>
      <c r="B209">
        <v>1</v>
      </c>
      <c r="C209">
        <v>97</v>
      </c>
      <c r="D209">
        <v>70</v>
      </c>
      <c r="E209">
        <v>40</v>
      </c>
      <c r="F209">
        <v>0</v>
      </c>
      <c r="G209">
        <v>38.1</v>
      </c>
      <c r="H209">
        <v>0.218</v>
      </c>
      <c r="I209">
        <v>30</v>
      </c>
      <c r="J209" t="s">
        <v>10</v>
      </c>
      <c r="K209">
        <f>4.2+B209*-0.06+C209*-0.02+D209*0.01+G209*-0.04+H209*-0.47+I209*-0.01</f>
        <v>0.97354000000000074</v>
      </c>
      <c r="L209">
        <f>-4.2+B209*0.06+C209*0.02+D209*-0.01+G209*0.04+H209*0.47+I209*0.01</f>
        <v>-0.97354000000000074</v>
      </c>
      <c r="M209" s="6">
        <v>0.72582453228480592</v>
      </c>
      <c r="N209" s="6">
        <v>0.27417546771519402</v>
      </c>
      <c r="O209" s="2" t="str">
        <f t="shared" si="3"/>
        <v>tested_negative</v>
      </c>
      <c r="P209" s="2">
        <f>IF(O209=J209,1,0)</f>
        <v>1</v>
      </c>
      <c r="Q209" s="2" t="str">
        <f>IF(AND(EXACT(O209,"tested_positive"), EXACT(J209,"tested_positive")), "tp", IF(AND(EXACT(O209,"tested_positive"), EXACT(J209,"tested_negative")), "fp", IF(AND(EXACT(O209,"tested_negative"), EXACT(J209,"tested_positive")), "fn", IF(AND(EXACT(O209,"tested_negative"), EXACT(J209,"tested_negative")), "tn"))))</f>
        <v>tn</v>
      </c>
      <c r="R209" s="2">
        <f>IF(O209="tested_positive",1,0)</f>
        <v>0</v>
      </c>
    </row>
    <row r="210" spans="1:18" ht="17" x14ac:dyDescent="0.2">
      <c r="A210">
        <v>725</v>
      </c>
      <c r="B210">
        <v>1</v>
      </c>
      <c r="C210">
        <v>111</v>
      </c>
      <c r="D210">
        <v>94</v>
      </c>
      <c r="E210">
        <v>0</v>
      </c>
      <c r="F210">
        <v>0</v>
      </c>
      <c r="G210">
        <v>32.799999999999997</v>
      </c>
      <c r="H210">
        <v>0.26500000000000001</v>
      </c>
      <c r="I210">
        <v>45</v>
      </c>
      <c r="J210" t="s">
        <v>10</v>
      </c>
      <c r="K210">
        <f>4.2+B210*-0.06+C210*-0.02+D210*0.01+G210*-0.04+H210*-0.47+I210*-0.01</f>
        <v>0.97345000000000059</v>
      </c>
      <c r="L210">
        <f>-4.2+B210*0.06+C210*0.02+D210*-0.01+G210*0.04+H210*0.47+I210*0.01</f>
        <v>-0.97345000000000059</v>
      </c>
      <c r="M210" s="6">
        <v>0.72580662162554233</v>
      </c>
      <c r="N210" s="6">
        <v>0.27419337837445756</v>
      </c>
      <c r="O210" s="2" t="str">
        <f t="shared" si="3"/>
        <v>tested_negative</v>
      </c>
      <c r="P210" s="2">
        <f>IF(O210=J210,1,0)</f>
        <v>1</v>
      </c>
      <c r="Q210" s="2" t="str">
        <f>IF(AND(EXACT(O210,"tested_positive"), EXACT(J210,"tested_positive")), "tp", IF(AND(EXACT(O210,"tested_positive"), EXACT(J210,"tested_negative")), "fp", IF(AND(EXACT(O210,"tested_negative"), EXACT(J210,"tested_positive")), "fn", IF(AND(EXACT(O210,"tested_negative"), EXACT(J210,"tested_negative")), "tn"))))</f>
        <v>tn</v>
      </c>
      <c r="R210" s="2">
        <f>IF(O210="tested_positive",1,0)</f>
        <v>0</v>
      </c>
    </row>
    <row r="211" spans="1:18" ht="17" x14ac:dyDescent="0.2">
      <c r="A211">
        <v>666</v>
      </c>
      <c r="B211">
        <v>1</v>
      </c>
      <c r="C211">
        <v>112</v>
      </c>
      <c r="D211">
        <v>80</v>
      </c>
      <c r="E211">
        <v>45</v>
      </c>
      <c r="F211">
        <v>132</v>
      </c>
      <c r="G211">
        <v>34.799999999999997</v>
      </c>
      <c r="H211">
        <v>0.217</v>
      </c>
      <c r="I211">
        <v>24</v>
      </c>
      <c r="J211" t="s">
        <v>10</v>
      </c>
      <c r="K211">
        <f>4.2+B211*-0.06+C211*-0.02+D211*0.01+G211*-0.04+H211*-0.47+I211*-0.01</f>
        <v>0.96601000000000026</v>
      </c>
      <c r="L211">
        <f>-4.2+B211*0.06+C211*0.02+D211*-0.01+G211*0.04+H211*0.47+I211*0.01</f>
        <v>-0.96601000000000026</v>
      </c>
      <c r="M211" s="6">
        <v>0.72432349221758641</v>
      </c>
      <c r="N211" s="6">
        <v>0.27567650778241365</v>
      </c>
      <c r="O211" s="2" t="str">
        <f t="shared" si="3"/>
        <v>tested_negative</v>
      </c>
      <c r="P211" s="2">
        <f>IF(O211=J211,1,0)</f>
        <v>1</v>
      </c>
      <c r="Q211" s="2" t="str">
        <f>IF(AND(EXACT(O211,"tested_positive"), EXACT(J211,"tested_positive")), "tp", IF(AND(EXACT(O211,"tested_positive"), EXACT(J211,"tested_negative")), "fp", IF(AND(EXACT(O211,"tested_negative"), EXACT(J211,"tested_positive")), "fn", IF(AND(EXACT(O211,"tested_negative"), EXACT(J211,"tested_negative")), "tn"))))</f>
        <v>tn</v>
      </c>
      <c r="R211" s="2">
        <f>IF(O211="tested_positive",1,0)</f>
        <v>0</v>
      </c>
    </row>
    <row r="212" spans="1:18" ht="17" x14ac:dyDescent="0.2">
      <c r="A212">
        <v>600</v>
      </c>
      <c r="B212">
        <v>1</v>
      </c>
      <c r="C212">
        <v>109</v>
      </c>
      <c r="D212">
        <v>38</v>
      </c>
      <c r="E212">
        <v>18</v>
      </c>
      <c r="F212">
        <v>120</v>
      </c>
      <c r="G212">
        <v>23.1</v>
      </c>
      <c r="H212">
        <v>0.40699999999999997</v>
      </c>
      <c r="I212">
        <v>26</v>
      </c>
      <c r="J212" t="s">
        <v>10</v>
      </c>
      <c r="K212">
        <f>4.2+B212*-0.06+C212*-0.02+D212*0.01+G212*-0.04+H212*-0.47+I212*-0.01</f>
        <v>0.9647100000000004</v>
      </c>
      <c r="L212">
        <f>-4.2+B212*0.06+C212*0.02+D212*-0.01+G212*0.04+H212*0.47+I212*0.01</f>
        <v>-0.9647100000000004</v>
      </c>
      <c r="M212" s="6">
        <v>0.72406383387035644</v>
      </c>
      <c r="N212" s="6">
        <v>0.27593616612964356</v>
      </c>
      <c r="O212" s="2" t="str">
        <f t="shared" si="3"/>
        <v>tested_negative</v>
      </c>
      <c r="P212" s="2">
        <f>IF(O212=J212,1,0)</f>
        <v>1</v>
      </c>
      <c r="Q212" s="2" t="str">
        <f>IF(AND(EXACT(O212,"tested_positive"), EXACT(J212,"tested_positive")), "tp", IF(AND(EXACT(O212,"tested_positive"), EXACT(J212,"tested_negative")), "fp", IF(AND(EXACT(O212,"tested_negative"), EXACT(J212,"tested_positive")), "fn", IF(AND(EXACT(O212,"tested_negative"), EXACT(J212,"tested_negative")), "tn"))))</f>
        <v>tn</v>
      </c>
      <c r="R212" s="2">
        <f>IF(O212="tested_positive",1,0)</f>
        <v>0</v>
      </c>
    </row>
    <row r="213" spans="1:18" ht="17" x14ac:dyDescent="0.2">
      <c r="A213">
        <v>645</v>
      </c>
      <c r="B213">
        <v>3</v>
      </c>
      <c r="C213">
        <v>103</v>
      </c>
      <c r="D213">
        <v>72</v>
      </c>
      <c r="E213">
        <v>30</v>
      </c>
      <c r="F213">
        <v>152</v>
      </c>
      <c r="G213">
        <v>27.6</v>
      </c>
      <c r="H213">
        <v>0.73</v>
      </c>
      <c r="I213">
        <v>27</v>
      </c>
      <c r="J213" t="s">
        <v>10</v>
      </c>
      <c r="K213">
        <f>4.2+B213*-0.06+C213*-0.02+D213*0.01+G213*-0.04+H213*-0.47+I213*-0.01</f>
        <v>0.96290000000000053</v>
      </c>
      <c r="L213">
        <f>-4.2+B213*0.06+C213*0.02+D213*-0.01+G213*0.04+H213*0.47+I213*0.01</f>
        <v>-0.96290000000000053</v>
      </c>
      <c r="M213" s="6">
        <v>0.7237020575777291</v>
      </c>
      <c r="N213" s="6">
        <v>0.2762979424222709</v>
      </c>
      <c r="O213" s="2" t="str">
        <f t="shared" si="3"/>
        <v>tested_negative</v>
      </c>
      <c r="P213" s="2">
        <f>IF(O213=J213,1,0)</f>
        <v>1</v>
      </c>
      <c r="Q213" s="2" t="str">
        <f>IF(AND(EXACT(O213,"tested_positive"), EXACT(J213,"tested_positive")), "tp", IF(AND(EXACT(O213,"tested_positive"), EXACT(J213,"tested_negative")), "fp", IF(AND(EXACT(O213,"tested_negative"), EXACT(J213,"tested_positive")), "fn", IF(AND(EXACT(O213,"tested_negative"), EXACT(J213,"tested_negative")), "tn"))))</f>
        <v>tn</v>
      </c>
      <c r="R213" s="2">
        <f>IF(O213="tested_positive",1,0)</f>
        <v>0</v>
      </c>
    </row>
    <row r="214" spans="1:18" ht="17" x14ac:dyDescent="0.2">
      <c r="A214">
        <v>449</v>
      </c>
      <c r="B214">
        <v>0</v>
      </c>
      <c r="C214">
        <v>104</v>
      </c>
      <c r="D214">
        <v>64</v>
      </c>
      <c r="E214">
        <v>37</v>
      </c>
      <c r="F214">
        <v>64</v>
      </c>
      <c r="G214">
        <v>33.6</v>
      </c>
      <c r="H214">
        <v>0.51</v>
      </c>
      <c r="I214">
        <v>22</v>
      </c>
      <c r="J214" t="s">
        <v>9</v>
      </c>
      <c r="K214">
        <f>4.2+B214*-0.06+C214*-0.02+D214*0.01+G214*-0.04+H214*-0.47+I214*-0.01</f>
        <v>0.95630000000000015</v>
      </c>
      <c r="L214">
        <f>-4.2+B214*0.06+C214*0.02+D214*-0.01+G214*0.04+H214*0.47+I214*0.01</f>
        <v>-0.95630000000000015</v>
      </c>
      <c r="M214" s="6">
        <v>0.72238039225403095</v>
      </c>
      <c r="N214" s="6">
        <v>0.27761960774596905</v>
      </c>
      <c r="O214" s="2" t="str">
        <f t="shared" si="3"/>
        <v>tested_negative</v>
      </c>
      <c r="P214" s="2">
        <f>IF(O214=J214,1,0)</f>
        <v>0</v>
      </c>
      <c r="Q214" s="2" t="str">
        <f>IF(AND(EXACT(O214,"tested_positive"), EXACT(J214,"tested_positive")), "tp", IF(AND(EXACT(O214,"tested_positive"), EXACT(J214,"tested_negative")), "fp", IF(AND(EXACT(O214,"tested_negative"), EXACT(J214,"tested_positive")), "fn", IF(AND(EXACT(O214,"tested_negative"), EXACT(J214,"tested_negative")), "tn"))))</f>
        <v>fn</v>
      </c>
      <c r="R214" s="2">
        <f>IF(O214="tested_positive",1,0)</f>
        <v>0</v>
      </c>
    </row>
    <row r="215" spans="1:18" ht="17" x14ac:dyDescent="0.2">
      <c r="A215">
        <v>635</v>
      </c>
      <c r="B215">
        <v>10</v>
      </c>
      <c r="C215">
        <v>92</v>
      </c>
      <c r="D215">
        <v>62</v>
      </c>
      <c r="E215">
        <v>0</v>
      </c>
      <c r="F215">
        <v>0</v>
      </c>
      <c r="G215">
        <v>25.9</v>
      </c>
      <c r="H215">
        <v>0.16700000000000001</v>
      </c>
      <c r="I215">
        <v>31</v>
      </c>
      <c r="J215" t="s">
        <v>10</v>
      </c>
      <c r="K215">
        <f>4.2+B215*-0.06+C215*-0.02+D215*0.01+G215*-0.04+H215*-0.47+I215*-0.01</f>
        <v>0.95550999999999986</v>
      </c>
      <c r="L215">
        <f>-4.2+B215*0.06+C215*0.02+D215*-0.01+G215*0.04+H215*0.47+I215*0.01</f>
        <v>-0.95550999999999986</v>
      </c>
      <c r="M215" s="6">
        <v>0.72222193232464948</v>
      </c>
      <c r="N215" s="6">
        <v>0.2777780676753504</v>
      </c>
      <c r="O215" s="2" t="str">
        <f t="shared" si="3"/>
        <v>tested_negative</v>
      </c>
      <c r="P215" s="2">
        <f>IF(O215=J215,1,0)</f>
        <v>1</v>
      </c>
      <c r="Q215" s="2" t="str">
        <f>IF(AND(EXACT(O215,"tested_positive"), EXACT(J215,"tested_positive")), "tp", IF(AND(EXACT(O215,"tested_positive"), EXACT(J215,"tested_negative")), "fp", IF(AND(EXACT(O215,"tested_negative"), EXACT(J215,"tested_positive")), "fn", IF(AND(EXACT(O215,"tested_negative"), EXACT(J215,"tested_negative")), "tn"))))</f>
        <v>tn</v>
      </c>
      <c r="R215" s="2">
        <f>IF(O215="tested_positive",1,0)</f>
        <v>0</v>
      </c>
    </row>
    <row r="216" spans="1:18" ht="17" x14ac:dyDescent="0.2">
      <c r="A216">
        <v>622</v>
      </c>
      <c r="B216">
        <v>2</v>
      </c>
      <c r="C216">
        <v>92</v>
      </c>
      <c r="D216">
        <v>76</v>
      </c>
      <c r="E216">
        <v>20</v>
      </c>
      <c r="F216">
        <v>0</v>
      </c>
      <c r="G216">
        <v>24.2</v>
      </c>
      <c r="H216">
        <v>1.698</v>
      </c>
      <c r="I216">
        <v>28</v>
      </c>
      <c r="J216" t="s">
        <v>10</v>
      </c>
      <c r="K216">
        <f>4.2+B216*-0.06+C216*-0.02+D216*0.01+G216*-0.04+H216*-0.47+I216*-0.01</f>
        <v>0.95394000000000001</v>
      </c>
      <c r="L216">
        <f>-4.2+B216*0.06+C216*0.02+D216*-0.01+G216*0.04+H216*0.47+I216*0.01</f>
        <v>-0.95394000000000001</v>
      </c>
      <c r="M216" s="6">
        <v>0.72190685312379421</v>
      </c>
      <c r="N216" s="6">
        <v>0.27809314687620579</v>
      </c>
      <c r="O216" s="2" t="str">
        <f t="shared" si="3"/>
        <v>tested_negative</v>
      </c>
      <c r="P216" s="2">
        <f>IF(O216=J216,1,0)</f>
        <v>1</v>
      </c>
      <c r="Q216" s="2" t="str">
        <f>IF(AND(EXACT(O216,"tested_positive"), EXACT(J216,"tested_positive")), "tp", IF(AND(EXACT(O216,"tested_positive"), EXACT(J216,"tested_negative")), "fp", IF(AND(EXACT(O216,"tested_negative"), EXACT(J216,"tested_positive")), "fn", IF(AND(EXACT(O216,"tested_negative"), EXACT(J216,"tested_negative")), "tn"))))</f>
        <v>tn</v>
      </c>
      <c r="R216" s="2">
        <f>IF(O216="tested_positive",1,0)</f>
        <v>0</v>
      </c>
    </row>
    <row r="217" spans="1:18" ht="17" x14ac:dyDescent="0.2">
      <c r="A217">
        <v>493</v>
      </c>
      <c r="B217">
        <v>4</v>
      </c>
      <c r="C217">
        <v>99</v>
      </c>
      <c r="D217">
        <v>68</v>
      </c>
      <c r="E217">
        <v>38</v>
      </c>
      <c r="F217">
        <v>0</v>
      </c>
      <c r="G217">
        <v>32.799999999999997</v>
      </c>
      <c r="H217">
        <v>0.14499999999999999</v>
      </c>
      <c r="I217">
        <v>33</v>
      </c>
      <c r="J217" t="s">
        <v>10</v>
      </c>
      <c r="K217">
        <f>4.2+B217*-0.06+C217*-0.02+D217*0.01+G217*-0.04+H217*-0.47+I217*-0.01</f>
        <v>0.94985000000000031</v>
      </c>
      <c r="L217">
        <f>-4.2+B217*0.06+C217*0.02+D217*-0.01+G217*0.04+H217*0.47+I217*0.01</f>
        <v>-0.94985000000000031</v>
      </c>
      <c r="M217" s="6">
        <v>0.72108501081064835</v>
      </c>
      <c r="N217" s="6">
        <v>0.2789149891893517</v>
      </c>
      <c r="O217" s="2" t="str">
        <f t="shared" si="3"/>
        <v>tested_negative</v>
      </c>
      <c r="P217" s="2">
        <f>IF(O217=J217,1,0)</f>
        <v>1</v>
      </c>
      <c r="Q217" s="2" t="str">
        <f>IF(AND(EXACT(O217,"tested_positive"), EXACT(J217,"tested_positive")), "tp", IF(AND(EXACT(O217,"tested_positive"), EXACT(J217,"tested_negative")), "fp", IF(AND(EXACT(O217,"tested_negative"), EXACT(J217,"tested_positive")), "fn", IF(AND(EXACT(O217,"tested_negative"), EXACT(J217,"tested_negative")), "tn"))))</f>
        <v>tn</v>
      </c>
      <c r="R217" s="2">
        <f>IF(O217="tested_positive",1,0)</f>
        <v>0</v>
      </c>
    </row>
    <row r="218" spans="1:18" ht="17" x14ac:dyDescent="0.2">
      <c r="A218">
        <v>263</v>
      </c>
      <c r="B218">
        <v>4</v>
      </c>
      <c r="C218">
        <v>95</v>
      </c>
      <c r="D218">
        <v>70</v>
      </c>
      <c r="E218">
        <v>32</v>
      </c>
      <c r="F218">
        <v>0</v>
      </c>
      <c r="G218">
        <v>32.1</v>
      </c>
      <c r="H218">
        <v>0.61199999999999999</v>
      </c>
      <c r="I218">
        <v>24</v>
      </c>
      <c r="J218" t="s">
        <v>10</v>
      </c>
      <c r="K218">
        <f>4.2+B218*-0.06+C218*-0.02+D218*0.01+G218*-0.04+H218*-0.47+I218*-0.01</f>
        <v>0.94835999999999987</v>
      </c>
      <c r="L218">
        <f>-4.2+B218*0.06+C218*0.02+D218*-0.01+G218*0.04+H218*0.47+I218*0.01</f>
        <v>-0.94835999999999987</v>
      </c>
      <c r="M218" s="6">
        <v>0.72078524120419141</v>
      </c>
      <c r="N218" s="6">
        <v>0.27921475879580865</v>
      </c>
      <c r="O218" s="2" t="str">
        <f t="shared" si="3"/>
        <v>tested_negative</v>
      </c>
      <c r="P218" s="2">
        <f>IF(O218=J218,1,0)</f>
        <v>1</v>
      </c>
      <c r="Q218" s="2" t="str">
        <f>IF(AND(EXACT(O218,"tested_positive"), EXACT(J218,"tested_positive")), "tp", IF(AND(EXACT(O218,"tested_positive"), EXACT(J218,"tested_negative")), "fp", IF(AND(EXACT(O218,"tested_negative"), EXACT(J218,"tested_positive")), "fn", IF(AND(EXACT(O218,"tested_negative"), EXACT(J218,"tested_negative")), "tn"))))</f>
        <v>tn</v>
      </c>
      <c r="R218" s="2">
        <f>IF(O218="tested_positive",1,0)</f>
        <v>0</v>
      </c>
    </row>
    <row r="219" spans="1:18" ht="17" x14ac:dyDescent="0.2">
      <c r="A219">
        <v>171</v>
      </c>
      <c r="B219">
        <v>6</v>
      </c>
      <c r="C219">
        <v>102</v>
      </c>
      <c r="D219">
        <v>82</v>
      </c>
      <c r="E219">
        <v>0</v>
      </c>
      <c r="F219">
        <v>0</v>
      </c>
      <c r="G219">
        <v>30.8</v>
      </c>
      <c r="H219">
        <v>0.18</v>
      </c>
      <c r="I219">
        <v>36</v>
      </c>
      <c r="J219" t="s">
        <v>9</v>
      </c>
      <c r="K219">
        <f>4.2+B219*-0.06+C219*-0.02+D219*0.01+G219*-0.04+H219*-0.47+I219*-0.01</f>
        <v>0.94340000000000013</v>
      </c>
      <c r="L219">
        <f>-4.2+B219*0.06+C219*0.02+D219*-0.01+G219*0.04+H219*0.47+I219*0.01</f>
        <v>-0.94340000000000013</v>
      </c>
      <c r="M219" s="6">
        <v>0.71978592968082178</v>
      </c>
      <c r="N219" s="6">
        <v>0.28021407031917817</v>
      </c>
      <c r="O219" s="2" t="str">
        <f t="shared" si="3"/>
        <v>tested_negative</v>
      </c>
      <c r="P219" s="2">
        <f>IF(O219=J219,1,0)</f>
        <v>0</v>
      </c>
      <c r="Q219" s="2" t="str">
        <f>IF(AND(EXACT(O219,"tested_positive"), EXACT(J219,"tested_positive")), "tp", IF(AND(EXACT(O219,"tested_positive"), EXACT(J219,"tested_negative")), "fp", IF(AND(EXACT(O219,"tested_negative"), EXACT(J219,"tested_positive")), "fn", IF(AND(EXACT(O219,"tested_negative"), EXACT(J219,"tested_negative")), "tn"))))</f>
        <v>fn</v>
      </c>
      <c r="R219" s="2">
        <f>IF(O219="tested_positive",1,0)</f>
        <v>0</v>
      </c>
    </row>
    <row r="220" spans="1:18" ht="17" x14ac:dyDescent="0.2">
      <c r="A220">
        <v>603</v>
      </c>
      <c r="B220">
        <v>1</v>
      </c>
      <c r="C220">
        <v>124</v>
      </c>
      <c r="D220">
        <v>74</v>
      </c>
      <c r="E220">
        <v>36</v>
      </c>
      <c r="F220">
        <v>0</v>
      </c>
      <c r="G220">
        <v>27.8</v>
      </c>
      <c r="H220">
        <v>0.1</v>
      </c>
      <c r="I220">
        <v>30</v>
      </c>
      <c r="J220" t="s">
        <v>10</v>
      </c>
      <c r="K220">
        <f>4.2+B220*-0.06+C220*-0.02+D220*0.01+G220*-0.04+H220*-0.47+I220*-0.01</f>
        <v>0.94100000000000028</v>
      </c>
      <c r="L220">
        <f>-4.2+B220*0.06+C220*0.02+D220*-0.01+G220*0.04+H220*0.47+I220*0.01</f>
        <v>-0.94100000000000028</v>
      </c>
      <c r="M220" s="6">
        <v>0.71930160849226321</v>
      </c>
      <c r="N220" s="6">
        <v>0.28069839150773684</v>
      </c>
      <c r="O220" s="2" t="str">
        <f t="shared" si="3"/>
        <v>tested_negative</v>
      </c>
      <c r="P220" s="2">
        <f>IF(O220=J220,1,0)</f>
        <v>1</v>
      </c>
      <c r="Q220" s="2" t="str">
        <f>IF(AND(EXACT(O220,"tested_positive"), EXACT(J220,"tested_positive")), "tp", IF(AND(EXACT(O220,"tested_positive"), EXACT(J220,"tested_negative")), "fp", IF(AND(EXACT(O220,"tested_negative"), EXACT(J220,"tested_positive")), "fn", IF(AND(EXACT(O220,"tested_negative"), EXACT(J220,"tested_negative")), "tn"))))</f>
        <v>tn</v>
      </c>
      <c r="R220" s="2">
        <f>IF(O220="tested_positive",1,0)</f>
        <v>0</v>
      </c>
    </row>
    <row r="221" spans="1:18" ht="17" x14ac:dyDescent="0.2">
      <c r="A221">
        <v>734</v>
      </c>
      <c r="B221">
        <v>2</v>
      </c>
      <c r="C221">
        <v>106</v>
      </c>
      <c r="D221">
        <v>56</v>
      </c>
      <c r="E221">
        <v>27</v>
      </c>
      <c r="F221">
        <v>165</v>
      </c>
      <c r="G221">
        <v>29</v>
      </c>
      <c r="H221">
        <v>0.42599999999999999</v>
      </c>
      <c r="I221">
        <v>22</v>
      </c>
      <c r="J221" t="s">
        <v>10</v>
      </c>
      <c r="K221">
        <f>4.2+B221*-0.06+C221*-0.02+D221*0.01+G221*-0.04+H221*-0.47+I221*-0.01</f>
        <v>0.93978000000000006</v>
      </c>
      <c r="L221">
        <f>-4.2+B221*0.06+C221*0.02+D221*-0.01+G221*0.04+H221*0.47+I221*0.01</f>
        <v>-0.93978000000000006</v>
      </c>
      <c r="M221" s="6">
        <v>0.71905521629958935</v>
      </c>
      <c r="N221" s="6">
        <v>0.28094478370041065</v>
      </c>
      <c r="O221" s="2" t="str">
        <f t="shared" si="3"/>
        <v>tested_negative</v>
      </c>
      <c r="P221" s="2">
        <f>IF(O221=J221,1,0)</f>
        <v>1</v>
      </c>
      <c r="Q221" s="2" t="str">
        <f>IF(AND(EXACT(O221,"tested_positive"), EXACT(J221,"tested_positive")), "tp", IF(AND(EXACT(O221,"tested_positive"), EXACT(J221,"tested_negative")), "fp", IF(AND(EXACT(O221,"tested_negative"), EXACT(J221,"tested_positive")), "fn", IF(AND(EXACT(O221,"tested_negative"), EXACT(J221,"tested_negative")), "tn"))))</f>
        <v>tn</v>
      </c>
      <c r="R221" s="2">
        <f>IF(O221="tested_positive",1,0)</f>
        <v>0</v>
      </c>
    </row>
    <row r="222" spans="1:18" ht="17" x14ac:dyDescent="0.2">
      <c r="A222">
        <v>617</v>
      </c>
      <c r="B222">
        <v>6</v>
      </c>
      <c r="C222">
        <v>117</v>
      </c>
      <c r="D222">
        <v>96</v>
      </c>
      <c r="E222">
        <v>0</v>
      </c>
      <c r="F222">
        <v>0</v>
      </c>
      <c r="G222">
        <v>28.7</v>
      </c>
      <c r="H222">
        <v>0.157</v>
      </c>
      <c r="I222">
        <v>30</v>
      </c>
      <c r="J222" t="s">
        <v>10</v>
      </c>
      <c r="K222">
        <f>4.2+B222*-0.06+C222*-0.02+D222*0.01+G222*-0.04+H222*-0.47+I222*-0.01</f>
        <v>0.93821000000000043</v>
      </c>
      <c r="L222">
        <f>-4.2+B222*0.06+C222*0.02+D222*-0.01+G222*0.04+H222*0.47+I222*0.01</f>
        <v>-0.93821000000000043</v>
      </c>
      <c r="M222" s="6">
        <v>0.71873794399434621</v>
      </c>
      <c r="N222" s="6">
        <v>0.28126205600565385</v>
      </c>
      <c r="O222" s="2" t="str">
        <f t="shared" si="3"/>
        <v>tested_negative</v>
      </c>
      <c r="P222" s="2">
        <f>IF(O222=J222,1,0)</f>
        <v>1</v>
      </c>
      <c r="Q222" s="2" t="str">
        <f>IF(AND(EXACT(O222,"tested_positive"), EXACT(J222,"tested_positive")), "tp", IF(AND(EXACT(O222,"tested_positive"), EXACT(J222,"tested_negative")), "fp", IF(AND(EXACT(O222,"tested_negative"), EXACT(J222,"tested_positive")), "fn", IF(AND(EXACT(O222,"tested_negative"), EXACT(J222,"tested_negative")), "tn"))))</f>
        <v>tn</v>
      </c>
      <c r="R222" s="2">
        <f>IF(O222="tested_positive",1,0)</f>
        <v>0</v>
      </c>
    </row>
    <row r="223" spans="1:18" ht="17" x14ac:dyDescent="0.2">
      <c r="A223">
        <v>203</v>
      </c>
      <c r="B223">
        <v>0</v>
      </c>
      <c r="C223">
        <v>108</v>
      </c>
      <c r="D223">
        <v>68</v>
      </c>
      <c r="E223">
        <v>20</v>
      </c>
      <c r="F223">
        <v>0</v>
      </c>
      <c r="G223">
        <v>27.3</v>
      </c>
      <c r="H223">
        <v>0.78700000000000003</v>
      </c>
      <c r="I223">
        <v>32</v>
      </c>
      <c r="J223" t="s">
        <v>10</v>
      </c>
      <c r="K223">
        <f>4.2+B223*-0.06+C223*-0.02+D223*0.01+G223*-0.04+H223*-0.47+I223*-0.01</f>
        <v>0.93811</v>
      </c>
      <c r="L223">
        <f>-4.2+B223*0.06+C223*0.02+D223*-0.01+G223*0.04+H223*0.47+I223*0.01</f>
        <v>-0.93811</v>
      </c>
      <c r="M223" s="6">
        <v>0.71871772818098068</v>
      </c>
      <c r="N223" s="6">
        <v>0.28128227181901938</v>
      </c>
      <c r="O223" s="2" t="str">
        <f t="shared" si="3"/>
        <v>tested_negative</v>
      </c>
      <c r="P223" s="2">
        <f>IF(O223=J223,1,0)</f>
        <v>1</v>
      </c>
      <c r="Q223" s="2" t="str">
        <f>IF(AND(EXACT(O223,"tested_positive"), EXACT(J223,"tested_positive")), "tp", IF(AND(EXACT(O223,"tested_positive"), EXACT(J223,"tested_negative")), "fp", IF(AND(EXACT(O223,"tested_negative"), EXACT(J223,"tested_positive")), "fn", IF(AND(EXACT(O223,"tested_negative"), EXACT(J223,"tested_negative")), "tn"))))</f>
        <v>tn</v>
      </c>
      <c r="R223" s="2">
        <f>IF(O223="tested_positive",1,0)</f>
        <v>0</v>
      </c>
    </row>
    <row r="224" spans="1:18" ht="17" x14ac:dyDescent="0.2">
      <c r="A224">
        <v>99</v>
      </c>
      <c r="B224">
        <v>6</v>
      </c>
      <c r="C224">
        <v>93</v>
      </c>
      <c r="D224">
        <v>50</v>
      </c>
      <c r="E224">
        <v>30</v>
      </c>
      <c r="F224">
        <v>64</v>
      </c>
      <c r="G224">
        <v>28.7</v>
      </c>
      <c r="H224">
        <v>0.35599999999999998</v>
      </c>
      <c r="I224">
        <v>23</v>
      </c>
      <c r="J224" t="s">
        <v>10</v>
      </c>
      <c r="K224">
        <f>4.2+B224*-0.06+C224*-0.02+D224*0.01+G224*-0.04+H224*-0.47+I224*-0.01</f>
        <v>0.93468000000000062</v>
      </c>
      <c r="L224">
        <f>-4.2+B224*0.06+C224*0.02+D224*-0.01+G224*0.04+H224*0.47+I224*0.01</f>
        <v>-0.93468000000000062</v>
      </c>
      <c r="M224" s="6">
        <v>0.71802379070322131</v>
      </c>
      <c r="N224" s="6">
        <v>0.28197620929677863</v>
      </c>
      <c r="O224" s="2" t="str">
        <f t="shared" si="3"/>
        <v>tested_negative</v>
      </c>
      <c r="P224" s="2">
        <f>IF(O224=J224,1,0)</f>
        <v>1</v>
      </c>
      <c r="Q224" s="2" t="str">
        <f>IF(AND(EXACT(O224,"tested_positive"), EXACT(J224,"tested_positive")), "tp", IF(AND(EXACT(O224,"tested_positive"), EXACT(J224,"tested_negative")), "fp", IF(AND(EXACT(O224,"tested_negative"), EXACT(J224,"tested_positive")), "fn", IF(AND(EXACT(O224,"tested_negative"), EXACT(J224,"tested_negative")), "tn"))))</f>
        <v>tn</v>
      </c>
      <c r="R224" s="2">
        <f>IF(O224="tested_positive",1,0)</f>
        <v>0</v>
      </c>
    </row>
    <row r="225" spans="1:18" ht="17" x14ac:dyDescent="0.2">
      <c r="A225">
        <v>567</v>
      </c>
      <c r="B225">
        <v>1</v>
      </c>
      <c r="C225">
        <v>99</v>
      </c>
      <c r="D225">
        <v>72</v>
      </c>
      <c r="E225">
        <v>30</v>
      </c>
      <c r="F225">
        <v>18</v>
      </c>
      <c r="G225">
        <v>38.6</v>
      </c>
      <c r="H225">
        <v>0.41199999999999998</v>
      </c>
      <c r="I225">
        <v>21</v>
      </c>
      <c r="J225" t="s">
        <v>10</v>
      </c>
      <c r="K225">
        <f>4.2+B225*-0.06+C225*-0.02+D225*0.01+G225*-0.04+H225*-0.47+I225*-0.01</f>
        <v>0.93236000000000074</v>
      </c>
      <c r="L225">
        <f>-4.2+B225*0.06+C225*0.02+D225*-0.01+G225*0.04+H225*0.47+I225*0.01</f>
        <v>-0.93236000000000074</v>
      </c>
      <c r="M225" s="6">
        <v>0.71755383294832509</v>
      </c>
      <c r="N225" s="6">
        <v>0.28244616705167486</v>
      </c>
      <c r="O225" s="2" t="str">
        <f t="shared" si="3"/>
        <v>tested_negative</v>
      </c>
      <c r="P225" s="2">
        <f>IF(O225=J225,1,0)</f>
        <v>1</v>
      </c>
      <c r="Q225" s="2" t="str">
        <f>IF(AND(EXACT(O225,"tested_positive"), EXACT(J225,"tested_positive")), "tp", IF(AND(EXACT(O225,"tested_positive"), EXACT(J225,"tested_negative")), "fp", IF(AND(EXACT(O225,"tested_negative"), EXACT(J225,"tested_positive")), "fn", IF(AND(EXACT(O225,"tested_negative"), EXACT(J225,"tested_negative")), "tn"))))</f>
        <v>tn</v>
      </c>
      <c r="R225" s="2">
        <f>IF(O225="tested_positive",1,0)</f>
        <v>0</v>
      </c>
    </row>
    <row r="226" spans="1:18" ht="17" x14ac:dyDescent="0.2">
      <c r="A226">
        <v>431</v>
      </c>
      <c r="B226">
        <v>2</v>
      </c>
      <c r="C226">
        <v>99</v>
      </c>
      <c r="D226">
        <v>0</v>
      </c>
      <c r="E226">
        <v>0</v>
      </c>
      <c r="F226">
        <v>0</v>
      </c>
      <c r="G226">
        <v>22.2</v>
      </c>
      <c r="H226">
        <v>0.108</v>
      </c>
      <c r="I226">
        <v>23</v>
      </c>
      <c r="J226" t="s">
        <v>10</v>
      </c>
      <c r="K226">
        <f>4.2+B226*-0.06+C226*-0.02+D226*0.01+G226*-0.04+H226*-0.47+I226*-0.01</f>
        <v>0.93124000000000029</v>
      </c>
      <c r="L226">
        <f>-4.2+B226*0.06+C226*0.02+D226*-0.01+G226*0.04+H226*0.47+I226*0.01</f>
        <v>-0.93124000000000029</v>
      </c>
      <c r="M226" s="6">
        <v>0.7173267868806058</v>
      </c>
      <c r="N226" s="6">
        <v>0.28267321311939425</v>
      </c>
      <c r="O226" s="2" t="str">
        <f t="shared" si="3"/>
        <v>tested_negative</v>
      </c>
      <c r="P226" s="2">
        <f>IF(O226=J226,1,0)</f>
        <v>1</v>
      </c>
      <c r="Q226" s="2" t="str">
        <f>IF(AND(EXACT(O226,"tested_positive"), EXACT(J226,"tested_positive")), "tp", IF(AND(EXACT(O226,"tested_positive"), EXACT(J226,"tested_negative")), "fp", IF(AND(EXACT(O226,"tested_negative"), EXACT(J226,"tested_positive")), "fn", IF(AND(EXACT(O226,"tested_negative"), EXACT(J226,"tested_negative")), "tn"))))</f>
        <v>tn</v>
      </c>
      <c r="R226" s="2">
        <f>IF(O226="tested_positive",1,0)</f>
        <v>0</v>
      </c>
    </row>
    <row r="227" spans="1:18" ht="17" x14ac:dyDescent="0.2">
      <c r="A227">
        <v>759</v>
      </c>
      <c r="B227">
        <v>1</v>
      </c>
      <c r="C227">
        <v>106</v>
      </c>
      <c r="D227">
        <v>76</v>
      </c>
      <c r="E227">
        <v>0</v>
      </c>
      <c r="F227">
        <v>0</v>
      </c>
      <c r="G227">
        <v>37.5</v>
      </c>
      <c r="H227">
        <v>0.19700000000000001</v>
      </c>
      <c r="I227">
        <v>26</v>
      </c>
      <c r="J227" t="s">
        <v>10</v>
      </c>
      <c r="K227">
        <f>4.2+B227*-0.06+C227*-0.02+D227*0.01+G227*-0.04+H227*-0.47+I227*-0.01</f>
        <v>0.92741000000000029</v>
      </c>
      <c r="L227">
        <f>-4.2+B227*0.06+C227*0.02+D227*-0.01+G227*0.04+H227*0.47+I227*0.01</f>
        <v>-0.92741000000000029</v>
      </c>
      <c r="M227" s="6">
        <v>0.71654953534709209</v>
      </c>
      <c r="N227" s="6">
        <v>0.28345046465290785</v>
      </c>
      <c r="O227" s="2" t="str">
        <f t="shared" si="3"/>
        <v>tested_negative</v>
      </c>
      <c r="P227" s="2">
        <f>IF(O227=J227,1,0)</f>
        <v>1</v>
      </c>
      <c r="Q227" s="2" t="str">
        <f>IF(AND(EXACT(O227,"tested_positive"), EXACT(J227,"tested_positive")), "tp", IF(AND(EXACT(O227,"tested_positive"), EXACT(J227,"tested_negative")), "fp", IF(AND(EXACT(O227,"tested_negative"), EXACT(J227,"tested_positive")), "fn", IF(AND(EXACT(O227,"tested_negative"), EXACT(J227,"tested_negative")), "tn"))))</f>
        <v>tn</v>
      </c>
      <c r="R227" s="2">
        <f>IF(O227="tested_positive",1,0)</f>
        <v>0</v>
      </c>
    </row>
    <row r="228" spans="1:18" ht="17" x14ac:dyDescent="0.2">
      <c r="A228">
        <v>450</v>
      </c>
      <c r="B228">
        <v>0</v>
      </c>
      <c r="C228">
        <v>120</v>
      </c>
      <c r="D228">
        <v>74</v>
      </c>
      <c r="E228">
        <v>18</v>
      </c>
      <c r="F228">
        <v>63</v>
      </c>
      <c r="G228">
        <v>30.5</v>
      </c>
      <c r="H228">
        <v>0.28499999999999998</v>
      </c>
      <c r="I228">
        <v>26</v>
      </c>
      <c r="J228" t="s">
        <v>10</v>
      </c>
      <c r="K228">
        <f>4.2+B228*-0.06+C228*-0.02+D228*0.01+G228*-0.04+H228*-0.47+I228*-0.01</f>
        <v>0.92605000000000004</v>
      </c>
      <c r="L228">
        <f>-4.2+B228*0.06+C228*0.02+D228*-0.01+G228*0.04+H228*0.47+I228*0.01</f>
        <v>-0.92605000000000004</v>
      </c>
      <c r="M228" s="6">
        <v>0.71627322944926963</v>
      </c>
      <c r="N228" s="6">
        <v>0.28372677055073037</v>
      </c>
      <c r="O228" s="2" t="str">
        <f t="shared" si="3"/>
        <v>tested_negative</v>
      </c>
      <c r="P228" s="2">
        <f>IF(O228=J228,1,0)</f>
        <v>1</v>
      </c>
      <c r="Q228" s="2" t="str">
        <f>IF(AND(EXACT(O228,"tested_positive"), EXACT(J228,"tested_positive")), "tp", IF(AND(EXACT(O228,"tested_positive"), EXACT(J228,"tested_negative")), "fp", IF(AND(EXACT(O228,"tested_negative"), EXACT(J228,"tested_positive")), "fn", IF(AND(EXACT(O228,"tested_negative"), EXACT(J228,"tested_negative")), "tn"))))</f>
        <v>tn</v>
      </c>
      <c r="R228" s="2">
        <f>IF(O228="tested_positive",1,0)</f>
        <v>0</v>
      </c>
    </row>
    <row r="229" spans="1:18" ht="17" x14ac:dyDescent="0.2">
      <c r="A229">
        <v>39</v>
      </c>
      <c r="B229">
        <v>2</v>
      </c>
      <c r="C229">
        <v>90</v>
      </c>
      <c r="D229">
        <v>68</v>
      </c>
      <c r="E229">
        <v>42</v>
      </c>
      <c r="F229">
        <v>0</v>
      </c>
      <c r="G229">
        <v>38.200000000000003</v>
      </c>
      <c r="H229">
        <v>0.503</v>
      </c>
      <c r="I229">
        <v>27</v>
      </c>
      <c r="J229" t="s">
        <v>9</v>
      </c>
      <c r="K229">
        <f>4.2+B229*-0.06+C229*-0.02+D229*0.01+G229*-0.04+H229*-0.47+I229*-0.01</f>
        <v>0.92559000000000013</v>
      </c>
      <c r="L229">
        <f>-4.2+B229*0.06+C229*0.02+D229*-0.01+G229*0.04+H229*0.47+I229*0.01</f>
        <v>-0.92559000000000013</v>
      </c>
      <c r="M229" s="6">
        <v>0.71617973624017939</v>
      </c>
      <c r="N229" s="6">
        <v>0.28382026375982061</v>
      </c>
      <c r="O229" s="2" t="str">
        <f t="shared" si="3"/>
        <v>tested_negative</v>
      </c>
      <c r="P229" s="2">
        <f>IF(O229=J229,1,0)</f>
        <v>0</v>
      </c>
      <c r="Q229" s="2" t="str">
        <f>IF(AND(EXACT(O229,"tested_positive"), EXACT(J229,"tested_positive")), "tp", IF(AND(EXACT(O229,"tested_positive"), EXACT(J229,"tested_negative")), "fp", IF(AND(EXACT(O229,"tested_negative"), EXACT(J229,"tested_positive")), "fn", IF(AND(EXACT(O229,"tested_negative"), EXACT(J229,"tested_negative")), "tn"))))</f>
        <v>fn</v>
      </c>
      <c r="R229" s="2">
        <f>IF(O229="tested_positive",1,0)</f>
        <v>0</v>
      </c>
    </row>
    <row r="230" spans="1:18" ht="17" x14ac:dyDescent="0.2">
      <c r="A230">
        <v>273</v>
      </c>
      <c r="B230">
        <v>3</v>
      </c>
      <c r="C230">
        <v>122</v>
      </c>
      <c r="D230">
        <v>78</v>
      </c>
      <c r="E230">
        <v>0</v>
      </c>
      <c r="F230">
        <v>0</v>
      </c>
      <c r="G230">
        <v>23</v>
      </c>
      <c r="H230">
        <v>0.254</v>
      </c>
      <c r="I230">
        <v>40</v>
      </c>
      <c r="J230" t="s">
        <v>10</v>
      </c>
      <c r="K230">
        <f>4.2+B230*-0.06+C230*-0.02+D230*0.01+G230*-0.04+H230*-0.47+I230*-0.01</f>
        <v>0.92062000000000033</v>
      </c>
      <c r="L230">
        <f>-4.2+B230*0.06+C230*0.02+D230*-0.01+G230*0.04+H230*0.47+I230*0.01</f>
        <v>-0.92062000000000033</v>
      </c>
      <c r="M230" s="6">
        <v>0.71516841812972032</v>
      </c>
      <c r="N230" s="6">
        <v>0.28483158187027968</v>
      </c>
      <c r="O230" s="2" t="str">
        <f t="shared" si="3"/>
        <v>tested_negative</v>
      </c>
      <c r="P230" s="2">
        <f>IF(O230=J230,1,0)</f>
        <v>1</v>
      </c>
      <c r="Q230" s="2" t="str">
        <f>IF(AND(EXACT(O230,"tested_positive"), EXACT(J230,"tested_positive")), "tp", IF(AND(EXACT(O230,"tested_positive"), EXACT(J230,"tested_negative")), "fp", IF(AND(EXACT(O230,"tested_negative"), EXACT(J230,"tested_positive")), "fn", IF(AND(EXACT(O230,"tested_negative"), EXACT(J230,"tested_negative")), "tn"))))</f>
        <v>tn</v>
      </c>
      <c r="R230" s="2">
        <f>IF(O230="tested_positive",1,0)</f>
        <v>0</v>
      </c>
    </row>
    <row r="231" spans="1:18" ht="17" x14ac:dyDescent="0.2">
      <c r="A231">
        <v>123</v>
      </c>
      <c r="B231">
        <v>2</v>
      </c>
      <c r="C231">
        <v>107</v>
      </c>
      <c r="D231">
        <v>74</v>
      </c>
      <c r="E231">
        <v>30</v>
      </c>
      <c r="F231">
        <v>100</v>
      </c>
      <c r="G231">
        <v>33.6</v>
      </c>
      <c r="H231">
        <v>0.40400000000000003</v>
      </c>
      <c r="I231">
        <v>23</v>
      </c>
      <c r="J231" t="s">
        <v>10</v>
      </c>
      <c r="K231">
        <f>4.2+B231*-0.06+C231*-0.02+D231*0.01+G231*-0.04+H231*-0.47+I231*-0.01</f>
        <v>0.9161199999999996</v>
      </c>
      <c r="L231">
        <f>-4.2+B231*0.06+C231*0.02+D231*-0.01+G231*0.04+H231*0.47+I231*0.01</f>
        <v>-0.9161199999999996</v>
      </c>
      <c r="M231" s="6">
        <v>0.71425086977137486</v>
      </c>
      <c r="N231" s="6">
        <v>0.28574913022862519</v>
      </c>
      <c r="O231" s="2" t="str">
        <f t="shared" si="3"/>
        <v>tested_negative</v>
      </c>
      <c r="P231" s="2">
        <f>IF(O231=J231,1,0)</f>
        <v>1</v>
      </c>
      <c r="Q231" s="2" t="str">
        <f>IF(AND(EXACT(O231,"tested_positive"), EXACT(J231,"tested_positive")), "tp", IF(AND(EXACT(O231,"tested_positive"), EXACT(J231,"tested_negative")), "fp", IF(AND(EXACT(O231,"tested_negative"), EXACT(J231,"tested_positive")), "fn", IF(AND(EXACT(O231,"tested_negative"), EXACT(J231,"tested_negative")), "tn"))))</f>
        <v>tn</v>
      </c>
      <c r="R231" s="2">
        <f>IF(O231="tested_positive",1,0)</f>
        <v>0</v>
      </c>
    </row>
    <row r="232" spans="1:18" ht="17" x14ac:dyDescent="0.2">
      <c r="A232">
        <v>118</v>
      </c>
      <c r="B232">
        <v>5</v>
      </c>
      <c r="C232">
        <v>78</v>
      </c>
      <c r="D232">
        <v>48</v>
      </c>
      <c r="E232">
        <v>0</v>
      </c>
      <c r="F232">
        <v>0</v>
      </c>
      <c r="G232">
        <v>33.700000000000003</v>
      </c>
      <c r="H232">
        <v>0.65400000000000003</v>
      </c>
      <c r="I232">
        <v>25</v>
      </c>
      <c r="J232" t="s">
        <v>10</v>
      </c>
      <c r="K232">
        <f>4.2+B232*-0.06+C232*-0.02+D232*0.01+G232*-0.04+H232*-0.47+I232*-0.01</f>
        <v>0.91462000000000021</v>
      </c>
      <c r="L232">
        <f>-4.2+B232*0.06+C232*0.02+D232*-0.01+G232*0.04+H232*0.47+I232*0.01</f>
        <v>-0.91462000000000021</v>
      </c>
      <c r="M232" s="6">
        <v>0.7139446265622813</v>
      </c>
      <c r="N232" s="6">
        <v>0.28605537343771864</v>
      </c>
      <c r="O232" s="2" t="str">
        <f t="shared" si="3"/>
        <v>tested_negative</v>
      </c>
      <c r="P232" s="2">
        <f>IF(O232=J232,1,0)</f>
        <v>1</v>
      </c>
      <c r="Q232" s="2" t="str">
        <f>IF(AND(EXACT(O232,"tested_positive"), EXACT(J232,"tested_positive")), "tp", IF(AND(EXACT(O232,"tested_positive"), EXACT(J232,"tested_negative")), "fp", IF(AND(EXACT(O232,"tested_negative"), EXACT(J232,"tested_positive")), "fn", IF(AND(EXACT(O232,"tested_negative"), EXACT(J232,"tested_negative")), "tn"))))</f>
        <v>tn</v>
      </c>
      <c r="R232" s="2">
        <f>IF(O232="tested_positive",1,0)</f>
        <v>0</v>
      </c>
    </row>
    <row r="233" spans="1:18" ht="17" x14ac:dyDescent="0.2">
      <c r="A233">
        <v>322</v>
      </c>
      <c r="B233">
        <v>3</v>
      </c>
      <c r="C233">
        <v>112</v>
      </c>
      <c r="D233">
        <v>74</v>
      </c>
      <c r="E233">
        <v>30</v>
      </c>
      <c r="F233">
        <v>0</v>
      </c>
      <c r="G233">
        <v>31.6</v>
      </c>
      <c r="H233">
        <v>0.19700000000000001</v>
      </c>
      <c r="I233">
        <v>25</v>
      </c>
      <c r="J233" t="s">
        <v>9</v>
      </c>
      <c r="K233">
        <f>4.2+B233*-0.06+C233*-0.02+D233*0.01+G233*-0.04+H233*-0.47+I233*-0.01</f>
        <v>0.9134100000000005</v>
      </c>
      <c r="L233">
        <f>-4.2+B233*0.06+C233*0.02+D233*-0.01+G233*0.04+H233*0.47+I233*0.01</f>
        <v>-0.9134100000000005</v>
      </c>
      <c r="M233" s="6">
        <v>0.7136974470912627</v>
      </c>
      <c r="N233" s="6">
        <v>0.28630255290873718</v>
      </c>
      <c r="O233" s="2" t="str">
        <f t="shared" si="3"/>
        <v>tested_negative</v>
      </c>
      <c r="P233" s="2">
        <f>IF(O233=J233,1,0)</f>
        <v>0</v>
      </c>
      <c r="Q233" s="2" t="str">
        <f>IF(AND(EXACT(O233,"tested_positive"), EXACT(J233,"tested_positive")), "tp", IF(AND(EXACT(O233,"tested_positive"), EXACT(J233,"tested_negative")), "fp", IF(AND(EXACT(O233,"tested_negative"), EXACT(J233,"tested_positive")), "fn", IF(AND(EXACT(O233,"tested_negative"), EXACT(J233,"tested_negative")), "tn"))))</f>
        <v>fn</v>
      </c>
      <c r="R233" s="2">
        <f>IF(O233="tested_positive",1,0)</f>
        <v>0</v>
      </c>
    </row>
    <row r="234" spans="1:18" ht="17" x14ac:dyDescent="0.2">
      <c r="A234">
        <v>624</v>
      </c>
      <c r="B234">
        <v>0</v>
      </c>
      <c r="C234">
        <v>94</v>
      </c>
      <c r="D234">
        <v>70</v>
      </c>
      <c r="E234">
        <v>27</v>
      </c>
      <c r="F234">
        <v>115</v>
      </c>
      <c r="G234">
        <v>43.5</v>
      </c>
      <c r="H234">
        <v>0.34699999999999998</v>
      </c>
      <c r="I234">
        <v>21</v>
      </c>
      <c r="J234" t="s">
        <v>10</v>
      </c>
      <c r="K234">
        <f>4.2+B234*-0.06+C234*-0.02+D234*0.01+G234*-0.04+H234*-0.47+I234*-0.01</f>
        <v>0.90691000000000055</v>
      </c>
      <c r="L234">
        <f>-4.2+B234*0.06+C234*0.02+D234*-0.01+G234*0.04+H234*0.47+I234*0.01</f>
        <v>-0.90691000000000055</v>
      </c>
      <c r="M234" s="6">
        <v>0.71236743723869356</v>
      </c>
      <c r="N234" s="6">
        <v>0.2876325627613065</v>
      </c>
      <c r="O234" s="2" t="str">
        <f t="shared" si="3"/>
        <v>tested_negative</v>
      </c>
      <c r="P234" s="2">
        <f>IF(O234=J234,1,0)</f>
        <v>1</v>
      </c>
      <c r="Q234" s="2" t="str">
        <f>IF(AND(EXACT(O234,"tested_positive"), EXACT(J234,"tested_positive")), "tp", IF(AND(EXACT(O234,"tested_positive"), EXACT(J234,"tested_negative")), "fp", IF(AND(EXACT(O234,"tested_negative"), EXACT(J234,"tested_positive")), "fn", IF(AND(EXACT(O234,"tested_negative"), EXACT(J234,"tested_negative")), "tn"))))</f>
        <v>tn</v>
      </c>
      <c r="R234" s="2">
        <f>IF(O234="tested_positive",1,0)</f>
        <v>0</v>
      </c>
    </row>
    <row r="235" spans="1:18" ht="17" x14ac:dyDescent="0.2">
      <c r="A235">
        <v>497</v>
      </c>
      <c r="B235">
        <v>5</v>
      </c>
      <c r="C235">
        <v>110</v>
      </c>
      <c r="D235">
        <v>68</v>
      </c>
      <c r="E235">
        <v>0</v>
      </c>
      <c r="F235">
        <v>0</v>
      </c>
      <c r="G235">
        <v>26</v>
      </c>
      <c r="H235">
        <v>0.29199999999999998</v>
      </c>
      <c r="I235">
        <v>30</v>
      </c>
      <c r="J235" t="s">
        <v>10</v>
      </c>
      <c r="K235">
        <f>4.2+B235*-0.06+C235*-0.02+D235*0.01+G235*-0.04+H235*-0.47+I235*-0.01</f>
        <v>0.90276000000000023</v>
      </c>
      <c r="L235">
        <f>-4.2+B235*0.06+C235*0.02+D235*-0.01+G235*0.04+H235*0.47+I235*0.01</f>
        <v>-0.90276000000000023</v>
      </c>
      <c r="M235" s="6">
        <v>0.71151635308140371</v>
      </c>
      <c r="N235" s="6">
        <v>0.28848364691859624</v>
      </c>
      <c r="O235" s="2" t="str">
        <f t="shared" si="3"/>
        <v>tested_negative</v>
      </c>
      <c r="P235" s="2">
        <f>IF(O235=J235,1,0)</f>
        <v>1</v>
      </c>
      <c r="Q235" s="2" t="str">
        <f>IF(AND(EXACT(O235,"tested_positive"), EXACT(J235,"tested_positive")), "tp", IF(AND(EXACT(O235,"tested_positive"), EXACT(J235,"tested_negative")), "fp", IF(AND(EXACT(O235,"tested_negative"), EXACT(J235,"tested_positive")), "fn", IF(AND(EXACT(O235,"tested_negative"), EXACT(J235,"tested_negative")), "tn"))))</f>
        <v>tn</v>
      </c>
      <c r="R235" s="2">
        <f>IF(O235="tested_positive",1,0)</f>
        <v>0</v>
      </c>
    </row>
    <row r="236" spans="1:18" ht="17" x14ac:dyDescent="0.2">
      <c r="A236">
        <v>6</v>
      </c>
      <c r="B236">
        <v>5</v>
      </c>
      <c r="C236">
        <v>116</v>
      </c>
      <c r="D236">
        <v>74</v>
      </c>
      <c r="E236">
        <v>0</v>
      </c>
      <c r="F236">
        <v>0</v>
      </c>
      <c r="G236">
        <v>25.6</v>
      </c>
      <c r="H236">
        <v>0.20100000000000001</v>
      </c>
      <c r="I236">
        <v>30</v>
      </c>
      <c r="J236" t="s">
        <v>10</v>
      </c>
      <c r="K236">
        <f>4.2+B236*-0.06+C236*-0.02+D236*0.01+G236*-0.04+H236*-0.47+I236*-0.01</f>
        <v>0.90153000000000016</v>
      </c>
      <c r="L236">
        <f>-4.2+B236*0.06+C236*0.02+D236*-0.01+G236*0.04+H236*0.47+I236*0.01</f>
        <v>-0.90153000000000016</v>
      </c>
      <c r="M236" s="6">
        <v>0.71126381658823035</v>
      </c>
      <c r="N236" s="6">
        <v>0.28873618341176965</v>
      </c>
      <c r="O236" s="2" t="str">
        <f t="shared" si="3"/>
        <v>tested_negative</v>
      </c>
      <c r="P236" s="2">
        <f>IF(O236=J236,1,0)</f>
        <v>1</v>
      </c>
      <c r="Q236" s="2" t="str">
        <f>IF(AND(EXACT(O236,"tested_positive"), EXACT(J236,"tested_positive")), "tp", IF(AND(EXACT(O236,"tested_positive"), EXACT(J236,"tested_negative")), "fp", IF(AND(EXACT(O236,"tested_negative"), EXACT(J236,"tested_positive")), "fn", IF(AND(EXACT(O236,"tested_negative"), EXACT(J236,"tested_negative")), "tn"))))</f>
        <v>tn</v>
      </c>
      <c r="R236" s="2">
        <f>IF(O236="tested_positive",1,0)</f>
        <v>0</v>
      </c>
    </row>
    <row r="237" spans="1:18" ht="17" x14ac:dyDescent="0.2">
      <c r="A237">
        <v>468</v>
      </c>
      <c r="B237">
        <v>0</v>
      </c>
      <c r="C237">
        <v>97</v>
      </c>
      <c r="D237">
        <v>64</v>
      </c>
      <c r="E237">
        <v>36</v>
      </c>
      <c r="F237">
        <v>100</v>
      </c>
      <c r="G237">
        <v>36.799999999999997</v>
      </c>
      <c r="H237">
        <v>0.6</v>
      </c>
      <c r="I237">
        <v>25</v>
      </c>
      <c r="J237" t="s">
        <v>10</v>
      </c>
      <c r="K237">
        <f>4.2+B237*-0.06+C237*-0.02+D237*0.01+G237*-0.04+H237*-0.47+I237*-0.01</f>
        <v>0.89600000000000035</v>
      </c>
      <c r="L237">
        <f>-4.2+B237*0.06+C237*0.02+D237*-0.01+G237*0.04+H237*0.47+I237*0.01</f>
        <v>-0.89600000000000035</v>
      </c>
      <c r="M237" s="6">
        <v>0.71012680830472974</v>
      </c>
      <c r="N237" s="6">
        <v>0.28987319169527026</v>
      </c>
      <c r="O237" s="2" t="str">
        <f t="shared" si="3"/>
        <v>tested_negative</v>
      </c>
      <c r="P237" s="2">
        <f>IF(O237=J237,1,0)</f>
        <v>1</v>
      </c>
      <c r="Q237" s="2" t="str">
        <f>IF(AND(EXACT(O237,"tested_positive"), EXACT(J237,"tested_positive")), "tp", IF(AND(EXACT(O237,"tested_positive"), EXACT(J237,"tested_negative")), "fp", IF(AND(EXACT(O237,"tested_negative"), EXACT(J237,"tested_positive")), "fn", IF(AND(EXACT(O237,"tested_negative"), EXACT(J237,"tested_negative")), "tn"))))</f>
        <v>tn</v>
      </c>
      <c r="R237" s="2">
        <f>IF(O237="tested_positive",1,0)</f>
        <v>0</v>
      </c>
    </row>
    <row r="238" spans="1:18" ht="17" x14ac:dyDescent="0.2">
      <c r="A238">
        <v>280</v>
      </c>
      <c r="B238">
        <v>2</v>
      </c>
      <c r="C238">
        <v>108</v>
      </c>
      <c r="D238">
        <v>62</v>
      </c>
      <c r="E238">
        <v>10</v>
      </c>
      <c r="F238">
        <v>278</v>
      </c>
      <c r="G238">
        <v>25.3</v>
      </c>
      <c r="H238">
        <v>0.88100000000000001</v>
      </c>
      <c r="I238">
        <v>22</v>
      </c>
      <c r="J238" t="s">
        <v>10</v>
      </c>
      <c r="K238">
        <f>4.2+B238*-0.06+C238*-0.02+D238*0.01+G238*-0.04+H238*-0.47+I238*-0.01</f>
        <v>0.89393000000000011</v>
      </c>
      <c r="L238">
        <f>-4.2+B238*0.06+C238*0.02+D238*-0.01+G238*0.04+H238*0.47+I238*0.01</f>
        <v>-0.89393000000000011</v>
      </c>
      <c r="M238" s="6">
        <v>0.70970052031808739</v>
      </c>
      <c r="N238" s="6">
        <v>0.29029947968191255</v>
      </c>
      <c r="O238" s="2" t="str">
        <f t="shared" si="3"/>
        <v>tested_negative</v>
      </c>
      <c r="P238" s="2">
        <f>IF(O238=J238,1,0)</f>
        <v>1</v>
      </c>
      <c r="Q238" s="2" t="str">
        <f>IF(AND(EXACT(O238,"tested_positive"), EXACT(J238,"tested_positive")), "tp", IF(AND(EXACT(O238,"tested_positive"), EXACT(J238,"tested_negative")), "fp", IF(AND(EXACT(O238,"tested_negative"), EXACT(J238,"tested_positive")), "fn", IF(AND(EXACT(O238,"tested_negative"), EXACT(J238,"tested_negative")), "tn"))))</f>
        <v>tn</v>
      </c>
      <c r="R238" s="2">
        <f>IF(O238="tested_positive",1,0)</f>
        <v>0</v>
      </c>
    </row>
    <row r="239" spans="1:18" ht="17" x14ac:dyDescent="0.2">
      <c r="A239">
        <v>582</v>
      </c>
      <c r="B239">
        <v>6</v>
      </c>
      <c r="C239">
        <v>109</v>
      </c>
      <c r="D239">
        <v>60</v>
      </c>
      <c r="E239">
        <v>27</v>
      </c>
      <c r="F239">
        <v>0</v>
      </c>
      <c r="G239">
        <v>25</v>
      </c>
      <c r="H239">
        <v>0.20599999999999999</v>
      </c>
      <c r="I239">
        <v>27</v>
      </c>
      <c r="J239" t="s">
        <v>10</v>
      </c>
      <c r="K239">
        <f>4.2+B239*-0.06+C239*-0.02+D239*0.01+G239*-0.04+H239*-0.47+I239*-0.01</f>
        <v>0.89318000000000031</v>
      </c>
      <c r="L239">
        <f>-4.2+B239*0.06+C239*0.02+D239*-0.01+G239*0.04+H239*0.47+I239*0.01</f>
        <v>-0.89318000000000031</v>
      </c>
      <c r="M239" s="6">
        <v>0.70954597675059805</v>
      </c>
      <c r="N239" s="6">
        <v>0.29045402324940189</v>
      </c>
      <c r="O239" s="2" t="str">
        <f t="shared" si="3"/>
        <v>tested_negative</v>
      </c>
      <c r="P239" s="2">
        <f>IF(O239=J239,1,0)</f>
        <v>1</v>
      </c>
      <c r="Q239" s="2" t="str">
        <f>IF(AND(EXACT(O239,"tested_positive"), EXACT(J239,"tested_positive")), "tp", IF(AND(EXACT(O239,"tested_positive"), EXACT(J239,"tested_negative")), "fp", IF(AND(EXACT(O239,"tested_negative"), EXACT(J239,"tested_positive")), "fn", IF(AND(EXACT(O239,"tested_negative"), EXACT(J239,"tested_negative")), "tn"))))</f>
        <v>tn</v>
      </c>
      <c r="R239" s="2">
        <f>IF(O239="tested_positive",1,0)</f>
        <v>0</v>
      </c>
    </row>
    <row r="240" spans="1:18" ht="17" x14ac:dyDescent="0.2">
      <c r="A240">
        <v>391</v>
      </c>
      <c r="B240">
        <v>1</v>
      </c>
      <c r="C240">
        <v>100</v>
      </c>
      <c r="D240">
        <v>66</v>
      </c>
      <c r="E240">
        <v>29</v>
      </c>
      <c r="F240">
        <v>196</v>
      </c>
      <c r="G240">
        <v>32</v>
      </c>
      <c r="H240">
        <v>0.44400000000000001</v>
      </c>
      <c r="I240">
        <v>42</v>
      </c>
      <c r="J240" t="s">
        <v>10</v>
      </c>
      <c r="K240">
        <f>4.2+B240*-0.06+C240*-0.02+D240*0.01+G240*-0.04+H240*-0.47+I240*-0.01</f>
        <v>0.89132000000000078</v>
      </c>
      <c r="L240">
        <f>-4.2+B240*0.06+C240*0.02+D240*-0.01+G240*0.04+H240*0.47+I240*0.01</f>
        <v>-0.89132000000000078</v>
      </c>
      <c r="M240" s="6">
        <v>0.70916249909907703</v>
      </c>
      <c r="N240" s="6">
        <v>0.29083750090092286</v>
      </c>
      <c r="O240" s="2" t="str">
        <f t="shared" si="3"/>
        <v>tested_negative</v>
      </c>
      <c r="P240" s="2">
        <f>IF(O240=J240,1,0)</f>
        <v>1</v>
      </c>
      <c r="Q240" s="2" t="str">
        <f>IF(AND(EXACT(O240,"tested_positive"), EXACT(J240,"tested_positive")), "tp", IF(AND(EXACT(O240,"tested_positive"), EXACT(J240,"tested_negative")), "fp", IF(AND(EXACT(O240,"tested_negative"), EXACT(J240,"tested_positive")), "fn", IF(AND(EXACT(O240,"tested_negative"), EXACT(J240,"tested_negative")), "tn"))))</f>
        <v>tn</v>
      </c>
      <c r="R240" s="2">
        <f>IF(O240="tested_positive",1,0)</f>
        <v>0</v>
      </c>
    </row>
    <row r="241" spans="1:18" ht="17" x14ac:dyDescent="0.2">
      <c r="A241">
        <v>158</v>
      </c>
      <c r="B241">
        <v>1</v>
      </c>
      <c r="C241">
        <v>109</v>
      </c>
      <c r="D241">
        <v>56</v>
      </c>
      <c r="E241">
        <v>21</v>
      </c>
      <c r="F241">
        <v>135</v>
      </c>
      <c r="G241">
        <v>25.2</v>
      </c>
      <c r="H241">
        <v>0.83299999999999996</v>
      </c>
      <c r="I241">
        <v>23</v>
      </c>
      <c r="J241" t="s">
        <v>10</v>
      </c>
      <c r="K241">
        <f>4.2+B241*-0.06+C241*-0.02+D241*0.01+G241*-0.04+H241*-0.47+I241*-0.01</f>
        <v>0.89049000000000045</v>
      </c>
      <c r="L241">
        <f>-4.2+B241*0.06+C241*0.02+D241*-0.01+G241*0.04+H241*0.47+I241*0.01</f>
        <v>-0.89049000000000045</v>
      </c>
      <c r="M241" s="6">
        <v>0.70899128101396669</v>
      </c>
      <c r="N241" s="6">
        <v>0.29100871898603331</v>
      </c>
      <c r="O241" s="2" t="str">
        <f t="shared" si="3"/>
        <v>tested_negative</v>
      </c>
      <c r="P241" s="2">
        <f>IF(O241=J241,1,0)</f>
        <v>1</v>
      </c>
      <c r="Q241" s="2" t="str">
        <f>IF(AND(EXACT(O241,"tested_positive"), EXACT(J241,"tested_positive")), "tp", IF(AND(EXACT(O241,"tested_positive"), EXACT(J241,"tested_negative")), "fp", IF(AND(EXACT(O241,"tested_negative"), EXACT(J241,"tested_positive")), "fn", IF(AND(EXACT(O241,"tested_negative"), EXACT(J241,"tested_negative")), "tn"))))</f>
        <v>tn</v>
      </c>
      <c r="R241" s="2">
        <f>IF(O241="tested_positive",1,0)</f>
        <v>0</v>
      </c>
    </row>
    <row r="242" spans="1:18" ht="17" x14ac:dyDescent="0.2">
      <c r="A242">
        <v>383</v>
      </c>
      <c r="B242">
        <v>1</v>
      </c>
      <c r="C242">
        <v>109</v>
      </c>
      <c r="D242">
        <v>60</v>
      </c>
      <c r="E242">
        <v>8</v>
      </c>
      <c r="F242">
        <v>182</v>
      </c>
      <c r="G242">
        <v>25.4</v>
      </c>
      <c r="H242">
        <v>0.94699999999999995</v>
      </c>
      <c r="I242">
        <v>21</v>
      </c>
      <c r="J242" t="s">
        <v>10</v>
      </c>
      <c r="K242">
        <f>4.2+B242*-0.06+C242*-0.02+D242*0.01+G242*-0.04+H242*-0.47+I242*-0.01</f>
        <v>0.88891000000000053</v>
      </c>
      <c r="L242">
        <f>-4.2+B242*0.06+C242*0.02+D242*-0.01+G242*0.04+H242*0.47+I242*0.01</f>
        <v>-0.88891000000000053</v>
      </c>
      <c r="M242" s="6">
        <v>0.70866518362417108</v>
      </c>
      <c r="N242" s="6">
        <v>0.29133481637582898</v>
      </c>
      <c r="O242" s="2" t="str">
        <f t="shared" si="3"/>
        <v>tested_negative</v>
      </c>
      <c r="P242" s="2">
        <f>IF(O242=J242,1,0)</f>
        <v>1</v>
      </c>
      <c r="Q242" s="2" t="str">
        <f>IF(AND(EXACT(O242,"tested_positive"), EXACT(J242,"tested_positive")), "tp", IF(AND(EXACT(O242,"tested_positive"), EXACT(J242,"tested_negative")), "fp", IF(AND(EXACT(O242,"tested_negative"), EXACT(J242,"tested_positive")), "fn", IF(AND(EXACT(O242,"tested_negative"), EXACT(J242,"tested_negative")), "tn"))))</f>
        <v>tn</v>
      </c>
      <c r="R242" s="2">
        <f>IF(O242="tested_positive",1,0)</f>
        <v>0</v>
      </c>
    </row>
    <row r="243" spans="1:18" ht="17" x14ac:dyDescent="0.2">
      <c r="A243">
        <v>394</v>
      </c>
      <c r="B243">
        <v>4</v>
      </c>
      <c r="C243">
        <v>116</v>
      </c>
      <c r="D243">
        <v>72</v>
      </c>
      <c r="E243">
        <v>12</v>
      </c>
      <c r="F243">
        <v>87</v>
      </c>
      <c r="G243">
        <v>22.1</v>
      </c>
      <c r="H243">
        <v>0.46300000000000002</v>
      </c>
      <c r="I243">
        <v>37</v>
      </c>
      <c r="J243" t="s">
        <v>10</v>
      </c>
      <c r="K243">
        <f>4.2+B243*-0.06+C243*-0.02+D243*0.01+G243*-0.04+H243*-0.47+I243*-0.01</f>
        <v>0.88839000000000012</v>
      </c>
      <c r="L243">
        <f>-4.2+B243*0.06+C243*0.02+D243*-0.01+G243*0.04+H243*0.47+I243*0.01</f>
        <v>-0.88839000000000012</v>
      </c>
      <c r="M243" s="6">
        <v>0.70855781337889134</v>
      </c>
      <c r="N243" s="6">
        <v>0.29144218662110866</v>
      </c>
      <c r="O243" s="2" t="str">
        <f t="shared" si="3"/>
        <v>tested_negative</v>
      </c>
      <c r="P243" s="2">
        <f>IF(O243=J243,1,0)</f>
        <v>1</v>
      </c>
      <c r="Q243" s="2" t="str">
        <f>IF(AND(EXACT(O243,"tested_positive"), EXACT(J243,"tested_positive")), "tp", IF(AND(EXACT(O243,"tested_positive"), EXACT(J243,"tested_negative")), "fp", IF(AND(EXACT(O243,"tested_negative"), EXACT(J243,"tested_positive")), "fn", IF(AND(EXACT(O243,"tested_negative"), EXACT(J243,"tested_negative")), "tn"))))</f>
        <v>tn</v>
      </c>
      <c r="R243" s="2">
        <f>IF(O243="tested_positive",1,0)</f>
        <v>0</v>
      </c>
    </row>
    <row r="244" spans="1:18" ht="17" x14ac:dyDescent="0.2">
      <c r="A244">
        <v>560</v>
      </c>
      <c r="B244">
        <v>11</v>
      </c>
      <c r="C244">
        <v>85</v>
      </c>
      <c r="D244">
        <v>74</v>
      </c>
      <c r="E244">
        <v>0</v>
      </c>
      <c r="F244">
        <v>0</v>
      </c>
      <c r="G244">
        <v>30.1</v>
      </c>
      <c r="H244">
        <v>0.3</v>
      </c>
      <c r="I244">
        <v>35</v>
      </c>
      <c r="J244" t="s">
        <v>10</v>
      </c>
      <c r="K244">
        <f>4.2+B244*-0.06+C244*-0.02+D244*0.01+G244*-0.04+H244*-0.47+I244*-0.01</f>
        <v>0.88499999999999979</v>
      </c>
      <c r="L244">
        <f>-4.2+B244*0.06+C244*0.02+D244*-0.01+G244*0.04+H244*0.47+I244*0.01</f>
        <v>-0.88499999999999979</v>
      </c>
      <c r="M244" s="6">
        <v>0.70785727142448129</v>
      </c>
      <c r="N244" s="6">
        <v>0.29214272857551871</v>
      </c>
      <c r="O244" s="2" t="str">
        <f t="shared" si="3"/>
        <v>tested_negative</v>
      </c>
      <c r="P244" s="2">
        <f>IF(O244=J244,1,0)</f>
        <v>1</v>
      </c>
      <c r="Q244" s="2" t="str">
        <f>IF(AND(EXACT(O244,"tested_positive"), EXACT(J244,"tested_positive")), "tp", IF(AND(EXACT(O244,"tested_positive"), EXACT(J244,"tested_negative")), "fp", IF(AND(EXACT(O244,"tested_negative"), EXACT(J244,"tested_positive")), "fn", IF(AND(EXACT(O244,"tested_negative"), EXACT(J244,"tested_negative")), "tn"))))</f>
        <v>tn</v>
      </c>
      <c r="R244" s="2">
        <f>IF(O244="tested_positive",1,0)</f>
        <v>0</v>
      </c>
    </row>
    <row r="245" spans="1:18" ht="17" x14ac:dyDescent="0.2">
      <c r="A245">
        <v>219</v>
      </c>
      <c r="B245">
        <v>5</v>
      </c>
      <c r="C245">
        <v>85</v>
      </c>
      <c r="D245">
        <v>74</v>
      </c>
      <c r="E245">
        <v>22</v>
      </c>
      <c r="F245">
        <v>0</v>
      </c>
      <c r="G245">
        <v>29</v>
      </c>
      <c r="H245">
        <v>1.224</v>
      </c>
      <c r="I245">
        <v>32</v>
      </c>
      <c r="J245" t="s">
        <v>9</v>
      </c>
      <c r="K245">
        <f>4.2+B245*-0.06+C245*-0.02+D245*0.01+G245*-0.04+H245*-0.47+I245*-0.01</f>
        <v>0.88472000000000039</v>
      </c>
      <c r="L245">
        <f>-4.2+B245*0.06+C245*0.02+D245*-0.01+G245*0.04+H245*0.47+I245*0.01</f>
        <v>-0.88472000000000039</v>
      </c>
      <c r="M245" s="6">
        <v>0.707799365355404</v>
      </c>
      <c r="N245" s="6">
        <v>0.29220063464459606</v>
      </c>
      <c r="O245" s="2" t="str">
        <f t="shared" si="3"/>
        <v>tested_negative</v>
      </c>
      <c r="P245" s="2">
        <f>IF(O245=J245,1,0)</f>
        <v>0</v>
      </c>
      <c r="Q245" s="2" t="str">
        <f>IF(AND(EXACT(O245,"tested_positive"), EXACT(J245,"tested_positive")), "tp", IF(AND(EXACT(O245,"tested_positive"), EXACT(J245,"tested_negative")), "fp", IF(AND(EXACT(O245,"tested_negative"), EXACT(J245,"tested_positive")), "fn", IF(AND(EXACT(O245,"tested_negative"), EXACT(J245,"tested_negative")), "tn"))))</f>
        <v>fn</v>
      </c>
      <c r="R245" s="2">
        <f>IF(O245="tested_positive",1,0)</f>
        <v>0</v>
      </c>
    </row>
    <row r="246" spans="1:18" ht="17" x14ac:dyDescent="0.2">
      <c r="A246">
        <v>325</v>
      </c>
      <c r="B246">
        <v>2</v>
      </c>
      <c r="C246">
        <v>112</v>
      </c>
      <c r="D246">
        <v>75</v>
      </c>
      <c r="E246">
        <v>32</v>
      </c>
      <c r="F246">
        <v>0</v>
      </c>
      <c r="G246">
        <v>35.700000000000003</v>
      </c>
      <c r="H246">
        <v>0.14799999999999999</v>
      </c>
      <c r="I246">
        <v>21</v>
      </c>
      <c r="J246" t="s">
        <v>10</v>
      </c>
      <c r="K246">
        <f>4.2+B246*-0.06+C246*-0.02+D246*0.01+G246*-0.04+H246*-0.47+I246*-0.01</f>
        <v>0.88243999999999967</v>
      </c>
      <c r="L246">
        <f>-4.2+B246*0.06+C246*0.02+D246*-0.01+G246*0.04+H246*0.47+I246*0.01</f>
        <v>-0.88243999999999967</v>
      </c>
      <c r="M246" s="6">
        <v>0.7073275937564546</v>
      </c>
      <c r="N246" s="6">
        <v>0.29267240624354535</v>
      </c>
      <c r="O246" s="2" t="str">
        <f t="shared" si="3"/>
        <v>tested_negative</v>
      </c>
      <c r="P246" s="2">
        <f>IF(O246=J246,1,0)</f>
        <v>1</v>
      </c>
      <c r="Q246" s="2" t="str">
        <f>IF(AND(EXACT(O246,"tested_positive"), EXACT(J246,"tested_positive")), "tp", IF(AND(EXACT(O246,"tested_positive"), EXACT(J246,"tested_negative")), "fp", IF(AND(EXACT(O246,"tested_negative"), EXACT(J246,"tested_positive")), "fn", IF(AND(EXACT(O246,"tested_negative"), EXACT(J246,"tested_negative")), "tn"))))</f>
        <v>tn</v>
      </c>
      <c r="R246" s="2">
        <f>IF(O246="tested_positive",1,0)</f>
        <v>0</v>
      </c>
    </row>
    <row r="247" spans="1:18" ht="17" x14ac:dyDescent="0.2">
      <c r="A247">
        <v>698</v>
      </c>
      <c r="B247">
        <v>0</v>
      </c>
      <c r="C247">
        <v>99</v>
      </c>
      <c r="D247">
        <v>0</v>
      </c>
      <c r="E247">
        <v>0</v>
      </c>
      <c r="F247">
        <v>0</v>
      </c>
      <c r="G247">
        <v>25</v>
      </c>
      <c r="H247">
        <v>0.253</v>
      </c>
      <c r="I247">
        <v>22</v>
      </c>
      <c r="J247" t="s">
        <v>10</v>
      </c>
      <c r="K247">
        <f>4.2+B247*-0.06+C247*-0.02+D247*0.01+G247*-0.04+H247*-0.47+I247*-0.01</f>
        <v>0.88109000000000015</v>
      </c>
      <c r="L247">
        <f>-4.2+B247*0.06+C247*0.02+D247*-0.01+G247*0.04+H247*0.47+I247*0.01</f>
        <v>-0.88109000000000015</v>
      </c>
      <c r="M247" s="6">
        <v>0.70704804494239359</v>
      </c>
      <c r="N247" s="6">
        <v>0.29295195505760641</v>
      </c>
      <c r="O247" s="2" t="str">
        <f t="shared" si="3"/>
        <v>tested_negative</v>
      </c>
      <c r="P247" s="2">
        <f>IF(O247=J247,1,0)</f>
        <v>1</v>
      </c>
      <c r="Q247" s="2" t="str">
        <f>IF(AND(EXACT(O247,"tested_positive"), EXACT(J247,"tested_positive")), "tp", IF(AND(EXACT(O247,"tested_positive"), EXACT(J247,"tested_negative")), "fp", IF(AND(EXACT(O247,"tested_negative"), EXACT(J247,"tested_positive")), "fn", IF(AND(EXACT(O247,"tested_negative"), EXACT(J247,"tested_negative")), "tn"))))</f>
        <v>tn</v>
      </c>
      <c r="R247" s="2">
        <f>IF(O247="tested_positive",1,0)</f>
        <v>0</v>
      </c>
    </row>
    <row r="248" spans="1:18" ht="17" x14ac:dyDescent="0.2">
      <c r="A248">
        <v>152</v>
      </c>
      <c r="B248">
        <v>4</v>
      </c>
      <c r="C248">
        <v>114</v>
      </c>
      <c r="D248">
        <v>65</v>
      </c>
      <c r="E248">
        <v>0</v>
      </c>
      <c r="F248">
        <v>0</v>
      </c>
      <c r="G248">
        <v>21.9</v>
      </c>
      <c r="H248">
        <v>0.432</v>
      </c>
      <c r="I248">
        <v>37</v>
      </c>
      <c r="J248" t="s">
        <v>10</v>
      </c>
      <c r="K248">
        <f>4.2+B248*-0.06+C248*-0.02+D248*0.01+G248*-0.04+H248*-0.47+I248*-0.01</f>
        <v>0.88095999999999963</v>
      </c>
      <c r="L248">
        <f>-4.2+B248*0.06+C248*0.02+D248*-0.01+G248*0.04+H248*0.47+I248*0.01</f>
        <v>-0.88095999999999963</v>
      </c>
      <c r="M248" s="6">
        <v>0.70702111717371585</v>
      </c>
      <c r="N248" s="6">
        <v>0.2929788828262842</v>
      </c>
      <c r="O248" s="2" t="str">
        <f t="shared" si="3"/>
        <v>tested_negative</v>
      </c>
      <c r="P248" s="2">
        <f>IF(O248=J248,1,0)</f>
        <v>1</v>
      </c>
      <c r="Q248" s="2" t="str">
        <f>IF(AND(EXACT(O248,"tested_positive"), EXACT(J248,"tested_positive")), "tp", IF(AND(EXACT(O248,"tested_positive"), EXACT(J248,"tested_negative")), "fp", IF(AND(EXACT(O248,"tested_negative"), EXACT(J248,"tested_positive")), "fn", IF(AND(EXACT(O248,"tested_negative"), EXACT(J248,"tested_negative")), "tn"))))</f>
        <v>tn</v>
      </c>
      <c r="R248" s="2">
        <f>IF(O248="tested_positive",1,0)</f>
        <v>0</v>
      </c>
    </row>
    <row r="249" spans="1:18" ht="17" x14ac:dyDescent="0.2">
      <c r="A249">
        <v>201</v>
      </c>
      <c r="B249">
        <v>0</v>
      </c>
      <c r="C249">
        <v>113</v>
      </c>
      <c r="D249">
        <v>80</v>
      </c>
      <c r="E249">
        <v>16</v>
      </c>
      <c r="F249">
        <v>0</v>
      </c>
      <c r="G249">
        <v>31</v>
      </c>
      <c r="H249">
        <v>0.874</v>
      </c>
      <c r="I249">
        <v>21</v>
      </c>
      <c r="J249" t="s">
        <v>10</v>
      </c>
      <c r="K249">
        <f>4.2+B249*-0.06+C249*-0.02+D249*0.01+G249*-0.04+H249*-0.47+I249*-0.01</f>
        <v>0.87922000000000033</v>
      </c>
      <c r="L249">
        <f>-4.2+B249*0.06+C249*0.02+D249*-0.01+G249*0.04+H249*0.47+I249*0.01</f>
        <v>-0.87922000000000033</v>
      </c>
      <c r="M249" s="6">
        <v>0.70666055985864573</v>
      </c>
      <c r="N249" s="6">
        <v>0.29333944014135427</v>
      </c>
      <c r="O249" s="2" t="str">
        <f t="shared" si="3"/>
        <v>tested_negative</v>
      </c>
      <c r="P249" s="2">
        <f>IF(O249=J249,1,0)</f>
        <v>1</v>
      </c>
      <c r="Q249" s="2" t="str">
        <f>IF(AND(EXACT(O249,"tested_positive"), EXACT(J249,"tested_positive")), "tp", IF(AND(EXACT(O249,"tested_positive"), EXACT(J249,"tested_negative")), "fp", IF(AND(EXACT(O249,"tested_negative"), EXACT(J249,"tested_positive")), "fn", IF(AND(EXACT(O249,"tested_negative"), EXACT(J249,"tested_negative")), "tn"))))</f>
        <v>tn</v>
      </c>
      <c r="R249" s="2">
        <f>IF(O249="tested_positive",1,0)</f>
        <v>0</v>
      </c>
    </row>
    <row r="250" spans="1:18" ht="17" x14ac:dyDescent="0.2">
      <c r="A250">
        <v>513</v>
      </c>
      <c r="B250">
        <v>9</v>
      </c>
      <c r="C250">
        <v>91</v>
      </c>
      <c r="D250">
        <v>68</v>
      </c>
      <c r="E250">
        <v>0</v>
      </c>
      <c r="F250">
        <v>0</v>
      </c>
      <c r="G250">
        <v>24.2</v>
      </c>
      <c r="H250">
        <v>0.2</v>
      </c>
      <c r="I250">
        <v>58</v>
      </c>
      <c r="J250" t="s">
        <v>10</v>
      </c>
      <c r="K250">
        <f>4.2+B250*-0.06+C250*-0.02+D250*0.01+G250*-0.04+H250*-0.47+I250*-0.01</f>
        <v>0.878</v>
      </c>
      <c r="L250">
        <f>-4.2+B250*0.06+C250*0.02+D250*-0.01+G250*0.04+H250*0.47+I250*0.01</f>
        <v>-0.878</v>
      </c>
      <c r="M250" s="6">
        <v>0.7064076005885831</v>
      </c>
      <c r="N250" s="6">
        <v>0.2935923994114169</v>
      </c>
      <c r="O250" s="2" t="str">
        <f t="shared" si="3"/>
        <v>tested_negative</v>
      </c>
      <c r="P250" s="2">
        <f>IF(O250=J250,1,0)</f>
        <v>1</v>
      </c>
      <c r="Q250" s="2" t="str">
        <f>IF(AND(EXACT(O250,"tested_positive"), EXACT(J250,"tested_positive")), "tp", IF(AND(EXACT(O250,"tested_positive"), EXACT(J250,"tested_negative")), "fp", IF(AND(EXACT(O250,"tested_negative"), EXACT(J250,"tested_positive")), "fn", IF(AND(EXACT(O250,"tested_negative"), EXACT(J250,"tested_negative")), "tn"))))</f>
        <v>tn</v>
      </c>
      <c r="R250" s="2">
        <f>IF(O250="tested_positive",1,0)</f>
        <v>0</v>
      </c>
    </row>
    <row r="251" spans="1:18" ht="17" x14ac:dyDescent="0.2">
      <c r="A251">
        <v>707</v>
      </c>
      <c r="B251">
        <v>10</v>
      </c>
      <c r="C251">
        <v>115</v>
      </c>
      <c r="D251">
        <v>0</v>
      </c>
      <c r="E251">
        <v>0</v>
      </c>
      <c r="F251">
        <v>0</v>
      </c>
      <c r="G251">
        <v>0</v>
      </c>
      <c r="H251">
        <v>0.26100000000000001</v>
      </c>
      <c r="I251">
        <v>30</v>
      </c>
      <c r="J251" t="s">
        <v>9</v>
      </c>
      <c r="K251">
        <f>4.2+B251*-0.06+C251*-0.02+D251*0.01+G251*-0.04+H251*-0.47+I251*-0.01</f>
        <v>0.87732999999999972</v>
      </c>
      <c r="L251">
        <f>-4.2+B251*0.06+C251*0.02+D251*-0.01+G251*0.04+H251*0.47+I251*0.01</f>
        <v>-0.87732999999999972</v>
      </c>
      <c r="M251" s="6">
        <v>0.70626862611995189</v>
      </c>
      <c r="N251" s="6">
        <v>0.29373137388004816</v>
      </c>
      <c r="O251" s="2" t="str">
        <f t="shared" si="3"/>
        <v>tested_negative</v>
      </c>
      <c r="P251" s="2">
        <f>IF(O251=J251,1,0)</f>
        <v>0</v>
      </c>
      <c r="Q251" s="2" t="str">
        <f>IF(AND(EXACT(O251,"tested_positive"), EXACT(J251,"tested_positive")), "tp", IF(AND(EXACT(O251,"tested_positive"), EXACT(J251,"tested_negative")), "fp", IF(AND(EXACT(O251,"tested_negative"), EXACT(J251,"tested_positive")), "fn", IF(AND(EXACT(O251,"tested_negative"), EXACT(J251,"tested_negative")), "tn"))))</f>
        <v>fn</v>
      </c>
      <c r="R251" s="2">
        <f>IF(O251="tested_positive",1,0)</f>
        <v>0</v>
      </c>
    </row>
    <row r="252" spans="1:18" ht="17" x14ac:dyDescent="0.2">
      <c r="A252">
        <v>505</v>
      </c>
      <c r="B252">
        <v>3</v>
      </c>
      <c r="C252">
        <v>96</v>
      </c>
      <c r="D252">
        <v>78</v>
      </c>
      <c r="E252">
        <v>39</v>
      </c>
      <c r="F252">
        <v>0</v>
      </c>
      <c r="G252">
        <v>37.299999999999997</v>
      </c>
      <c r="H252">
        <v>0.23799999999999999</v>
      </c>
      <c r="I252">
        <v>40</v>
      </c>
      <c r="J252" t="s">
        <v>10</v>
      </c>
      <c r="K252">
        <f>4.2+B252*-0.06+C252*-0.02+D252*0.01+G252*-0.04+H252*-0.47+I252*-0.01</f>
        <v>0.8761400000000007</v>
      </c>
      <c r="L252">
        <f>-4.2+B252*0.06+C252*0.02+D252*-0.01+G252*0.04+H252*0.47+I252*0.01</f>
        <v>-0.8761400000000007</v>
      </c>
      <c r="M252" s="6">
        <v>0.70602169616563237</v>
      </c>
      <c r="N252" s="6">
        <v>0.29397830383436752</v>
      </c>
      <c r="O252" s="2" t="str">
        <f t="shared" si="3"/>
        <v>tested_negative</v>
      </c>
      <c r="P252" s="2">
        <f>IF(O252=J252,1,0)</f>
        <v>1</v>
      </c>
      <c r="Q252" s="2" t="str">
        <f>IF(AND(EXACT(O252,"tested_positive"), EXACT(J252,"tested_positive")), "tp", IF(AND(EXACT(O252,"tested_positive"), EXACT(J252,"tested_negative")), "fp", IF(AND(EXACT(O252,"tested_negative"), EXACT(J252,"tested_positive")), "fn", IF(AND(EXACT(O252,"tested_negative"), EXACT(J252,"tested_negative")), "tn"))))</f>
        <v>tn</v>
      </c>
      <c r="R252" s="2">
        <f>IF(O252="tested_positive",1,0)</f>
        <v>0</v>
      </c>
    </row>
    <row r="253" spans="1:18" ht="17" x14ac:dyDescent="0.2">
      <c r="A253">
        <v>174</v>
      </c>
      <c r="B253">
        <v>1</v>
      </c>
      <c r="C253">
        <v>79</v>
      </c>
      <c r="D253">
        <v>60</v>
      </c>
      <c r="E253">
        <v>42</v>
      </c>
      <c r="F253">
        <v>48</v>
      </c>
      <c r="G253">
        <v>43.5</v>
      </c>
      <c r="H253">
        <v>0.67800000000000005</v>
      </c>
      <c r="I253">
        <v>23</v>
      </c>
      <c r="J253" t="s">
        <v>10</v>
      </c>
      <c r="K253">
        <f>4.2+B253*-0.06+C253*-0.02+D253*0.01+G253*-0.04+H253*-0.47+I253*-0.01</f>
        <v>0.87134000000000067</v>
      </c>
      <c r="L253">
        <f>-4.2+B253*0.06+C253*0.02+D253*-0.01+G253*0.04+H253*0.47+I253*0.01</f>
        <v>-0.87134000000000067</v>
      </c>
      <c r="M253" s="6">
        <v>0.70502444760571448</v>
      </c>
      <c r="N253" s="6">
        <v>0.29497555239428552</v>
      </c>
      <c r="O253" s="2" t="str">
        <f t="shared" si="3"/>
        <v>tested_negative</v>
      </c>
      <c r="P253" s="2">
        <f>IF(O253=J253,1,0)</f>
        <v>1</v>
      </c>
      <c r="Q253" s="2" t="str">
        <f>IF(AND(EXACT(O253,"tested_positive"), EXACT(J253,"tested_positive")), "tp", IF(AND(EXACT(O253,"tested_positive"), EXACT(J253,"tested_negative")), "fp", IF(AND(EXACT(O253,"tested_negative"), EXACT(J253,"tested_positive")), "fn", IF(AND(EXACT(O253,"tested_negative"), EXACT(J253,"tested_negative")), "tn"))))</f>
        <v>tn</v>
      </c>
      <c r="R253" s="2">
        <f>IF(O253="tested_positive",1,0)</f>
        <v>0</v>
      </c>
    </row>
    <row r="254" spans="1:18" ht="17" x14ac:dyDescent="0.2">
      <c r="A254">
        <v>308</v>
      </c>
      <c r="B254">
        <v>0</v>
      </c>
      <c r="C254">
        <v>137</v>
      </c>
      <c r="D254">
        <v>68</v>
      </c>
      <c r="E254">
        <v>14</v>
      </c>
      <c r="F254">
        <v>148</v>
      </c>
      <c r="G254">
        <v>24.8</v>
      </c>
      <c r="H254">
        <v>0.14299999999999999</v>
      </c>
      <c r="I254">
        <v>21</v>
      </c>
      <c r="J254" t="s">
        <v>10</v>
      </c>
      <c r="K254">
        <f>4.2+B254*-0.06+C254*-0.02+D254*0.01+G254*-0.04+H254*-0.47+I254*-0.01</f>
        <v>0.87079000000000018</v>
      </c>
      <c r="L254">
        <f>-4.2+B254*0.06+C254*0.02+D254*-0.01+G254*0.04+H254*0.47+I254*0.01</f>
        <v>-0.87079000000000018</v>
      </c>
      <c r="M254" s="6">
        <v>0.70491005397244155</v>
      </c>
      <c r="N254" s="6">
        <v>0.29508994602755845</v>
      </c>
      <c r="O254" s="2" t="str">
        <f t="shared" si="3"/>
        <v>tested_negative</v>
      </c>
      <c r="P254" s="2">
        <f>IF(O254=J254,1,0)</f>
        <v>1</v>
      </c>
      <c r="Q254" s="2" t="str">
        <f>IF(AND(EXACT(O254,"tested_positive"), EXACT(J254,"tested_positive")), "tp", IF(AND(EXACT(O254,"tested_positive"), EXACT(J254,"tested_negative")), "fp", IF(AND(EXACT(O254,"tested_negative"), EXACT(J254,"tested_positive")), "fn", IF(AND(EXACT(O254,"tested_negative"), EXACT(J254,"tested_negative")), "tn"))))</f>
        <v>tn</v>
      </c>
      <c r="R254" s="2">
        <f>IF(O254="tested_positive",1,0)</f>
        <v>0</v>
      </c>
    </row>
    <row r="255" spans="1:18" ht="17" x14ac:dyDescent="0.2">
      <c r="A255">
        <v>475</v>
      </c>
      <c r="B255">
        <v>4</v>
      </c>
      <c r="C255">
        <v>114</v>
      </c>
      <c r="D255">
        <v>64</v>
      </c>
      <c r="E255">
        <v>0</v>
      </c>
      <c r="F255">
        <v>0</v>
      </c>
      <c r="G255">
        <v>28.9</v>
      </c>
      <c r="H255">
        <v>0.126</v>
      </c>
      <c r="I255">
        <v>24</v>
      </c>
      <c r="J255" t="s">
        <v>10</v>
      </c>
      <c r="K255">
        <f>4.2+B255*-0.06+C255*-0.02+D255*0.01+G255*-0.04+H255*-0.47+I255*-0.01</f>
        <v>0.86477999999999988</v>
      </c>
      <c r="L255">
        <f>-4.2+B255*0.06+C255*0.02+D255*-0.01+G255*0.04+H255*0.47+I255*0.01</f>
        <v>-0.86477999999999988</v>
      </c>
      <c r="M255" s="6">
        <v>0.7036583649358048</v>
      </c>
      <c r="N255" s="6">
        <v>0.2963416350641952</v>
      </c>
      <c r="O255" s="2" t="str">
        <f t="shared" si="3"/>
        <v>tested_negative</v>
      </c>
      <c r="P255" s="2">
        <f>IF(O255=J255,1,0)</f>
        <v>1</v>
      </c>
      <c r="Q255" s="2" t="str">
        <f>IF(AND(EXACT(O255,"tested_positive"), EXACT(J255,"tested_positive")), "tp", IF(AND(EXACT(O255,"tested_positive"), EXACT(J255,"tested_negative")), "fp", IF(AND(EXACT(O255,"tested_negative"), EXACT(J255,"tested_positive")), "fn", IF(AND(EXACT(O255,"tested_negative"), EXACT(J255,"tested_negative")), "tn"))))</f>
        <v>tn</v>
      </c>
      <c r="R255" s="2">
        <f>IF(O255="tested_positive",1,0)</f>
        <v>0</v>
      </c>
    </row>
    <row r="256" spans="1:18" ht="17" x14ac:dyDescent="0.2">
      <c r="A256">
        <v>381</v>
      </c>
      <c r="B256">
        <v>1</v>
      </c>
      <c r="C256">
        <v>107</v>
      </c>
      <c r="D256">
        <v>72</v>
      </c>
      <c r="E256">
        <v>30</v>
      </c>
      <c r="F256">
        <v>82</v>
      </c>
      <c r="G256">
        <v>30.8</v>
      </c>
      <c r="H256">
        <v>0.82099999999999995</v>
      </c>
      <c r="I256">
        <v>24</v>
      </c>
      <c r="J256" t="s">
        <v>10</v>
      </c>
      <c r="K256">
        <f>4.2+B256*-0.06+C256*-0.02+D256*0.01+G256*-0.04+H256*-0.47+I256*-0.01</f>
        <v>0.86213000000000073</v>
      </c>
      <c r="L256">
        <f>-4.2+B256*0.06+C256*0.02+D256*-0.01+G256*0.04+H256*0.47+I256*0.01</f>
        <v>-0.86213000000000073</v>
      </c>
      <c r="M256" s="6">
        <v>0.70310548020387842</v>
      </c>
      <c r="N256" s="6">
        <v>0.29689451979612158</v>
      </c>
      <c r="O256" s="2" t="str">
        <f t="shared" si="3"/>
        <v>tested_negative</v>
      </c>
      <c r="P256" s="2">
        <f>IF(O256=J256,1,0)</f>
        <v>1</v>
      </c>
      <c r="Q256" s="2" t="str">
        <f>IF(AND(EXACT(O256,"tested_positive"), EXACT(J256,"tested_positive")), "tp", IF(AND(EXACT(O256,"tested_positive"), EXACT(J256,"tested_negative")), "fp", IF(AND(EXACT(O256,"tested_negative"), EXACT(J256,"tested_positive")), "fn", IF(AND(EXACT(O256,"tested_negative"), EXACT(J256,"tested_negative")), "tn"))))</f>
        <v>tn</v>
      </c>
      <c r="R256" s="2">
        <f>IF(O256="tested_positive",1,0)</f>
        <v>0</v>
      </c>
    </row>
    <row r="257" spans="1:18" ht="17" x14ac:dyDescent="0.2">
      <c r="A257">
        <v>637</v>
      </c>
      <c r="B257">
        <v>5</v>
      </c>
      <c r="C257">
        <v>104</v>
      </c>
      <c r="D257">
        <v>74</v>
      </c>
      <c r="E257">
        <v>0</v>
      </c>
      <c r="F257">
        <v>0</v>
      </c>
      <c r="G257">
        <v>28.8</v>
      </c>
      <c r="H257">
        <v>0.153</v>
      </c>
      <c r="I257">
        <v>48</v>
      </c>
      <c r="J257" t="s">
        <v>10</v>
      </c>
      <c r="K257">
        <f>4.2+B257*-0.06+C257*-0.02+D257*0.01+G257*-0.04+H257*-0.47+I257*-0.01</f>
        <v>0.85609000000000046</v>
      </c>
      <c r="L257">
        <f>-4.2+B257*0.06+C257*0.02+D257*-0.01+G257*0.04+H257*0.47+I257*0.01</f>
        <v>-0.85609000000000046</v>
      </c>
      <c r="M257" s="6">
        <v>0.7018430964934872</v>
      </c>
      <c r="N257" s="6">
        <v>0.29815690350651275</v>
      </c>
      <c r="O257" s="2" t="str">
        <f t="shared" si="3"/>
        <v>tested_negative</v>
      </c>
      <c r="P257" s="2">
        <f>IF(O257=J257,1,0)</f>
        <v>1</v>
      </c>
      <c r="Q257" s="2" t="str">
        <f>IF(AND(EXACT(O257,"tested_positive"), EXACT(J257,"tested_positive")), "tp", IF(AND(EXACT(O257,"tested_positive"), EXACT(J257,"tested_negative")), "fp", IF(AND(EXACT(O257,"tested_negative"), EXACT(J257,"tested_positive")), "fn", IF(AND(EXACT(O257,"tested_negative"), EXACT(J257,"tested_negative")), "tn"))))</f>
        <v>tn</v>
      </c>
      <c r="R257" s="2">
        <f>IF(O257="tested_positive",1,0)</f>
        <v>0</v>
      </c>
    </row>
    <row r="258" spans="1:18" ht="17" x14ac:dyDescent="0.2">
      <c r="A258">
        <v>130</v>
      </c>
      <c r="B258">
        <v>0</v>
      </c>
      <c r="C258">
        <v>105</v>
      </c>
      <c r="D258">
        <v>84</v>
      </c>
      <c r="E258">
        <v>0</v>
      </c>
      <c r="F258">
        <v>0</v>
      </c>
      <c r="G258">
        <v>27.9</v>
      </c>
      <c r="H258">
        <v>0.74099999999999999</v>
      </c>
      <c r="I258">
        <v>62</v>
      </c>
      <c r="J258" t="s">
        <v>9</v>
      </c>
      <c r="K258">
        <f>4.2+B258*-0.06+C258*-0.02+D258*0.01+G258*-0.04+H258*-0.47+I258*-0.01</f>
        <v>0.85572999999999999</v>
      </c>
      <c r="L258">
        <f>-4.2+B258*0.06+C258*0.02+D258*-0.01+G258*0.04+H258*0.47+I258*0.01</f>
        <v>-0.85572999999999999</v>
      </c>
      <c r="M258" s="6">
        <v>0.70176775764873234</v>
      </c>
      <c r="N258" s="6">
        <v>0.29823224235126772</v>
      </c>
      <c r="O258" s="2" t="str">
        <f t="shared" ref="O258:O321" si="4">IF(N258&gt;(M258+$N$776),"tested_positive","tested_negative")</f>
        <v>tested_negative</v>
      </c>
      <c r="P258" s="2">
        <f>IF(O258=J258,1,0)</f>
        <v>0</v>
      </c>
      <c r="Q258" s="2" t="str">
        <f>IF(AND(EXACT(O258,"tested_positive"), EXACT(J258,"tested_positive")), "tp", IF(AND(EXACT(O258,"tested_positive"), EXACT(J258,"tested_negative")), "fp", IF(AND(EXACT(O258,"tested_negative"), EXACT(J258,"tested_positive")), "fn", IF(AND(EXACT(O258,"tested_negative"), EXACT(J258,"tested_negative")), "tn"))))</f>
        <v>fn</v>
      </c>
      <c r="R258" s="2">
        <f>IF(O258="tested_positive",1,0)</f>
        <v>0</v>
      </c>
    </row>
    <row r="259" spans="1:18" ht="17" x14ac:dyDescent="0.2">
      <c r="A259">
        <v>512</v>
      </c>
      <c r="B259">
        <v>0</v>
      </c>
      <c r="C259">
        <v>139</v>
      </c>
      <c r="D259">
        <v>62</v>
      </c>
      <c r="E259">
        <v>17</v>
      </c>
      <c r="F259">
        <v>210</v>
      </c>
      <c r="G259">
        <v>22.1</v>
      </c>
      <c r="H259">
        <v>0.20699999999999999</v>
      </c>
      <c r="I259">
        <v>21</v>
      </c>
      <c r="J259" t="s">
        <v>10</v>
      </c>
      <c r="K259">
        <f>4.2+B259*-0.06+C259*-0.02+D259*0.01+G259*-0.04+H259*-0.47+I259*-0.01</f>
        <v>0.84871000000000008</v>
      </c>
      <c r="L259">
        <f>-4.2+B259*0.06+C259*0.02+D259*-0.01+G259*0.04+H259*0.47+I259*0.01</f>
        <v>-0.84871000000000008</v>
      </c>
      <c r="M259" s="6">
        <v>0.70029646553927472</v>
      </c>
      <c r="N259" s="6">
        <v>0.29970353446072523</v>
      </c>
      <c r="O259" s="2" t="str">
        <f t="shared" si="4"/>
        <v>tested_negative</v>
      </c>
      <c r="P259" s="2">
        <f>IF(O259=J259,1,0)</f>
        <v>1</v>
      </c>
      <c r="Q259" s="2" t="str">
        <f>IF(AND(EXACT(O259,"tested_positive"), EXACT(J259,"tested_positive")), "tp", IF(AND(EXACT(O259,"tested_positive"), EXACT(J259,"tested_negative")), "fp", IF(AND(EXACT(O259,"tested_negative"), EXACT(J259,"tested_positive")), "fn", IF(AND(EXACT(O259,"tested_negative"), EXACT(J259,"tested_negative")), "tn"))))</f>
        <v>tn</v>
      </c>
      <c r="R259" s="2">
        <f>IF(O259="tested_positive",1,0)</f>
        <v>0</v>
      </c>
    </row>
    <row r="260" spans="1:18" ht="17" x14ac:dyDescent="0.2">
      <c r="A260">
        <v>323</v>
      </c>
      <c r="B260">
        <v>0</v>
      </c>
      <c r="C260">
        <v>124</v>
      </c>
      <c r="D260">
        <v>70</v>
      </c>
      <c r="E260">
        <v>20</v>
      </c>
      <c r="F260">
        <v>0</v>
      </c>
      <c r="G260">
        <v>27.4</v>
      </c>
      <c r="H260">
        <v>0.254</v>
      </c>
      <c r="I260">
        <v>36</v>
      </c>
      <c r="J260" t="s">
        <v>9</v>
      </c>
      <c r="K260">
        <f>4.2+B260*-0.06+C260*-0.02+D260*0.01+G260*-0.04+H260*-0.47+I260*-0.01</f>
        <v>0.84462000000000048</v>
      </c>
      <c r="L260">
        <f>-4.2+B260*0.06+C260*0.02+D260*-0.01+G260*0.04+H260*0.47+I260*0.01</f>
        <v>-0.84462000000000048</v>
      </c>
      <c r="M260" s="6">
        <v>0.69943734831438353</v>
      </c>
      <c r="N260" s="6">
        <v>0.30056265168561658</v>
      </c>
      <c r="O260" s="2" t="str">
        <f t="shared" si="4"/>
        <v>tested_negative</v>
      </c>
      <c r="P260" s="2">
        <f>IF(O260=J260,1,0)</f>
        <v>0</v>
      </c>
      <c r="Q260" s="2" t="str">
        <f>IF(AND(EXACT(O260,"tested_positive"), EXACT(J260,"tested_positive")), "tp", IF(AND(EXACT(O260,"tested_positive"), EXACT(J260,"tested_negative")), "fp", IF(AND(EXACT(O260,"tested_negative"), EXACT(J260,"tested_positive")), "fn", IF(AND(EXACT(O260,"tested_negative"), EXACT(J260,"tested_negative")), "tn"))))</f>
        <v>fn</v>
      </c>
      <c r="R260" s="2">
        <f>IF(O260="tested_positive",1,0)</f>
        <v>0</v>
      </c>
    </row>
    <row r="261" spans="1:18" ht="17" x14ac:dyDescent="0.2">
      <c r="A261">
        <v>568</v>
      </c>
      <c r="B261">
        <v>6</v>
      </c>
      <c r="C261">
        <v>92</v>
      </c>
      <c r="D261">
        <v>62</v>
      </c>
      <c r="E261">
        <v>32</v>
      </c>
      <c r="F261">
        <v>126</v>
      </c>
      <c r="G261">
        <v>32</v>
      </c>
      <c r="H261">
        <v>8.5000000000000006E-2</v>
      </c>
      <c r="I261">
        <v>46</v>
      </c>
      <c r="J261" t="s">
        <v>10</v>
      </c>
      <c r="K261">
        <f>4.2+B261*-0.06+C261*-0.02+D261*0.01+G261*-0.04+H261*-0.47+I261*-0.01</f>
        <v>0.84005000000000019</v>
      </c>
      <c r="L261">
        <f>-4.2+B261*0.06+C261*0.02+D261*-0.01+G261*0.04+H261*0.47+I261*0.01</f>
        <v>-0.84005000000000019</v>
      </c>
      <c r="M261" s="6">
        <v>0.69847574647594179</v>
      </c>
      <c r="N261" s="6">
        <v>0.30152425352405815</v>
      </c>
      <c r="O261" s="2" t="str">
        <f t="shared" si="4"/>
        <v>tested_negative</v>
      </c>
      <c r="P261" s="2">
        <f>IF(O261=J261,1,0)</f>
        <v>1</v>
      </c>
      <c r="Q261" s="2" t="str">
        <f>IF(AND(EXACT(O261,"tested_positive"), EXACT(J261,"tested_positive")), "tp", IF(AND(EXACT(O261,"tested_positive"), EXACT(J261,"tested_negative")), "fp", IF(AND(EXACT(O261,"tested_negative"), EXACT(J261,"tested_positive")), "fn", IF(AND(EXACT(O261,"tested_negative"), EXACT(J261,"tested_negative")), "tn"))))</f>
        <v>tn</v>
      </c>
      <c r="R261" s="2">
        <f>IF(O261="tested_positive",1,0)</f>
        <v>0</v>
      </c>
    </row>
    <row r="262" spans="1:18" ht="17" x14ac:dyDescent="0.2">
      <c r="A262">
        <v>397</v>
      </c>
      <c r="B262">
        <v>3</v>
      </c>
      <c r="C262">
        <v>96</v>
      </c>
      <c r="D262">
        <v>56</v>
      </c>
      <c r="E262">
        <v>34</v>
      </c>
      <c r="F262">
        <v>115</v>
      </c>
      <c r="G262">
        <v>24.7</v>
      </c>
      <c r="H262">
        <v>0.94399999999999995</v>
      </c>
      <c r="I262">
        <v>39</v>
      </c>
      <c r="J262" t="s">
        <v>10</v>
      </c>
      <c r="K262">
        <f>4.2+B262*-0.06+C262*-0.02+D262*0.01+G262*-0.04+H262*-0.47+I262*-0.01</f>
        <v>0.83832000000000051</v>
      </c>
      <c r="L262">
        <f>-4.2+B262*0.06+C262*0.02+D262*-0.01+G262*0.04+H262*0.47+I262*0.01</f>
        <v>-0.83832000000000051</v>
      </c>
      <c r="M262" s="6">
        <v>0.69811127065527367</v>
      </c>
      <c r="N262" s="6">
        <v>0.30188872934472627</v>
      </c>
      <c r="O262" s="2" t="str">
        <f t="shared" si="4"/>
        <v>tested_negative</v>
      </c>
      <c r="P262" s="2">
        <f>IF(O262=J262,1,0)</f>
        <v>1</v>
      </c>
      <c r="Q262" s="2" t="str">
        <f>IF(AND(EXACT(O262,"tested_positive"), EXACT(J262,"tested_positive")), "tp", IF(AND(EXACT(O262,"tested_positive"), EXACT(J262,"tested_negative")), "fp", IF(AND(EXACT(O262,"tested_negative"), EXACT(J262,"tested_positive")), "fn", IF(AND(EXACT(O262,"tested_negative"), EXACT(J262,"tested_negative")), "tn"))))</f>
        <v>tn</v>
      </c>
      <c r="R262" s="2">
        <f>IF(O262="tested_positive",1,0)</f>
        <v>0</v>
      </c>
    </row>
    <row r="263" spans="1:18" ht="17" x14ac:dyDescent="0.2">
      <c r="A263">
        <v>529</v>
      </c>
      <c r="B263">
        <v>0</v>
      </c>
      <c r="C263">
        <v>117</v>
      </c>
      <c r="D263">
        <v>66</v>
      </c>
      <c r="E263">
        <v>31</v>
      </c>
      <c r="F263">
        <v>188</v>
      </c>
      <c r="G263">
        <v>30.8</v>
      </c>
      <c r="H263">
        <v>0.49299999999999999</v>
      </c>
      <c r="I263">
        <v>22</v>
      </c>
      <c r="J263" t="s">
        <v>10</v>
      </c>
      <c r="K263">
        <f>4.2+B263*-0.06+C263*-0.02+D263*0.01+G263*-0.04+H263*-0.47+I263*-0.01</f>
        <v>0.83629000000000064</v>
      </c>
      <c r="L263">
        <f>-4.2+B263*0.06+C263*0.02+D263*-0.01+G263*0.04+H263*0.47+I263*0.01</f>
        <v>-0.83629000000000064</v>
      </c>
      <c r="M263" s="6">
        <v>0.69768327226929272</v>
      </c>
      <c r="N263" s="6">
        <v>0.30231672773070722</v>
      </c>
      <c r="O263" s="2" t="str">
        <f t="shared" si="4"/>
        <v>tested_negative</v>
      </c>
      <c r="P263" s="2">
        <f>IF(O263=J263,1,0)</f>
        <v>1</v>
      </c>
      <c r="Q263" s="2" t="str">
        <f>IF(AND(EXACT(O263,"tested_positive"), EXACT(J263,"tested_positive")), "tp", IF(AND(EXACT(O263,"tested_positive"), EXACT(J263,"tested_negative")), "fp", IF(AND(EXACT(O263,"tested_negative"), EXACT(J263,"tested_positive")), "fn", IF(AND(EXACT(O263,"tested_negative"), EXACT(J263,"tested_negative")), "tn"))))</f>
        <v>tn</v>
      </c>
      <c r="R263" s="2">
        <f>IF(O263="tested_positive",1,0)</f>
        <v>0</v>
      </c>
    </row>
    <row r="264" spans="1:18" ht="17" x14ac:dyDescent="0.2">
      <c r="A264">
        <v>351</v>
      </c>
      <c r="B264">
        <v>4</v>
      </c>
      <c r="C264">
        <v>92</v>
      </c>
      <c r="D264">
        <v>80</v>
      </c>
      <c r="E264">
        <v>0</v>
      </c>
      <c r="F264">
        <v>0</v>
      </c>
      <c r="G264">
        <v>42.2</v>
      </c>
      <c r="H264">
        <v>0.23699999999999999</v>
      </c>
      <c r="I264">
        <v>29</v>
      </c>
      <c r="J264" t="s">
        <v>10</v>
      </c>
      <c r="K264">
        <f>4.2+B264*-0.06+C264*-0.02+D264*0.01+G264*-0.04+H264*-0.47+I264*-0.01</f>
        <v>0.83060999999999963</v>
      </c>
      <c r="L264">
        <f>-4.2+B264*0.06+C264*0.02+D264*-0.01+G264*0.04+H264*0.47+I264*0.01</f>
        <v>-0.83060999999999963</v>
      </c>
      <c r="M264" s="6">
        <v>0.69648389566509272</v>
      </c>
      <c r="N264" s="6">
        <v>0.30351610433490733</v>
      </c>
      <c r="O264" s="2" t="str">
        <f t="shared" si="4"/>
        <v>tested_negative</v>
      </c>
      <c r="P264" s="2">
        <f>IF(O264=J264,1,0)</f>
        <v>1</v>
      </c>
      <c r="Q264" s="2" t="str">
        <f>IF(AND(EXACT(O264,"tested_positive"), EXACT(J264,"tested_positive")), "tp", IF(AND(EXACT(O264,"tested_positive"), EXACT(J264,"tested_negative")), "fp", IF(AND(EXACT(O264,"tested_negative"), EXACT(J264,"tested_positive")), "fn", IF(AND(EXACT(O264,"tested_negative"), EXACT(J264,"tested_negative")), "tn"))))</f>
        <v>tn</v>
      </c>
      <c r="R264" s="2">
        <f>IF(O264="tested_positive",1,0)</f>
        <v>0</v>
      </c>
    </row>
    <row r="265" spans="1:18" ht="17" x14ac:dyDescent="0.2">
      <c r="A265">
        <v>736</v>
      </c>
      <c r="B265">
        <v>4</v>
      </c>
      <c r="C265">
        <v>95</v>
      </c>
      <c r="D265">
        <v>60</v>
      </c>
      <c r="E265">
        <v>32</v>
      </c>
      <c r="F265">
        <v>0</v>
      </c>
      <c r="G265">
        <v>35.4</v>
      </c>
      <c r="H265">
        <v>0.28399999999999997</v>
      </c>
      <c r="I265">
        <v>28</v>
      </c>
      <c r="J265" t="s">
        <v>10</v>
      </c>
      <c r="K265">
        <f>4.2+B265*-0.06+C265*-0.02+D265*0.01+G265*-0.04+H265*-0.47+I265*-0.01</f>
        <v>0.8305199999999997</v>
      </c>
      <c r="L265">
        <f>-4.2+B265*0.06+C265*0.02+D265*-0.01+G265*0.04+H265*0.47+I265*0.01</f>
        <v>-0.8305199999999997</v>
      </c>
      <c r="M265" s="6">
        <v>0.69646486986157474</v>
      </c>
      <c r="N265" s="6">
        <v>0.3035351301384252</v>
      </c>
      <c r="O265" s="2" t="str">
        <f t="shared" si="4"/>
        <v>tested_negative</v>
      </c>
      <c r="P265" s="2">
        <f>IF(O265=J265,1,0)</f>
        <v>1</v>
      </c>
      <c r="Q265" s="2" t="str">
        <f>IF(AND(EXACT(O265,"tested_positive"), EXACT(J265,"tested_positive")), "tp", IF(AND(EXACT(O265,"tested_positive"), EXACT(J265,"tested_negative")), "fp", IF(AND(EXACT(O265,"tested_negative"), EXACT(J265,"tested_positive")), "fn", IF(AND(EXACT(O265,"tested_negative"), EXACT(J265,"tested_negative")), "tn"))))</f>
        <v>tn</v>
      </c>
      <c r="R265" s="2">
        <f>IF(O265="tested_positive",1,0)</f>
        <v>0</v>
      </c>
    </row>
    <row r="266" spans="1:18" ht="17" x14ac:dyDescent="0.2">
      <c r="A266">
        <v>564</v>
      </c>
      <c r="B266">
        <v>6</v>
      </c>
      <c r="C266">
        <v>99</v>
      </c>
      <c r="D266">
        <v>60</v>
      </c>
      <c r="E266">
        <v>19</v>
      </c>
      <c r="F266">
        <v>54</v>
      </c>
      <c r="G266">
        <v>26.9</v>
      </c>
      <c r="H266">
        <v>0.497</v>
      </c>
      <c r="I266">
        <v>32</v>
      </c>
      <c r="J266" t="s">
        <v>10</v>
      </c>
      <c r="K266">
        <f>4.2+B266*-0.06+C266*-0.02+D266*0.01+G266*-0.04+H266*-0.47+I266*-0.01</f>
        <v>0.83041000000000031</v>
      </c>
      <c r="L266">
        <f>-4.2+B266*0.06+C266*0.02+D266*-0.01+G266*0.04+H266*0.47+I266*0.01</f>
        <v>-0.83041000000000031</v>
      </c>
      <c r="M266" s="6">
        <v>0.6964416151879983</v>
      </c>
      <c r="N266" s="6">
        <v>0.30355838481200165</v>
      </c>
      <c r="O266" s="2" t="str">
        <f t="shared" si="4"/>
        <v>tested_negative</v>
      </c>
      <c r="P266" s="2">
        <f>IF(O266=J266,1,0)</f>
        <v>1</v>
      </c>
      <c r="Q266" s="2" t="str">
        <f>IF(AND(EXACT(O266,"tested_positive"), EXACT(J266,"tested_positive")), "tp", IF(AND(EXACT(O266,"tested_positive"), EXACT(J266,"tested_negative")), "fp", IF(AND(EXACT(O266,"tested_negative"), EXACT(J266,"tested_positive")), "fn", IF(AND(EXACT(O266,"tested_negative"), EXACT(J266,"tested_negative")), "tn"))))</f>
        <v>tn</v>
      </c>
      <c r="R266" s="2">
        <f>IF(O266="tested_positive",1,0)</f>
        <v>0</v>
      </c>
    </row>
    <row r="267" spans="1:18" ht="17" x14ac:dyDescent="0.2">
      <c r="A267">
        <v>482</v>
      </c>
      <c r="B267">
        <v>0</v>
      </c>
      <c r="C267">
        <v>123</v>
      </c>
      <c r="D267">
        <v>88</v>
      </c>
      <c r="E267">
        <v>37</v>
      </c>
      <c r="F267">
        <v>0</v>
      </c>
      <c r="G267">
        <v>35.200000000000003</v>
      </c>
      <c r="H267">
        <v>0.19700000000000001</v>
      </c>
      <c r="I267">
        <v>29</v>
      </c>
      <c r="J267" t="s">
        <v>10</v>
      </c>
      <c r="K267">
        <f>4.2+B267*-0.06+C267*-0.02+D267*0.01+G267*-0.04+H267*-0.47+I267*-0.01</f>
        <v>0.82940999999999998</v>
      </c>
      <c r="L267">
        <f>-4.2+B267*0.06+C267*0.02+D267*-0.01+G267*0.04+H267*0.47+I267*0.01</f>
        <v>-0.82940999999999998</v>
      </c>
      <c r="M267" s="6">
        <v>0.69623016297578288</v>
      </c>
      <c r="N267" s="6">
        <v>0.30376983702421717</v>
      </c>
      <c r="O267" s="2" t="str">
        <f t="shared" si="4"/>
        <v>tested_negative</v>
      </c>
      <c r="P267" s="2">
        <f>IF(O267=J267,1,0)</f>
        <v>1</v>
      </c>
      <c r="Q267" s="2" t="str">
        <f>IF(AND(EXACT(O267,"tested_positive"), EXACT(J267,"tested_positive")), "tp", IF(AND(EXACT(O267,"tested_positive"), EXACT(J267,"tested_negative")), "fp", IF(AND(EXACT(O267,"tested_negative"), EXACT(J267,"tested_positive")), "fn", IF(AND(EXACT(O267,"tested_negative"), EXACT(J267,"tested_negative")), "tn"))))</f>
        <v>tn</v>
      </c>
      <c r="R267" s="2">
        <f>IF(O267="tested_positive",1,0)</f>
        <v>0</v>
      </c>
    </row>
    <row r="268" spans="1:18" ht="17" x14ac:dyDescent="0.2">
      <c r="A268">
        <v>611</v>
      </c>
      <c r="B268">
        <v>3</v>
      </c>
      <c r="C268">
        <v>106</v>
      </c>
      <c r="D268">
        <v>54</v>
      </c>
      <c r="E268">
        <v>21</v>
      </c>
      <c r="F268">
        <v>158</v>
      </c>
      <c r="G268">
        <v>30.9</v>
      </c>
      <c r="H268">
        <v>0.29199999999999998</v>
      </c>
      <c r="I268">
        <v>24</v>
      </c>
      <c r="J268" t="s">
        <v>10</v>
      </c>
      <c r="K268">
        <f>4.2+B268*-0.06+C268*-0.02+D268*0.01+G268*-0.04+H268*-0.47+I268*-0.01</f>
        <v>0.82676000000000038</v>
      </c>
      <c r="L268">
        <f>-4.2+B268*0.06+C268*0.02+D268*-0.01+G268*0.04+H268*0.47+I268*0.01</f>
        <v>-0.82676000000000038</v>
      </c>
      <c r="M268" s="6">
        <v>0.69566941334224242</v>
      </c>
      <c r="N268" s="6">
        <v>0.30433058665775753</v>
      </c>
      <c r="O268" s="2" t="str">
        <f t="shared" si="4"/>
        <v>tested_negative</v>
      </c>
      <c r="P268" s="2">
        <f>IF(O268=J268,1,0)</f>
        <v>1</v>
      </c>
      <c r="Q268" s="2" t="str">
        <f>IF(AND(EXACT(O268,"tested_positive"), EXACT(J268,"tested_positive")), "tp", IF(AND(EXACT(O268,"tested_positive"), EXACT(J268,"tested_negative")), "fp", IF(AND(EXACT(O268,"tested_negative"), EXACT(J268,"tested_positive")), "fn", IF(AND(EXACT(O268,"tested_negative"), EXACT(J268,"tested_negative")), "tn"))))</f>
        <v>tn</v>
      </c>
      <c r="R268" s="2">
        <f>IF(O268="tested_positive",1,0)</f>
        <v>0</v>
      </c>
    </row>
    <row r="269" spans="1:18" ht="17" x14ac:dyDescent="0.2">
      <c r="A269">
        <v>355</v>
      </c>
      <c r="B269">
        <v>3</v>
      </c>
      <c r="C269">
        <v>90</v>
      </c>
      <c r="D269">
        <v>78</v>
      </c>
      <c r="E269">
        <v>0</v>
      </c>
      <c r="F269">
        <v>0</v>
      </c>
      <c r="G269">
        <v>42.7</v>
      </c>
      <c r="H269">
        <v>0.55900000000000005</v>
      </c>
      <c r="I269">
        <v>21</v>
      </c>
      <c r="J269" t="s">
        <v>10</v>
      </c>
      <c r="K269">
        <f>4.2+B269*-0.06+C269*-0.02+D269*0.01+G269*-0.04+H269*-0.47+I269*-0.01</f>
        <v>0.81927000000000083</v>
      </c>
      <c r="L269">
        <f>-4.2+B269*0.06+C269*0.02+D269*-0.01+G269*0.04+H269*0.47+I269*0.01</f>
        <v>-0.81927000000000083</v>
      </c>
      <c r="M269" s="6">
        <v>0.69408135940155435</v>
      </c>
      <c r="N269" s="6">
        <v>0.30591864059844553</v>
      </c>
      <c r="O269" s="2" t="str">
        <f t="shared" si="4"/>
        <v>tested_negative</v>
      </c>
      <c r="P269" s="2">
        <f>IF(O269=J269,1,0)</f>
        <v>1</v>
      </c>
      <c r="Q269" s="2" t="str">
        <f>IF(AND(EXACT(O269,"tested_positive"), EXACT(J269,"tested_positive")), "tp", IF(AND(EXACT(O269,"tested_positive"), EXACT(J269,"tested_negative")), "fp", IF(AND(EXACT(O269,"tested_negative"), EXACT(J269,"tested_positive")), "fn", IF(AND(EXACT(O269,"tested_negative"), EXACT(J269,"tested_negative")), "tn"))))</f>
        <v>tn</v>
      </c>
      <c r="R269" s="2">
        <f>IF(O269="tested_positive",1,0)</f>
        <v>0</v>
      </c>
    </row>
    <row r="270" spans="1:18" ht="17" x14ac:dyDescent="0.2">
      <c r="A270">
        <v>393</v>
      </c>
      <c r="B270">
        <v>1</v>
      </c>
      <c r="C270">
        <v>131</v>
      </c>
      <c r="D270">
        <v>64</v>
      </c>
      <c r="E270">
        <v>14</v>
      </c>
      <c r="F270">
        <v>415</v>
      </c>
      <c r="G270">
        <v>23.7</v>
      </c>
      <c r="H270">
        <v>0.38900000000000001</v>
      </c>
      <c r="I270">
        <v>21</v>
      </c>
      <c r="J270" t="s">
        <v>10</v>
      </c>
      <c r="K270">
        <f>4.2+B270*-0.06+C270*-0.02+D270*0.01+G270*-0.04+H270*-0.47+I270*-0.01</f>
        <v>0.81917000000000062</v>
      </c>
      <c r="L270">
        <f>-4.2+B270*0.06+C270*0.02+D270*-0.01+G270*0.04+H270*0.47+I270*0.01</f>
        <v>-0.81917000000000062</v>
      </c>
      <c r="M270" s="6">
        <v>0.69406012574687315</v>
      </c>
      <c r="N270" s="6">
        <v>0.30593987425312685</v>
      </c>
      <c r="O270" s="2" t="str">
        <f t="shared" si="4"/>
        <v>tested_negative</v>
      </c>
      <c r="P270" s="2">
        <f>IF(O270=J270,1,0)</f>
        <v>1</v>
      </c>
      <c r="Q270" s="2" t="str">
        <f>IF(AND(EXACT(O270,"tested_positive"), EXACT(J270,"tested_positive")), "tp", IF(AND(EXACT(O270,"tested_positive"), EXACT(J270,"tested_negative")), "fp", IF(AND(EXACT(O270,"tested_negative"), EXACT(J270,"tested_positive")), "fn", IF(AND(EXACT(O270,"tested_negative"), EXACT(J270,"tested_negative")), "tn"))))</f>
        <v>tn</v>
      </c>
      <c r="R270" s="2">
        <f>IF(O270="tested_positive",1,0)</f>
        <v>0</v>
      </c>
    </row>
    <row r="271" spans="1:18" ht="17" x14ac:dyDescent="0.2">
      <c r="A271">
        <v>67</v>
      </c>
      <c r="B271">
        <v>0</v>
      </c>
      <c r="C271">
        <v>109</v>
      </c>
      <c r="D271">
        <v>88</v>
      </c>
      <c r="E271">
        <v>30</v>
      </c>
      <c r="F271">
        <v>0</v>
      </c>
      <c r="G271">
        <v>32.5</v>
      </c>
      <c r="H271">
        <v>0.85499999999999998</v>
      </c>
      <c r="I271">
        <v>38</v>
      </c>
      <c r="J271" t="s">
        <v>9</v>
      </c>
      <c r="K271">
        <f>4.2+B271*-0.06+C271*-0.02+D271*0.01+G271*-0.04+H271*-0.47+I271*-0.01</f>
        <v>0.81814999999999982</v>
      </c>
      <c r="L271">
        <f>-4.2+B271*0.06+C271*0.02+D271*-0.01+G271*0.04+H271*0.47+I271*0.01</f>
        <v>-0.81814999999999982</v>
      </c>
      <c r="M271" s="6">
        <v>0.69384349540461021</v>
      </c>
      <c r="N271" s="6">
        <v>0.30615650459538984</v>
      </c>
      <c r="O271" s="2" t="str">
        <f t="shared" si="4"/>
        <v>tested_negative</v>
      </c>
      <c r="P271" s="2">
        <f>IF(O271=J271,1,0)</f>
        <v>0</v>
      </c>
      <c r="Q271" s="2" t="str">
        <f>IF(AND(EXACT(O271,"tested_positive"), EXACT(J271,"tested_positive")), "tp", IF(AND(EXACT(O271,"tested_positive"), EXACT(J271,"tested_negative")), "fp", IF(AND(EXACT(O271,"tested_negative"), EXACT(J271,"tested_positive")), "fn", IF(AND(EXACT(O271,"tested_negative"), EXACT(J271,"tested_negative")), "tn"))))</f>
        <v>fn</v>
      </c>
      <c r="R271" s="2">
        <f>IF(O271="tested_positive",1,0)</f>
        <v>0</v>
      </c>
    </row>
    <row r="272" spans="1:18" ht="17" x14ac:dyDescent="0.2">
      <c r="A272">
        <v>252</v>
      </c>
      <c r="B272">
        <v>2</v>
      </c>
      <c r="C272">
        <v>129</v>
      </c>
      <c r="D272">
        <v>84</v>
      </c>
      <c r="E272">
        <v>0</v>
      </c>
      <c r="F272">
        <v>0</v>
      </c>
      <c r="G272">
        <v>28</v>
      </c>
      <c r="H272">
        <v>0.28399999999999997</v>
      </c>
      <c r="I272">
        <v>27</v>
      </c>
      <c r="J272" t="s">
        <v>10</v>
      </c>
      <c r="K272">
        <f>4.2+B272*-0.06+C272*-0.02+D272*0.01+G272*-0.04+H272*-0.47+I272*-0.01</f>
        <v>0.81651999999999969</v>
      </c>
      <c r="L272">
        <f>-4.2+B272*0.06+C272*0.02+D272*-0.01+G272*0.04+H272*0.47+I272*0.01</f>
        <v>-0.81651999999999969</v>
      </c>
      <c r="M272" s="6">
        <v>0.69349713378334177</v>
      </c>
      <c r="N272" s="6">
        <v>0.30650286621665829</v>
      </c>
      <c r="O272" s="2" t="str">
        <f t="shared" si="4"/>
        <v>tested_negative</v>
      </c>
      <c r="P272" s="2">
        <f>IF(O272=J272,1,0)</f>
        <v>1</v>
      </c>
      <c r="Q272" s="2" t="str">
        <f>IF(AND(EXACT(O272,"tested_positive"), EXACT(J272,"tested_positive")), "tp", IF(AND(EXACT(O272,"tested_positive"), EXACT(J272,"tested_negative")), "fp", IF(AND(EXACT(O272,"tested_negative"), EXACT(J272,"tested_positive")), "fn", IF(AND(EXACT(O272,"tested_negative"), EXACT(J272,"tested_negative")), "tn"))))</f>
        <v>tn</v>
      </c>
      <c r="R272" s="2">
        <f>IF(O272="tested_positive",1,0)</f>
        <v>0</v>
      </c>
    </row>
    <row r="273" spans="1:18" ht="17" x14ac:dyDescent="0.2">
      <c r="A273">
        <v>739</v>
      </c>
      <c r="B273">
        <v>2</v>
      </c>
      <c r="C273">
        <v>99</v>
      </c>
      <c r="D273">
        <v>60</v>
      </c>
      <c r="E273">
        <v>17</v>
      </c>
      <c r="F273">
        <v>160</v>
      </c>
      <c r="G273">
        <v>36.6</v>
      </c>
      <c r="H273">
        <v>0.45300000000000001</v>
      </c>
      <c r="I273">
        <v>21</v>
      </c>
      <c r="J273" t="s">
        <v>10</v>
      </c>
      <c r="K273">
        <f>4.2+B273*-0.06+C273*-0.02+D273*0.01+G273*-0.04+H273*-0.47+I273*-0.01</f>
        <v>0.81309000000000009</v>
      </c>
      <c r="L273">
        <f>-4.2+B273*0.06+C273*0.02+D273*-0.01+G273*0.04+H273*0.47+I273*0.01</f>
        <v>-0.81309000000000009</v>
      </c>
      <c r="M273" s="6">
        <v>0.69276757340579431</v>
      </c>
      <c r="N273" s="6">
        <v>0.30723242659420569</v>
      </c>
      <c r="O273" s="2" t="str">
        <f t="shared" si="4"/>
        <v>tested_negative</v>
      </c>
      <c r="P273" s="2">
        <f>IF(O273=J273,1,0)</f>
        <v>1</v>
      </c>
      <c r="Q273" s="2" t="str">
        <f>IF(AND(EXACT(O273,"tested_positive"), EXACT(J273,"tested_positive")), "tp", IF(AND(EXACT(O273,"tested_positive"), EXACT(J273,"tested_negative")), "fp", IF(AND(EXACT(O273,"tested_negative"), EXACT(J273,"tested_positive")), "fn", IF(AND(EXACT(O273,"tested_negative"), EXACT(J273,"tested_negative")), "tn"))))</f>
        <v>tn</v>
      </c>
      <c r="R273" s="2">
        <f>IF(O273="tested_positive",1,0)</f>
        <v>0</v>
      </c>
    </row>
    <row r="274" spans="1:18" ht="17" x14ac:dyDescent="0.2">
      <c r="A274">
        <v>374</v>
      </c>
      <c r="B274">
        <v>2</v>
      </c>
      <c r="C274">
        <v>105</v>
      </c>
      <c r="D274">
        <v>58</v>
      </c>
      <c r="E274">
        <v>40</v>
      </c>
      <c r="F274">
        <v>94</v>
      </c>
      <c r="G274">
        <v>34.9</v>
      </c>
      <c r="H274">
        <v>0.22500000000000001</v>
      </c>
      <c r="I274">
        <v>25</v>
      </c>
      <c r="J274" t="s">
        <v>10</v>
      </c>
      <c r="K274">
        <f>4.2+B274*-0.06+C274*-0.02+D274*0.01+G274*-0.04+H274*-0.47+I274*-0.01</f>
        <v>0.80825000000000014</v>
      </c>
      <c r="L274">
        <f>-4.2+B274*0.06+C274*0.02+D274*-0.01+G274*0.04+H274*0.47+I274*0.01</f>
        <v>-0.80825000000000014</v>
      </c>
      <c r="M274" s="6">
        <v>0.69173646459203741</v>
      </c>
      <c r="N274" s="6">
        <v>0.30826353540796264</v>
      </c>
      <c r="O274" s="2" t="str">
        <f t="shared" si="4"/>
        <v>tested_negative</v>
      </c>
      <c r="P274" s="2">
        <f>IF(O274=J274,1,0)</f>
        <v>1</v>
      </c>
      <c r="Q274" s="2" t="str">
        <f>IF(AND(EXACT(O274,"tested_positive"), EXACT(J274,"tested_positive")), "tp", IF(AND(EXACT(O274,"tested_positive"), EXACT(J274,"tested_negative")), "fp", IF(AND(EXACT(O274,"tested_negative"), EXACT(J274,"tested_positive")), "fn", IF(AND(EXACT(O274,"tested_negative"), EXACT(J274,"tested_negative")), "tn"))))</f>
        <v>tn</v>
      </c>
      <c r="R274" s="2">
        <f>IF(O274="tested_positive",1,0)</f>
        <v>0</v>
      </c>
    </row>
    <row r="275" spans="1:18" ht="17" x14ac:dyDescent="0.2">
      <c r="A275">
        <v>477</v>
      </c>
      <c r="B275">
        <v>2</v>
      </c>
      <c r="C275">
        <v>105</v>
      </c>
      <c r="D275">
        <v>80</v>
      </c>
      <c r="E275">
        <v>45</v>
      </c>
      <c r="F275">
        <v>191</v>
      </c>
      <c r="G275">
        <v>33.700000000000003</v>
      </c>
      <c r="H275">
        <v>0.71099999999999997</v>
      </c>
      <c r="I275">
        <v>29</v>
      </c>
      <c r="J275" t="s">
        <v>9</v>
      </c>
      <c r="K275">
        <f>4.2+B275*-0.06+C275*-0.02+D275*0.01+G275*-0.04+H275*-0.47+I275*-0.01</f>
        <v>0.80783000000000005</v>
      </c>
      <c r="L275">
        <f>-4.2+B275*0.06+C275*0.02+D275*-0.01+G275*0.04+H275*0.47+I275*0.01</f>
        <v>-0.80783000000000005</v>
      </c>
      <c r="M275" s="6">
        <v>0.69164689778677935</v>
      </c>
      <c r="N275" s="6">
        <v>0.30835310221322071</v>
      </c>
      <c r="O275" s="2" t="str">
        <f t="shared" si="4"/>
        <v>tested_negative</v>
      </c>
      <c r="P275" s="2">
        <f>IF(O275=J275,1,0)</f>
        <v>0</v>
      </c>
      <c r="Q275" s="2" t="str">
        <f>IF(AND(EXACT(O275,"tested_positive"), EXACT(J275,"tested_positive")), "tp", IF(AND(EXACT(O275,"tested_positive"), EXACT(J275,"tested_negative")), "fp", IF(AND(EXACT(O275,"tested_negative"), EXACT(J275,"tested_positive")), "fn", IF(AND(EXACT(O275,"tested_negative"), EXACT(J275,"tested_negative")), "tn"))))</f>
        <v>fn</v>
      </c>
      <c r="R275" s="2">
        <f>IF(O275="tested_positive",1,0)</f>
        <v>0</v>
      </c>
    </row>
    <row r="276" spans="1:18" ht="17" x14ac:dyDescent="0.2">
      <c r="A276">
        <v>88</v>
      </c>
      <c r="B276">
        <v>2</v>
      </c>
      <c r="C276">
        <v>100</v>
      </c>
      <c r="D276">
        <v>68</v>
      </c>
      <c r="E276">
        <v>25</v>
      </c>
      <c r="F276">
        <v>71</v>
      </c>
      <c r="G276">
        <v>38.5</v>
      </c>
      <c r="H276">
        <v>0.32400000000000001</v>
      </c>
      <c r="I276">
        <v>26</v>
      </c>
      <c r="J276" t="s">
        <v>10</v>
      </c>
      <c r="K276">
        <f>4.2+B276*-0.06+C276*-0.02+D276*0.01+G276*-0.04+H276*-0.47+I276*-0.01</f>
        <v>0.80772000000000022</v>
      </c>
      <c r="L276">
        <f>-4.2+B276*0.06+C276*0.02+D276*-0.01+G276*0.04+H276*0.47+I276*0.01</f>
        <v>-0.80772000000000022</v>
      </c>
      <c r="M276" s="6">
        <v>0.69162343743090904</v>
      </c>
      <c r="N276" s="6">
        <v>0.30837656256909107</v>
      </c>
      <c r="O276" s="2" t="str">
        <f t="shared" si="4"/>
        <v>tested_negative</v>
      </c>
      <c r="P276" s="2">
        <f>IF(O276=J276,1,0)</f>
        <v>1</v>
      </c>
      <c r="Q276" s="2" t="str">
        <f>IF(AND(EXACT(O276,"tested_positive"), EXACT(J276,"tested_positive")), "tp", IF(AND(EXACT(O276,"tested_positive"), EXACT(J276,"tested_negative")), "fp", IF(AND(EXACT(O276,"tested_negative"), EXACT(J276,"tested_positive")), "fn", IF(AND(EXACT(O276,"tested_negative"), EXACT(J276,"tested_negative")), "tn"))))</f>
        <v>tn</v>
      </c>
      <c r="R276" s="2">
        <f>IF(O276="tested_positive",1,0)</f>
        <v>0</v>
      </c>
    </row>
    <row r="277" spans="1:18" ht="17" x14ac:dyDescent="0.2">
      <c r="A277">
        <v>298</v>
      </c>
      <c r="B277">
        <v>0</v>
      </c>
      <c r="C277">
        <v>126</v>
      </c>
      <c r="D277">
        <v>84</v>
      </c>
      <c r="E277">
        <v>29</v>
      </c>
      <c r="F277">
        <v>215</v>
      </c>
      <c r="G277">
        <v>30.7</v>
      </c>
      <c r="H277">
        <v>0.52</v>
      </c>
      <c r="I277">
        <v>24</v>
      </c>
      <c r="J277" t="s">
        <v>10</v>
      </c>
      <c r="K277">
        <f>4.2+B277*-0.06+C277*-0.02+D277*0.01+G277*-0.04+H277*-0.47+I277*-0.01</f>
        <v>0.8076000000000001</v>
      </c>
      <c r="L277">
        <f>-4.2+B277*0.06+C277*0.02+D277*-0.01+G277*0.04+H277*0.47+I277*0.01</f>
        <v>-0.8076000000000001</v>
      </c>
      <c r="M277" s="6">
        <v>0.69159784318741746</v>
      </c>
      <c r="N277" s="6">
        <v>0.30840215681258243</v>
      </c>
      <c r="O277" s="2" t="str">
        <f t="shared" si="4"/>
        <v>tested_negative</v>
      </c>
      <c r="P277" s="2">
        <f>IF(O277=J277,1,0)</f>
        <v>1</v>
      </c>
      <c r="Q277" s="2" t="str">
        <f>IF(AND(EXACT(O277,"tested_positive"), EXACT(J277,"tested_positive")), "tp", IF(AND(EXACT(O277,"tested_positive"), EXACT(J277,"tested_negative")), "fp", IF(AND(EXACT(O277,"tested_negative"), EXACT(J277,"tested_positive")), "fn", IF(AND(EXACT(O277,"tested_negative"), EXACT(J277,"tested_negative")), "tn"))))</f>
        <v>tn</v>
      </c>
      <c r="R277" s="2">
        <f>IF(O277="tested_positive",1,0)</f>
        <v>0</v>
      </c>
    </row>
    <row r="278" spans="1:18" ht="17" x14ac:dyDescent="0.2">
      <c r="A278">
        <v>463</v>
      </c>
      <c r="B278">
        <v>8</v>
      </c>
      <c r="C278">
        <v>74</v>
      </c>
      <c r="D278">
        <v>70</v>
      </c>
      <c r="E278">
        <v>40</v>
      </c>
      <c r="F278">
        <v>49</v>
      </c>
      <c r="G278">
        <v>35.299999999999997</v>
      </c>
      <c r="H278">
        <v>0.70499999999999996</v>
      </c>
      <c r="I278">
        <v>39</v>
      </c>
      <c r="J278" t="s">
        <v>10</v>
      </c>
      <c r="K278">
        <f>4.2+B278*-0.06+C278*-0.02+D278*0.01+G278*-0.04+H278*-0.47+I278*-0.01</f>
        <v>0.80665000000000042</v>
      </c>
      <c r="L278">
        <f>-4.2+B278*0.06+C278*0.02+D278*-0.01+G278*0.04+H278*0.47+I278*0.01</f>
        <v>-0.80665000000000042</v>
      </c>
      <c r="M278" s="6">
        <v>0.69139518056126192</v>
      </c>
      <c r="N278" s="6">
        <v>0.30860481943873802</v>
      </c>
      <c r="O278" s="2" t="str">
        <f t="shared" si="4"/>
        <v>tested_negative</v>
      </c>
      <c r="P278" s="2">
        <f>IF(O278=J278,1,0)</f>
        <v>1</v>
      </c>
      <c r="Q278" s="2" t="str">
        <f>IF(AND(EXACT(O278,"tested_positive"), EXACT(J278,"tested_positive")), "tp", IF(AND(EXACT(O278,"tested_positive"), EXACT(J278,"tested_negative")), "fp", IF(AND(EXACT(O278,"tested_negative"), EXACT(J278,"tested_positive")), "fn", IF(AND(EXACT(O278,"tested_negative"), EXACT(J278,"tested_negative")), "tn"))))</f>
        <v>tn</v>
      </c>
      <c r="R278" s="2">
        <f>IF(O278="tested_positive",1,0)</f>
        <v>0</v>
      </c>
    </row>
    <row r="279" spans="1:18" ht="17" x14ac:dyDescent="0.2">
      <c r="A279">
        <v>710</v>
      </c>
      <c r="B279">
        <v>2</v>
      </c>
      <c r="C279">
        <v>93</v>
      </c>
      <c r="D279">
        <v>64</v>
      </c>
      <c r="E279">
        <v>32</v>
      </c>
      <c r="F279">
        <v>160</v>
      </c>
      <c r="G279">
        <v>38</v>
      </c>
      <c r="H279">
        <v>0.67400000000000004</v>
      </c>
      <c r="I279">
        <v>23</v>
      </c>
      <c r="J279" t="s">
        <v>9</v>
      </c>
      <c r="K279">
        <f>4.2+B279*-0.06+C279*-0.02+D279*0.01+G279*-0.04+H279*-0.47+I279*-0.01</f>
        <v>0.79321999999999981</v>
      </c>
      <c r="L279">
        <f>-4.2+B279*0.06+C279*0.02+D279*-0.01+G279*0.04+H279*0.47+I279*0.01</f>
        <v>-0.79321999999999981</v>
      </c>
      <c r="M279" s="6">
        <v>0.68852230851052476</v>
      </c>
      <c r="N279" s="6">
        <v>0.31147769148947518</v>
      </c>
      <c r="O279" s="2" t="str">
        <f t="shared" si="4"/>
        <v>tested_negative</v>
      </c>
      <c r="P279" s="2">
        <f>IF(O279=J279,1,0)</f>
        <v>0</v>
      </c>
      <c r="Q279" s="2" t="str">
        <f>IF(AND(EXACT(O279,"tested_positive"), EXACT(J279,"tested_positive")), "tp", IF(AND(EXACT(O279,"tested_positive"), EXACT(J279,"tested_negative")), "fp", IF(AND(EXACT(O279,"tested_negative"), EXACT(J279,"tested_positive")), "fn", IF(AND(EXACT(O279,"tested_negative"), EXACT(J279,"tested_negative")), "tn"))))</f>
        <v>fn</v>
      </c>
      <c r="R279" s="2">
        <f>IF(O279="tested_positive",1,0)</f>
        <v>0</v>
      </c>
    </row>
    <row r="280" spans="1:18" ht="17" x14ac:dyDescent="0.2">
      <c r="A280">
        <v>329</v>
      </c>
      <c r="B280">
        <v>2</v>
      </c>
      <c r="C280">
        <v>102</v>
      </c>
      <c r="D280">
        <v>86</v>
      </c>
      <c r="E280">
        <v>36</v>
      </c>
      <c r="F280">
        <v>120</v>
      </c>
      <c r="G280">
        <v>45.5</v>
      </c>
      <c r="H280">
        <v>0.127</v>
      </c>
      <c r="I280">
        <v>23</v>
      </c>
      <c r="J280" t="s">
        <v>9</v>
      </c>
      <c r="K280">
        <f>4.2+B280*-0.06+C280*-0.02+D280*0.01+G280*-0.04+H280*-0.47+I280*-0.01</f>
        <v>0.79030999999999985</v>
      </c>
      <c r="L280">
        <f>-4.2+B280*0.06+C280*0.02+D280*-0.01+G280*0.04+H280*0.47+I280*0.01</f>
        <v>-0.79030999999999985</v>
      </c>
      <c r="M280" s="6">
        <v>0.68789788971800903</v>
      </c>
      <c r="N280" s="6">
        <v>0.31210211028199086</v>
      </c>
      <c r="O280" s="2" t="str">
        <f t="shared" si="4"/>
        <v>tested_negative</v>
      </c>
      <c r="P280" s="2">
        <f>IF(O280=J280,1,0)</f>
        <v>0</v>
      </c>
      <c r="Q280" s="2" t="str">
        <f>IF(AND(EXACT(O280,"tested_positive"), EXACT(J280,"tested_positive")), "tp", IF(AND(EXACT(O280,"tested_positive"), EXACT(J280,"tested_negative")), "fp", IF(AND(EXACT(O280,"tested_negative"), EXACT(J280,"tested_positive")), "fn", IF(AND(EXACT(O280,"tested_negative"), EXACT(J280,"tested_negative")), "tn"))))</f>
        <v>fn</v>
      </c>
      <c r="R280" s="2">
        <f>IF(O280="tested_positive",1,0)</f>
        <v>0</v>
      </c>
    </row>
    <row r="281" spans="1:18" ht="17" x14ac:dyDescent="0.2">
      <c r="A281">
        <v>11</v>
      </c>
      <c r="B281">
        <v>4</v>
      </c>
      <c r="C281">
        <v>110</v>
      </c>
      <c r="D281">
        <v>92</v>
      </c>
      <c r="E281">
        <v>0</v>
      </c>
      <c r="F281">
        <v>0</v>
      </c>
      <c r="G281">
        <v>37.6</v>
      </c>
      <c r="H281">
        <v>0.191</v>
      </c>
      <c r="I281">
        <v>30</v>
      </c>
      <c r="J281" t="s">
        <v>10</v>
      </c>
      <c r="K281">
        <f>4.2+B281*-0.06+C281*-0.02+D281*0.01+G281*-0.04+H281*-0.47+I281*-0.01</f>
        <v>0.78622999999999976</v>
      </c>
      <c r="L281">
        <f>-4.2+B281*0.06+C281*0.02+D281*-0.01+G281*0.04+H281*0.47+I281*0.01</f>
        <v>-0.78622999999999976</v>
      </c>
      <c r="M281" s="6">
        <v>0.68702126581086875</v>
      </c>
      <c r="N281" s="6">
        <v>0.3129787341891313</v>
      </c>
      <c r="O281" s="2" t="str">
        <f t="shared" si="4"/>
        <v>tested_negative</v>
      </c>
      <c r="P281" s="2">
        <f>IF(O281=J281,1,0)</f>
        <v>1</v>
      </c>
      <c r="Q281" s="2" t="str">
        <f>IF(AND(EXACT(O281,"tested_positive"), EXACT(J281,"tested_positive")), "tp", IF(AND(EXACT(O281,"tested_positive"), EXACT(J281,"tested_negative")), "fp", IF(AND(EXACT(O281,"tested_negative"), EXACT(J281,"tested_positive")), "fn", IF(AND(EXACT(O281,"tested_negative"), EXACT(J281,"tested_negative")), "tn"))))</f>
        <v>tn</v>
      </c>
      <c r="R281" s="2">
        <f>IF(O281="tested_positive",1,0)</f>
        <v>0</v>
      </c>
    </row>
    <row r="282" spans="1:18" ht="17" x14ac:dyDescent="0.2">
      <c r="A282">
        <v>330</v>
      </c>
      <c r="B282">
        <v>6</v>
      </c>
      <c r="C282">
        <v>105</v>
      </c>
      <c r="D282">
        <v>70</v>
      </c>
      <c r="E282">
        <v>32</v>
      </c>
      <c r="F282">
        <v>68</v>
      </c>
      <c r="G282">
        <v>30.8</v>
      </c>
      <c r="H282">
        <v>0.122</v>
      </c>
      <c r="I282">
        <v>37</v>
      </c>
      <c r="J282" t="s">
        <v>10</v>
      </c>
      <c r="K282">
        <f>4.2+B282*-0.06+C282*-0.02+D282*0.01+G282*-0.04+H282*-0.47+I282*-0.01</f>
        <v>0.78066000000000046</v>
      </c>
      <c r="L282">
        <f>-4.2+B282*0.06+C282*0.02+D282*-0.01+G282*0.04+H282*0.47+I282*0.01</f>
        <v>-0.78066000000000046</v>
      </c>
      <c r="M282" s="6">
        <v>0.68582234161413946</v>
      </c>
      <c r="N282" s="6">
        <v>0.31417765838586065</v>
      </c>
      <c r="O282" s="2" t="str">
        <f t="shared" si="4"/>
        <v>tested_negative</v>
      </c>
      <c r="P282" s="2">
        <f>IF(O282=J282,1,0)</f>
        <v>1</v>
      </c>
      <c r="Q282" s="2" t="str">
        <f>IF(AND(EXACT(O282,"tested_positive"), EXACT(J282,"tested_positive")), "tp", IF(AND(EXACT(O282,"tested_positive"), EXACT(J282,"tested_negative")), "fp", IF(AND(EXACT(O282,"tested_negative"), EXACT(J282,"tested_positive")), "fn", IF(AND(EXACT(O282,"tested_negative"), EXACT(J282,"tested_negative")), "tn"))))</f>
        <v>tn</v>
      </c>
      <c r="R282" s="2">
        <f>IF(O282="tested_positive",1,0)</f>
        <v>0</v>
      </c>
    </row>
    <row r="283" spans="1:18" ht="17" x14ac:dyDescent="0.2">
      <c r="A283">
        <v>424</v>
      </c>
      <c r="B283">
        <v>2</v>
      </c>
      <c r="C283">
        <v>115</v>
      </c>
      <c r="D283">
        <v>64</v>
      </c>
      <c r="E283">
        <v>22</v>
      </c>
      <c r="F283">
        <v>0</v>
      </c>
      <c r="G283">
        <v>30.8</v>
      </c>
      <c r="H283">
        <v>0.42099999999999999</v>
      </c>
      <c r="I283">
        <v>21</v>
      </c>
      <c r="J283" t="s">
        <v>10</v>
      </c>
      <c r="K283">
        <f>4.2+B283*-0.06+C283*-0.02+D283*0.01+G283*-0.04+H283*-0.47+I283*-0.01</f>
        <v>0.78012999999999999</v>
      </c>
      <c r="L283">
        <f>-4.2+B283*0.06+C283*0.02+D283*-0.01+G283*0.04+H283*0.47+I283*0.01</f>
        <v>-0.78012999999999999</v>
      </c>
      <c r="M283" s="6">
        <v>0.68570813123830865</v>
      </c>
      <c r="N283" s="6">
        <v>0.31429186876169141</v>
      </c>
      <c r="O283" s="2" t="str">
        <f t="shared" si="4"/>
        <v>tested_negative</v>
      </c>
      <c r="P283" s="2">
        <f>IF(O283=J283,1,0)</f>
        <v>1</v>
      </c>
      <c r="Q283" s="2" t="str">
        <f>IF(AND(EXACT(O283,"tested_positive"), EXACT(J283,"tested_positive")), "tp", IF(AND(EXACT(O283,"tested_positive"), EXACT(J283,"tested_negative")), "fp", IF(AND(EXACT(O283,"tested_negative"), EXACT(J283,"tested_positive")), "fn", IF(AND(EXACT(O283,"tested_negative"), EXACT(J283,"tested_negative")), "tn"))))</f>
        <v>tn</v>
      </c>
      <c r="R283" s="2">
        <f>IF(O283="tested_positive",1,0)</f>
        <v>0</v>
      </c>
    </row>
    <row r="284" spans="1:18" ht="17" x14ac:dyDescent="0.2">
      <c r="A284">
        <v>478</v>
      </c>
      <c r="B284">
        <v>7</v>
      </c>
      <c r="C284">
        <v>114</v>
      </c>
      <c r="D284">
        <v>76</v>
      </c>
      <c r="E284">
        <v>17</v>
      </c>
      <c r="F284">
        <v>110</v>
      </c>
      <c r="G284">
        <v>23.8</v>
      </c>
      <c r="H284">
        <v>0.46600000000000003</v>
      </c>
      <c r="I284">
        <v>31</v>
      </c>
      <c r="J284" t="s">
        <v>10</v>
      </c>
      <c r="K284">
        <f>4.2+B284*-0.06+C284*-0.02+D284*0.01+G284*-0.04+H284*-0.47+I284*-0.01</f>
        <v>0.77897999999999978</v>
      </c>
      <c r="L284">
        <f>-4.2+B284*0.06+C284*0.02+D284*-0.01+G284*0.04+H284*0.47+I284*0.01</f>
        <v>-0.77897999999999978</v>
      </c>
      <c r="M284" s="6">
        <v>0.68546023896118435</v>
      </c>
      <c r="N284" s="6">
        <v>0.3145397610388157</v>
      </c>
      <c r="O284" s="2" t="str">
        <f t="shared" si="4"/>
        <v>tested_negative</v>
      </c>
      <c r="P284" s="2">
        <f>IF(O284=J284,1,0)</f>
        <v>1</v>
      </c>
      <c r="Q284" s="2" t="str">
        <f>IF(AND(EXACT(O284,"tested_positive"), EXACT(J284,"tested_positive")), "tp", IF(AND(EXACT(O284,"tested_positive"), EXACT(J284,"tested_negative")), "fp", IF(AND(EXACT(O284,"tested_negative"), EXACT(J284,"tested_positive")), "fn", IF(AND(EXACT(O284,"tested_negative"), EXACT(J284,"tested_negative")), "tn"))))</f>
        <v>tn</v>
      </c>
      <c r="R284" s="2">
        <f>IF(O284="tested_positive",1,0)</f>
        <v>0</v>
      </c>
    </row>
    <row r="285" spans="1:18" ht="17" x14ac:dyDescent="0.2">
      <c r="A285">
        <v>60</v>
      </c>
      <c r="B285">
        <v>0</v>
      </c>
      <c r="C285">
        <v>105</v>
      </c>
      <c r="D285">
        <v>64</v>
      </c>
      <c r="E285">
        <v>41</v>
      </c>
      <c r="F285">
        <v>142</v>
      </c>
      <c r="G285">
        <v>41.5</v>
      </c>
      <c r="H285">
        <v>0.17299999999999999</v>
      </c>
      <c r="I285">
        <v>22</v>
      </c>
      <c r="J285" t="s">
        <v>10</v>
      </c>
      <c r="K285">
        <f>4.2+B285*-0.06+C285*-0.02+D285*0.01+G285*-0.04+H285*-0.47+I285*-0.01</f>
        <v>0.7786900000000001</v>
      </c>
      <c r="L285">
        <f>-4.2+B285*0.06+C285*0.02+D285*-0.01+G285*0.04+H285*0.47+I285*0.01</f>
        <v>-0.7786900000000001</v>
      </c>
      <c r="M285" s="6">
        <v>0.68539771029368224</v>
      </c>
      <c r="N285" s="6">
        <v>0.31460228970631776</v>
      </c>
      <c r="O285" s="2" t="str">
        <f t="shared" si="4"/>
        <v>tested_negative</v>
      </c>
      <c r="P285" s="2">
        <f>IF(O285=J285,1,0)</f>
        <v>1</v>
      </c>
      <c r="Q285" s="2" t="str">
        <f>IF(AND(EXACT(O285,"tested_positive"), EXACT(J285,"tested_positive")), "tp", IF(AND(EXACT(O285,"tested_positive"), EXACT(J285,"tested_negative")), "fp", IF(AND(EXACT(O285,"tested_negative"), EXACT(J285,"tested_positive")), "fn", IF(AND(EXACT(O285,"tested_negative"), EXACT(J285,"tested_negative")), "tn"))))</f>
        <v>tn</v>
      </c>
      <c r="R285" s="2">
        <f>IF(O285="tested_positive",1,0)</f>
        <v>0</v>
      </c>
    </row>
    <row r="286" spans="1:18" ht="17" x14ac:dyDescent="0.2">
      <c r="A286">
        <v>573</v>
      </c>
      <c r="B286">
        <v>3</v>
      </c>
      <c r="C286">
        <v>111</v>
      </c>
      <c r="D286">
        <v>58</v>
      </c>
      <c r="E286">
        <v>31</v>
      </c>
      <c r="F286">
        <v>44</v>
      </c>
      <c r="G286">
        <v>29.5</v>
      </c>
      <c r="H286">
        <v>0.43</v>
      </c>
      <c r="I286">
        <v>22</v>
      </c>
      <c r="J286" t="s">
        <v>10</v>
      </c>
      <c r="K286">
        <f>4.2+B286*-0.06+C286*-0.02+D286*0.01+G286*-0.04+H286*-0.47+I286*-0.01</f>
        <v>0.77790000000000048</v>
      </c>
      <c r="L286">
        <f>-4.2+B286*0.06+C286*0.02+D286*-0.01+G286*0.04+H286*0.47+I286*0.01</f>
        <v>-0.77790000000000048</v>
      </c>
      <c r="M286" s="6">
        <v>0.6852273394749947</v>
      </c>
      <c r="N286" s="6">
        <v>0.31477266052500524</v>
      </c>
      <c r="O286" s="2" t="str">
        <f t="shared" si="4"/>
        <v>tested_negative</v>
      </c>
      <c r="P286" s="2">
        <f>IF(O286=J286,1,0)</f>
        <v>1</v>
      </c>
      <c r="Q286" s="2" t="str">
        <f>IF(AND(EXACT(O286,"tested_positive"), EXACT(J286,"tested_positive")), "tp", IF(AND(EXACT(O286,"tested_positive"), EXACT(J286,"tested_negative")), "fp", IF(AND(EXACT(O286,"tested_negative"), EXACT(J286,"tested_positive")), "fn", IF(AND(EXACT(O286,"tested_negative"), EXACT(J286,"tested_negative")), "tn"))))</f>
        <v>tn</v>
      </c>
      <c r="R286" s="2">
        <f>IF(O286="tested_positive",1,0)</f>
        <v>0</v>
      </c>
    </row>
    <row r="287" spans="1:18" ht="17" x14ac:dyDescent="0.2">
      <c r="A287">
        <v>380</v>
      </c>
      <c r="B287">
        <v>0</v>
      </c>
      <c r="C287">
        <v>93</v>
      </c>
      <c r="D287">
        <v>100</v>
      </c>
      <c r="E287">
        <v>39</v>
      </c>
      <c r="F287">
        <v>72</v>
      </c>
      <c r="G287">
        <v>43.4</v>
      </c>
      <c r="H287">
        <v>1.0209999999999999</v>
      </c>
      <c r="I287">
        <v>35</v>
      </c>
      <c r="J287" t="s">
        <v>10</v>
      </c>
      <c r="K287">
        <f>4.2+B287*-0.06+C287*-0.02+D287*0.01+G287*-0.04+H287*-0.47+I287*-0.01</f>
        <v>0.77412999999999998</v>
      </c>
      <c r="L287">
        <f>-4.2+B287*0.06+C287*0.02+D287*-0.01+G287*0.04+H287*0.47+I287*0.01</f>
        <v>-0.77412999999999998</v>
      </c>
      <c r="M287" s="6">
        <v>0.68441361777183451</v>
      </c>
      <c r="N287" s="6">
        <v>0.31558638222816554</v>
      </c>
      <c r="O287" s="2" t="str">
        <f t="shared" si="4"/>
        <v>tested_negative</v>
      </c>
      <c r="P287" s="2">
        <f>IF(O287=J287,1,0)</f>
        <v>1</v>
      </c>
      <c r="Q287" s="2" t="str">
        <f>IF(AND(EXACT(O287,"tested_positive"), EXACT(J287,"tested_positive")), "tp", IF(AND(EXACT(O287,"tested_positive"), EXACT(J287,"tested_negative")), "fp", IF(AND(EXACT(O287,"tested_negative"), EXACT(J287,"tested_positive")), "fn", IF(AND(EXACT(O287,"tested_negative"), EXACT(J287,"tested_negative")), "tn"))))</f>
        <v>tn</v>
      </c>
      <c r="R287" s="2">
        <f>IF(O287="tested_positive",1,0)</f>
        <v>0</v>
      </c>
    </row>
    <row r="288" spans="1:18" ht="17" x14ac:dyDescent="0.2">
      <c r="A288">
        <v>594</v>
      </c>
      <c r="B288">
        <v>2</v>
      </c>
      <c r="C288">
        <v>82</v>
      </c>
      <c r="D288">
        <v>52</v>
      </c>
      <c r="E288">
        <v>22</v>
      </c>
      <c r="F288">
        <v>115</v>
      </c>
      <c r="G288">
        <v>28.5</v>
      </c>
      <c r="H288">
        <v>1.6990000000000001</v>
      </c>
      <c r="I288">
        <v>25</v>
      </c>
      <c r="J288" t="s">
        <v>10</v>
      </c>
      <c r="K288">
        <f>4.2+B288*-0.06+C288*-0.02+D288*0.01+G288*-0.04+H288*-0.47+I288*-0.01</f>
        <v>0.77146999999999988</v>
      </c>
      <c r="L288">
        <f>-4.2+B288*0.06+C288*0.02+D288*-0.01+G288*0.04+H288*0.47+I288*0.01</f>
        <v>-0.77146999999999988</v>
      </c>
      <c r="M288" s="6">
        <v>0.68383879843599804</v>
      </c>
      <c r="N288" s="6">
        <v>0.31616120156400185</v>
      </c>
      <c r="O288" s="2" t="str">
        <f t="shared" si="4"/>
        <v>tested_negative</v>
      </c>
      <c r="P288" s="2">
        <f>IF(O288=J288,1,0)</f>
        <v>1</v>
      </c>
      <c r="Q288" s="2" t="str">
        <f>IF(AND(EXACT(O288,"tested_positive"), EXACT(J288,"tested_positive")), "tp", IF(AND(EXACT(O288,"tested_positive"), EXACT(J288,"tested_negative")), "fp", IF(AND(EXACT(O288,"tested_negative"), EXACT(J288,"tested_positive")), "fn", IF(AND(EXACT(O288,"tested_negative"), EXACT(J288,"tested_negative")), "tn"))))</f>
        <v>tn</v>
      </c>
      <c r="R288" s="2">
        <f>IF(O288="tested_positive",1,0)</f>
        <v>0</v>
      </c>
    </row>
    <row r="289" spans="1:18" ht="17" x14ac:dyDescent="0.2">
      <c r="A289">
        <v>277</v>
      </c>
      <c r="B289">
        <v>7</v>
      </c>
      <c r="C289">
        <v>106</v>
      </c>
      <c r="D289">
        <v>60</v>
      </c>
      <c r="E289">
        <v>24</v>
      </c>
      <c r="F289">
        <v>0</v>
      </c>
      <c r="G289">
        <v>26.5</v>
      </c>
      <c r="H289">
        <v>0.29599999999999999</v>
      </c>
      <c r="I289">
        <v>29</v>
      </c>
      <c r="J289" t="s">
        <v>9</v>
      </c>
      <c r="K289">
        <f>4.2+B289*-0.06+C289*-0.02+D289*0.01+G289*-0.04+H289*-0.47+I289*-0.01</f>
        <v>0.77088000000000023</v>
      </c>
      <c r="L289">
        <f>-4.2+B289*0.06+C289*0.02+D289*-0.01+G289*0.04+H289*0.47+I289*0.01</f>
        <v>-0.77088000000000023</v>
      </c>
      <c r="M289" s="6">
        <v>0.68371122465767098</v>
      </c>
      <c r="N289" s="6">
        <v>0.31628877534232896</v>
      </c>
      <c r="O289" s="2" t="str">
        <f t="shared" si="4"/>
        <v>tested_negative</v>
      </c>
      <c r="P289" s="2">
        <f>IF(O289=J289,1,0)</f>
        <v>0</v>
      </c>
      <c r="Q289" s="2" t="str">
        <f>IF(AND(EXACT(O289,"tested_positive"), EXACT(J289,"tested_positive")), "tp", IF(AND(EXACT(O289,"tested_positive"), EXACT(J289,"tested_negative")), "fp", IF(AND(EXACT(O289,"tested_negative"), EXACT(J289,"tested_positive")), "fn", IF(AND(EXACT(O289,"tested_negative"), EXACT(J289,"tested_negative")), "tn"))))</f>
        <v>fn</v>
      </c>
      <c r="R289" s="2">
        <f>IF(O289="tested_positive",1,0)</f>
        <v>0</v>
      </c>
    </row>
    <row r="290" spans="1:18" ht="17" x14ac:dyDescent="0.2">
      <c r="A290">
        <v>143</v>
      </c>
      <c r="B290">
        <v>2</v>
      </c>
      <c r="C290">
        <v>108</v>
      </c>
      <c r="D290">
        <v>52</v>
      </c>
      <c r="E290">
        <v>26</v>
      </c>
      <c r="F290">
        <v>63</v>
      </c>
      <c r="G290">
        <v>32.5</v>
      </c>
      <c r="H290">
        <v>0.318</v>
      </c>
      <c r="I290">
        <v>22</v>
      </c>
      <c r="J290" t="s">
        <v>10</v>
      </c>
      <c r="K290">
        <f>4.2+B290*-0.06+C290*-0.02+D290*0.01+G290*-0.04+H290*-0.47+I290*-0.01</f>
        <v>0.77054</v>
      </c>
      <c r="L290">
        <f>-4.2+B290*0.06+C290*0.02+D290*-0.01+G290*0.04+H290*0.47+I290*0.01</f>
        <v>-0.77054</v>
      </c>
      <c r="M290" s="6">
        <v>0.68363769500236571</v>
      </c>
      <c r="N290" s="6">
        <v>0.31636230499763435</v>
      </c>
      <c r="O290" s="2" t="str">
        <f t="shared" si="4"/>
        <v>tested_negative</v>
      </c>
      <c r="P290" s="2">
        <f>IF(O290=J290,1,0)</f>
        <v>1</v>
      </c>
      <c r="Q290" s="2" t="str">
        <f>IF(AND(EXACT(O290,"tested_positive"), EXACT(J290,"tested_positive")), "tp", IF(AND(EXACT(O290,"tested_positive"), EXACT(J290,"tested_negative")), "fp", IF(AND(EXACT(O290,"tested_negative"), EXACT(J290,"tested_positive")), "fn", IF(AND(EXACT(O290,"tested_negative"), EXACT(J290,"tested_negative")), "tn"))))</f>
        <v>tn</v>
      </c>
      <c r="R290" s="2">
        <f>IF(O290="tested_positive",1,0)</f>
        <v>0</v>
      </c>
    </row>
    <row r="291" spans="1:18" ht="17" x14ac:dyDescent="0.2">
      <c r="A291">
        <v>687</v>
      </c>
      <c r="B291">
        <v>3</v>
      </c>
      <c r="C291">
        <v>130</v>
      </c>
      <c r="D291">
        <v>64</v>
      </c>
      <c r="E291">
        <v>0</v>
      </c>
      <c r="F291">
        <v>0</v>
      </c>
      <c r="G291">
        <v>23.1</v>
      </c>
      <c r="H291">
        <v>0.314</v>
      </c>
      <c r="I291">
        <v>22</v>
      </c>
      <c r="J291" t="s">
        <v>10</v>
      </c>
      <c r="K291">
        <f>4.2+B291*-0.06+C291*-0.02+D291*0.01+G291*-0.04+H291*-0.47+I291*-0.01</f>
        <v>0.76842000000000055</v>
      </c>
      <c r="L291">
        <f>-4.2+B291*0.06+C291*0.02+D291*-0.01+G291*0.04+H291*0.47+I291*0.01</f>
        <v>-0.76842000000000055</v>
      </c>
      <c r="M291" s="6">
        <v>0.6831790089446268</v>
      </c>
      <c r="N291" s="6">
        <v>0.31682099105537315</v>
      </c>
      <c r="O291" s="2" t="str">
        <f t="shared" si="4"/>
        <v>tested_negative</v>
      </c>
      <c r="P291" s="2">
        <f>IF(O291=J291,1,0)</f>
        <v>1</v>
      </c>
      <c r="Q291" s="2" t="str">
        <f>IF(AND(EXACT(O291,"tested_positive"), EXACT(J291,"tested_positive")), "tp", IF(AND(EXACT(O291,"tested_positive"), EXACT(J291,"tested_negative")), "fp", IF(AND(EXACT(O291,"tested_negative"), EXACT(J291,"tested_positive")), "fn", IF(AND(EXACT(O291,"tested_negative"), EXACT(J291,"tested_negative")), "tn"))))</f>
        <v>tn</v>
      </c>
      <c r="R291" s="2">
        <f>IF(O291="tested_positive",1,0)</f>
        <v>0</v>
      </c>
    </row>
    <row r="292" spans="1:18" ht="17" x14ac:dyDescent="0.2">
      <c r="A292">
        <v>621</v>
      </c>
      <c r="B292">
        <v>2</v>
      </c>
      <c r="C292">
        <v>112</v>
      </c>
      <c r="D292">
        <v>86</v>
      </c>
      <c r="E292">
        <v>42</v>
      </c>
      <c r="F292">
        <v>160</v>
      </c>
      <c r="G292">
        <v>38.4</v>
      </c>
      <c r="H292">
        <v>0.246</v>
      </c>
      <c r="I292">
        <v>28</v>
      </c>
      <c r="J292" t="s">
        <v>10</v>
      </c>
      <c r="K292">
        <f>4.2+B292*-0.06+C292*-0.02+D292*0.01+G292*-0.04+H292*-0.47+I292*-0.01</f>
        <v>0.76837999999999962</v>
      </c>
      <c r="L292">
        <f>-4.2+B292*0.06+C292*0.02+D292*-0.01+G292*0.04+H292*0.47+I292*0.01</f>
        <v>-0.76837999999999962</v>
      </c>
      <c r="M292" s="6">
        <v>0.68317035106316282</v>
      </c>
      <c r="N292" s="6">
        <v>0.31682964893683713</v>
      </c>
      <c r="O292" s="2" t="str">
        <f t="shared" si="4"/>
        <v>tested_negative</v>
      </c>
      <c r="P292" s="2">
        <f>IF(O292=J292,1,0)</f>
        <v>1</v>
      </c>
      <c r="Q292" s="2" t="str">
        <f>IF(AND(EXACT(O292,"tested_positive"), EXACT(J292,"tested_positive")), "tp", IF(AND(EXACT(O292,"tested_positive"), EXACT(J292,"tested_negative")), "fp", IF(AND(EXACT(O292,"tested_negative"), EXACT(J292,"tested_positive")), "fn", IF(AND(EXACT(O292,"tested_negative"), EXACT(J292,"tested_negative")), "tn"))))</f>
        <v>tn</v>
      </c>
      <c r="R292" s="2">
        <f>IF(O292="tested_positive",1,0)</f>
        <v>0</v>
      </c>
    </row>
    <row r="293" spans="1:18" ht="17" x14ac:dyDescent="0.2">
      <c r="A293">
        <v>78</v>
      </c>
      <c r="B293">
        <v>5</v>
      </c>
      <c r="C293">
        <v>95</v>
      </c>
      <c r="D293">
        <v>72</v>
      </c>
      <c r="E293">
        <v>33</v>
      </c>
      <c r="F293">
        <v>0</v>
      </c>
      <c r="G293">
        <v>37.700000000000003</v>
      </c>
      <c r="H293">
        <v>0.37</v>
      </c>
      <c r="I293">
        <v>27</v>
      </c>
      <c r="J293" t="s">
        <v>10</v>
      </c>
      <c r="K293">
        <f>4.2+B293*-0.06+C293*-0.02+D293*0.01+G293*-0.04+H293*-0.47+I293*-0.01</f>
        <v>0.76809999999999956</v>
      </c>
      <c r="L293">
        <f>-4.2+B293*0.06+C293*0.02+D293*-0.01+G293*0.04+H293*0.47+I293*0.01</f>
        <v>-0.76809999999999956</v>
      </c>
      <c r="M293" s="6">
        <v>0.68310974234077937</v>
      </c>
      <c r="N293" s="6">
        <v>0.31689025765922063</v>
      </c>
      <c r="O293" s="2" t="str">
        <f t="shared" si="4"/>
        <v>tested_negative</v>
      </c>
      <c r="P293" s="2">
        <f>IF(O293=J293,1,0)</f>
        <v>1</v>
      </c>
      <c r="Q293" s="2" t="str">
        <f>IF(AND(EXACT(O293,"tested_positive"), EXACT(J293,"tested_positive")), "tp", IF(AND(EXACT(O293,"tested_positive"), EXACT(J293,"tested_negative")), "fp", IF(AND(EXACT(O293,"tested_negative"), EXACT(J293,"tested_positive")), "fn", IF(AND(EXACT(O293,"tested_negative"), EXACT(J293,"tested_negative")), "tn"))))</f>
        <v>tn</v>
      </c>
      <c r="R293" s="2">
        <f>IF(O293="tested_positive",1,0)</f>
        <v>0</v>
      </c>
    </row>
    <row r="294" spans="1:18" ht="17" x14ac:dyDescent="0.2">
      <c r="A294">
        <v>18</v>
      </c>
      <c r="B294">
        <v>7</v>
      </c>
      <c r="C294">
        <v>107</v>
      </c>
      <c r="D294">
        <v>74</v>
      </c>
      <c r="E294">
        <v>0</v>
      </c>
      <c r="F294">
        <v>0</v>
      </c>
      <c r="G294">
        <v>29.6</v>
      </c>
      <c r="H294">
        <v>0.254</v>
      </c>
      <c r="I294">
        <v>31</v>
      </c>
      <c r="J294" t="s">
        <v>9</v>
      </c>
      <c r="K294">
        <f>4.2+B294*-0.06+C294*-0.02+D294*0.01+G294*-0.04+H294*-0.47+I294*-0.01</f>
        <v>0.76661999999999964</v>
      </c>
      <c r="L294">
        <f>-4.2+B294*0.06+C294*0.02+D294*-0.01+G294*0.04+H294*0.47+I294*0.01</f>
        <v>-0.76661999999999964</v>
      </c>
      <c r="M294" s="6">
        <v>0.68278927873591799</v>
      </c>
      <c r="N294" s="6">
        <v>0.31721072126408201</v>
      </c>
      <c r="O294" s="2" t="str">
        <f t="shared" si="4"/>
        <v>tested_negative</v>
      </c>
      <c r="P294" s="2">
        <f>IF(O294=J294,1,0)</f>
        <v>0</v>
      </c>
      <c r="Q294" s="2" t="str">
        <f>IF(AND(EXACT(O294,"tested_positive"), EXACT(J294,"tested_positive")), "tp", IF(AND(EXACT(O294,"tested_positive"), EXACT(J294,"tested_negative")), "fp", IF(AND(EXACT(O294,"tested_negative"), EXACT(J294,"tested_positive")), "fn", IF(AND(EXACT(O294,"tested_negative"), EXACT(J294,"tested_negative")), "tn"))))</f>
        <v>fn</v>
      </c>
      <c r="R294" s="2">
        <f>IF(O294="tested_positive",1,0)</f>
        <v>0</v>
      </c>
    </row>
    <row r="295" spans="1:18" ht="17" x14ac:dyDescent="0.2">
      <c r="A295">
        <v>683</v>
      </c>
      <c r="B295">
        <v>0</v>
      </c>
      <c r="C295">
        <v>95</v>
      </c>
      <c r="D295">
        <v>64</v>
      </c>
      <c r="E295">
        <v>39</v>
      </c>
      <c r="F295">
        <v>105</v>
      </c>
      <c r="G295">
        <v>44.6</v>
      </c>
      <c r="H295">
        <v>0.36599999999999999</v>
      </c>
      <c r="I295">
        <v>22</v>
      </c>
      <c r="J295" t="s">
        <v>10</v>
      </c>
      <c r="K295">
        <f>4.2+B295*-0.06+C295*-0.02+D295*0.01+G295*-0.04+H295*-0.47+I295*-0.01</f>
        <v>0.76397999999999999</v>
      </c>
      <c r="L295">
        <f>-4.2+B295*0.06+C295*0.02+D295*-0.01+G295*0.04+H295*0.47+I295*0.01</f>
        <v>-0.76397999999999999</v>
      </c>
      <c r="M295" s="6">
        <v>0.68221721047871375</v>
      </c>
      <c r="N295" s="6">
        <v>0.31778278952128625</v>
      </c>
      <c r="O295" s="2" t="str">
        <f t="shared" si="4"/>
        <v>tested_negative</v>
      </c>
      <c r="P295" s="2">
        <f>IF(O295=J295,1,0)</f>
        <v>1</v>
      </c>
      <c r="Q295" s="2" t="str">
        <f>IF(AND(EXACT(O295,"tested_positive"), EXACT(J295,"tested_positive")), "tp", IF(AND(EXACT(O295,"tested_positive"), EXACT(J295,"tested_negative")), "fp", IF(AND(EXACT(O295,"tested_negative"), EXACT(J295,"tested_positive")), "fn", IF(AND(EXACT(O295,"tested_negative"), EXACT(J295,"tested_negative")), "tn"))))</f>
        <v>tn</v>
      </c>
      <c r="R295" s="2">
        <f>IF(O295="tested_positive",1,0)</f>
        <v>0</v>
      </c>
    </row>
    <row r="296" spans="1:18" ht="17" x14ac:dyDescent="0.2">
      <c r="A296">
        <v>341</v>
      </c>
      <c r="B296">
        <v>1</v>
      </c>
      <c r="C296">
        <v>130</v>
      </c>
      <c r="D296">
        <v>70</v>
      </c>
      <c r="E296">
        <v>13</v>
      </c>
      <c r="F296">
        <v>105</v>
      </c>
      <c r="G296">
        <v>25.9</v>
      </c>
      <c r="H296">
        <v>0.47199999999999998</v>
      </c>
      <c r="I296">
        <v>22</v>
      </c>
      <c r="J296" t="s">
        <v>10</v>
      </c>
      <c r="K296">
        <f>4.2+B296*-0.06+C296*-0.02+D296*0.01+G296*-0.04+H296*-0.47+I296*-0.01</f>
        <v>0.76216000000000061</v>
      </c>
      <c r="L296">
        <f>-4.2+B296*0.06+C296*0.02+D296*-0.01+G296*0.04+H296*0.47+I296*0.01</f>
        <v>-0.76216000000000061</v>
      </c>
      <c r="M296" s="6">
        <v>0.68182250935429589</v>
      </c>
      <c r="N296" s="6">
        <v>0.31817749064570416</v>
      </c>
      <c r="O296" s="2" t="str">
        <f t="shared" si="4"/>
        <v>tested_negative</v>
      </c>
      <c r="P296" s="2">
        <f>IF(O296=J296,1,0)</f>
        <v>1</v>
      </c>
      <c r="Q296" s="2" t="str">
        <f>IF(AND(EXACT(O296,"tested_positive"), EXACT(J296,"tested_positive")), "tp", IF(AND(EXACT(O296,"tested_positive"), EXACT(J296,"tested_negative")), "fp", IF(AND(EXACT(O296,"tested_negative"), EXACT(J296,"tested_positive")), "fn", IF(AND(EXACT(O296,"tested_negative"), EXACT(J296,"tested_negative")), "tn"))))</f>
        <v>tn</v>
      </c>
      <c r="R296" s="2">
        <f>IF(O296="tested_positive",1,0)</f>
        <v>0</v>
      </c>
    </row>
    <row r="297" spans="1:18" ht="17" x14ac:dyDescent="0.2">
      <c r="A297">
        <v>36</v>
      </c>
      <c r="B297">
        <v>4</v>
      </c>
      <c r="C297">
        <v>103</v>
      </c>
      <c r="D297">
        <v>60</v>
      </c>
      <c r="E297">
        <v>33</v>
      </c>
      <c r="F297">
        <v>192</v>
      </c>
      <c r="G297">
        <v>24</v>
      </c>
      <c r="H297">
        <v>0.96599999999999997</v>
      </c>
      <c r="I297">
        <v>33</v>
      </c>
      <c r="J297" t="s">
        <v>10</v>
      </c>
      <c r="K297">
        <f>4.2+B297*-0.06+C297*-0.02+D297*0.01+G297*-0.04+H297*-0.47+I297*-0.01</f>
        <v>0.7559800000000001</v>
      </c>
      <c r="L297">
        <f>-4.2+B297*0.06+C297*0.02+D297*-0.01+G297*0.04+H297*0.47+I297*0.01</f>
        <v>-0.7559800000000001</v>
      </c>
      <c r="M297" s="6">
        <v>0.68048031269516385</v>
      </c>
      <c r="N297" s="6">
        <v>0.31951968730483621</v>
      </c>
      <c r="O297" s="2" t="str">
        <f t="shared" si="4"/>
        <v>tested_negative</v>
      </c>
      <c r="P297" s="2">
        <f>IF(O297=J297,1,0)</f>
        <v>1</v>
      </c>
      <c r="Q297" s="2" t="str">
        <f>IF(AND(EXACT(O297,"tested_positive"), EXACT(J297,"tested_positive")), "tp", IF(AND(EXACT(O297,"tested_positive"), EXACT(J297,"tested_negative")), "fp", IF(AND(EXACT(O297,"tested_negative"), EXACT(J297,"tested_positive")), "fn", IF(AND(EXACT(O297,"tested_negative"), EXACT(J297,"tested_negative")), "tn"))))</f>
        <v>tn</v>
      </c>
      <c r="R297" s="2">
        <f>IF(O297="tested_positive",1,0)</f>
        <v>0</v>
      </c>
    </row>
    <row r="298" spans="1:18" ht="17" x14ac:dyDescent="0.2">
      <c r="A298">
        <v>316</v>
      </c>
      <c r="B298">
        <v>2</v>
      </c>
      <c r="C298">
        <v>112</v>
      </c>
      <c r="D298">
        <v>68</v>
      </c>
      <c r="E298">
        <v>22</v>
      </c>
      <c r="F298">
        <v>94</v>
      </c>
      <c r="G298">
        <v>34.1</v>
      </c>
      <c r="H298">
        <v>0.315</v>
      </c>
      <c r="I298">
        <v>26</v>
      </c>
      <c r="J298" t="s">
        <v>10</v>
      </c>
      <c r="K298">
        <f>4.2+B298*-0.06+C298*-0.02+D298*0.01+G298*-0.04+H298*-0.47+I298*-0.01</f>
        <v>0.74794999999999989</v>
      </c>
      <c r="L298">
        <f>-4.2+B298*0.06+C298*0.02+D298*-0.01+G298*0.04+H298*0.47+I298*0.01</f>
        <v>-0.74794999999999989</v>
      </c>
      <c r="M298" s="6">
        <v>0.67873185045983964</v>
      </c>
      <c r="N298" s="6">
        <v>0.32126814954016036</v>
      </c>
      <c r="O298" s="2" t="str">
        <f t="shared" si="4"/>
        <v>tested_negative</v>
      </c>
      <c r="P298" s="2">
        <f>IF(O298=J298,1,0)</f>
        <v>1</v>
      </c>
      <c r="Q298" s="2" t="str">
        <f>IF(AND(EXACT(O298,"tested_positive"), EXACT(J298,"tested_positive")), "tp", IF(AND(EXACT(O298,"tested_positive"), EXACT(J298,"tested_negative")), "fp", IF(AND(EXACT(O298,"tested_negative"), EXACT(J298,"tested_positive")), "fn", IF(AND(EXACT(O298,"tested_negative"), EXACT(J298,"tested_negative")), "tn"))))</f>
        <v>tn</v>
      </c>
      <c r="R298" s="2">
        <f>IF(O298="tested_positive",1,0)</f>
        <v>0</v>
      </c>
    </row>
    <row r="299" spans="1:18" ht="17" x14ac:dyDescent="0.2">
      <c r="A299">
        <v>412</v>
      </c>
      <c r="B299">
        <v>1</v>
      </c>
      <c r="C299">
        <v>112</v>
      </c>
      <c r="D299">
        <v>72</v>
      </c>
      <c r="E299">
        <v>30</v>
      </c>
      <c r="F299">
        <v>176</v>
      </c>
      <c r="G299">
        <v>34.4</v>
      </c>
      <c r="H299">
        <v>0.52800000000000002</v>
      </c>
      <c r="I299">
        <v>25</v>
      </c>
      <c r="J299" t="s">
        <v>10</v>
      </c>
      <c r="K299">
        <f>4.2+B299*-0.06+C299*-0.02+D299*0.01+G299*-0.04+H299*-0.47+I299*-0.01</f>
        <v>0.74584000000000028</v>
      </c>
      <c r="L299">
        <f>-4.2+B299*0.06+C299*0.02+D299*-0.01+G299*0.04+H299*0.47+I299*0.01</f>
        <v>-0.74584000000000028</v>
      </c>
      <c r="M299" s="6">
        <v>0.67827158115882757</v>
      </c>
      <c r="N299" s="6">
        <v>0.32172841884117237</v>
      </c>
      <c r="O299" s="2" t="str">
        <f t="shared" si="4"/>
        <v>tested_negative</v>
      </c>
      <c r="P299" s="2">
        <f>IF(O299=J299,1,0)</f>
        <v>1</v>
      </c>
      <c r="Q299" s="2" t="str">
        <f>IF(AND(EXACT(O299,"tested_positive"), EXACT(J299,"tested_positive")), "tp", IF(AND(EXACT(O299,"tested_positive"), EXACT(J299,"tested_negative")), "fp", IF(AND(EXACT(O299,"tested_negative"), EXACT(J299,"tested_positive")), "fn", IF(AND(EXACT(O299,"tested_negative"), EXACT(J299,"tested_negative")), "tn"))))</f>
        <v>tn</v>
      </c>
      <c r="R299" s="2">
        <f>IF(O299="tested_positive",1,0)</f>
        <v>0</v>
      </c>
    </row>
    <row r="300" spans="1:18" ht="17" x14ac:dyDescent="0.2">
      <c r="A300">
        <v>742</v>
      </c>
      <c r="B300">
        <v>3</v>
      </c>
      <c r="C300">
        <v>102</v>
      </c>
      <c r="D300">
        <v>44</v>
      </c>
      <c r="E300">
        <v>20</v>
      </c>
      <c r="F300">
        <v>94</v>
      </c>
      <c r="G300">
        <v>30.8</v>
      </c>
      <c r="H300">
        <v>0.4</v>
      </c>
      <c r="I300">
        <v>26</v>
      </c>
      <c r="J300" t="s">
        <v>10</v>
      </c>
      <c r="K300">
        <f>4.2+B300*-0.06+C300*-0.02+D300*0.01+G300*-0.04+H300*-0.47+I300*-0.01</f>
        <v>0.74000000000000044</v>
      </c>
      <c r="L300">
        <f>-4.2+B300*0.06+C300*0.02+D300*-0.01+G300*0.04+H300*0.47+I300*0.01</f>
        <v>-0.74000000000000044</v>
      </c>
      <c r="M300" s="6">
        <v>0.6769958562385231</v>
      </c>
      <c r="N300" s="6">
        <v>0.3230041437614769</v>
      </c>
      <c r="O300" s="2" t="str">
        <f t="shared" si="4"/>
        <v>tested_negative</v>
      </c>
      <c r="P300" s="2">
        <f>IF(O300=J300,1,0)</f>
        <v>1</v>
      </c>
      <c r="Q300" s="2" t="str">
        <f>IF(AND(EXACT(O300,"tested_positive"), EXACT(J300,"tested_positive")), "tp", IF(AND(EXACT(O300,"tested_positive"), EXACT(J300,"tested_negative")), "fp", IF(AND(EXACT(O300,"tested_negative"), EXACT(J300,"tested_positive")), "fn", IF(AND(EXACT(O300,"tested_negative"), EXACT(J300,"tested_negative")), "tn"))))</f>
        <v>tn</v>
      </c>
      <c r="R300" s="2">
        <f>IF(O300="tested_positive",1,0)</f>
        <v>0</v>
      </c>
    </row>
    <row r="301" spans="1:18" ht="17" x14ac:dyDescent="0.2">
      <c r="A301">
        <v>105</v>
      </c>
      <c r="B301">
        <v>2</v>
      </c>
      <c r="C301">
        <v>85</v>
      </c>
      <c r="D301">
        <v>65</v>
      </c>
      <c r="E301">
        <v>0</v>
      </c>
      <c r="F301">
        <v>0</v>
      </c>
      <c r="G301">
        <v>39.6</v>
      </c>
      <c r="H301">
        <v>0.93</v>
      </c>
      <c r="I301">
        <v>27</v>
      </c>
      <c r="J301" t="s">
        <v>10</v>
      </c>
      <c r="K301">
        <f>4.2+B301*-0.06+C301*-0.02+D301*0.01+G301*-0.04+H301*-0.47+I301*-0.01</f>
        <v>0.73889999999999967</v>
      </c>
      <c r="L301">
        <f>-4.2+B301*0.06+C301*0.02+D301*-0.01+G301*0.04+H301*0.47+I301*0.01</f>
        <v>-0.73889999999999967</v>
      </c>
      <c r="M301" s="6">
        <v>0.67675526970811939</v>
      </c>
      <c r="N301" s="6">
        <v>0.32324473029188061</v>
      </c>
      <c r="O301" s="2" t="str">
        <f t="shared" si="4"/>
        <v>tested_negative</v>
      </c>
      <c r="P301" s="2">
        <f>IF(O301=J301,1,0)</f>
        <v>1</v>
      </c>
      <c r="Q301" s="2" t="str">
        <f>IF(AND(EXACT(O301,"tested_positive"), EXACT(J301,"tested_positive")), "tp", IF(AND(EXACT(O301,"tested_positive"), EXACT(J301,"tested_negative")), "fp", IF(AND(EXACT(O301,"tested_negative"), EXACT(J301,"tested_positive")), "fn", IF(AND(EXACT(O301,"tested_negative"), EXACT(J301,"tested_negative")), "tn"))))</f>
        <v>tn</v>
      </c>
      <c r="R301" s="2">
        <f>IF(O301="tested_positive",1,0)</f>
        <v>0</v>
      </c>
    </row>
    <row r="302" spans="1:18" ht="17" x14ac:dyDescent="0.2">
      <c r="A302">
        <v>766</v>
      </c>
      <c r="B302">
        <v>5</v>
      </c>
      <c r="C302">
        <v>121</v>
      </c>
      <c r="D302">
        <v>72</v>
      </c>
      <c r="E302">
        <v>23</v>
      </c>
      <c r="F302">
        <v>112</v>
      </c>
      <c r="G302">
        <v>26.2</v>
      </c>
      <c r="H302">
        <v>0.245</v>
      </c>
      <c r="I302">
        <v>30</v>
      </c>
      <c r="J302" t="s">
        <v>10</v>
      </c>
      <c r="K302">
        <f>4.2+B302*-0.06+C302*-0.02+D302*0.01+G302*-0.04+H302*-0.47+I302*-0.01</f>
        <v>0.73685</v>
      </c>
      <c r="L302">
        <f>-4.2+B302*0.06+C302*0.02+D302*-0.01+G302*0.04+H302*0.47+I302*0.01</f>
        <v>-0.73685</v>
      </c>
      <c r="M302" s="6">
        <v>0.67630665428219772</v>
      </c>
      <c r="N302" s="6">
        <v>0.32369334571780223</v>
      </c>
      <c r="O302" s="2" t="str">
        <f t="shared" si="4"/>
        <v>tested_negative</v>
      </c>
      <c r="P302" s="2">
        <f>IF(O302=J302,1,0)</f>
        <v>1</v>
      </c>
      <c r="Q302" s="2" t="str">
        <f>IF(AND(EXACT(O302,"tested_positive"), EXACT(J302,"tested_positive")), "tp", IF(AND(EXACT(O302,"tested_positive"), EXACT(J302,"tested_negative")), "fp", IF(AND(EXACT(O302,"tested_negative"), EXACT(J302,"tested_positive")), "fn", IF(AND(EXACT(O302,"tested_negative"), EXACT(J302,"tested_negative")), "tn"))))</f>
        <v>tn</v>
      </c>
      <c r="R302" s="2">
        <f>IF(O302="tested_positive",1,0)</f>
        <v>0</v>
      </c>
    </row>
    <row r="303" spans="1:18" ht="17" x14ac:dyDescent="0.2">
      <c r="A303">
        <v>71</v>
      </c>
      <c r="B303">
        <v>2</v>
      </c>
      <c r="C303">
        <v>100</v>
      </c>
      <c r="D303">
        <v>66</v>
      </c>
      <c r="E303">
        <v>20</v>
      </c>
      <c r="F303">
        <v>90</v>
      </c>
      <c r="G303">
        <v>32.9</v>
      </c>
      <c r="H303">
        <v>0.86699999999999999</v>
      </c>
      <c r="I303">
        <v>28</v>
      </c>
      <c r="J303" t="s">
        <v>9</v>
      </c>
      <c r="K303">
        <f>4.2+B303*-0.06+C303*-0.02+D303*0.01+G303*-0.04+H303*-0.47+I303*-0.01</f>
        <v>0.73651000000000022</v>
      </c>
      <c r="L303">
        <f>-4.2+B303*0.06+C303*0.02+D303*-0.01+G303*0.04+H303*0.47+I303*0.01</f>
        <v>-0.73651000000000022</v>
      </c>
      <c r="M303" s="6">
        <v>0.67623221839326741</v>
      </c>
      <c r="N303" s="6">
        <v>0.32376778160673259</v>
      </c>
      <c r="O303" s="2" t="str">
        <f t="shared" si="4"/>
        <v>tested_negative</v>
      </c>
      <c r="P303" s="2">
        <f>IF(O303=J303,1,0)</f>
        <v>0</v>
      </c>
      <c r="Q303" s="2" t="str">
        <f>IF(AND(EXACT(O303,"tested_positive"), EXACT(J303,"tested_positive")), "tp", IF(AND(EXACT(O303,"tested_positive"), EXACT(J303,"tested_negative")), "fp", IF(AND(EXACT(O303,"tested_negative"), EXACT(J303,"tested_positive")), "fn", IF(AND(EXACT(O303,"tested_negative"), EXACT(J303,"tested_negative")), "tn"))))</f>
        <v>fn</v>
      </c>
      <c r="R303" s="2">
        <f>IF(O303="tested_positive",1,0)</f>
        <v>0</v>
      </c>
    </row>
    <row r="304" spans="1:18" ht="17" x14ac:dyDescent="0.2">
      <c r="A304">
        <v>423</v>
      </c>
      <c r="B304">
        <v>0</v>
      </c>
      <c r="C304">
        <v>102</v>
      </c>
      <c r="D304">
        <v>64</v>
      </c>
      <c r="E304">
        <v>46</v>
      </c>
      <c r="F304">
        <v>78</v>
      </c>
      <c r="G304">
        <v>40.6</v>
      </c>
      <c r="H304">
        <v>0.496</v>
      </c>
      <c r="I304">
        <v>21</v>
      </c>
      <c r="J304" t="s">
        <v>10</v>
      </c>
      <c r="K304">
        <f>4.2+B304*-0.06+C304*-0.02+D304*0.01+G304*-0.04+H304*-0.47+I304*-0.01</f>
        <v>0.7328800000000002</v>
      </c>
      <c r="L304">
        <f>-4.2+B304*0.06+C304*0.02+D304*-0.01+G304*0.04+H304*0.47+I304*0.01</f>
        <v>-0.7328800000000002</v>
      </c>
      <c r="M304" s="6">
        <v>0.67543695031040829</v>
      </c>
      <c r="N304" s="6">
        <v>0.32456304968959171</v>
      </c>
      <c r="O304" s="2" t="str">
        <f t="shared" si="4"/>
        <v>tested_negative</v>
      </c>
      <c r="P304" s="2">
        <f>IF(O304=J304,1,0)</f>
        <v>1</v>
      </c>
      <c r="Q304" s="2" t="str">
        <f>IF(AND(EXACT(O304,"tested_positive"), EXACT(J304,"tested_positive")), "tp", IF(AND(EXACT(O304,"tested_positive"), EXACT(J304,"tested_negative")), "fp", IF(AND(EXACT(O304,"tested_negative"), EXACT(J304,"tested_positive")), "fn", IF(AND(EXACT(O304,"tested_negative"), EXACT(J304,"tested_negative")), "tn"))))</f>
        <v>tn</v>
      </c>
      <c r="R304" s="2">
        <f>IF(O304="tested_positive",1,0)</f>
        <v>0</v>
      </c>
    </row>
    <row r="305" spans="1:18" ht="17" x14ac:dyDescent="0.2">
      <c r="A305">
        <v>511</v>
      </c>
      <c r="B305">
        <v>12</v>
      </c>
      <c r="C305">
        <v>84</v>
      </c>
      <c r="D305">
        <v>72</v>
      </c>
      <c r="E305">
        <v>31</v>
      </c>
      <c r="F305">
        <v>0</v>
      </c>
      <c r="G305">
        <v>29.7</v>
      </c>
      <c r="H305">
        <v>0.29699999999999999</v>
      </c>
      <c r="I305">
        <v>46</v>
      </c>
      <c r="J305" t="s">
        <v>9</v>
      </c>
      <c r="K305">
        <f>4.2+B305*-0.06+C305*-0.02+D305*0.01+G305*-0.04+H305*-0.47+I305*-0.01</f>
        <v>0.73241000000000067</v>
      </c>
      <c r="L305">
        <f>-4.2+B305*0.06+C305*0.02+D305*-0.01+G305*0.04+H305*0.47+I305*0.01</f>
        <v>-0.73241000000000067</v>
      </c>
      <c r="M305" s="6">
        <v>0.67533390753393652</v>
      </c>
      <c r="N305" s="6">
        <v>0.32466609246606354</v>
      </c>
      <c r="O305" s="2" t="str">
        <f t="shared" si="4"/>
        <v>tested_negative</v>
      </c>
      <c r="P305" s="2">
        <f>IF(O305=J305,1,0)</f>
        <v>0</v>
      </c>
      <c r="Q305" s="2" t="str">
        <f>IF(AND(EXACT(O305,"tested_positive"), EXACT(J305,"tested_positive")), "tp", IF(AND(EXACT(O305,"tested_positive"), EXACT(J305,"tested_negative")), "fp", IF(AND(EXACT(O305,"tested_negative"), EXACT(J305,"tested_positive")), "fn", IF(AND(EXACT(O305,"tested_negative"), EXACT(J305,"tested_negative")), "tn"))))</f>
        <v>fn</v>
      </c>
      <c r="R305" s="2">
        <f>IF(O305="tested_positive",1,0)</f>
        <v>0</v>
      </c>
    </row>
    <row r="306" spans="1:18" ht="17" x14ac:dyDescent="0.2">
      <c r="A306">
        <v>86</v>
      </c>
      <c r="B306">
        <v>2</v>
      </c>
      <c r="C306">
        <v>110</v>
      </c>
      <c r="D306">
        <v>74</v>
      </c>
      <c r="E306">
        <v>29</v>
      </c>
      <c r="F306">
        <v>125</v>
      </c>
      <c r="G306">
        <v>32.4</v>
      </c>
      <c r="H306">
        <v>0.69799999999999995</v>
      </c>
      <c r="I306">
        <v>27</v>
      </c>
      <c r="J306" t="s">
        <v>10</v>
      </c>
      <c r="K306">
        <f>4.2+B306*-0.06+C306*-0.02+D306*0.01+G306*-0.04+H306*-0.47+I306*-0.01</f>
        <v>0.72594000000000003</v>
      </c>
      <c r="L306">
        <f>-4.2+B306*0.06+C306*0.02+D306*-0.01+G306*0.04+H306*0.47+I306*0.01</f>
        <v>-0.72594000000000003</v>
      </c>
      <c r="M306" s="6">
        <v>0.67391370199726297</v>
      </c>
      <c r="N306" s="6">
        <v>0.32608629800273697</v>
      </c>
      <c r="O306" s="2" t="str">
        <f t="shared" si="4"/>
        <v>tested_negative</v>
      </c>
      <c r="P306" s="2">
        <f>IF(O306=J306,1,0)</f>
        <v>1</v>
      </c>
      <c r="Q306" s="2" t="str">
        <f>IF(AND(EXACT(O306,"tested_positive"), EXACT(J306,"tested_positive")), "tp", IF(AND(EXACT(O306,"tested_positive"), EXACT(J306,"tested_negative")), "fp", IF(AND(EXACT(O306,"tested_negative"), EXACT(J306,"tested_positive")), "fn", IF(AND(EXACT(O306,"tested_negative"), EXACT(J306,"tested_negative")), "tn"))))</f>
        <v>tn</v>
      </c>
      <c r="R306" s="2">
        <f>IF(O306="tested_positive",1,0)</f>
        <v>0</v>
      </c>
    </row>
    <row r="307" spans="1:18" ht="17" x14ac:dyDescent="0.2">
      <c r="A307">
        <v>719</v>
      </c>
      <c r="B307">
        <v>1</v>
      </c>
      <c r="C307">
        <v>108</v>
      </c>
      <c r="D307">
        <v>60</v>
      </c>
      <c r="E307">
        <v>46</v>
      </c>
      <c r="F307">
        <v>178</v>
      </c>
      <c r="G307">
        <v>35.5</v>
      </c>
      <c r="H307">
        <v>0.41499999999999998</v>
      </c>
      <c r="I307">
        <v>24</v>
      </c>
      <c r="J307" t="s">
        <v>10</v>
      </c>
      <c r="K307">
        <f>4.2+B307*-0.06+C307*-0.02+D307*0.01+G307*-0.04+H307*-0.47+I307*-0.01</f>
        <v>0.72495000000000065</v>
      </c>
      <c r="L307">
        <f>-4.2+B307*0.06+C307*0.02+D307*-0.01+G307*0.04+H307*0.47+I307*0.01</f>
        <v>-0.72495000000000065</v>
      </c>
      <c r="M307" s="6">
        <v>0.67369610806687985</v>
      </c>
      <c r="N307" s="6">
        <v>0.32630389193312026</v>
      </c>
      <c r="O307" s="2" t="str">
        <f t="shared" si="4"/>
        <v>tested_negative</v>
      </c>
      <c r="P307" s="2">
        <f>IF(O307=J307,1,0)</f>
        <v>1</v>
      </c>
      <c r="Q307" s="2" t="str">
        <f>IF(AND(EXACT(O307,"tested_positive"), EXACT(J307,"tested_positive")), "tp", IF(AND(EXACT(O307,"tested_positive"), EXACT(J307,"tested_negative")), "fp", IF(AND(EXACT(O307,"tested_negative"), EXACT(J307,"tested_positive")), "fn", IF(AND(EXACT(O307,"tested_negative"), EXACT(J307,"tested_negative")), "tn"))))</f>
        <v>tn</v>
      </c>
      <c r="R307" s="2">
        <f>IF(O307="tested_positive",1,0)</f>
        <v>0</v>
      </c>
    </row>
    <row r="308" spans="1:18" ht="17" x14ac:dyDescent="0.2">
      <c r="A308">
        <v>592</v>
      </c>
      <c r="B308">
        <v>2</v>
      </c>
      <c r="C308">
        <v>112</v>
      </c>
      <c r="D308">
        <v>78</v>
      </c>
      <c r="E308">
        <v>50</v>
      </c>
      <c r="F308">
        <v>140</v>
      </c>
      <c r="G308">
        <v>39.4</v>
      </c>
      <c r="H308">
        <v>0.17499999999999999</v>
      </c>
      <c r="I308">
        <v>24</v>
      </c>
      <c r="J308" t="s">
        <v>10</v>
      </c>
      <c r="K308">
        <f>4.2+B308*-0.06+C308*-0.02+D308*0.01+G308*-0.04+H308*-0.47+I308*-0.01</f>
        <v>0.72175000000000011</v>
      </c>
      <c r="L308">
        <f>-4.2+B308*0.06+C308*0.02+D308*-0.01+G308*0.04+H308*0.47+I308*0.01</f>
        <v>-0.72175000000000011</v>
      </c>
      <c r="M308" s="6">
        <v>0.67299226253222255</v>
      </c>
      <c r="N308" s="6">
        <v>0.3270077374677775</v>
      </c>
      <c r="O308" s="2" t="str">
        <f t="shared" si="4"/>
        <v>tested_negative</v>
      </c>
      <c r="P308" s="2">
        <f>IF(O308=J308,1,0)</f>
        <v>1</v>
      </c>
      <c r="Q308" s="2" t="str">
        <f>IF(AND(EXACT(O308,"tested_positive"), EXACT(J308,"tested_positive")), "tp", IF(AND(EXACT(O308,"tested_positive"), EXACT(J308,"tested_negative")), "fp", IF(AND(EXACT(O308,"tested_negative"), EXACT(J308,"tested_positive")), "fn", IF(AND(EXACT(O308,"tested_negative"), EXACT(J308,"tested_negative")), "tn"))))</f>
        <v>tn</v>
      </c>
      <c r="R308" s="2">
        <f>IF(O308="tested_positive",1,0)</f>
        <v>0</v>
      </c>
    </row>
    <row r="309" spans="1:18" ht="17" x14ac:dyDescent="0.2">
      <c r="A309">
        <v>141</v>
      </c>
      <c r="B309">
        <v>3</v>
      </c>
      <c r="C309">
        <v>128</v>
      </c>
      <c r="D309">
        <v>78</v>
      </c>
      <c r="E309">
        <v>0</v>
      </c>
      <c r="F309">
        <v>0</v>
      </c>
      <c r="G309">
        <v>21.1</v>
      </c>
      <c r="H309">
        <v>0.26800000000000002</v>
      </c>
      <c r="I309">
        <v>55</v>
      </c>
      <c r="J309" t="s">
        <v>10</v>
      </c>
      <c r="K309">
        <f>4.2+B309*-0.06+C309*-0.02+D309*0.01+G309*-0.04+H309*-0.47+I309*-0.01</f>
        <v>0.72004000000000001</v>
      </c>
      <c r="L309">
        <f>-4.2+B309*0.06+C309*0.02+D309*-0.01+G309*0.04+H309*0.47+I309*0.01</f>
        <v>-0.72004000000000001</v>
      </c>
      <c r="M309" s="6">
        <v>0.67261582527965136</v>
      </c>
      <c r="N309" s="6">
        <v>0.3273841747203487</v>
      </c>
      <c r="O309" s="2" t="str">
        <f t="shared" si="4"/>
        <v>tested_negative</v>
      </c>
      <c r="P309" s="2">
        <f>IF(O309=J309,1,0)</f>
        <v>1</v>
      </c>
      <c r="Q309" s="2" t="str">
        <f>IF(AND(EXACT(O309,"tested_positive"), EXACT(J309,"tested_positive")), "tp", IF(AND(EXACT(O309,"tested_positive"), EXACT(J309,"tested_negative")), "fp", IF(AND(EXACT(O309,"tested_negative"), EXACT(J309,"tested_positive")), "fn", IF(AND(EXACT(O309,"tested_negative"), EXACT(J309,"tested_negative")), "tn"))))</f>
        <v>tn</v>
      </c>
      <c r="R309" s="2">
        <f>IF(O309="tested_positive",1,0)</f>
        <v>0</v>
      </c>
    </row>
    <row r="310" spans="1:18" ht="17" x14ac:dyDescent="0.2">
      <c r="A310">
        <v>334</v>
      </c>
      <c r="B310">
        <v>12</v>
      </c>
      <c r="C310">
        <v>106</v>
      </c>
      <c r="D310">
        <v>80</v>
      </c>
      <c r="E310">
        <v>0</v>
      </c>
      <c r="F310">
        <v>0</v>
      </c>
      <c r="G310">
        <v>23.6</v>
      </c>
      <c r="H310">
        <v>0.13700000000000001</v>
      </c>
      <c r="I310">
        <v>44</v>
      </c>
      <c r="J310" t="s">
        <v>10</v>
      </c>
      <c r="K310">
        <f>4.2+B310*-0.06+C310*-0.02+D310*0.01+G310*-0.04+H310*-0.47+I310*-0.01</f>
        <v>0.7116100000000003</v>
      </c>
      <c r="L310">
        <f>-4.2+B310*0.06+C310*0.02+D310*-0.01+G310*0.04+H310*0.47+I310*0.01</f>
        <v>-0.7116100000000003</v>
      </c>
      <c r="M310" s="6">
        <v>0.67075681330600212</v>
      </c>
      <c r="N310" s="6">
        <v>0.32924318669399799</v>
      </c>
      <c r="O310" s="2" t="str">
        <f t="shared" si="4"/>
        <v>tested_negative</v>
      </c>
      <c r="P310" s="2">
        <f>IF(O310=J310,1,0)</f>
        <v>1</v>
      </c>
      <c r="Q310" s="2" t="str">
        <f>IF(AND(EXACT(O310,"tested_positive"), EXACT(J310,"tested_positive")), "tp", IF(AND(EXACT(O310,"tested_positive"), EXACT(J310,"tested_negative")), "fp", IF(AND(EXACT(O310,"tested_negative"), EXACT(J310,"tested_positive")), "fn", IF(AND(EXACT(O310,"tested_negative"), EXACT(J310,"tested_negative")), "tn"))))</f>
        <v>tn</v>
      </c>
      <c r="R310" s="2">
        <f>IF(O310="tested_positive",1,0)</f>
        <v>0</v>
      </c>
    </row>
    <row r="311" spans="1:18" ht="17" x14ac:dyDescent="0.2">
      <c r="A311">
        <v>256</v>
      </c>
      <c r="B311">
        <v>1</v>
      </c>
      <c r="C311">
        <v>113</v>
      </c>
      <c r="D311">
        <v>64</v>
      </c>
      <c r="E311">
        <v>35</v>
      </c>
      <c r="F311">
        <v>0</v>
      </c>
      <c r="G311">
        <v>33.6</v>
      </c>
      <c r="H311">
        <v>0.54300000000000004</v>
      </c>
      <c r="I311">
        <v>21</v>
      </c>
      <c r="J311" t="s">
        <v>9</v>
      </c>
      <c r="K311">
        <f>4.2+B311*-0.06+C311*-0.02+D311*0.01+G311*-0.04+H311*-0.47+I311*-0.01</f>
        <v>0.71079000000000048</v>
      </c>
      <c r="L311">
        <f>-4.2+B311*0.06+C311*0.02+D311*-0.01+G311*0.04+H311*0.47+I311*0.01</f>
        <v>-0.71079000000000048</v>
      </c>
      <c r="M311" s="6">
        <v>0.67057569742541678</v>
      </c>
      <c r="N311" s="6">
        <v>0.32942430257458316</v>
      </c>
      <c r="O311" s="2" t="str">
        <f t="shared" si="4"/>
        <v>tested_negative</v>
      </c>
      <c r="P311" s="2">
        <f>IF(O311=J311,1,0)</f>
        <v>0</v>
      </c>
      <c r="Q311" s="2" t="str">
        <f>IF(AND(EXACT(O311,"tested_positive"), EXACT(J311,"tested_positive")), "tp", IF(AND(EXACT(O311,"tested_positive"), EXACT(J311,"tested_negative")), "fp", IF(AND(EXACT(O311,"tested_negative"), EXACT(J311,"tested_positive")), "fn", IF(AND(EXACT(O311,"tested_negative"), EXACT(J311,"tested_negative")), "tn"))))</f>
        <v>fn</v>
      </c>
      <c r="R311" s="2">
        <f>IF(O311="tested_positive",1,0)</f>
        <v>0</v>
      </c>
    </row>
    <row r="312" spans="1:18" ht="17" x14ac:dyDescent="0.2">
      <c r="A312">
        <v>129</v>
      </c>
      <c r="B312">
        <v>1</v>
      </c>
      <c r="C312">
        <v>117</v>
      </c>
      <c r="D312">
        <v>88</v>
      </c>
      <c r="E312">
        <v>24</v>
      </c>
      <c r="F312">
        <v>145</v>
      </c>
      <c r="G312">
        <v>34.5</v>
      </c>
      <c r="H312">
        <v>0.40300000000000002</v>
      </c>
      <c r="I312">
        <v>40</v>
      </c>
      <c r="J312" t="s">
        <v>9</v>
      </c>
      <c r="K312">
        <f>4.2+B312*-0.06+C312*-0.02+D312*0.01+G312*-0.04+H312*-0.47+I312*-0.01</f>
        <v>0.71059000000000039</v>
      </c>
      <c r="L312">
        <f>-4.2+B312*0.06+C312*0.02+D312*-0.01+G312*0.04+H312*0.47+I312*0.01</f>
        <v>-0.71059000000000039</v>
      </c>
      <c r="M312" s="6">
        <v>0.6705315151319895</v>
      </c>
      <c r="N312" s="6">
        <v>0.32946848486801056</v>
      </c>
      <c r="O312" s="2" t="str">
        <f t="shared" si="4"/>
        <v>tested_negative</v>
      </c>
      <c r="P312" s="2">
        <f>IF(O312=J312,1,0)</f>
        <v>0</v>
      </c>
      <c r="Q312" s="2" t="str">
        <f>IF(AND(EXACT(O312,"tested_positive"), EXACT(J312,"tested_positive")), "tp", IF(AND(EXACT(O312,"tested_positive"), EXACT(J312,"tested_negative")), "fp", IF(AND(EXACT(O312,"tested_negative"), EXACT(J312,"tested_positive")), "fn", IF(AND(EXACT(O312,"tested_negative"), EXACT(J312,"tested_negative")), "tn"))))</f>
        <v>fn</v>
      </c>
      <c r="R312" s="2">
        <f>IF(O312="tested_positive",1,0)</f>
        <v>0</v>
      </c>
    </row>
    <row r="313" spans="1:18" ht="17" x14ac:dyDescent="0.2">
      <c r="A313">
        <v>390</v>
      </c>
      <c r="B313">
        <v>3</v>
      </c>
      <c r="C313">
        <v>100</v>
      </c>
      <c r="D313">
        <v>68</v>
      </c>
      <c r="E313">
        <v>23</v>
      </c>
      <c r="F313">
        <v>81</v>
      </c>
      <c r="G313">
        <v>31.6</v>
      </c>
      <c r="H313">
        <v>0.94899999999999995</v>
      </c>
      <c r="I313">
        <v>28</v>
      </c>
      <c r="J313" t="s">
        <v>10</v>
      </c>
      <c r="K313">
        <f>4.2+B313*-0.06+C313*-0.02+D313*0.01+G313*-0.04+H313*-0.47+I313*-0.01</f>
        <v>0.70997000000000066</v>
      </c>
      <c r="L313">
        <f>-4.2+B313*0.06+C313*0.02+D313*-0.01+G313*0.04+H313*0.47+I313*0.01</f>
        <v>-0.70997000000000066</v>
      </c>
      <c r="M313" s="6">
        <v>0.6703945308716398</v>
      </c>
      <c r="N313" s="6">
        <v>0.3296054691283602</v>
      </c>
      <c r="O313" s="2" t="str">
        <f t="shared" si="4"/>
        <v>tested_negative</v>
      </c>
      <c r="P313" s="2">
        <f>IF(O313=J313,1,0)</f>
        <v>1</v>
      </c>
      <c r="Q313" s="2" t="str">
        <f>IF(AND(EXACT(O313,"tested_positive"), EXACT(J313,"tested_positive")), "tp", IF(AND(EXACT(O313,"tested_positive"), EXACT(J313,"tested_negative")), "fp", IF(AND(EXACT(O313,"tested_negative"), EXACT(J313,"tested_positive")), "fn", IF(AND(EXACT(O313,"tested_negative"), EXACT(J313,"tested_negative")), "tn"))))</f>
        <v>tn</v>
      </c>
      <c r="R313" s="2">
        <f>IF(O313="tested_positive",1,0)</f>
        <v>0</v>
      </c>
    </row>
    <row r="314" spans="1:18" ht="17" x14ac:dyDescent="0.2">
      <c r="A314">
        <v>533</v>
      </c>
      <c r="B314">
        <v>1</v>
      </c>
      <c r="C314">
        <v>86</v>
      </c>
      <c r="D314">
        <v>66</v>
      </c>
      <c r="E314">
        <v>52</v>
      </c>
      <c r="F314">
        <v>65</v>
      </c>
      <c r="G314">
        <v>41.3</v>
      </c>
      <c r="H314">
        <v>0.91700000000000004</v>
      </c>
      <c r="I314">
        <v>29</v>
      </c>
      <c r="J314" t="s">
        <v>10</v>
      </c>
      <c r="K314">
        <f>4.2+B314*-0.06+C314*-0.02+D314*0.01+G314*-0.04+H314*-0.47+I314*-0.01</f>
        <v>0.70701000000000103</v>
      </c>
      <c r="L314">
        <f>-4.2+B314*0.06+C314*0.02+D314*-0.01+G314*0.04+H314*0.47+I314*0.01</f>
        <v>-0.70701000000000103</v>
      </c>
      <c r="M314" s="6">
        <v>0.66974014281376471</v>
      </c>
      <c r="N314" s="6">
        <v>0.33025985718623535</v>
      </c>
      <c r="O314" s="2" t="str">
        <f t="shared" si="4"/>
        <v>tested_negative</v>
      </c>
      <c r="P314" s="2">
        <f>IF(O314=J314,1,0)</f>
        <v>1</v>
      </c>
      <c r="Q314" s="2" t="str">
        <f>IF(AND(EXACT(O314,"tested_positive"), EXACT(J314,"tested_positive")), "tp", IF(AND(EXACT(O314,"tested_positive"), EXACT(J314,"tested_negative")), "fp", IF(AND(EXACT(O314,"tested_negative"), EXACT(J314,"tested_positive")), "fn", IF(AND(EXACT(O314,"tested_negative"), EXACT(J314,"tested_negative")), "tn"))))</f>
        <v>tn</v>
      </c>
      <c r="R314" s="2">
        <f>IF(O314="tested_positive",1,0)</f>
        <v>0</v>
      </c>
    </row>
    <row r="315" spans="1:18" ht="17" x14ac:dyDescent="0.2">
      <c r="A315">
        <v>740</v>
      </c>
      <c r="B315">
        <v>1</v>
      </c>
      <c r="C315">
        <v>102</v>
      </c>
      <c r="D315">
        <v>74</v>
      </c>
      <c r="E315">
        <v>0</v>
      </c>
      <c r="F315">
        <v>0</v>
      </c>
      <c r="G315">
        <v>39.5</v>
      </c>
      <c r="H315">
        <v>0.29299999999999998</v>
      </c>
      <c r="I315">
        <v>42</v>
      </c>
      <c r="J315" t="s">
        <v>9</v>
      </c>
      <c r="K315">
        <f>4.2+B315*-0.06+C315*-0.02+D315*0.01+G315*-0.04+H315*-0.47+I315*-0.01</f>
        <v>0.70229000000000075</v>
      </c>
      <c r="L315">
        <f>-4.2+B315*0.06+C315*0.02+D315*-0.01+G315*0.04+H315*0.47+I315*0.01</f>
        <v>-0.70229000000000075</v>
      </c>
      <c r="M315" s="6">
        <v>0.66869529895227409</v>
      </c>
      <c r="N315" s="6">
        <v>0.33130470104772597</v>
      </c>
      <c r="O315" s="2" t="str">
        <f t="shared" si="4"/>
        <v>tested_negative</v>
      </c>
      <c r="P315" s="2">
        <f>IF(O315=J315,1,0)</f>
        <v>0</v>
      </c>
      <c r="Q315" s="2" t="str">
        <f>IF(AND(EXACT(O315,"tested_positive"), EXACT(J315,"tested_positive")), "tp", IF(AND(EXACT(O315,"tested_positive"), EXACT(J315,"tested_negative")), "fp", IF(AND(EXACT(O315,"tested_negative"), EXACT(J315,"tested_positive")), "fn", IF(AND(EXACT(O315,"tested_negative"), EXACT(J315,"tested_negative")), "tn"))))</f>
        <v>fn</v>
      </c>
      <c r="R315" s="2">
        <f>IF(O315="tested_positive",1,0)</f>
        <v>0</v>
      </c>
    </row>
    <row r="316" spans="1:18" ht="17" x14ac:dyDescent="0.2">
      <c r="A316">
        <v>732</v>
      </c>
      <c r="B316">
        <v>8</v>
      </c>
      <c r="C316">
        <v>120</v>
      </c>
      <c r="D316">
        <v>86</v>
      </c>
      <c r="E316">
        <v>0</v>
      </c>
      <c r="F316">
        <v>0</v>
      </c>
      <c r="G316">
        <v>28.4</v>
      </c>
      <c r="H316">
        <v>0.25900000000000001</v>
      </c>
      <c r="I316">
        <v>22</v>
      </c>
      <c r="J316" t="s">
        <v>9</v>
      </c>
      <c r="K316">
        <f>4.2+B316*-0.06+C316*-0.02+D316*0.01+G316*-0.04+H316*-0.47+I316*-0.01</f>
        <v>0.70227000000000028</v>
      </c>
      <c r="L316">
        <f>-4.2+B316*0.06+C316*0.02+D316*-0.01+G316*0.04+H316*0.47+I316*0.01</f>
        <v>-0.70227000000000028</v>
      </c>
      <c r="M316" s="6">
        <v>0.66869086809940259</v>
      </c>
      <c r="N316" s="6">
        <v>0.33130913190059741</v>
      </c>
      <c r="O316" s="2" t="str">
        <f t="shared" si="4"/>
        <v>tested_negative</v>
      </c>
      <c r="P316" s="2">
        <f>IF(O316=J316,1,0)</f>
        <v>0</v>
      </c>
      <c r="Q316" s="2" t="str">
        <f>IF(AND(EXACT(O316,"tested_positive"), EXACT(J316,"tested_positive")), "tp", IF(AND(EXACT(O316,"tested_positive"), EXACT(J316,"tested_negative")), "fp", IF(AND(EXACT(O316,"tested_negative"), EXACT(J316,"tested_positive")), "fn", IF(AND(EXACT(O316,"tested_negative"), EXACT(J316,"tested_negative")), "tn"))))</f>
        <v>fn</v>
      </c>
      <c r="R316" s="2">
        <f>IF(O316="tested_positive",1,0)</f>
        <v>0</v>
      </c>
    </row>
    <row r="317" spans="1:18" ht="17" x14ac:dyDescent="0.2">
      <c r="A317">
        <v>312</v>
      </c>
      <c r="B317">
        <v>0</v>
      </c>
      <c r="C317">
        <v>106</v>
      </c>
      <c r="D317">
        <v>70</v>
      </c>
      <c r="E317">
        <v>37</v>
      </c>
      <c r="F317">
        <v>148</v>
      </c>
      <c r="G317">
        <v>39.4</v>
      </c>
      <c r="H317">
        <v>0.60499999999999998</v>
      </c>
      <c r="I317">
        <v>22</v>
      </c>
      <c r="J317" t="s">
        <v>10</v>
      </c>
      <c r="K317">
        <f>4.2+B317*-0.06+C317*-0.02+D317*0.01+G317*-0.04+H317*-0.47+I317*-0.01</f>
        <v>0.69965000000000022</v>
      </c>
      <c r="L317">
        <f>-4.2+B317*0.06+C317*0.02+D317*-0.01+G317*0.04+H317*0.47+I317*0.01</f>
        <v>-0.69965000000000022</v>
      </c>
      <c r="M317" s="6">
        <v>0.66811016809508617</v>
      </c>
      <c r="N317" s="6">
        <v>0.33188983190491389</v>
      </c>
      <c r="O317" s="2" t="str">
        <f t="shared" si="4"/>
        <v>tested_negative</v>
      </c>
      <c r="P317" s="2">
        <f>IF(O317=J317,1,0)</f>
        <v>1</v>
      </c>
      <c r="Q317" s="2" t="str">
        <f>IF(AND(EXACT(O317,"tested_positive"), EXACT(J317,"tested_positive")), "tp", IF(AND(EXACT(O317,"tested_positive"), EXACT(J317,"tested_negative")), "fp", IF(AND(EXACT(O317,"tested_negative"), EXACT(J317,"tested_positive")), "fn", IF(AND(EXACT(O317,"tested_negative"), EXACT(J317,"tested_negative")), "tn"))))</f>
        <v>tn</v>
      </c>
      <c r="R317" s="2">
        <f>IF(O317="tested_positive",1,0)</f>
        <v>0</v>
      </c>
    </row>
    <row r="318" spans="1:18" ht="17" x14ac:dyDescent="0.2">
      <c r="A318">
        <v>519</v>
      </c>
      <c r="B318">
        <v>13</v>
      </c>
      <c r="C318">
        <v>76</v>
      </c>
      <c r="D318">
        <v>60</v>
      </c>
      <c r="E318">
        <v>0</v>
      </c>
      <c r="F318">
        <v>0</v>
      </c>
      <c r="G318">
        <v>32.799999999999997</v>
      </c>
      <c r="H318">
        <v>0.18</v>
      </c>
      <c r="I318">
        <v>41</v>
      </c>
      <c r="J318" t="s">
        <v>10</v>
      </c>
      <c r="K318">
        <f>4.2+B318*-0.06+C318*-0.02+D318*0.01+G318*-0.04+H318*-0.47+I318*-0.01</f>
        <v>0.69340000000000013</v>
      </c>
      <c r="L318">
        <f>-4.2+B318*0.06+C318*0.02+D318*-0.01+G318*0.04+H318*0.47+I318*0.01</f>
        <v>-0.69340000000000013</v>
      </c>
      <c r="M318" s="6">
        <v>0.66672284639693602</v>
      </c>
      <c r="N318" s="6">
        <v>0.33327715360306392</v>
      </c>
      <c r="O318" s="2" t="str">
        <f t="shared" si="4"/>
        <v>tested_negative</v>
      </c>
      <c r="P318" s="2">
        <f>IF(O318=J318,1,0)</f>
        <v>1</v>
      </c>
      <c r="Q318" s="2" t="str">
        <f>IF(AND(EXACT(O318,"tested_positive"), EXACT(J318,"tested_positive")), "tp", IF(AND(EXACT(O318,"tested_positive"), EXACT(J318,"tested_negative")), "fp", IF(AND(EXACT(O318,"tested_negative"), EXACT(J318,"tested_positive")), "fn", IF(AND(EXACT(O318,"tested_negative"), EXACT(J318,"tested_negative")), "tn"))))</f>
        <v>tn</v>
      </c>
      <c r="R318" s="2">
        <f>IF(O318="tested_positive",1,0)</f>
        <v>0</v>
      </c>
    </row>
    <row r="319" spans="1:18" ht="17" x14ac:dyDescent="0.2">
      <c r="A319">
        <v>140</v>
      </c>
      <c r="B319">
        <v>5</v>
      </c>
      <c r="C319">
        <v>105</v>
      </c>
      <c r="D319">
        <v>72</v>
      </c>
      <c r="E319">
        <v>29</v>
      </c>
      <c r="F319">
        <v>325</v>
      </c>
      <c r="G319">
        <v>36.9</v>
      </c>
      <c r="H319">
        <v>0.159</v>
      </c>
      <c r="I319">
        <v>28</v>
      </c>
      <c r="J319" t="s">
        <v>10</v>
      </c>
      <c r="K319">
        <f>4.2+B319*-0.06+C319*-0.02+D319*0.01+G319*-0.04+H319*-0.47+I319*-0.01</f>
        <v>0.68927000000000049</v>
      </c>
      <c r="L319">
        <f>-4.2+B319*0.06+C319*0.02+D319*-0.01+G319*0.04+H319*0.47+I319*0.01</f>
        <v>-0.68927000000000049</v>
      </c>
      <c r="M319" s="6">
        <v>0.66580451494705761</v>
      </c>
      <c r="N319" s="6">
        <v>0.33419548505294239</v>
      </c>
      <c r="O319" s="2" t="str">
        <f t="shared" si="4"/>
        <v>tested_negative</v>
      </c>
      <c r="P319" s="2">
        <f>IF(O319=J319,1,0)</f>
        <v>1</v>
      </c>
      <c r="Q319" s="2" t="str">
        <f>IF(AND(EXACT(O319,"tested_positive"), EXACT(J319,"tested_positive")), "tp", IF(AND(EXACT(O319,"tested_positive"), EXACT(J319,"tested_negative")), "fp", IF(AND(EXACT(O319,"tested_negative"), EXACT(J319,"tested_positive")), "fn", IF(AND(EXACT(O319,"tested_negative"), EXACT(J319,"tested_negative")), "tn"))))</f>
        <v>tn</v>
      </c>
      <c r="R319" s="2">
        <f>IF(O319="tested_positive",1,0)</f>
        <v>0</v>
      </c>
    </row>
    <row r="320" spans="1:18" ht="17" x14ac:dyDescent="0.2">
      <c r="A320">
        <v>718</v>
      </c>
      <c r="B320">
        <v>10</v>
      </c>
      <c r="C320">
        <v>94</v>
      </c>
      <c r="D320">
        <v>72</v>
      </c>
      <c r="E320">
        <v>18</v>
      </c>
      <c r="F320">
        <v>0</v>
      </c>
      <c r="G320">
        <v>23.1</v>
      </c>
      <c r="H320">
        <v>0.59499999999999997</v>
      </c>
      <c r="I320">
        <v>56</v>
      </c>
      <c r="J320" t="s">
        <v>10</v>
      </c>
      <c r="K320">
        <f>4.2+B320*-0.06+C320*-0.02+D320*0.01+G320*-0.04+H320*-0.47+I320*-0.01</f>
        <v>0.67635000000000001</v>
      </c>
      <c r="L320">
        <f>-4.2+B320*0.06+C320*0.02+D320*-0.01+G320*0.04+H320*0.47+I320*0.01</f>
        <v>-0.67635000000000001</v>
      </c>
      <c r="M320" s="6">
        <v>0.66292356896861659</v>
      </c>
      <c r="N320" s="6">
        <v>0.33707643103138335</v>
      </c>
      <c r="O320" s="2" t="str">
        <f t="shared" si="4"/>
        <v>tested_negative</v>
      </c>
      <c r="P320" s="2">
        <f>IF(O320=J320,1,0)</f>
        <v>1</v>
      </c>
      <c r="Q320" s="2" t="str">
        <f>IF(AND(EXACT(O320,"tested_positive"), EXACT(J320,"tested_positive")), "tp", IF(AND(EXACT(O320,"tested_positive"), EXACT(J320,"tested_negative")), "fp", IF(AND(EXACT(O320,"tested_negative"), EXACT(J320,"tested_positive")), "fn", IF(AND(EXACT(O320,"tested_negative"), EXACT(J320,"tested_negative")), "tn"))))</f>
        <v>tn</v>
      </c>
      <c r="R320" s="2">
        <f>IF(O320="tested_positive",1,0)</f>
        <v>0</v>
      </c>
    </row>
    <row r="321" spans="1:18" ht="17" x14ac:dyDescent="0.2">
      <c r="A321">
        <v>128</v>
      </c>
      <c r="B321">
        <v>1</v>
      </c>
      <c r="C321">
        <v>118</v>
      </c>
      <c r="D321">
        <v>58</v>
      </c>
      <c r="E321">
        <v>36</v>
      </c>
      <c r="F321">
        <v>94</v>
      </c>
      <c r="G321">
        <v>33.299999999999997</v>
      </c>
      <c r="H321">
        <v>0.26100000000000001</v>
      </c>
      <c r="I321">
        <v>23</v>
      </c>
      <c r="J321" t="s">
        <v>10</v>
      </c>
      <c r="K321">
        <f>4.2+B321*-0.06+C321*-0.02+D321*0.01+G321*-0.04+H321*-0.47+I321*-0.01</f>
        <v>0.67533000000000087</v>
      </c>
      <c r="L321">
        <f>-4.2+B321*0.06+C321*0.02+D321*-0.01+G321*0.04+H321*0.47+I321*0.01</f>
        <v>-0.67533000000000087</v>
      </c>
      <c r="M321" s="6">
        <v>0.66269560607615452</v>
      </c>
      <c r="N321" s="6">
        <v>0.33730439392384542</v>
      </c>
      <c r="O321" s="2" t="str">
        <f t="shared" si="4"/>
        <v>tested_negative</v>
      </c>
      <c r="P321" s="2">
        <f>IF(O321=J321,1,0)</f>
        <v>1</v>
      </c>
      <c r="Q321" s="2" t="str">
        <f>IF(AND(EXACT(O321,"tested_positive"), EXACT(J321,"tested_positive")), "tp", IF(AND(EXACT(O321,"tested_positive"), EXACT(J321,"tested_negative")), "fp", IF(AND(EXACT(O321,"tested_negative"), EXACT(J321,"tested_positive")), "fn", IF(AND(EXACT(O321,"tested_negative"), EXACT(J321,"tested_negative")), "tn"))))</f>
        <v>tn</v>
      </c>
      <c r="R321" s="2">
        <f>IF(O321="tested_positive",1,0)</f>
        <v>0</v>
      </c>
    </row>
    <row r="322" spans="1:18" ht="17" x14ac:dyDescent="0.2">
      <c r="A322">
        <v>411</v>
      </c>
      <c r="B322">
        <v>6</v>
      </c>
      <c r="C322">
        <v>102</v>
      </c>
      <c r="D322">
        <v>90</v>
      </c>
      <c r="E322">
        <v>39</v>
      </c>
      <c r="F322">
        <v>0</v>
      </c>
      <c r="G322">
        <v>35.700000000000003</v>
      </c>
      <c r="H322">
        <v>0.67400000000000004</v>
      </c>
      <c r="I322">
        <v>28</v>
      </c>
      <c r="J322" t="s">
        <v>10</v>
      </c>
      <c r="K322">
        <f>4.2+B322*-0.06+C322*-0.02+D322*0.01+G322*-0.04+H322*-0.47+I322*-0.01</f>
        <v>0.67521999999999993</v>
      </c>
      <c r="L322">
        <f>-4.2+B322*0.06+C322*0.02+D322*-0.01+G322*0.04+H322*0.47+I322*0.01</f>
        <v>-0.67521999999999993</v>
      </c>
      <c r="M322" s="6">
        <v>0.66267101732075206</v>
      </c>
      <c r="N322" s="6">
        <v>0.33732898267924788</v>
      </c>
      <c r="O322" s="2" t="str">
        <f t="shared" ref="O322:O385" si="5">IF(N322&gt;(M322+$N$776),"tested_positive","tested_negative")</f>
        <v>tested_negative</v>
      </c>
      <c r="P322" s="2">
        <f>IF(O322=J322,1,0)</f>
        <v>1</v>
      </c>
      <c r="Q322" s="2" t="str">
        <f>IF(AND(EXACT(O322,"tested_positive"), EXACT(J322,"tested_positive")), "tp", IF(AND(EXACT(O322,"tested_positive"), EXACT(J322,"tested_negative")), "fp", IF(AND(EXACT(O322,"tested_negative"), EXACT(J322,"tested_positive")), "fn", IF(AND(EXACT(O322,"tested_negative"), EXACT(J322,"tested_negative")), "tn"))))</f>
        <v>tn</v>
      </c>
      <c r="R322" s="2">
        <f>IF(O322="tested_positive",1,0)</f>
        <v>0</v>
      </c>
    </row>
    <row r="323" spans="1:18" ht="17" x14ac:dyDescent="0.2">
      <c r="A323">
        <v>727</v>
      </c>
      <c r="B323">
        <v>1</v>
      </c>
      <c r="C323">
        <v>116</v>
      </c>
      <c r="D323">
        <v>78</v>
      </c>
      <c r="E323">
        <v>29</v>
      </c>
      <c r="F323">
        <v>180</v>
      </c>
      <c r="G323">
        <v>36.1</v>
      </c>
      <c r="H323">
        <v>0.496</v>
      </c>
      <c r="I323">
        <v>25</v>
      </c>
      <c r="J323" t="s">
        <v>10</v>
      </c>
      <c r="K323">
        <f>4.2+B323*-0.06+C323*-0.02+D323*0.01+G323*-0.04+H323*-0.47+I323*-0.01</f>
        <v>0.67288000000000037</v>
      </c>
      <c r="L323">
        <f>-4.2+B323*0.06+C323*0.02+D323*-0.01+G323*0.04+H323*0.47+I323*0.01</f>
        <v>-0.67288000000000037</v>
      </c>
      <c r="M323" s="6">
        <v>0.66214773912569491</v>
      </c>
      <c r="N323" s="6">
        <v>0.33785226087430514</v>
      </c>
      <c r="O323" s="2" t="str">
        <f t="shared" si="5"/>
        <v>tested_negative</v>
      </c>
      <c r="P323" s="2">
        <f>IF(O323=J323,1,0)</f>
        <v>1</v>
      </c>
      <c r="Q323" s="2" t="str">
        <f>IF(AND(EXACT(O323,"tested_positive"), EXACT(J323,"tested_positive")), "tp", IF(AND(EXACT(O323,"tested_positive"), EXACT(J323,"tested_negative")), "fp", IF(AND(EXACT(O323,"tested_negative"), EXACT(J323,"tested_positive")), "fn", IF(AND(EXACT(O323,"tested_negative"), EXACT(J323,"tested_negative")), "tn"))))</f>
        <v>tn</v>
      </c>
      <c r="R323" s="2">
        <f>IF(O323="tested_positive",1,0)</f>
        <v>0</v>
      </c>
    </row>
    <row r="324" spans="1:18" ht="17" x14ac:dyDescent="0.2">
      <c r="A324">
        <v>714</v>
      </c>
      <c r="B324">
        <v>0</v>
      </c>
      <c r="C324">
        <v>134</v>
      </c>
      <c r="D324">
        <v>58</v>
      </c>
      <c r="E324">
        <v>20</v>
      </c>
      <c r="F324">
        <v>291</v>
      </c>
      <c r="G324">
        <v>26.4</v>
      </c>
      <c r="H324">
        <v>0.35199999999999998</v>
      </c>
      <c r="I324">
        <v>21</v>
      </c>
      <c r="J324" t="s">
        <v>10</v>
      </c>
      <c r="K324">
        <f>4.2+B324*-0.06+C324*-0.02+D324*0.01+G324*-0.04+H324*-0.47+I324*-0.01</f>
        <v>0.66856000000000004</v>
      </c>
      <c r="L324">
        <f>-4.2+B324*0.06+C324*0.02+D324*-0.01+G324*0.04+H324*0.47+I324*0.01</f>
        <v>-0.66856000000000004</v>
      </c>
      <c r="M324" s="6">
        <v>0.66118064416254085</v>
      </c>
      <c r="N324" s="6">
        <v>0.33881935583745915</v>
      </c>
      <c r="O324" s="2" t="str">
        <f t="shared" si="5"/>
        <v>tested_negative</v>
      </c>
      <c r="P324" s="2">
        <f>IF(O324=J324,1,0)</f>
        <v>1</v>
      </c>
      <c r="Q324" s="2" t="str">
        <f>IF(AND(EXACT(O324,"tested_positive"), EXACT(J324,"tested_positive")), "tp", IF(AND(EXACT(O324,"tested_positive"), EXACT(J324,"tested_negative")), "fp", IF(AND(EXACT(O324,"tested_negative"), EXACT(J324,"tested_positive")), "fn", IF(AND(EXACT(O324,"tested_negative"), EXACT(J324,"tested_negative")), "tn"))))</f>
        <v>tn</v>
      </c>
      <c r="R324" s="2">
        <f>IF(O324="tested_positive",1,0)</f>
        <v>0</v>
      </c>
    </row>
    <row r="325" spans="1:18" ht="17" x14ac:dyDescent="0.2">
      <c r="A325">
        <v>654</v>
      </c>
      <c r="B325">
        <v>2</v>
      </c>
      <c r="C325">
        <v>120</v>
      </c>
      <c r="D325">
        <v>54</v>
      </c>
      <c r="E325">
        <v>0</v>
      </c>
      <c r="F325">
        <v>0</v>
      </c>
      <c r="G325">
        <v>26.8</v>
      </c>
      <c r="H325">
        <v>0.45500000000000002</v>
      </c>
      <c r="I325">
        <v>27</v>
      </c>
      <c r="J325" t="s">
        <v>10</v>
      </c>
      <c r="K325">
        <f>4.2+B325*-0.06+C325*-0.02+D325*0.01+G325*-0.04+H325*-0.47+I325*-0.01</f>
        <v>0.66415000000000013</v>
      </c>
      <c r="L325">
        <f>-4.2+B325*0.06+C325*0.02+D325*-0.01+G325*0.04+H325*0.47+I325*0.01</f>
        <v>-0.66415000000000013</v>
      </c>
      <c r="M325" s="6">
        <v>0.66019201131022842</v>
      </c>
      <c r="N325" s="6">
        <v>0.33980798868977158</v>
      </c>
      <c r="O325" s="2" t="str">
        <f t="shared" si="5"/>
        <v>tested_negative</v>
      </c>
      <c r="P325" s="2">
        <f>IF(O325=J325,1,0)</f>
        <v>1</v>
      </c>
      <c r="Q325" s="2" t="str">
        <f>IF(AND(EXACT(O325,"tested_positive"), EXACT(J325,"tested_positive")), "tp", IF(AND(EXACT(O325,"tested_positive"), EXACT(J325,"tested_negative")), "fp", IF(AND(EXACT(O325,"tested_negative"), EXACT(J325,"tested_positive")), "fn", IF(AND(EXACT(O325,"tested_negative"), EXACT(J325,"tested_negative")), "tn"))))</f>
        <v>tn</v>
      </c>
      <c r="R325" s="2">
        <f>IF(O325="tested_positive",1,0)</f>
        <v>0</v>
      </c>
    </row>
    <row r="326" spans="1:18" ht="17" x14ac:dyDescent="0.2">
      <c r="A326">
        <v>434</v>
      </c>
      <c r="B326">
        <v>2</v>
      </c>
      <c r="C326">
        <v>139</v>
      </c>
      <c r="D326">
        <v>75</v>
      </c>
      <c r="E326">
        <v>0</v>
      </c>
      <c r="F326">
        <v>0</v>
      </c>
      <c r="G326">
        <v>25.6</v>
      </c>
      <c r="H326">
        <v>0.16700000000000001</v>
      </c>
      <c r="I326">
        <v>29</v>
      </c>
      <c r="J326" t="s">
        <v>10</v>
      </c>
      <c r="K326">
        <f>4.2+B326*-0.06+C326*-0.02+D326*0.01+G326*-0.04+H326*-0.47+I326*-0.01</f>
        <v>0.65750999999999982</v>
      </c>
      <c r="L326">
        <f>-4.2+B326*0.06+C326*0.02+D326*-0.01+G326*0.04+H326*0.47+I326*0.01</f>
        <v>-0.65750999999999982</v>
      </c>
      <c r="M326" s="6">
        <v>0.65870082287970033</v>
      </c>
      <c r="N326" s="6">
        <v>0.34129917712029967</v>
      </c>
      <c r="O326" s="2" t="str">
        <f t="shared" si="5"/>
        <v>tested_negative</v>
      </c>
      <c r="P326" s="2">
        <f>IF(O326=J326,1,0)</f>
        <v>1</v>
      </c>
      <c r="Q326" s="2" t="str">
        <f>IF(AND(EXACT(O326,"tested_positive"), EXACT(J326,"tested_positive")), "tp", IF(AND(EXACT(O326,"tested_positive"), EXACT(J326,"tested_negative")), "fp", IF(AND(EXACT(O326,"tested_negative"), EXACT(J326,"tested_positive")), "fn", IF(AND(EXACT(O326,"tested_negative"), EXACT(J326,"tested_negative")), "tn"))))</f>
        <v>tn</v>
      </c>
      <c r="R326" s="2">
        <f>IF(O326="tested_positive",1,0)</f>
        <v>0</v>
      </c>
    </row>
    <row r="327" spans="1:18" ht="17" x14ac:dyDescent="0.2">
      <c r="A327">
        <v>691</v>
      </c>
      <c r="B327">
        <v>8</v>
      </c>
      <c r="C327">
        <v>107</v>
      </c>
      <c r="D327">
        <v>80</v>
      </c>
      <c r="E327">
        <v>0</v>
      </c>
      <c r="F327">
        <v>0</v>
      </c>
      <c r="G327">
        <v>24.6</v>
      </c>
      <c r="H327">
        <v>0.85599999999999998</v>
      </c>
      <c r="I327">
        <v>34</v>
      </c>
      <c r="J327" t="s">
        <v>10</v>
      </c>
      <c r="K327">
        <f>4.2+B327*-0.06+C327*-0.02+D327*0.01+G327*-0.04+H327*-0.47+I327*-0.01</f>
        <v>0.65367999999999982</v>
      </c>
      <c r="L327">
        <f>-4.2+B327*0.06+C327*0.02+D327*-0.01+G327*0.04+H327*0.47+I327*0.01</f>
        <v>-0.65367999999999982</v>
      </c>
      <c r="M327" s="6">
        <v>0.65783926244867041</v>
      </c>
      <c r="N327" s="6">
        <v>0.34216073755132964</v>
      </c>
      <c r="O327" s="2" t="str">
        <f t="shared" si="5"/>
        <v>tested_negative</v>
      </c>
      <c r="P327" s="2">
        <f>IF(O327=J327,1,0)</f>
        <v>1</v>
      </c>
      <c r="Q327" s="2" t="str">
        <f>IF(AND(EXACT(O327,"tested_positive"), EXACT(J327,"tested_positive")), "tp", IF(AND(EXACT(O327,"tested_positive"), EXACT(J327,"tested_negative")), "fp", IF(AND(EXACT(O327,"tested_negative"), EXACT(J327,"tested_positive")), "fn", IF(AND(EXACT(O327,"tested_negative"), EXACT(J327,"tested_negative")), "tn"))))</f>
        <v>tn</v>
      </c>
      <c r="R327" s="2">
        <f>IF(O327="tested_positive",1,0)</f>
        <v>0</v>
      </c>
    </row>
    <row r="328" spans="1:18" ht="17" x14ac:dyDescent="0.2">
      <c r="A328">
        <v>722</v>
      </c>
      <c r="B328">
        <v>1</v>
      </c>
      <c r="C328">
        <v>114</v>
      </c>
      <c r="D328">
        <v>66</v>
      </c>
      <c r="E328">
        <v>36</v>
      </c>
      <c r="F328">
        <v>200</v>
      </c>
      <c r="G328">
        <v>38.1</v>
      </c>
      <c r="H328">
        <v>0.28899999999999998</v>
      </c>
      <c r="I328">
        <v>21</v>
      </c>
      <c r="J328" t="s">
        <v>10</v>
      </c>
      <c r="K328">
        <f>4.2+B328*-0.06+C328*-0.02+D328*0.01+G328*-0.04+H328*-0.47+I328*-0.01</f>
        <v>0.65017000000000047</v>
      </c>
      <c r="L328">
        <f>-4.2+B328*0.06+C328*0.02+D328*-0.01+G328*0.04+H328*0.47+I328*0.01</f>
        <v>-0.65017000000000047</v>
      </c>
      <c r="M328" s="6">
        <v>0.65704877076237944</v>
      </c>
      <c r="N328" s="6">
        <v>0.3429512292376205</v>
      </c>
      <c r="O328" s="2" t="str">
        <f t="shared" si="5"/>
        <v>tested_negative</v>
      </c>
      <c r="P328" s="2">
        <f>IF(O328=J328,1,0)</f>
        <v>1</v>
      </c>
      <c r="Q328" s="2" t="str">
        <f>IF(AND(EXACT(O328,"tested_positive"), EXACT(J328,"tested_positive")), "tp", IF(AND(EXACT(O328,"tested_positive"), EXACT(J328,"tested_negative")), "fp", IF(AND(EXACT(O328,"tested_negative"), EXACT(J328,"tested_positive")), "fn", IF(AND(EXACT(O328,"tested_negative"), EXACT(J328,"tested_negative")), "tn"))))</f>
        <v>tn</v>
      </c>
      <c r="R328" s="2">
        <f>IF(O328="tested_positive",1,0)</f>
        <v>0</v>
      </c>
    </row>
    <row r="329" spans="1:18" ht="17" x14ac:dyDescent="0.2">
      <c r="A329">
        <v>628</v>
      </c>
      <c r="B329">
        <v>0</v>
      </c>
      <c r="C329">
        <v>132</v>
      </c>
      <c r="D329">
        <v>78</v>
      </c>
      <c r="E329">
        <v>0</v>
      </c>
      <c r="F329">
        <v>0</v>
      </c>
      <c r="G329">
        <v>32.4</v>
      </c>
      <c r="H329">
        <v>0.39300000000000002</v>
      </c>
      <c r="I329">
        <v>21</v>
      </c>
      <c r="J329" t="s">
        <v>10</v>
      </c>
      <c r="K329">
        <f>4.2+B329*-0.06+C329*-0.02+D329*0.01+G329*-0.04+H329*-0.47+I329*-0.01</f>
        <v>0.64928999999999992</v>
      </c>
      <c r="L329">
        <f>-4.2+B329*0.06+C329*0.02+D329*-0.01+G329*0.04+H329*0.47+I329*0.01</f>
        <v>-0.64928999999999992</v>
      </c>
      <c r="M329" s="6">
        <v>0.65685044796481862</v>
      </c>
      <c r="N329" s="6">
        <v>0.34314955203518138</v>
      </c>
      <c r="O329" s="2" t="str">
        <f t="shared" si="5"/>
        <v>tested_negative</v>
      </c>
      <c r="P329" s="2">
        <f>IF(O329=J329,1,0)</f>
        <v>1</v>
      </c>
      <c r="Q329" s="2" t="str">
        <f>IF(AND(EXACT(O329,"tested_positive"), EXACT(J329,"tested_positive")), "tp", IF(AND(EXACT(O329,"tested_positive"), EXACT(J329,"tested_negative")), "fp", IF(AND(EXACT(O329,"tested_negative"), EXACT(J329,"tested_positive")), "fn", IF(AND(EXACT(O329,"tested_negative"), EXACT(J329,"tested_negative")), "tn"))))</f>
        <v>tn</v>
      </c>
      <c r="R329" s="2">
        <f>IF(O329="tested_positive",1,0)</f>
        <v>0</v>
      </c>
    </row>
    <row r="330" spans="1:18" ht="17" x14ac:dyDescent="0.2">
      <c r="A330">
        <v>134</v>
      </c>
      <c r="B330">
        <v>8</v>
      </c>
      <c r="C330">
        <v>84</v>
      </c>
      <c r="D330">
        <v>74</v>
      </c>
      <c r="E330">
        <v>31</v>
      </c>
      <c r="F330">
        <v>0</v>
      </c>
      <c r="G330">
        <v>38.299999999999997</v>
      </c>
      <c r="H330">
        <v>0.45700000000000002</v>
      </c>
      <c r="I330">
        <v>39</v>
      </c>
      <c r="J330" t="s">
        <v>10</v>
      </c>
      <c r="K330">
        <f>4.2+B330*-0.06+C330*-0.02+D330*0.01+G330*-0.04+H330*-0.47+I330*-0.01</f>
        <v>0.64321000000000017</v>
      </c>
      <c r="L330">
        <f>-4.2+B330*0.06+C330*0.02+D330*-0.01+G330*0.04+H330*0.47+I330*0.01</f>
        <v>-0.64321000000000017</v>
      </c>
      <c r="M330" s="6">
        <v>0.65547872458866807</v>
      </c>
      <c r="N330" s="6">
        <v>0.34452127541133187</v>
      </c>
      <c r="O330" s="2" t="str">
        <f t="shared" si="5"/>
        <v>tested_negative</v>
      </c>
      <c r="P330" s="2">
        <f>IF(O330=J330,1,0)</f>
        <v>1</v>
      </c>
      <c r="Q330" s="2" t="str">
        <f>IF(AND(EXACT(O330,"tested_positive"), EXACT(J330,"tested_positive")), "tp", IF(AND(EXACT(O330,"tested_positive"), EXACT(J330,"tested_negative")), "fp", IF(AND(EXACT(O330,"tested_negative"), EXACT(J330,"tested_positive")), "fn", IF(AND(EXACT(O330,"tested_negative"), EXACT(J330,"tested_negative")), "tn"))))</f>
        <v>tn</v>
      </c>
      <c r="R330" s="2">
        <f>IF(O330="tested_positive",1,0)</f>
        <v>0</v>
      </c>
    </row>
    <row r="331" spans="1:18" ht="17" x14ac:dyDescent="0.2">
      <c r="A331">
        <v>570</v>
      </c>
      <c r="B331">
        <v>0</v>
      </c>
      <c r="C331">
        <v>121</v>
      </c>
      <c r="D331">
        <v>66</v>
      </c>
      <c r="E331">
        <v>30</v>
      </c>
      <c r="F331">
        <v>165</v>
      </c>
      <c r="G331">
        <v>34.299999999999997</v>
      </c>
      <c r="H331">
        <v>0.20300000000000001</v>
      </c>
      <c r="I331">
        <v>33</v>
      </c>
      <c r="J331" t="s">
        <v>9</v>
      </c>
      <c r="K331">
        <f>4.2+B331*-0.06+C331*-0.02+D331*0.01+G331*-0.04+H331*-0.47+I331*-0.01</f>
        <v>0.64259000000000044</v>
      </c>
      <c r="L331">
        <f>-4.2+B331*0.06+C331*0.02+D331*-0.01+G331*0.04+H331*0.47+I331*0.01</f>
        <v>-0.64259000000000044</v>
      </c>
      <c r="M331" s="6">
        <v>0.65533869874806527</v>
      </c>
      <c r="N331" s="6">
        <v>0.34466130125193473</v>
      </c>
      <c r="O331" s="2" t="str">
        <f t="shared" si="5"/>
        <v>tested_negative</v>
      </c>
      <c r="P331" s="2">
        <f>IF(O331=J331,1,0)</f>
        <v>0</v>
      </c>
      <c r="Q331" s="2" t="str">
        <f>IF(AND(EXACT(O331,"tested_positive"), EXACT(J331,"tested_positive")), "tp", IF(AND(EXACT(O331,"tested_positive"), EXACT(J331,"tested_negative")), "fp", IF(AND(EXACT(O331,"tested_negative"), EXACT(J331,"tested_positive")), "fn", IF(AND(EXACT(O331,"tested_negative"), EXACT(J331,"tested_negative")), "tn"))))</f>
        <v>fn</v>
      </c>
      <c r="R331" s="2">
        <f>IF(O331="tested_positive",1,0)</f>
        <v>0</v>
      </c>
    </row>
    <row r="332" spans="1:18" ht="17" x14ac:dyDescent="0.2">
      <c r="A332">
        <v>414</v>
      </c>
      <c r="B332">
        <v>1</v>
      </c>
      <c r="C332">
        <v>143</v>
      </c>
      <c r="D332">
        <v>74</v>
      </c>
      <c r="E332">
        <v>22</v>
      </c>
      <c r="F332">
        <v>61</v>
      </c>
      <c r="G332">
        <v>26.2</v>
      </c>
      <c r="H332">
        <v>0.25600000000000001</v>
      </c>
      <c r="I332">
        <v>21</v>
      </c>
      <c r="J332" t="s">
        <v>10</v>
      </c>
      <c r="K332">
        <f>4.2+B332*-0.06+C332*-0.02+D332*0.01+G332*-0.04+H332*-0.47+I332*-0.01</f>
        <v>0.64168000000000047</v>
      </c>
      <c r="L332">
        <f>-4.2+B332*0.06+C332*0.02+D332*-0.01+G332*0.04+H332*0.47+I332*0.01</f>
        <v>-0.64168000000000047</v>
      </c>
      <c r="M332" s="6">
        <v>0.655133128104461</v>
      </c>
      <c r="N332" s="6">
        <v>0.34486687189553894</v>
      </c>
      <c r="O332" s="2" t="str">
        <f t="shared" si="5"/>
        <v>tested_negative</v>
      </c>
      <c r="P332" s="2">
        <f>IF(O332=J332,1,0)</f>
        <v>1</v>
      </c>
      <c r="Q332" s="2" t="str">
        <f>IF(AND(EXACT(O332,"tested_positive"), EXACT(J332,"tested_positive")), "tp", IF(AND(EXACT(O332,"tested_positive"), EXACT(J332,"tested_negative")), "fp", IF(AND(EXACT(O332,"tested_negative"), EXACT(J332,"tested_positive")), "fn", IF(AND(EXACT(O332,"tested_negative"), EXACT(J332,"tested_negative")), "tn"))))</f>
        <v>tn</v>
      </c>
      <c r="R332" s="2">
        <f>IF(O332="tested_positive",1,0)</f>
        <v>0</v>
      </c>
    </row>
    <row r="333" spans="1:18" ht="17" x14ac:dyDescent="0.2">
      <c r="A333">
        <v>420</v>
      </c>
      <c r="B333">
        <v>3</v>
      </c>
      <c r="C333">
        <v>129</v>
      </c>
      <c r="D333">
        <v>64</v>
      </c>
      <c r="E333">
        <v>29</v>
      </c>
      <c r="F333">
        <v>115</v>
      </c>
      <c r="G333">
        <v>26.4</v>
      </c>
      <c r="H333">
        <v>0.219</v>
      </c>
      <c r="I333">
        <v>28</v>
      </c>
      <c r="J333" t="s">
        <v>9</v>
      </c>
      <c r="K333">
        <f>4.2+B333*-0.06+C333*-0.02+D333*0.01+G333*-0.04+H333*-0.47+I333*-0.01</f>
        <v>0.64107000000000047</v>
      </c>
      <c r="L333">
        <f>-4.2+B333*0.06+C333*0.02+D333*-0.01+G333*0.04+H333*0.47+I333*0.01</f>
        <v>-0.64107000000000047</v>
      </c>
      <c r="M333" s="6">
        <v>0.65499529550080493</v>
      </c>
      <c r="N333" s="6">
        <v>0.34500470449919513</v>
      </c>
      <c r="O333" s="2" t="str">
        <f t="shared" si="5"/>
        <v>tested_negative</v>
      </c>
      <c r="P333" s="2">
        <f>IF(O333=J333,1,0)</f>
        <v>0</v>
      </c>
      <c r="Q333" s="2" t="str">
        <f>IF(AND(EXACT(O333,"tested_positive"), EXACT(J333,"tested_positive")), "tp", IF(AND(EXACT(O333,"tested_positive"), EXACT(J333,"tested_negative")), "fp", IF(AND(EXACT(O333,"tested_negative"), EXACT(J333,"tested_positive")), "fn", IF(AND(EXACT(O333,"tested_negative"), EXACT(J333,"tested_negative")), "tn"))))</f>
        <v>fn</v>
      </c>
      <c r="R333" s="2">
        <f>IF(O333="tested_positive",1,0)</f>
        <v>0</v>
      </c>
    </row>
    <row r="334" spans="1:18" ht="17" x14ac:dyDescent="0.2">
      <c r="A334">
        <v>455</v>
      </c>
      <c r="B334">
        <v>2</v>
      </c>
      <c r="C334">
        <v>100</v>
      </c>
      <c r="D334">
        <v>54</v>
      </c>
      <c r="E334">
        <v>28</v>
      </c>
      <c r="F334">
        <v>105</v>
      </c>
      <c r="G334">
        <v>37.799999999999997</v>
      </c>
      <c r="H334">
        <v>0.498</v>
      </c>
      <c r="I334">
        <v>24</v>
      </c>
      <c r="J334" t="s">
        <v>10</v>
      </c>
      <c r="K334">
        <f>4.2+B334*-0.06+C334*-0.02+D334*0.01+G334*-0.04+H334*-0.47+I334*-0.01</f>
        <v>0.63394000000000017</v>
      </c>
      <c r="L334">
        <f>-4.2+B334*0.06+C334*0.02+D334*-0.01+G334*0.04+H334*0.47+I334*0.01</f>
        <v>-0.63394000000000017</v>
      </c>
      <c r="M334" s="6">
        <v>0.65338230764645477</v>
      </c>
      <c r="N334" s="6">
        <v>0.34661769235354517</v>
      </c>
      <c r="O334" s="2" t="str">
        <f t="shared" si="5"/>
        <v>tested_negative</v>
      </c>
      <c r="P334" s="2">
        <f>IF(O334=J334,1,0)</f>
        <v>1</v>
      </c>
      <c r="Q334" s="2" t="str">
        <f>IF(AND(EXACT(O334,"tested_positive"), EXACT(J334,"tested_positive")), "tp", IF(AND(EXACT(O334,"tested_positive"), EXACT(J334,"tested_negative")), "fp", IF(AND(EXACT(O334,"tested_negative"), EXACT(J334,"tested_positive")), "fn", IF(AND(EXACT(O334,"tested_negative"), EXACT(J334,"tested_negative")), "tn"))))</f>
        <v>tn</v>
      </c>
      <c r="R334" s="2">
        <f>IF(O334="tested_positive",1,0)</f>
        <v>0</v>
      </c>
    </row>
    <row r="335" spans="1:18" ht="17" x14ac:dyDescent="0.2">
      <c r="A335">
        <v>169</v>
      </c>
      <c r="B335">
        <v>4</v>
      </c>
      <c r="C335">
        <v>110</v>
      </c>
      <c r="D335">
        <v>66</v>
      </c>
      <c r="E335">
        <v>0</v>
      </c>
      <c r="F335">
        <v>0</v>
      </c>
      <c r="G335">
        <v>31.9</v>
      </c>
      <c r="H335">
        <v>0.47099999999999997</v>
      </c>
      <c r="I335">
        <v>29</v>
      </c>
      <c r="J335" t="s">
        <v>10</v>
      </c>
      <c r="K335">
        <f>4.2+B335*-0.06+C335*-0.02+D335*0.01+G335*-0.04+H335*-0.47+I335*-0.01</f>
        <v>0.63263000000000003</v>
      </c>
      <c r="L335">
        <f>-4.2+B335*0.06+C335*0.02+D335*-0.01+G335*0.04+H335*0.47+I335*0.01</f>
        <v>-0.63263000000000003</v>
      </c>
      <c r="M335" s="6">
        <v>0.65308556729792022</v>
      </c>
      <c r="N335" s="6">
        <v>0.34691443270207972</v>
      </c>
      <c r="O335" s="2" t="str">
        <f t="shared" si="5"/>
        <v>tested_negative</v>
      </c>
      <c r="P335" s="2">
        <f>IF(O335=J335,1,0)</f>
        <v>1</v>
      </c>
      <c r="Q335" s="2" t="str">
        <f>IF(AND(EXACT(O335,"tested_positive"), EXACT(J335,"tested_positive")), "tp", IF(AND(EXACT(O335,"tested_positive"), EXACT(J335,"tested_negative")), "fp", IF(AND(EXACT(O335,"tested_negative"), EXACT(J335,"tested_positive")), "fn", IF(AND(EXACT(O335,"tested_negative"), EXACT(J335,"tested_negative")), "tn"))))</f>
        <v>tn</v>
      </c>
      <c r="R335" s="2">
        <f>IF(O335="tested_positive",1,0)</f>
        <v>0</v>
      </c>
    </row>
    <row r="336" spans="1:18" ht="17" x14ac:dyDescent="0.2">
      <c r="A336">
        <v>370</v>
      </c>
      <c r="B336">
        <v>1</v>
      </c>
      <c r="C336">
        <v>133</v>
      </c>
      <c r="D336">
        <v>102</v>
      </c>
      <c r="E336">
        <v>28</v>
      </c>
      <c r="F336">
        <v>140</v>
      </c>
      <c r="G336">
        <v>32.799999999999997</v>
      </c>
      <c r="H336">
        <v>0.23400000000000001</v>
      </c>
      <c r="I336">
        <v>45</v>
      </c>
      <c r="J336" t="s">
        <v>9</v>
      </c>
      <c r="K336">
        <f>4.2+B336*-0.06+C336*-0.02+D336*0.01+G336*-0.04+H336*-0.47+I336*-0.01</f>
        <v>0.62802000000000069</v>
      </c>
      <c r="L336">
        <f>-4.2+B336*0.06+C336*0.02+D336*-0.01+G336*0.04+H336*0.47+I336*0.01</f>
        <v>-0.62802000000000069</v>
      </c>
      <c r="M336" s="6">
        <v>0.652040367756207</v>
      </c>
      <c r="N336" s="6">
        <v>0.347959632243793</v>
      </c>
      <c r="O336" s="2" t="str">
        <f t="shared" si="5"/>
        <v>tested_negative</v>
      </c>
      <c r="P336" s="2">
        <f>IF(O336=J336,1,0)</f>
        <v>0</v>
      </c>
      <c r="Q336" s="2" t="str">
        <f>IF(AND(EXACT(O336,"tested_positive"), EXACT(J336,"tested_positive")), "tp", IF(AND(EXACT(O336,"tested_positive"), EXACT(J336,"tested_negative")), "fp", IF(AND(EXACT(O336,"tested_negative"), EXACT(J336,"tested_positive")), "fn", IF(AND(EXACT(O336,"tested_negative"), EXACT(J336,"tested_negative")), "tn"))))</f>
        <v>fn</v>
      </c>
      <c r="R336" s="2">
        <f>IF(O336="tested_positive",1,0)</f>
        <v>0</v>
      </c>
    </row>
    <row r="337" spans="1:18" ht="17" x14ac:dyDescent="0.2">
      <c r="A337">
        <v>292</v>
      </c>
      <c r="B337">
        <v>0</v>
      </c>
      <c r="C337">
        <v>107</v>
      </c>
      <c r="D337">
        <v>62</v>
      </c>
      <c r="E337">
        <v>30</v>
      </c>
      <c r="F337">
        <v>74</v>
      </c>
      <c r="G337">
        <v>36.6</v>
      </c>
      <c r="H337">
        <v>0.75700000000000001</v>
      </c>
      <c r="I337">
        <v>25</v>
      </c>
      <c r="J337" t="s">
        <v>9</v>
      </c>
      <c r="K337">
        <f>4.2+B337*-0.06+C337*-0.02+D337*0.01+G337*-0.04+H337*-0.47+I337*-0.01</f>
        <v>0.61020999999999992</v>
      </c>
      <c r="L337">
        <f>-4.2+B337*0.06+C337*0.02+D337*-0.01+G337*0.04+H337*0.47+I337*0.01</f>
        <v>-0.61020999999999992</v>
      </c>
      <c r="M337" s="6">
        <v>0.64798870443127143</v>
      </c>
      <c r="N337" s="6">
        <v>0.35201129556872868</v>
      </c>
      <c r="O337" s="2" t="str">
        <f t="shared" si="5"/>
        <v>tested_negative</v>
      </c>
      <c r="P337" s="2">
        <f>IF(O337=J337,1,0)</f>
        <v>0</v>
      </c>
      <c r="Q337" s="2" t="str">
        <f>IF(AND(EXACT(O337,"tested_positive"), EXACT(J337,"tested_positive")), "tp", IF(AND(EXACT(O337,"tested_positive"), EXACT(J337,"tested_negative")), "fp", IF(AND(EXACT(O337,"tested_negative"), EXACT(J337,"tested_positive")), "fn", IF(AND(EXACT(O337,"tested_negative"), EXACT(J337,"tested_negative")), "tn"))))</f>
        <v>fn</v>
      </c>
      <c r="R337" s="2">
        <f>IF(O337="tested_positive",1,0)</f>
        <v>0</v>
      </c>
    </row>
    <row r="338" spans="1:18" ht="17" x14ac:dyDescent="0.2">
      <c r="A338">
        <v>522</v>
      </c>
      <c r="B338">
        <v>3</v>
      </c>
      <c r="C338">
        <v>124</v>
      </c>
      <c r="D338">
        <v>80</v>
      </c>
      <c r="E338">
        <v>33</v>
      </c>
      <c r="F338">
        <v>130</v>
      </c>
      <c r="G338">
        <v>33.200000000000003</v>
      </c>
      <c r="H338">
        <v>0.30499999999999999</v>
      </c>
      <c r="I338">
        <v>26</v>
      </c>
      <c r="J338" t="s">
        <v>10</v>
      </c>
      <c r="K338">
        <f>4.2+B338*-0.06+C338*-0.02+D338*0.01+G338*-0.04+H338*-0.47+I338*-0.01</f>
        <v>0.60865000000000069</v>
      </c>
      <c r="L338">
        <f>-4.2+B338*0.06+C338*0.02+D338*-0.01+G338*0.04+H338*0.47+I338*0.01</f>
        <v>-0.60865000000000069</v>
      </c>
      <c r="M338" s="6">
        <v>0.647632787359947</v>
      </c>
      <c r="N338" s="6">
        <v>0.35236721264005305</v>
      </c>
      <c r="O338" s="2" t="str">
        <f t="shared" si="5"/>
        <v>tested_negative</v>
      </c>
      <c r="P338" s="2">
        <f>IF(O338=J338,1,0)</f>
        <v>1</v>
      </c>
      <c r="Q338" s="2" t="str">
        <f>IF(AND(EXACT(O338,"tested_positive"), EXACT(J338,"tested_positive")), "tp", IF(AND(EXACT(O338,"tested_positive"), EXACT(J338,"tested_negative")), "fp", IF(AND(EXACT(O338,"tested_negative"), EXACT(J338,"tested_positive")), "fn", IF(AND(EXACT(O338,"tested_negative"), EXACT(J338,"tested_negative")), "tn"))))</f>
        <v>tn</v>
      </c>
      <c r="R338" s="2">
        <f>IF(O338="tested_positive",1,0)</f>
        <v>0</v>
      </c>
    </row>
    <row r="339" spans="1:18" ht="17" x14ac:dyDescent="0.2">
      <c r="A339">
        <v>163</v>
      </c>
      <c r="B339">
        <v>0</v>
      </c>
      <c r="C339">
        <v>114</v>
      </c>
      <c r="D339">
        <v>80</v>
      </c>
      <c r="E339">
        <v>34</v>
      </c>
      <c r="F339">
        <v>285</v>
      </c>
      <c r="G339">
        <v>44.2</v>
      </c>
      <c r="H339">
        <v>0.16700000000000001</v>
      </c>
      <c r="I339">
        <v>27</v>
      </c>
      <c r="J339" t="s">
        <v>10</v>
      </c>
      <c r="K339">
        <f>4.2+B339*-0.06+C339*-0.02+D339*0.01+G339*-0.04+H339*-0.47+I339*-0.01</f>
        <v>0.60350999999999955</v>
      </c>
      <c r="L339">
        <f>-4.2+B339*0.06+C339*0.02+D339*-0.01+G339*0.04+H339*0.47+I339*0.01</f>
        <v>-0.60350999999999955</v>
      </c>
      <c r="M339" s="6">
        <v>0.64645892774259905</v>
      </c>
      <c r="N339" s="6">
        <v>0.35354107225740095</v>
      </c>
      <c r="O339" s="2" t="str">
        <f t="shared" si="5"/>
        <v>tested_negative</v>
      </c>
      <c r="P339" s="2">
        <f>IF(O339=J339,1,0)</f>
        <v>1</v>
      </c>
      <c r="Q339" s="2" t="str">
        <f>IF(AND(EXACT(O339,"tested_positive"), EXACT(J339,"tested_positive")), "tp", IF(AND(EXACT(O339,"tested_positive"), EXACT(J339,"tested_negative")), "fp", IF(AND(EXACT(O339,"tested_negative"), EXACT(J339,"tested_positive")), "fn", IF(AND(EXACT(O339,"tested_negative"), EXACT(J339,"tested_negative")), "tn"))))</f>
        <v>tn</v>
      </c>
      <c r="R339" s="2">
        <f>IF(O339="tested_positive",1,0)</f>
        <v>0</v>
      </c>
    </row>
    <row r="340" spans="1:18" ht="17" x14ac:dyDescent="0.2">
      <c r="A340">
        <v>602</v>
      </c>
      <c r="B340">
        <v>6</v>
      </c>
      <c r="C340">
        <v>96</v>
      </c>
      <c r="D340">
        <v>0</v>
      </c>
      <c r="E340">
        <v>0</v>
      </c>
      <c r="F340">
        <v>0</v>
      </c>
      <c r="G340">
        <v>23.7</v>
      </c>
      <c r="H340">
        <v>0.19</v>
      </c>
      <c r="I340">
        <v>28</v>
      </c>
      <c r="J340" t="s">
        <v>10</v>
      </c>
      <c r="K340">
        <f>4.2+B340*-0.06+C340*-0.02+D340*0.01+G340*-0.04+H340*-0.47+I340*-0.01</f>
        <v>0.60270000000000046</v>
      </c>
      <c r="L340">
        <f>-4.2+B340*0.06+C340*0.02+D340*-0.01+G340*0.04+H340*0.47+I340*0.01</f>
        <v>-0.60270000000000046</v>
      </c>
      <c r="M340" s="6">
        <v>0.64627378046456763</v>
      </c>
      <c r="N340" s="6">
        <v>0.35372621953543243</v>
      </c>
      <c r="O340" s="2" t="str">
        <f t="shared" si="5"/>
        <v>tested_negative</v>
      </c>
      <c r="P340" s="2">
        <f>IF(O340=J340,1,0)</f>
        <v>1</v>
      </c>
      <c r="Q340" s="2" t="str">
        <f>IF(AND(EXACT(O340,"tested_positive"), EXACT(J340,"tested_positive")), "tp", IF(AND(EXACT(O340,"tested_positive"), EXACT(J340,"tested_negative")), "fp", IF(AND(EXACT(O340,"tested_negative"), EXACT(J340,"tested_positive")), "fn", IF(AND(EXACT(O340,"tested_negative"), EXACT(J340,"tested_negative")), "tn"))))</f>
        <v>tn</v>
      </c>
      <c r="R340" s="2">
        <f>IF(O340="tested_positive",1,0)</f>
        <v>0</v>
      </c>
    </row>
    <row r="341" spans="1:18" ht="17" x14ac:dyDescent="0.2">
      <c r="A341">
        <v>720</v>
      </c>
      <c r="B341">
        <v>5</v>
      </c>
      <c r="C341">
        <v>97</v>
      </c>
      <c r="D341">
        <v>76</v>
      </c>
      <c r="E341">
        <v>27</v>
      </c>
      <c r="F341">
        <v>0</v>
      </c>
      <c r="G341">
        <v>35.6</v>
      </c>
      <c r="H341">
        <v>0.378</v>
      </c>
      <c r="I341">
        <v>52</v>
      </c>
      <c r="J341" t="s">
        <v>9</v>
      </c>
      <c r="K341">
        <f>4.2+B341*-0.06+C341*-0.02+D341*0.01+G341*-0.04+H341*-0.47+I341*-0.01</f>
        <v>0.59834000000000054</v>
      </c>
      <c r="L341">
        <f>-4.2+B341*0.06+C341*0.02+D341*-0.01+G341*0.04+H341*0.47+I341*0.01</f>
        <v>-0.59834000000000054</v>
      </c>
      <c r="M341" s="6">
        <v>0.64527643262443302</v>
      </c>
      <c r="N341" s="6">
        <v>0.35472356737556693</v>
      </c>
      <c r="O341" s="2" t="str">
        <f t="shared" si="5"/>
        <v>tested_negative</v>
      </c>
      <c r="P341" s="2">
        <f>IF(O341=J341,1,0)</f>
        <v>0</v>
      </c>
      <c r="Q341" s="2" t="str">
        <f>IF(AND(EXACT(O341,"tested_positive"), EXACT(J341,"tested_positive")), "tp", IF(AND(EXACT(O341,"tested_positive"), EXACT(J341,"tested_negative")), "fp", IF(AND(EXACT(O341,"tested_negative"), EXACT(J341,"tested_positive")), "fn", IF(AND(EXACT(O341,"tested_negative"), EXACT(J341,"tested_negative")), "tn"))))</f>
        <v>fn</v>
      </c>
      <c r="R341" s="2">
        <f>IF(O341="tested_positive",1,0)</f>
        <v>0</v>
      </c>
    </row>
    <row r="342" spans="1:18" ht="17" x14ac:dyDescent="0.2">
      <c r="A342">
        <v>257</v>
      </c>
      <c r="B342">
        <v>3</v>
      </c>
      <c r="C342">
        <v>111</v>
      </c>
      <c r="D342">
        <v>56</v>
      </c>
      <c r="E342">
        <v>39</v>
      </c>
      <c r="F342">
        <v>0</v>
      </c>
      <c r="G342">
        <v>30.1</v>
      </c>
      <c r="H342">
        <v>0.55700000000000005</v>
      </c>
      <c r="I342">
        <v>30</v>
      </c>
      <c r="J342" t="s">
        <v>10</v>
      </c>
      <c r="K342">
        <f>4.2+B342*-0.06+C342*-0.02+D342*0.01+G342*-0.04+H342*-0.47+I342*-0.01</f>
        <v>0.59421000000000013</v>
      </c>
      <c r="L342">
        <f>-4.2+B342*0.06+C342*0.02+D342*-0.01+G342*0.04+H342*0.47+I342*0.01</f>
        <v>-0.59421000000000013</v>
      </c>
      <c r="M342" s="6">
        <v>0.64433053108485183</v>
      </c>
      <c r="N342" s="6">
        <v>0.35566946891514817</v>
      </c>
      <c r="O342" s="2" t="str">
        <f t="shared" si="5"/>
        <v>tested_negative</v>
      </c>
      <c r="P342" s="2">
        <f>IF(O342=J342,1,0)</f>
        <v>1</v>
      </c>
      <c r="Q342" s="2" t="str">
        <f>IF(AND(EXACT(O342,"tested_positive"), EXACT(J342,"tested_positive")), "tp", IF(AND(EXACT(O342,"tested_positive"), EXACT(J342,"tested_negative")), "fp", IF(AND(EXACT(O342,"tested_negative"), EXACT(J342,"tested_positive")), "fn", IF(AND(EXACT(O342,"tested_negative"), EXACT(J342,"tested_negative")), "tn"))))</f>
        <v>tn</v>
      </c>
      <c r="R342" s="2">
        <f>IF(O342="tested_positive",1,0)</f>
        <v>0</v>
      </c>
    </row>
    <row r="343" spans="1:18" ht="17" x14ac:dyDescent="0.2">
      <c r="A343">
        <v>276</v>
      </c>
      <c r="B343">
        <v>2</v>
      </c>
      <c r="C343">
        <v>100</v>
      </c>
      <c r="D343">
        <v>70</v>
      </c>
      <c r="E343">
        <v>52</v>
      </c>
      <c r="F343">
        <v>57</v>
      </c>
      <c r="G343">
        <v>40.5</v>
      </c>
      <c r="H343">
        <v>0.67700000000000005</v>
      </c>
      <c r="I343">
        <v>25</v>
      </c>
      <c r="J343" t="s">
        <v>10</v>
      </c>
      <c r="K343">
        <f>4.2+B343*-0.06+C343*-0.02+D343*0.01+G343*-0.04+H343*-0.47+I343*-0.01</f>
        <v>0.59181000000000017</v>
      </c>
      <c r="L343">
        <f>-4.2+B343*0.06+C343*0.02+D343*-0.01+G343*0.04+H343*0.47+I343*0.01</f>
        <v>-0.59181000000000017</v>
      </c>
      <c r="M343" s="6">
        <v>0.64378033589031824</v>
      </c>
      <c r="N343" s="6">
        <v>0.35621966410968187</v>
      </c>
      <c r="O343" s="2" t="str">
        <f t="shared" si="5"/>
        <v>tested_negative</v>
      </c>
      <c r="P343" s="2">
        <f>IF(O343=J343,1,0)</f>
        <v>1</v>
      </c>
      <c r="Q343" s="2" t="str">
        <f>IF(AND(EXACT(O343,"tested_positive"), EXACT(J343,"tested_positive")), "tp", IF(AND(EXACT(O343,"tested_positive"), EXACT(J343,"tested_negative")), "fp", IF(AND(EXACT(O343,"tested_negative"), EXACT(J343,"tested_positive")), "fn", IF(AND(EXACT(O343,"tested_negative"), EXACT(J343,"tested_negative")), "tn"))))</f>
        <v>tn</v>
      </c>
      <c r="R343" s="2">
        <f>IF(O343="tested_positive",1,0)</f>
        <v>0</v>
      </c>
    </row>
    <row r="344" spans="1:18" ht="17" x14ac:dyDescent="0.2">
      <c r="A344">
        <v>20</v>
      </c>
      <c r="B344">
        <v>1</v>
      </c>
      <c r="C344">
        <v>115</v>
      </c>
      <c r="D344">
        <v>70</v>
      </c>
      <c r="E344">
        <v>30</v>
      </c>
      <c r="F344">
        <v>96</v>
      </c>
      <c r="G344">
        <v>34.6</v>
      </c>
      <c r="H344">
        <v>0.52900000000000003</v>
      </c>
      <c r="I344">
        <v>32</v>
      </c>
      <c r="J344" t="s">
        <v>9</v>
      </c>
      <c r="K344">
        <f>4.2+B344*-0.06+C344*-0.02+D344*0.01+G344*-0.04+H344*-0.47+I344*-0.01</f>
        <v>0.58737000000000039</v>
      </c>
      <c r="L344">
        <f>-4.2+B344*0.06+C344*0.02+D344*-0.01+G344*0.04+H344*0.47+I344*0.01</f>
        <v>-0.58737000000000039</v>
      </c>
      <c r="M344" s="6">
        <v>0.64276147430381392</v>
      </c>
      <c r="N344" s="6">
        <v>0.35723852569618597</v>
      </c>
      <c r="O344" s="2" t="str">
        <f t="shared" si="5"/>
        <v>tested_negative</v>
      </c>
      <c r="P344" s="2">
        <f>IF(O344=J344,1,0)</f>
        <v>0</v>
      </c>
      <c r="Q344" s="2" t="str">
        <f>IF(AND(EXACT(O344,"tested_positive"), EXACT(J344,"tested_positive")), "tp", IF(AND(EXACT(O344,"tested_positive"), EXACT(J344,"tested_negative")), "fp", IF(AND(EXACT(O344,"tested_negative"), EXACT(J344,"tested_positive")), "fn", IF(AND(EXACT(O344,"tested_negative"), EXACT(J344,"tested_negative")), "tn"))))</f>
        <v>fn</v>
      </c>
      <c r="R344" s="2">
        <f>IF(O344="tested_positive",1,0)</f>
        <v>0</v>
      </c>
    </row>
    <row r="345" spans="1:18" ht="17" x14ac:dyDescent="0.2">
      <c r="A345">
        <v>407</v>
      </c>
      <c r="B345">
        <v>4</v>
      </c>
      <c r="C345">
        <v>115</v>
      </c>
      <c r="D345">
        <v>72</v>
      </c>
      <c r="E345">
        <v>0</v>
      </c>
      <c r="F345">
        <v>0</v>
      </c>
      <c r="G345">
        <v>28.9</v>
      </c>
      <c r="H345">
        <v>0.376</v>
      </c>
      <c r="I345">
        <v>46</v>
      </c>
      <c r="J345" t="s">
        <v>9</v>
      </c>
      <c r="K345">
        <f>4.2+B345*-0.06+C345*-0.02+D345*0.01+G345*-0.04+H345*-0.47+I345*-0.01</f>
        <v>0.58728000000000002</v>
      </c>
      <c r="L345">
        <f>-4.2+B345*0.06+C345*0.02+D345*-0.01+G345*0.04+H345*0.47+I345*0.01</f>
        <v>-0.58728000000000002</v>
      </c>
      <c r="M345" s="6">
        <v>0.64274080831376923</v>
      </c>
      <c r="N345" s="6">
        <v>0.35725919168623066</v>
      </c>
      <c r="O345" s="2" t="str">
        <f t="shared" si="5"/>
        <v>tested_negative</v>
      </c>
      <c r="P345" s="2">
        <f>IF(O345=J345,1,0)</f>
        <v>0</v>
      </c>
      <c r="Q345" s="2" t="str">
        <f>IF(AND(EXACT(O345,"tested_positive"), EXACT(J345,"tested_positive")), "tp", IF(AND(EXACT(O345,"tested_positive"), EXACT(J345,"tested_negative")), "fp", IF(AND(EXACT(O345,"tested_negative"), EXACT(J345,"tested_positive")), "fn", IF(AND(EXACT(O345,"tested_negative"), EXACT(J345,"tested_negative")), "tn"))))</f>
        <v>fn</v>
      </c>
      <c r="R345" s="2">
        <f>IF(O345="tested_positive",1,0)</f>
        <v>0</v>
      </c>
    </row>
    <row r="346" spans="1:18" ht="17" x14ac:dyDescent="0.2">
      <c r="A346">
        <v>473</v>
      </c>
      <c r="B346">
        <v>0</v>
      </c>
      <c r="C346">
        <v>119</v>
      </c>
      <c r="D346">
        <v>66</v>
      </c>
      <c r="E346">
        <v>27</v>
      </c>
      <c r="F346">
        <v>0</v>
      </c>
      <c r="G346">
        <v>38.799999999999997</v>
      </c>
      <c r="H346">
        <v>0.25900000000000001</v>
      </c>
      <c r="I346">
        <v>22</v>
      </c>
      <c r="J346" t="s">
        <v>10</v>
      </c>
      <c r="K346">
        <f>4.2+B346*-0.06+C346*-0.02+D346*0.01+G346*-0.04+H346*-0.47+I346*-0.01</f>
        <v>0.58627000000000062</v>
      </c>
      <c r="L346">
        <f>-4.2+B346*0.06+C346*0.02+D346*-0.01+G346*0.04+H346*0.47+I346*0.01</f>
        <v>-0.58627000000000062</v>
      </c>
      <c r="M346" s="6">
        <v>0.64250885358072907</v>
      </c>
      <c r="N346" s="6">
        <v>0.35749114641927099</v>
      </c>
      <c r="O346" s="2" t="str">
        <f t="shared" si="5"/>
        <v>tested_negative</v>
      </c>
      <c r="P346" s="2">
        <f>IF(O346=J346,1,0)</f>
        <v>1</v>
      </c>
      <c r="Q346" s="2" t="str">
        <f>IF(AND(EXACT(O346,"tested_positive"), EXACT(J346,"tested_positive")), "tp", IF(AND(EXACT(O346,"tested_positive"), EXACT(J346,"tested_negative")), "fp", IF(AND(EXACT(O346,"tested_negative"), EXACT(J346,"tested_positive")), "fn", IF(AND(EXACT(O346,"tested_negative"), EXACT(J346,"tested_negative")), "tn"))))</f>
        <v>tn</v>
      </c>
      <c r="R346" s="2">
        <f>IF(O346="tested_positive",1,0)</f>
        <v>0</v>
      </c>
    </row>
    <row r="347" spans="1:18" ht="17" x14ac:dyDescent="0.2">
      <c r="A347">
        <v>443</v>
      </c>
      <c r="B347">
        <v>4</v>
      </c>
      <c r="C347">
        <v>117</v>
      </c>
      <c r="D347">
        <v>64</v>
      </c>
      <c r="E347">
        <v>27</v>
      </c>
      <c r="F347">
        <v>120</v>
      </c>
      <c r="G347">
        <v>33.200000000000003</v>
      </c>
      <c r="H347">
        <v>0.23</v>
      </c>
      <c r="I347">
        <v>24</v>
      </c>
      <c r="J347" t="s">
        <v>10</v>
      </c>
      <c r="K347">
        <f>4.2+B347*-0.06+C347*-0.02+D347*0.01+G347*-0.04+H347*-0.47+I347*-0.01</f>
        <v>0.5839000000000002</v>
      </c>
      <c r="L347">
        <f>-4.2+B347*0.06+C347*0.02+D347*-0.01+G347*0.04+H347*0.47+I347*0.01</f>
        <v>-0.5839000000000002</v>
      </c>
      <c r="M347" s="6">
        <v>0.64196430170824947</v>
      </c>
      <c r="N347" s="6">
        <v>0.35803569829175053</v>
      </c>
      <c r="O347" s="2" t="str">
        <f t="shared" si="5"/>
        <v>tested_negative</v>
      </c>
      <c r="P347" s="2">
        <f>IF(O347=J347,1,0)</f>
        <v>1</v>
      </c>
      <c r="Q347" s="2" t="str">
        <f>IF(AND(EXACT(O347,"tested_positive"), EXACT(J347,"tested_positive")), "tp", IF(AND(EXACT(O347,"tested_positive"), EXACT(J347,"tested_negative")), "fp", IF(AND(EXACT(O347,"tested_negative"), EXACT(J347,"tested_positive")), "fn", IF(AND(EXACT(O347,"tested_negative"), EXACT(J347,"tested_negative")), "tn"))))</f>
        <v>tn</v>
      </c>
      <c r="R347" s="2">
        <f>IF(O347="tested_positive",1,0)</f>
        <v>0</v>
      </c>
    </row>
    <row r="348" spans="1:18" ht="17" x14ac:dyDescent="0.2">
      <c r="A348">
        <v>30</v>
      </c>
      <c r="B348">
        <v>5</v>
      </c>
      <c r="C348">
        <v>117</v>
      </c>
      <c r="D348">
        <v>92</v>
      </c>
      <c r="E348">
        <v>0</v>
      </c>
      <c r="F348">
        <v>0</v>
      </c>
      <c r="G348">
        <v>34.1</v>
      </c>
      <c r="H348">
        <v>0.33700000000000002</v>
      </c>
      <c r="I348">
        <v>38</v>
      </c>
      <c r="J348" t="s">
        <v>10</v>
      </c>
      <c r="K348">
        <f>4.2+B348*-0.06+C348*-0.02+D348*0.01+G348*-0.04+H348*-0.47+I348*-0.01</f>
        <v>0.57761000000000029</v>
      </c>
      <c r="L348">
        <f>-4.2+B348*0.06+C348*0.02+D348*-0.01+G348*0.04+H348*0.47+I348*0.01</f>
        <v>-0.57761000000000029</v>
      </c>
      <c r="M348" s="6">
        <v>0.64051728215308801</v>
      </c>
      <c r="N348" s="6">
        <v>0.35948271784691205</v>
      </c>
      <c r="O348" s="2" t="str">
        <f t="shared" si="5"/>
        <v>tested_negative</v>
      </c>
      <c r="P348" s="2">
        <f>IF(O348=J348,1,0)</f>
        <v>1</v>
      </c>
      <c r="Q348" s="2" t="str">
        <f>IF(AND(EXACT(O348,"tested_positive"), EXACT(J348,"tested_positive")), "tp", IF(AND(EXACT(O348,"tested_positive"), EXACT(J348,"tested_negative")), "fp", IF(AND(EXACT(O348,"tested_negative"), EXACT(J348,"tested_positive")), "fn", IF(AND(EXACT(O348,"tested_negative"), EXACT(J348,"tested_negative")), "tn"))))</f>
        <v>tn</v>
      </c>
      <c r="R348" s="2">
        <f>IF(O348="tested_positive",1,0)</f>
        <v>0</v>
      </c>
    </row>
    <row r="349" spans="1:18" ht="17" x14ac:dyDescent="0.2">
      <c r="A349">
        <v>445</v>
      </c>
      <c r="B349">
        <v>4</v>
      </c>
      <c r="C349">
        <v>117</v>
      </c>
      <c r="D349">
        <v>62</v>
      </c>
      <c r="E349">
        <v>12</v>
      </c>
      <c r="F349">
        <v>0</v>
      </c>
      <c r="G349">
        <v>29.7</v>
      </c>
      <c r="H349">
        <v>0.38</v>
      </c>
      <c r="I349">
        <v>30</v>
      </c>
      <c r="J349" t="s">
        <v>9</v>
      </c>
      <c r="K349">
        <f>4.2+B349*-0.06+C349*-0.02+D349*0.01+G349*-0.04+H349*-0.47+I349*-0.01</f>
        <v>0.57340000000000035</v>
      </c>
      <c r="L349">
        <f>-4.2+B349*0.06+C349*0.02+D349*-0.01+G349*0.04+H349*0.47+I349*0.01</f>
        <v>-0.57340000000000035</v>
      </c>
      <c r="M349" s="6">
        <v>0.63954733668625796</v>
      </c>
      <c r="N349" s="6">
        <v>0.36045266331374209</v>
      </c>
      <c r="O349" s="2" t="str">
        <f t="shared" si="5"/>
        <v>tested_negative</v>
      </c>
      <c r="P349" s="2">
        <f>IF(O349=J349,1,0)</f>
        <v>0</v>
      </c>
      <c r="Q349" s="2" t="str">
        <f>IF(AND(EXACT(O349,"tested_positive"), EXACT(J349,"tested_positive")), "tp", IF(AND(EXACT(O349,"tested_positive"), EXACT(J349,"tested_negative")), "fp", IF(AND(EXACT(O349,"tested_negative"), EXACT(J349,"tested_positive")), "fn", IF(AND(EXACT(O349,"tested_negative"), EXACT(J349,"tested_negative")), "tn"))))</f>
        <v>fn</v>
      </c>
      <c r="R349" s="2">
        <f>IF(O349="tested_positive",1,0)</f>
        <v>0</v>
      </c>
    </row>
    <row r="350" spans="1:18" ht="17" x14ac:dyDescent="0.2">
      <c r="A350">
        <v>189</v>
      </c>
      <c r="B350">
        <v>8</v>
      </c>
      <c r="C350">
        <v>109</v>
      </c>
      <c r="D350">
        <v>76</v>
      </c>
      <c r="E350">
        <v>39</v>
      </c>
      <c r="F350">
        <v>114</v>
      </c>
      <c r="G350">
        <v>27.9</v>
      </c>
      <c r="H350">
        <v>0.64</v>
      </c>
      <c r="I350">
        <v>31</v>
      </c>
      <c r="J350" t="s">
        <v>9</v>
      </c>
      <c r="K350">
        <f>4.2+B350*-0.06+C350*-0.02+D350*0.01+G350*-0.04+H350*-0.47+I350*-0.01</f>
        <v>0.57319999999999993</v>
      </c>
      <c r="L350">
        <f>-4.2+B350*0.06+C350*0.02+D350*-0.01+G350*0.04+H350*0.47+I350*0.01</f>
        <v>-0.57319999999999993</v>
      </c>
      <c r="M350" s="6">
        <v>0.63950123009143622</v>
      </c>
      <c r="N350" s="6">
        <v>0.36049876990856378</v>
      </c>
      <c r="O350" s="2" t="str">
        <f t="shared" si="5"/>
        <v>tested_negative</v>
      </c>
      <c r="P350" s="2">
        <f>IF(O350=J350,1,0)</f>
        <v>0</v>
      </c>
      <c r="Q350" s="2" t="str">
        <f>IF(AND(EXACT(O350,"tested_positive"), EXACT(J350,"tested_positive")), "tp", IF(AND(EXACT(O350,"tested_positive"), EXACT(J350,"tested_negative")), "fp", IF(AND(EXACT(O350,"tested_negative"), EXACT(J350,"tested_positive")), "fn", IF(AND(EXACT(O350,"tested_negative"), EXACT(J350,"tested_negative")), "tn"))))</f>
        <v>fn</v>
      </c>
      <c r="R350" s="2">
        <f>IF(O350="tested_positive",1,0)</f>
        <v>0</v>
      </c>
    </row>
    <row r="351" spans="1:18" ht="17" x14ac:dyDescent="0.2">
      <c r="A351">
        <v>748</v>
      </c>
      <c r="B351">
        <v>1</v>
      </c>
      <c r="C351">
        <v>81</v>
      </c>
      <c r="D351">
        <v>74</v>
      </c>
      <c r="E351">
        <v>41</v>
      </c>
      <c r="F351">
        <v>57</v>
      </c>
      <c r="G351">
        <v>46.3</v>
      </c>
      <c r="H351">
        <v>1.0960000000000001</v>
      </c>
      <c r="I351">
        <v>32</v>
      </c>
      <c r="J351" t="s">
        <v>10</v>
      </c>
      <c r="K351">
        <f>4.2+B351*-0.06+C351*-0.02+D351*0.01+G351*-0.04+H351*-0.47+I351*-0.01</f>
        <v>0.57288000000000072</v>
      </c>
      <c r="L351">
        <f>-4.2+B351*0.06+C351*0.02+D351*-0.01+G351*0.04+H351*0.47+I351*0.01</f>
        <v>-0.57288000000000072</v>
      </c>
      <c r="M351" s="6">
        <v>0.63942745418850366</v>
      </c>
      <c r="N351" s="6">
        <v>0.36057254581149634</v>
      </c>
      <c r="O351" s="2" t="str">
        <f t="shared" si="5"/>
        <v>tested_negative</v>
      </c>
      <c r="P351" s="2">
        <f>IF(O351=J351,1,0)</f>
        <v>1</v>
      </c>
      <c r="Q351" s="2" t="str">
        <f>IF(AND(EXACT(O351,"tested_positive"), EXACT(J351,"tested_positive")), "tp", IF(AND(EXACT(O351,"tested_positive"), EXACT(J351,"tested_negative")), "fp", IF(AND(EXACT(O351,"tested_negative"), EXACT(J351,"tested_positive")), "fn", IF(AND(EXACT(O351,"tested_negative"), EXACT(J351,"tested_negative")), "tn"))))</f>
        <v>tn</v>
      </c>
      <c r="R351" s="2">
        <f>IF(O351="tested_positive",1,0)</f>
        <v>0</v>
      </c>
    </row>
    <row r="352" spans="1:18" ht="17" x14ac:dyDescent="0.2">
      <c r="A352">
        <v>731</v>
      </c>
      <c r="B352">
        <v>3</v>
      </c>
      <c r="C352">
        <v>130</v>
      </c>
      <c r="D352">
        <v>78</v>
      </c>
      <c r="E352">
        <v>23</v>
      </c>
      <c r="F352">
        <v>79</v>
      </c>
      <c r="G352">
        <v>28.4</v>
      </c>
      <c r="H352">
        <v>0.32300000000000001</v>
      </c>
      <c r="I352">
        <v>34</v>
      </c>
      <c r="J352" t="s">
        <v>9</v>
      </c>
      <c r="K352">
        <f>4.2+B352*-0.06+C352*-0.02+D352*0.01+G352*-0.04+H352*-0.47+I352*-0.01</f>
        <v>0.5721900000000002</v>
      </c>
      <c r="L352">
        <f>-4.2+B352*0.06+C352*0.02+D352*-0.01+G352*0.04+H352*0.47+I352*0.01</f>
        <v>-0.5721900000000002</v>
      </c>
      <c r="M352" s="6">
        <v>0.639268352498784</v>
      </c>
      <c r="N352" s="6">
        <v>0.36073164750121589</v>
      </c>
      <c r="O352" s="2" t="str">
        <f t="shared" si="5"/>
        <v>tested_negative</v>
      </c>
      <c r="P352" s="2">
        <f>IF(O352=J352,1,0)</f>
        <v>0</v>
      </c>
      <c r="Q352" s="2" t="str">
        <f>IF(AND(EXACT(O352,"tested_positive"), EXACT(J352,"tested_positive")), "tp", IF(AND(EXACT(O352,"tested_positive"), EXACT(J352,"tested_negative")), "fp", IF(AND(EXACT(O352,"tested_negative"), EXACT(J352,"tested_positive")), "fn", IF(AND(EXACT(O352,"tested_negative"), EXACT(J352,"tested_negative")), "tn"))))</f>
        <v>fn</v>
      </c>
      <c r="R352" s="2">
        <f>IF(O352="tested_positive",1,0)</f>
        <v>0</v>
      </c>
    </row>
    <row r="353" spans="1:18" ht="17" x14ac:dyDescent="0.2">
      <c r="A353">
        <v>173</v>
      </c>
      <c r="B353">
        <v>2</v>
      </c>
      <c r="C353">
        <v>87</v>
      </c>
      <c r="D353">
        <v>0</v>
      </c>
      <c r="E353">
        <v>23</v>
      </c>
      <c r="F353">
        <v>0</v>
      </c>
      <c r="G353">
        <v>28.9</v>
      </c>
      <c r="H353">
        <v>0.77300000000000002</v>
      </c>
      <c r="I353">
        <v>25</v>
      </c>
      <c r="J353" t="s">
        <v>10</v>
      </c>
      <c r="K353">
        <f>4.2+B353*-0.06+C353*-0.02+D353*0.01+G353*-0.04+H353*-0.47+I353*-0.01</f>
        <v>0.57068999999999992</v>
      </c>
      <c r="L353">
        <f>-4.2+B353*0.06+C353*0.02+D353*-0.01+G353*0.04+H353*0.47+I353*0.01</f>
        <v>-0.57068999999999992</v>
      </c>
      <c r="M353" s="6">
        <v>0.63892237379884131</v>
      </c>
      <c r="N353" s="6">
        <v>0.36107762620115869</v>
      </c>
      <c r="O353" s="2" t="str">
        <f t="shared" si="5"/>
        <v>tested_negative</v>
      </c>
      <c r="P353" s="2">
        <f>IF(O353=J353,1,0)</f>
        <v>1</v>
      </c>
      <c r="Q353" s="2" t="str">
        <f>IF(AND(EXACT(O353,"tested_positive"), EXACT(J353,"tested_positive")), "tp", IF(AND(EXACT(O353,"tested_positive"), EXACT(J353,"tested_negative")), "fp", IF(AND(EXACT(O353,"tested_negative"), EXACT(J353,"tested_positive")), "fn", IF(AND(EXACT(O353,"tested_negative"), EXACT(J353,"tested_negative")), "tn"))))</f>
        <v>tn</v>
      </c>
      <c r="R353" s="2">
        <f>IF(O353="tested_positive",1,0)</f>
        <v>0</v>
      </c>
    </row>
    <row r="354" spans="1:18" ht="17" x14ac:dyDescent="0.2">
      <c r="A354">
        <v>230</v>
      </c>
      <c r="B354">
        <v>0</v>
      </c>
      <c r="C354">
        <v>117</v>
      </c>
      <c r="D354">
        <v>80</v>
      </c>
      <c r="E354">
        <v>31</v>
      </c>
      <c r="F354">
        <v>53</v>
      </c>
      <c r="G354">
        <v>45.2</v>
      </c>
      <c r="H354">
        <v>8.8999999999999996E-2</v>
      </c>
      <c r="I354">
        <v>24</v>
      </c>
      <c r="J354" t="s">
        <v>10</v>
      </c>
      <c r="K354">
        <f>4.2+B354*-0.06+C354*-0.02+D354*0.01+G354*-0.04+H354*-0.47+I354*-0.01</f>
        <v>0.57017000000000007</v>
      </c>
      <c r="L354">
        <f>-4.2+B354*0.06+C354*0.02+D354*-0.01+G354*0.04+H354*0.47+I354*0.01</f>
        <v>-0.57017000000000007</v>
      </c>
      <c r="M354" s="6">
        <v>0.63880240083623152</v>
      </c>
      <c r="N354" s="6">
        <v>0.36119759916376842</v>
      </c>
      <c r="O354" s="2" t="str">
        <f t="shared" si="5"/>
        <v>tested_negative</v>
      </c>
      <c r="P354" s="2">
        <f>IF(O354=J354,1,0)</f>
        <v>1</v>
      </c>
      <c r="Q354" s="2" t="str">
        <f>IF(AND(EXACT(O354,"tested_positive"), EXACT(J354,"tested_positive")), "tp", IF(AND(EXACT(O354,"tested_positive"), EXACT(J354,"tested_negative")), "fp", IF(AND(EXACT(O354,"tested_negative"), EXACT(J354,"tested_positive")), "fn", IF(AND(EXACT(O354,"tested_negative"), EXACT(J354,"tested_negative")), "tn"))))</f>
        <v>tn</v>
      </c>
      <c r="R354" s="2">
        <f>IF(O354="tested_positive",1,0)</f>
        <v>0</v>
      </c>
    </row>
    <row r="355" spans="1:18" ht="17" x14ac:dyDescent="0.2">
      <c r="A355">
        <v>614</v>
      </c>
      <c r="B355">
        <v>6</v>
      </c>
      <c r="C355">
        <v>105</v>
      </c>
      <c r="D355">
        <v>80</v>
      </c>
      <c r="E355">
        <v>28</v>
      </c>
      <c r="F355">
        <v>0</v>
      </c>
      <c r="G355">
        <v>32.5</v>
      </c>
      <c r="H355">
        <v>0.878</v>
      </c>
      <c r="I355">
        <v>26</v>
      </c>
      <c r="J355" t="s">
        <v>10</v>
      </c>
      <c r="K355">
        <f>4.2+B355*-0.06+C355*-0.02+D355*0.01+G355*-0.04+H355*-0.47+I355*-0.01</f>
        <v>0.56733999999999996</v>
      </c>
      <c r="L355">
        <f>-4.2+B355*0.06+C355*0.02+D355*-0.01+G355*0.04+H355*0.47+I355*0.01</f>
        <v>-0.56733999999999996</v>
      </c>
      <c r="M355" s="6">
        <v>0.63814916775653219</v>
      </c>
      <c r="N355" s="6">
        <v>0.36185083224346781</v>
      </c>
      <c r="O355" s="2" t="str">
        <f t="shared" si="5"/>
        <v>tested_negative</v>
      </c>
      <c r="P355" s="2">
        <f>IF(O355=J355,1,0)</f>
        <v>1</v>
      </c>
      <c r="Q355" s="2" t="str">
        <f>IF(AND(EXACT(O355,"tested_positive"), EXACT(J355,"tested_positive")), "tp", IF(AND(EXACT(O355,"tested_positive"), EXACT(J355,"tested_negative")), "fp", IF(AND(EXACT(O355,"tested_negative"), EXACT(J355,"tested_positive")), "fn", IF(AND(EXACT(O355,"tested_negative"), EXACT(J355,"tested_negative")), "tn"))))</f>
        <v>tn</v>
      </c>
      <c r="R355" s="2">
        <f>IF(O355="tested_positive",1,0)</f>
        <v>0</v>
      </c>
    </row>
    <row r="356" spans="1:18" ht="17" x14ac:dyDescent="0.2">
      <c r="A356">
        <v>366</v>
      </c>
      <c r="B356">
        <v>5</v>
      </c>
      <c r="C356">
        <v>99</v>
      </c>
      <c r="D356">
        <v>54</v>
      </c>
      <c r="E356">
        <v>28</v>
      </c>
      <c r="F356">
        <v>83</v>
      </c>
      <c r="G356">
        <v>34</v>
      </c>
      <c r="H356">
        <v>0.499</v>
      </c>
      <c r="I356">
        <v>30</v>
      </c>
      <c r="J356" t="s">
        <v>10</v>
      </c>
      <c r="K356">
        <f>4.2+B356*-0.06+C356*-0.02+D356*0.01+G356*-0.04+H356*-0.47+I356*-0.01</f>
        <v>0.56547000000000036</v>
      </c>
      <c r="L356">
        <f>-4.2+B356*0.06+C356*0.02+D356*-0.01+G356*0.04+H356*0.47+I356*0.01</f>
        <v>-0.56547000000000036</v>
      </c>
      <c r="M356" s="6">
        <v>0.63771724561015874</v>
      </c>
      <c r="N356" s="6">
        <v>0.36228275438984114</v>
      </c>
      <c r="O356" s="2" t="str">
        <f t="shared" si="5"/>
        <v>tested_negative</v>
      </c>
      <c r="P356" s="2">
        <f>IF(O356=J356,1,0)</f>
        <v>1</v>
      </c>
      <c r="Q356" s="2" t="str">
        <f>IF(AND(EXACT(O356,"tested_positive"), EXACT(J356,"tested_positive")), "tp", IF(AND(EXACT(O356,"tested_positive"), EXACT(J356,"tested_negative")), "fp", IF(AND(EXACT(O356,"tested_negative"), EXACT(J356,"tested_positive")), "fn", IF(AND(EXACT(O356,"tested_negative"), EXACT(J356,"tested_negative")), "tn"))))</f>
        <v>tn</v>
      </c>
      <c r="R356" s="2">
        <f>IF(O356="tested_positive",1,0)</f>
        <v>0</v>
      </c>
    </row>
    <row r="357" spans="1:18" ht="17" x14ac:dyDescent="0.2">
      <c r="A357">
        <v>290</v>
      </c>
      <c r="B357">
        <v>5</v>
      </c>
      <c r="C357">
        <v>108</v>
      </c>
      <c r="D357">
        <v>72</v>
      </c>
      <c r="E357">
        <v>43</v>
      </c>
      <c r="F357">
        <v>75</v>
      </c>
      <c r="G357">
        <v>36.1</v>
      </c>
      <c r="H357">
        <v>0.26300000000000001</v>
      </c>
      <c r="I357">
        <v>33</v>
      </c>
      <c r="J357" t="s">
        <v>10</v>
      </c>
      <c r="K357">
        <f>4.2+B357*-0.06+C357*-0.02+D357*0.01+G357*-0.04+H357*-0.47+I357*-0.01</f>
        <v>0.56238999999999972</v>
      </c>
      <c r="L357">
        <f>-4.2+B357*0.06+C357*0.02+D357*-0.01+G357*0.04+H357*0.47+I357*0.01</f>
        <v>-0.56238999999999972</v>
      </c>
      <c r="M357" s="6">
        <v>0.63700535961526916</v>
      </c>
      <c r="N357" s="6">
        <v>0.36299464038473084</v>
      </c>
      <c r="O357" s="2" t="str">
        <f t="shared" si="5"/>
        <v>tested_negative</v>
      </c>
      <c r="P357" s="2">
        <f>IF(O357=J357,1,0)</f>
        <v>1</v>
      </c>
      <c r="Q357" s="2" t="str">
        <f>IF(AND(EXACT(O357,"tested_positive"), EXACT(J357,"tested_positive")), "tp", IF(AND(EXACT(O357,"tested_positive"), EXACT(J357,"tested_negative")), "fp", IF(AND(EXACT(O357,"tested_negative"), EXACT(J357,"tested_positive")), "fn", IF(AND(EXACT(O357,"tested_negative"), EXACT(J357,"tested_negative")), "tn"))))</f>
        <v>tn</v>
      </c>
      <c r="R357" s="2">
        <f>IF(O357="tested_positive",1,0)</f>
        <v>0</v>
      </c>
    </row>
    <row r="358" spans="1:18" ht="17" x14ac:dyDescent="0.2">
      <c r="A358">
        <v>652</v>
      </c>
      <c r="B358">
        <v>1</v>
      </c>
      <c r="C358">
        <v>117</v>
      </c>
      <c r="D358">
        <v>60</v>
      </c>
      <c r="E358">
        <v>23</v>
      </c>
      <c r="F358">
        <v>106</v>
      </c>
      <c r="G358">
        <v>33.799999999999997</v>
      </c>
      <c r="H358">
        <v>0.46600000000000003</v>
      </c>
      <c r="I358">
        <v>27</v>
      </c>
      <c r="J358" t="s">
        <v>10</v>
      </c>
      <c r="K358">
        <f>4.2+B358*-0.06+C358*-0.02+D358*0.01+G358*-0.04+H358*-0.47+I358*-0.01</f>
        <v>0.55898000000000092</v>
      </c>
      <c r="L358">
        <f>-4.2+B358*0.06+C358*0.02+D358*-0.01+G358*0.04+H358*0.47+I358*0.01</f>
        <v>-0.55898000000000092</v>
      </c>
      <c r="M358" s="6">
        <v>0.63621649913111278</v>
      </c>
      <c r="N358" s="6">
        <v>0.36378350086888728</v>
      </c>
      <c r="O358" s="2" t="str">
        <f t="shared" si="5"/>
        <v>tested_negative</v>
      </c>
      <c r="P358" s="2">
        <f>IF(O358=J358,1,0)</f>
        <v>1</v>
      </c>
      <c r="Q358" s="2" t="str">
        <f>IF(AND(EXACT(O358,"tested_positive"), EXACT(J358,"tested_positive")), "tp", IF(AND(EXACT(O358,"tested_positive"), EXACT(J358,"tested_negative")), "fp", IF(AND(EXACT(O358,"tested_negative"), EXACT(J358,"tested_positive")), "fn", IF(AND(EXACT(O358,"tested_negative"), EXACT(J358,"tested_negative")), "tn"))))</f>
        <v>tn</v>
      </c>
      <c r="R358" s="2">
        <f>IF(O358="tested_positive",1,0)</f>
        <v>0</v>
      </c>
    </row>
    <row r="359" spans="1:18" ht="17" x14ac:dyDescent="0.2">
      <c r="A359">
        <v>363</v>
      </c>
      <c r="B359">
        <v>5</v>
      </c>
      <c r="C359">
        <v>103</v>
      </c>
      <c r="D359">
        <v>108</v>
      </c>
      <c r="E359">
        <v>37</v>
      </c>
      <c r="F359">
        <v>0</v>
      </c>
      <c r="G359">
        <v>39.200000000000003</v>
      </c>
      <c r="H359">
        <v>0.30499999999999999</v>
      </c>
      <c r="I359">
        <v>65</v>
      </c>
      <c r="J359" t="s">
        <v>10</v>
      </c>
      <c r="K359">
        <f>4.2+B359*-0.06+C359*-0.02+D359*0.01+G359*-0.04+H359*-0.47+I359*-0.01</f>
        <v>0.55865000000000042</v>
      </c>
      <c r="L359">
        <f>-4.2+B359*0.06+C359*0.02+D359*-0.01+G359*0.04+H359*0.47+I359*0.01</f>
        <v>-0.55865000000000042</v>
      </c>
      <c r="M359" s="6">
        <v>0.63614011882683053</v>
      </c>
      <c r="N359" s="6">
        <v>0.36385988117316953</v>
      </c>
      <c r="O359" s="2" t="str">
        <f t="shared" si="5"/>
        <v>tested_negative</v>
      </c>
      <c r="P359" s="2">
        <f>IF(O359=J359,1,0)</f>
        <v>1</v>
      </c>
      <c r="Q359" s="2" t="str">
        <f>IF(AND(EXACT(O359,"tested_positive"), EXACT(J359,"tested_positive")), "tp", IF(AND(EXACT(O359,"tested_positive"), EXACT(J359,"tested_negative")), "fp", IF(AND(EXACT(O359,"tested_negative"), EXACT(J359,"tested_positive")), "fn", IF(AND(EXACT(O359,"tested_negative"), EXACT(J359,"tested_negative")), "tn"))))</f>
        <v>tn</v>
      </c>
      <c r="R359" s="2">
        <f>IF(O359="tested_positive",1,0)</f>
        <v>0</v>
      </c>
    </row>
    <row r="360" spans="1:18" ht="17" x14ac:dyDescent="0.2">
      <c r="A360">
        <v>398</v>
      </c>
      <c r="B360">
        <v>0</v>
      </c>
      <c r="C360">
        <v>131</v>
      </c>
      <c r="D360">
        <v>66</v>
      </c>
      <c r="E360">
        <v>40</v>
      </c>
      <c r="F360">
        <v>0</v>
      </c>
      <c r="G360">
        <v>34.299999999999997</v>
      </c>
      <c r="H360">
        <v>0.19600000000000001</v>
      </c>
      <c r="I360">
        <v>22</v>
      </c>
      <c r="J360" t="s">
        <v>9</v>
      </c>
      <c r="K360">
        <f>4.2+B360*-0.06+C360*-0.02+D360*0.01+G360*-0.04+H360*-0.47+I360*-0.01</f>
        <v>0.55588000000000037</v>
      </c>
      <c r="L360">
        <f>-4.2+B360*0.06+C360*0.02+D360*-0.01+G360*0.04+H360*0.47+I360*0.01</f>
        <v>-0.55588000000000037</v>
      </c>
      <c r="M360" s="6">
        <v>0.63549871690458237</v>
      </c>
      <c r="N360" s="6">
        <v>0.36450128309541774</v>
      </c>
      <c r="O360" s="2" t="str">
        <f t="shared" si="5"/>
        <v>tested_negative</v>
      </c>
      <c r="P360" s="2">
        <f>IF(O360=J360,1,0)</f>
        <v>0</v>
      </c>
      <c r="Q360" s="2" t="str">
        <f>IF(AND(EXACT(O360,"tested_positive"), EXACT(J360,"tested_positive")), "tp", IF(AND(EXACT(O360,"tested_positive"), EXACT(J360,"tested_negative")), "fp", IF(AND(EXACT(O360,"tested_negative"), EXACT(J360,"tested_positive")), "fn", IF(AND(EXACT(O360,"tested_negative"), EXACT(J360,"tested_negative")), "tn"))))</f>
        <v>fn</v>
      </c>
      <c r="R360" s="2">
        <f>IF(O360="tested_positive",1,0)</f>
        <v>0</v>
      </c>
    </row>
    <row r="361" spans="1:18" ht="17" x14ac:dyDescent="0.2">
      <c r="A361">
        <v>166</v>
      </c>
      <c r="B361">
        <v>6</v>
      </c>
      <c r="C361">
        <v>104</v>
      </c>
      <c r="D361">
        <v>74</v>
      </c>
      <c r="E361">
        <v>18</v>
      </c>
      <c r="F361">
        <v>156</v>
      </c>
      <c r="G361">
        <v>29.9</v>
      </c>
      <c r="H361">
        <v>0.72199999999999998</v>
      </c>
      <c r="I361">
        <v>41</v>
      </c>
      <c r="J361" t="s">
        <v>9</v>
      </c>
      <c r="K361">
        <f>4.2+B361*-0.06+C361*-0.02+D361*0.01+G361*-0.04+H361*-0.47+I361*-0.01</f>
        <v>0.55466000000000004</v>
      </c>
      <c r="L361">
        <f>-4.2+B361*0.06+C361*0.02+D361*-0.01+G361*0.04+H361*0.47+I361*0.01</f>
        <v>-0.55466000000000004</v>
      </c>
      <c r="M361" s="6">
        <v>0.63521606929639129</v>
      </c>
      <c r="N361" s="6">
        <v>0.36478393070360871</v>
      </c>
      <c r="O361" s="2" t="str">
        <f t="shared" si="5"/>
        <v>tested_negative</v>
      </c>
      <c r="P361" s="2">
        <f>IF(O361=J361,1,0)</f>
        <v>0</v>
      </c>
      <c r="Q361" s="2" t="str">
        <f>IF(AND(EXACT(O361,"tested_positive"), EXACT(J361,"tested_positive")), "tp", IF(AND(EXACT(O361,"tested_positive"), EXACT(J361,"tested_negative")), "fp", IF(AND(EXACT(O361,"tested_negative"), EXACT(J361,"tested_positive")), "fn", IF(AND(EXACT(O361,"tested_negative"), EXACT(J361,"tested_negative")), "tn"))))</f>
        <v>fn</v>
      </c>
      <c r="R361" s="2">
        <f>IF(O361="tested_positive",1,0)</f>
        <v>0</v>
      </c>
    </row>
    <row r="362" spans="1:18" ht="17" x14ac:dyDescent="0.2">
      <c r="A362">
        <v>553</v>
      </c>
      <c r="B362">
        <v>6</v>
      </c>
      <c r="C362">
        <v>114</v>
      </c>
      <c r="D362">
        <v>88</v>
      </c>
      <c r="E362">
        <v>0</v>
      </c>
      <c r="F362">
        <v>0</v>
      </c>
      <c r="G362">
        <v>27.8</v>
      </c>
      <c r="H362">
        <v>0.247</v>
      </c>
      <c r="I362">
        <v>66</v>
      </c>
      <c r="J362" t="s">
        <v>10</v>
      </c>
      <c r="K362">
        <f>4.2+B362*-0.06+C362*-0.02+D362*0.01+G362*-0.04+H362*-0.47+I362*-0.01</f>
        <v>0.55190999999999979</v>
      </c>
      <c r="L362">
        <f>-4.2+B362*0.06+C362*0.02+D362*-0.01+G362*0.04+H362*0.47+I362*0.01</f>
        <v>-0.55190999999999979</v>
      </c>
      <c r="M362" s="6">
        <v>0.63457861197315868</v>
      </c>
      <c r="N362" s="6">
        <v>0.36542138802684143</v>
      </c>
      <c r="O362" s="2" t="str">
        <f t="shared" si="5"/>
        <v>tested_negative</v>
      </c>
      <c r="P362" s="2">
        <f>IF(O362=J362,1,0)</f>
        <v>1</v>
      </c>
      <c r="Q362" s="2" t="str">
        <f>IF(AND(EXACT(O362,"tested_positive"), EXACT(J362,"tested_positive")), "tp", IF(AND(EXACT(O362,"tested_positive"), EXACT(J362,"tested_negative")), "fp", IF(AND(EXACT(O362,"tested_negative"), EXACT(J362,"tested_positive")), "fn", IF(AND(EXACT(O362,"tested_negative"), EXACT(J362,"tested_negative")), "tn"))))</f>
        <v>tn</v>
      </c>
      <c r="R362" s="2">
        <f>IF(O362="tested_positive",1,0)</f>
        <v>0</v>
      </c>
    </row>
    <row r="363" spans="1:18" ht="17" x14ac:dyDescent="0.2">
      <c r="A363">
        <v>139</v>
      </c>
      <c r="B363">
        <v>0</v>
      </c>
      <c r="C363">
        <v>129</v>
      </c>
      <c r="D363">
        <v>80</v>
      </c>
      <c r="E363">
        <v>0</v>
      </c>
      <c r="F363">
        <v>0</v>
      </c>
      <c r="G363">
        <v>31.2</v>
      </c>
      <c r="H363">
        <v>0.70299999999999996</v>
      </c>
      <c r="I363">
        <v>29</v>
      </c>
      <c r="J363" t="s">
        <v>10</v>
      </c>
      <c r="K363">
        <f>4.2+B363*-0.06+C363*-0.02+D363*0.01+G363*-0.04+H363*-0.47+I363*-0.01</f>
        <v>0.55159000000000002</v>
      </c>
      <c r="L363">
        <f>-4.2+B363*0.06+C363*0.02+D363*-0.01+G363*0.04+H363*0.47+I363*0.01</f>
        <v>-0.55159000000000002</v>
      </c>
      <c r="M363" s="6">
        <v>0.63450440442692857</v>
      </c>
      <c r="N363" s="6">
        <v>0.36549559557307137</v>
      </c>
      <c r="O363" s="2" t="str">
        <f t="shared" si="5"/>
        <v>tested_negative</v>
      </c>
      <c r="P363" s="2">
        <f>IF(O363=J363,1,0)</f>
        <v>1</v>
      </c>
      <c r="Q363" s="2" t="str">
        <f>IF(AND(EXACT(O363,"tested_positive"), EXACT(J363,"tested_positive")), "tp", IF(AND(EXACT(O363,"tested_positive"), EXACT(J363,"tested_negative")), "fp", IF(AND(EXACT(O363,"tested_negative"), EXACT(J363,"tested_positive")), "fn", IF(AND(EXACT(O363,"tested_negative"), EXACT(J363,"tested_negative")), "tn"))))</f>
        <v>tn</v>
      </c>
      <c r="R363" s="2">
        <f>IF(O363="tested_positive",1,0)</f>
        <v>0</v>
      </c>
    </row>
    <row r="364" spans="1:18" ht="17" x14ac:dyDescent="0.2">
      <c r="A364">
        <v>752</v>
      </c>
      <c r="B364">
        <v>1</v>
      </c>
      <c r="C364">
        <v>121</v>
      </c>
      <c r="D364">
        <v>78</v>
      </c>
      <c r="E364">
        <v>39</v>
      </c>
      <c r="F364">
        <v>74</v>
      </c>
      <c r="G364">
        <v>39</v>
      </c>
      <c r="H364">
        <v>0.26100000000000001</v>
      </c>
      <c r="I364">
        <v>28</v>
      </c>
      <c r="J364" t="s">
        <v>10</v>
      </c>
      <c r="K364">
        <f>4.2+B364*-0.06+C364*-0.02+D364*0.01+G364*-0.04+H364*-0.47+I364*-0.01</f>
        <v>0.53733000000000075</v>
      </c>
      <c r="L364">
        <f>-4.2+B364*0.06+C364*0.02+D364*-0.01+G364*0.04+H364*0.47+I364*0.01</f>
        <v>-0.53733000000000075</v>
      </c>
      <c r="M364" s="6">
        <v>0.63119108938640622</v>
      </c>
      <c r="N364" s="6">
        <v>0.36880891061359378</v>
      </c>
      <c r="O364" s="2" t="str">
        <f t="shared" si="5"/>
        <v>tested_negative</v>
      </c>
      <c r="P364" s="2">
        <f>IF(O364=J364,1,0)</f>
        <v>1</v>
      </c>
      <c r="Q364" s="2" t="str">
        <f>IF(AND(EXACT(O364,"tested_positive"), EXACT(J364,"tested_positive")), "tp", IF(AND(EXACT(O364,"tested_positive"), EXACT(J364,"tested_negative")), "fp", IF(AND(EXACT(O364,"tested_negative"), EXACT(J364,"tested_positive")), "fn", IF(AND(EXACT(O364,"tested_negative"), EXACT(J364,"tested_negative")), "tn"))))</f>
        <v>tn</v>
      </c>
      <c r="R364" s="2">
        <f>IF(O364="tested_positive",1,0)</f>
        <v>0</v>
      </c>
    </row>
    <row r="365" spans="1:18" ht="17" x14ac:dyDescent="0.2">
      <c r="A365">
        <v>314</v>
      </c>
      <c r="B365">
        <v>3</v>
      </c>
      <c r="C365">
        <v>113</v>
      </c>
      <c r="D365">
        <v>50</v>
      </c>
      <c r="E365">
        <v>10</v>
      </c>
      <c r="F365">
        <v>85</v>
      </c>
      <c r="G365">
        <v>29.5</v>
      </c>
      <c r="H365">
        <v>0.626</v>
      </c>
      <c r="I365">
        <v>25</v>
      </c>
      <c r="J365" t="s">
        <v>10</v>
      </c>
      <c r="K365">
        <f>4.2+B365*-0.06+C365*-0.02+D365*0.01+G365*-0.04+H365*-0.47+I365*-0.01</f>
        <v>0.53578000000000037</v>
      </c>
      <c r="L365">
        <f>-4.2+B365*0.06+C365*0.02+D365*-0.01+G365*0.04+H365*0.47+I365*0.01</f>
        <v>-0.53578000000000037</v>
      </c>
      <c r="M365" s="6">
        <v>0.63083019327981105</v>
      </c>
      <c r="N365" s="6">
        <v>0.36916980672018884</v>
      </c>
      <c r="O365" s="2" t="str">
        <f t="shared" si="5"/>
        <v>tested_negative</v>
      </c>
      <c r="P365" s="2">
        <f>IF(O365=J365,1,0)</f>
        <v>1</v>
      </c>
      <c r="Q365" s="2" t="str">
        <f>IF(AND(EXACT(O365,"tested_positive"), EXACT(J365,"tested_positive")), "tp", IF(AND(EXACT(O365,"tested_positive"), EXACT(J365,"tested_negative")), "fp", IF(AND(EXACT(O365,"tested_negative"), EXACT(J365,"tested_positive")), "fn", IF(AND(EXACT(O365,"tested_negative"), EXACT(J365,"tested_negative")), "tn"))))</f>
        <v>tn</v>
      </c>
      <c r="R365" s="2">
        <f>IF(O365="tested_positive",1,0)</f>
        <v>0</v>
      </c>
    </row>
    <row r="366" spans="1:18" ht="17" x14ac:dyDescent="0.2">
      <c r="A366">
        <v>556</v>
      </c>
      <c r="B366">
        <v>7</v>
      </c>
      <c r="C366">
        <v>124</v>
      </c>
      <c r="D366">
        <v>70</v>
      </c>
      <c r="E366">
        <v>33</v>
      </c>
      <c r="F366">
        <v>215</v>
      </c>
      <c r="G366">
        <v>25.5</v>
      </c>
      <c r="H366">
        <v>0.161</v>
      </c>
      <c r="I366">
        <v>37</v>
      </c>
      <c r="J366" t="s">
        <v>10</v>
      </c>
      <c r="K366">
        <f>4.2+B366*-0.06+C366*-0.02+D366*0.01+G366*-0.04+H366*-0.47+I366*-0.01</f>
        <v>0.53433000000000042</v>
      </c>
      <c r="L366">
        <f>-4.2+B366*0.06+C366*0.02+D366*-0.01+G366*0.04+H366*0.47+I366*0.01</f>
        <v>-0.53433000000000042</v>
      </c>
      <c r="M366" s="6">
        <v>0.63049244824971473</v>
      </c>
      <c r="N366" s="6">
        <v>0.36950755175028538</v>
      </c>
      <c r="O366" s="2" t="str">
        <f t="shared" si="5"/>
        <v>tested_negative</v>
      </c>
      <c r="P366" s="2">
        <f>IF(O366=J366,1,0)</f>
        <v>1</v>
      </c>
      <c r="Q366" s="2" t="str">
        <f>IF(AND(EXACT(O366,"tested_positive"), EXACT(J366,"tested_positive")), "tp", IF(AND(EXACT(O366,"tested_positive"), EXACT(J366,"tested_negative")), "fp", IF(AND(EXACT(O366,"tested_negative"), EXACT(J366,"tested_positive")), "fn", IF(AND(EXACT(O366,"tested_negative"), EXACT(J366,"tested_negative")), "tn"))))</f>
        <v>tn</v>
      </c>
      <c r="R366" s="2">
        <f>IF(O366="tested_positive",1,0)</f>
        <v>0</v>
      </c>
    </row>
    <row r="367" spans="1:18" ht="17" x14ac:dyDescent="0.2">
      <c r="A367">
        <v>472</v>
      </c>
      <c r="B367">
        <v>0</v>
      </c>
      <c r="C367">
        <v>137</v>
      </c>
      <c r="D367">
        <v>70</v>
      </c>
      <c r="E367">
        <v>38</v>
      </c>
      <c r="F367">
        <v>0</v>
      </c>
      <c r="G367">
        <v>33.200000000000003</v>
      </c>
      <c r="H367">
        <v>0.17</v>
      </c>
      <c r="I367">
        <v>22</v>
      </c>
      <c r="J367" t="s">
        <v>10</v>
      </c>
      <c r="K367">
        <f>4.2+B367*-0.06+C367*-0.02+D367*0.01+G367*-0.04+H367*-0.47+I367*-0.01</f>
        <v>0.53210000000000013</v>
      </c>
      <c r="L367">
        <f>-4.2+B367*0.06+C367*0.02+D367*-0.01+G367*0.04+H367*0.47+I367*0.01</f>
        <v>-0.53210000000000013</v>
      </c>
      <c r="M367" s="6">
        <v>0.62997277030202903</v>
      </c>
      <c r="N367" s="6">
        <v>0.37002722969797092</v>
      </c>
      <c r="O367" s="2" t="str">
        <f t="shared" si="5"/>
        <v>tested_negative</v>
      </c>
      <c r="P367" s="2">
        <f>IF(O367=J367,1,0)</f>
        <v>1</v>
      </c>
      <c r="Q367" s="2" t="str">
        <f>IF(AND(EXACT(O367,"tested_positive"), EXACT(J367,"tested_positive")), "tp", IF(AND(EXACT(O367,"tested_positive"), EXACT(J367,"tested_negative")), "fp", IF(AND(EXACT(O367,"tested_negative"), EXACT(J367,"tested_positive")), "fn", IF(AND(EXACT(O367,"tested_negative"), EXACT(J367,"tested_negative")), "tn"))))</f>
        <v>tn</v>
      </c>
      <c r="R367" s="2">
        <f>IF(O367="tested_positive",1,0)</f>
        <v>0</v>
      </c>
    </row>
    <row r="368" spans="1:18" ht="17" x14ac:dyDescent="0.2">
      <c r="A368">
        <v>122</v>
      </c>
      <c r="B368">
        <v>6</v>
      </c>
      <c r="C368">
        <v>111</v>
      </c>
      <c r="D368">
        <v>64</v>
      </c>
      <c r="E368">
        <v>39</v>
      </c>
      <c r="F368">
        <v>0</v>
      </c>
      <c r="G368">
        <v>34.200000000000003</v>
      </c>
      <c r="H368">
        <v>0.26</v>
      </c>
      <c r="I368">
        <v>24</v>
      </c>
      <c r="J368" t="s">
        <v>10</v>
      </c>
      <c r="K368">
        <f>4.2+B368*-0.06+C368*-0.02+D368*0.01+G368*-0.04+H368*-0.47+I368*-0.01</f>
        <v>0.52980000000000016</v>
      </c>
      <c r="L368">
        <f>-4.2+B368*0.06+C368*0.02+D368*-0.01+G368*0.04+H368*0.47+I368*0.01</f>
        <v>-0.52980000000000016</v>
      </c>
      <c r="M368" s="6">
        <v>0.62943646393478081</v>
      </c>
      <c r="N368" s="6">
        <v>0.37056353606521908</v>
      </c>
      <c r="O368" s="2" t="str">
        <f t="shared" si="5"/>
        <v>tested_negative</v>
      </c>
      <c r="P368" s="2">
        <f>IF(O368=J368,1,0)</f>
        <v>1</v>
      </c>
      <c r="Q368" s="2" t="str">
        <f>IF(AND(EXACT(O368,"tested_positive"), EXACT(J368,"tested_positive")), "tp", IF(AND(EXACT(O368,"tested_positive"), EXACT(J368,"tested_negative")), "fp", IF(AND(EXACT(O368,"tested_negative"), EXACT(J368,"tested_positive")), "fn", IF(AND(EXACT(O368,"tested_negative"), EXACT(J368,"tested_negative")), "tn"))))</f>
        <v>tn</v>
      </c>
      <c r="R368" s="2">
        <f>IF(O368="tested_positive",1,0)</f>
        <v>0</v>
      </c>
    </row>
    <row r="369" spans="1:18" ht="17" x14ac:dyDescent="0.2">
      <c r="A369">
        <v>93</v>
      </c>
      <c r="B369">
        <v>7</v>
      </c>
      <c r="C369">
        <v>81</v>
      </c>
      <c r="D369">
        <v>78</v>
      </c>
      <c r="E369">
        <v>40</v>
      </c>
      <c r="F369">
        <v>48</v>
      </c>
      <c r="G369">
        <v>46.7</v>
      </c>
      <c r="H369">
        <v>0.26100000000000001</v>
      </c>
      <c r="I369">
        <v>42</v>
      </c>
      <c r="J369" t="s">
        <v>10</v>
      </c>
      <c r="K369">
        <f>4.2+B369*-0.06+C369*-0.02+D369*0.01+G369*-0.04+H369*-0.47+I369*-0.01</f>
        <v>0.5293300000000003</v>
      </c>
      <c r="L369">
        <f>-4.2+B369*0.06+C369*0.02+D369*-0.01+G369*0.04+H369*0.47+I369*0.01</f>
        <v>-0.5293300000000003</v>
      </c>
      <c r="M369" s="6">
        <v>0.62932683155245006</v>
      </c>
      <c r="N369" s="6">
        <v>0.37067316844754999</v>
      </c>
      <c r="O369" s="2" t="str">
        <f t="shared" si="5"/>
        <v>tested_negative</v>
      </c>
      <c r="P369" s="2">
        <f>IF(O369=J369,1,0)</f>
        <v>1</v>
      </c>
      <c r="Q369" s="2" t="str">
        <f>IF(AND(EXACT(O369,"tested_positive"), EXACT(J369,"tested_positive")), "tp", IF(AND(EXACT(O369,"tested_positive"), EXACT(J369,"tested_negative")), "fp", IF(AND(EXACT(O369,"tested_negative"), EXACT(J369,"tested_positive")), "fn", IF(AND(EXACT(O369,"tested_negative"), EXACT(J369,"tested_negative")), "tn"))))</f>
        <v>tn</v>
      </c>
      <c r="R369" s="2">
        <f>IF(O369="tested_positive",1,0)</f>
        <v>0</v>
      </c>
    </row>
    <row r="370" spans="1:18" ht="17" x14ac:dyDescent="0.2">
      <c r="A370">
        <v>165</v>
      </c>
      <c r="B370">
        <v>0</v>
      </c>
      <c r="C370">
        <v>131</v>
      </c>
      <c r="D370">
        <v>88</v>
      </c>
      <c r="E370">
        <v>0</v>
      </c>
      <c r="F370">
        <v>0</v>
      </c>
      <c r="G370">
        <v>31.6</v>
      </c>
      <c r="H370">
        <v>0.74299999999999999</v>
      </c>
      <c r="I370">
        <v>32</v>
      </c>
      <c r="J370" t="s">
        <v>9</v>
      </c>
      <c r="K370">
        <f>4.2+B370*-0.06+C370*-0.02+D370*0.01+G370*-0.04+H370*-0.47+I370*-0.01</f>
        <v>0.52678999999999987</v>
      </c>
      <c r="L370">
        <f>-4.2+B370*0.06+C370*0.02+D370*-0.01+G370*0.04+H370*0.47+I370*0.01</f>
        <v>-0.52678999999999987</v>
      </c>
      <c r="M370" s="6">
        <v>0.62873411976169813</v>
      </c>
      <c r="N370" s="6">
        <v>0.37126588023830198</v>
      </c>
      <c r="O370" s="2" t="str">
        <f t="shared" si="5"/>
        <v>tested_negative</v>
      </c>
      <c r="P370" s="2">
        <f>IF(O370=J370,1,0)</f>
        <v>0</v>
      </c>
      <c r="Q370" s="2" t="str">
        <f>IF(AND(EXACT(O370,"tested_positive"), EXACT(J370,"tested_positive")), "tp", IF(AND(EXACT(O370,"tested_positive"), EXACT(J370,"tested_negative")), "fp", IF(AND(EXACT(O370,"tested_negative"), EXACT(J370,"tested_positive")), "fn", IF(AND(EXACT(O370,"tested_negative"), EXACT(J370,"tested_negative")), "tn"))))</f>
        <v>fn</v>
      </c>
      <c r="R370" s="2">
        <f>IF(O370="tested_positive",1,0)</f>
        <v>0</v>
      </c>
    </row>
    <row r="371" spans="1:18" ht="17" x14ac:dyDescent="0.2">
      <c r="A371">
        <v>525</v>
      </c>
      <c r="B371">
        <v>3</v>
      </c>
      <c r="C371">
        <v>125</v>
      </c>
      <c r="D371">
        <v>58</v>
      </c>
      <c r="E371">
        <v>0</v>
      </c>
      <c r="F371">
        <v>0</v>
      </c>
      <c r="G371">
        <v>31.6</v>
      </c>
      <c r="H371">
        <v>0.151</v>
      </c>
      <c r="I371">
        <v>24</v>
      </c>
      <c r="J371" t="s">
        <v>10</v>
      </c>
      <c r="K371">
        <f>4.2+B371*-0.06+C371*-0.02+D371*0.01+G371*-0.04+H371*-0.47+I371*-0.01</f>
        <v>0.52503000000000055</v>
      </c>
      <c r="L371">
        <f>-4.2+B371*0.06+C371*0.02+D371*-0.01+G371*0.04+H371*0.47+I371*0.01</f>
        <v>-0.52503000000000055</v>
      </c>
      <c r="M371" s="6">
        <v>0.62832319431707084</v>
      </c>
      <c r="N371" s="6">
        <v>0.37167680568292905</v>
      </c>
      <c r="O371" s="2" t="str">
        <f t="shared" si="5"/>
        <v>tested_negative</v>
      </c>
      <c r="P371" s="2">
        <f>IF(O371=J371,1,0)</f>
        <v>1</v>
      </c>
      <c r="Q371" s="2" t="str">
        <f>IF(AND(EXACT(O371,"tested_positive"), EXACT(J371,"tested_positive")), "tp", IF(AND(EXACT(O371,"tested_positive"), EXACT(J371,"tested_negative")), "fp", IF(AND(EXACT(O371,"tested_negative"), EXACT(J371,"tested_positive")), "fn", IF(AND(EXACT(O371,"tested_negative"), EXACT(J371,"tested_negative")), "tn"))))</f>
        <v>tn</v>
      </c>
      <c r="R371" s="2">
        <f>IF(O371="tested_positive",1,0)</f>
        <v>0</v>
      </c>
    </row>
    <row r="372" spans="1:18" ht="17" x14ac:dyDescent="0.2">
      <c r="A372">
        <v>668</v>
      </c>
      <c r="B372">
        <v>10</v>
      </c>
      <c r="C372">
        <v>111</v>
      </c>
      <c r="D372">
        <v>70</v>
      </c>
      <c r="E372">
        <v>27</v>
      </c>
      <c r="F372">
        <v>0</v>
      </c>
      <c r="G372">
        <v>27.5</v>
      </c>
      <c r="H372">
        <v>0.14099999999999999</v>
      </c>
      <c r="I372">
        <v>40</v>
      </c>
      <c r="J372" t="s">
        <v>9</v>
      </c>
      <c r="K372">
        <f>4.2+B372*-0.06+C372*-0.02+D372*0.01+G372*-0.04+H372*-0.47+I372*-0.01</f>
        <v>0.51372999999999991</v>
      </c>
      <c r="L372">
        <f>-4.2+B372*0.06+C372*0.02+D372*-0.01+G372*0.04+H372*0.47+I372*0.01</f>
        <v>-0.51372999999999991</v>
      </c>
      <c r="M372" s="6">
        <v>0.62568046566047597</v>
      </c>
      <c r="N372" s="6">
        <v>0.37431953433952403</v>
      </c>
      <c r="O372" s="2" t="str">
        <f t="shared" si="5"/>
        <v>tested_negative</v>
      </c>
      <c r="P372" s="2">
        <f>IF(O372=J372,1,0)</f>
        <v>0</v>
      </c>
      <c r="Q372" s="2" t="str">
        <f>IF(AND(EXACT(O372,"tested_positive"), EXACT(J372,"tested_positive")), "tp", IF(AND(EXACT(O372,"tested_positive"), EXACT(J372,"tested_negative")), "fp", IF(AND(EXACT(O372,"tested_negative"), EXACT(J372,"tested_positive")), "fn", IF(AND(EXACT(O372,"tested_negative"), EXACT(J372,"tested_negative")), "tn"))))</f>
        <v>fn</v>
      </c>
      <c r="R372" s="2">
        <f>IF(O372="tested_positive",1,0)</f>
        <v>0</v>
      </c>
    </row>
    <row r="373" spans="1:18" ht="17" x14ac:dyDescent="0.2">
      <c r="A373">
        <v>367</v>
      </c>
      <c r="B373">
        <v>6</v>
      </c>
      <c r="C373">
        <v>124</v>
      </c>
      <c r="D373">
        <v>72</v>
      </c>
      <c r="E373">
        <v>0</v>
      </c>
      <c r="F373">
        <v>0</v>
      </c>
      <c r="G373">
        <v>27.6</v>
      </c>
      <c r="H373">
        <v>0.36799999999999999</v>
      </c>
      <c r="I373">
        <v>29</v>
      </c>
      <c r="J373" t="s">
        <v>9</v>
      </c>
      <c r="K373">
        <f>4.2+B373*-0.06+C373*-0.02+D373*0.01+G373*-0.04+H373*-0.47+I373*-0.01</f>
        <v>0.51303999999999994</v>
      </c>
      <c r="L373">
        <f>-4.2+B373*0.06+C373*0.02+D373*-0.01+G373*0.04+H373*0.47+I373*0.01</f>
        <v>-0.51303999999999994</v>
      </c>
      <c r="M373" s="6">
        <v>0.62551885060152712</v>
      </c>
      <c r="N373" s="6">
        <v>0.37448114939847293</v>
      </c>
      <c r="O373" s="2" t="str">
        <f t="shared" si="5"/>
        <v>tested_negative</v>
      </c>
      <c r="P373" s="2">
        <f>IF(O373=J373,1,0)</f>
        <v>0</v>
      </c>
      <c r="Q373" s="2" t="str">
        <f>IF(AND(EXACT(O373,"tested_positive"), EXACT(J373,"tested_positive")), "tp", IF(AND(EXACT(O373,"tested_positive"), EXACT(J373,"tested_negative")), "fp", IF(AND(EXACT(O373,"tested_negative"), EXACT(J373,"tested_positive")), "fn", IF(AND(EXACT(O373,"tested_negative"), EXACT(J373,"tested_negative")), "tn"))))</f>
        <v>fn</v>
      </c>
      <c r="R373" s="2">
        <f>IF(O373="tested_positive",1,0)</f>
        <v>0</v>
      </c>
    </row>
    <row r="374" spans="1:18" ht="17" x14ac:dyDescent="0.2">
      <c r="A374">
        <v>338</v>
      </c>
      <c r="B374">
        <v>5</v>
      </c>
      <c r="C374">
        <v>115</v>
      </c>
      <c r="D374">
        <v>76</v>
      </c>
      <c r="E374">
        <v>0</v>
      </c>
      <c r="F374">
        <v>0</v>
      </c>
      <c r="G374">
        <v>31.2</v>
      </c>
      <c r="H374">
        <v>0.34300000000000003</v>
      </c>
      <c r="I374">
        <v>44</v>
      </c>
      <c r="J374" t="s">
        <v>9</v>
      </c>
      <c r="K374">
        <f>4.2+B374*-0.06+C374*-0.02+D374*0.01+G374*-0.04+H374*-0.47+I374*-0.01</f>
        <v>0.5107900000000003</v>
      </c>
      <c r="L374">
        <f>-4.2+B374*0.06+C374*0.02+D374*-0.01+G374*0.04+H374*0.47+I374*0.01</f>
        <v>-0.5107900000000003</v>
      </c>
      <c r="M374" s="6">
        <v>0.62499165064266737</v>
      </c>
      <c r="N374" s="6">
        <v>0.37500834935733257</v>
      </c>
      <c r="O374" s="2" t="str">
        <f t="shared" si="5"/>
        <v>tested_negative</v>
      </c>
      <c r="P374" s="2">
        <f>IF(O374=J374,1,0)</f>
        <v>0</v>
      </c>
      <c r="Q374" s="2" t="str">
        <f>IF(AND(EXACT(O374,"tested_positive"), EXACT(J374,"tested_positive")), "tp", IF(AND(EXACT(O374,"tested_positive"), EXACT(J374,"tested_negative")), "fp", IF(AND(EXACT(O374,"tested_negative"), EXACT(J374,"tested_positive")), "fn", IF(AND(EXACT(O374,"tested_negative"), EXACT(J374,"tested_negative")), "tn"))))</f>
        <v>fn</v>
      </c>
      <c r="R374" s="2">
        <f>IF(O374="tested_positive",1,0)</f>
        <v>0</v>
      </c>
    </row>
    <row r="375" spans="1:18" ht="17" x14ac:dyDescent="0.2">
      <c r="A375">
        <v>476</v>
      </c>
      <c r="B375">
        <v>0</v>
      </c>
      <c r="C375">
        <v>137</v>
      </c>
      <c r="D375">
        <v>84</v>
      </c>
      <c r="E375">
        <v>27</v>
      </c>
      <c r="F375">
        <v>0</v>
      </c>
      <c r="G375">
        <v>27.3</v>
      </c>
      <c r="H375">
        <v>0.23100000000000001</v>
      </c>
      <c r="I375">
        <v>59</v>
      </c>
      <c r="J375" t="s">
        <v>10</v>
      </c>
      <c r="K375">
        <f>4.2+B375*-0.06+C375*-0.02+D375*0.01+G375*-0.04+H375*-0.47+I375*-0.01</f>
        <v>0.50942999999999972</v>
      </c>
      <c r="L375">
        <f>-4.2+B375*0.06+C375*0.02+D375*-0.01+G375*0.04+H375*0.47+I375*0.01</f>
        <v>-0.50942999999999972</v>
      </c>
      <c r="M375" s="6">
        <v>0.62467284365955233</v>
      </c>
      <c r="N375" s="6">
        <v>0.37532715634044761</v>
      </c>
      <c r="O375" s="2" t="str">
        <f t="shared" si="5"/>
        <v>tested_negative</v>
      </c>
      <c r="P375" s="2">
        <f>IF(O375=J375,1,0)</f>
        <v>1</v>
      </c>
      <c r="Q375" s="2" t="str">
        <f>IF(AND(EXACT(O375,"tested_positive"), EXACT(J375,"tested_positive")), "tp", IF(AND(EXACT(O375,"tested_positive"), EXACT(J375,"tested_negative")), "fp", IF(AND(EXACT(O375,"tested_negative"), EXACT(J375,"tested_positive")), "fn", IF(AND(EXACT(O375,"tested_negative"), EXACT(J375,"tested_negative")), "tn"))))</f>
        <v>tn</v>
      </c>
      <c r="R375" s="2">
        <f>IF(O375="tested_positive",1,0)</f>
        <v>0</v>
      </c>
    </row>
    <row r="376" spans="1:18" ht="17" x14ac:dyDescent="0.2">
      <c r="A376">
        <v>24</v>
      </c>
      <c r="B376">
        <v>9</v>
      </c>
      <c r="C376">
        <v>119</v>
      </c>
      <c r="D376">
        <v>80</v>
      </c>
      <c r="E376">
        <v>35</v>
      </c>
      <c r="F376">
        <v>0</v>
      </c>
      <c r="G376">
        <v>29</v>
      </c>
      <c r="H376">
        <v>0.26300000000000001</v>
      </c>
      <c r="I376">
        <v>29</v>
      </c>
      <c r="J376" t="s">
        <v>9</v>
      </c>
      <c r="K376">
        <f>4.2+B376*-0.06+C376*-0.02+D376*0.01+G376*-0.04+H376*-0.47+I376*-0.01</f>
        <v>0.50639000000000012</v>
      </c>
      <c r="L376">
        <f>-4.2+B376*0.06+C376*0.02+D376*-0.01+G376*0.04+H376*0.47+I376*0.01</f>
        <v>-0.50639000000000012</v>
      </c>
      <c r="M376" s="6">
        <v>0.62395982565752262</v>
      </c>
      <c r="N376" s="6">
        <v>0.37604017434247733</v>
      </c>
      <c r="O376" s="2" t="str">
        <f t="shared" si="5"/>
        <v>tested_negative</v>
      </c>
      <c r="P376" s="2">
        <f>IF(O376=J376,1,0)</f>
        <v>0</v>
      </c>
      <c r="Q376" s="2" t="str">
        <f>IF(AND(EXACT(O376,"tested_positive"), EXACT(J376,"tested_positive")), "tp", IF(AND(EXACT(O376,"tested_positive"), EXACT(J376,"tested_negative")), "fp", IF(AND(EXACT(O376,"tested_negative"), EXACT(J376,"tested_positive")), "fn", IF(AND(EXACT(O376,"tested_negative"), EXACT(J376,"tested_negative")), "tn"))))</f>
        <v>fn</v>
      </c>
      <c r="R376" s="2">
        <f>IF(O376="tested_positive",1,0)</f>
        <v>0</v>
      </c>
    </row>
    <row r="377" spans="1:18" ht="17" x14ac:dyDescent="0.2">
      <c r="A377">
        <v>142</v>
      </c>
      <c r="B377">
        <v>5</v>
      </c>
      <c r="C377">
        <v>106</v>
      </c>
      <c r="D377">
        <v>82</v>
      </c>
      <c r="E377">
        <v>30</v>
      </c>
      <c r="F377">
        <v>0</v>
      </c>
      <c r="G377">
        <v>39.5</v>
      </c>
      <c r="H377">
        <v>0.28599999999999998</v>
      </c>
      <c r="I377">
        <v>38</v>
      </c>
      <c r="J377" t="s">
        <v>10</v>
      </c>
      <c r="K377">
        <f>4.2+B377*-0.06+C377*-0.02+D377*0.01+G377*-0.04+H377*-0.47+I377*-0.01</f>
        <v>0.50558000000000047</v>
      </c>
      <c r="L377">
        <f>-4.2+B377*0.06+C377*0.02+D377*-0.01+G377*0.04+H377*0.47+I377*0.01</f>
        <v>-0.50558000000000047</v>
      </c>
      <c r="M377" s="6">
        <v>0.62376975307429527</v>
      </c>
      <c r="N377" s="6">
        <v>0.37623024692570473</v>
      </c>
      <c r="O377" s="2" t="str">
        <f t="shared" si="5"/>
        <v>tested_negative</v>
      </c>
      <c r="P377" s="2">
        <f>IF(O377=J377,1,0)</f>
        <v>1</v>
      </c>
      <c r="Q377" s="2" t="str">
        <f>IF(AND(EXACT(O377,"tested_positive"), EXACT(J377,"tested_positive")), "tp", IF(AND(EXACT(O377,"tested_positive"), EXACT(J377,"tested_negative")), "fp", IF(AND(EXACT(O377,"tested_negative"), EXACT(J377,"tested_positive")), "fn", IF(AND(EXACT(O377,"tested_negative"), EXACT(J377,"tested_negative")), "tn"))))</f>
        <v>tn</v>
      </c>
      <c r="R377" s="2">
        <f>IF(O377="tested_positive",1,0)</f>
        <v>0</v>
      </c>
    </row>
    <row r="378" spans="1:18" ht="17" x14ac:dyDescent="0.2">
      <c r="A378">
        <v>319</v>
      </c>
      <c r="B378">
        <v>3</v>
      </c>
      <c r="C378">
        <v>115</v>
      </c>
      <c r="D378">
        <v>66</v>
      </c>
      <c r="E378">
        <v>39</v>
      </c>
      <c r="F378">
        <v>140</v>
      </c>
      <c r="G378">
        <v>38.1</v>
      </c>
      <c r="H378">
        <v>0.15</v>
      </c>
      <c r="I378">
        <v>28</v>
      </c>
      <c r="J378" t="s">
        <v>10</v>
      </c>
      <c r="K378">
        <f>4.2+B378*-0.06+C378*-0.02+D378*0.01+G378*-0.04+H378*-0.47+I378*-0.01</f>
        <v>0.50550000000000028</v>
      </c>
      <c r="L378">
        <f>-4.2+B378*0.06+C378*0.02+D378*-0.01+G378*0.04+H378*0.47+I378*0.01</f>
        <v>-0.50550000000000028</v>
      </c>
      <c r="M378" s="6">
        <v>0.62375097840454852</v>
      </c>
      <c r="N378" s="6">
        <v>0.37624902159545154</v>
      </c>
      <c r="O378" s="2" t="str">
        <f t="shared" si="5"/>
        <v>tested_negative</v>
      </c>
      <c r="P378" s="2">
        <f>IF(O378=J378,1,0)</f>
        <v>1</v>
      </c>
      <c r="Q378" s="2" t="str">
        <f>IF(AND(EXACT(O378,"tested_positive"), EXACT(J378,"tested_positive")), "tp", IF(AND(EXACT(O378,"tested_positive"), EXACT(J378,"tested_negative")), "fp", IF(AND(EXACT(O378,"tested_negative"), EXACT(J378,"tested_positive")), "fn", IF(AND(EXACT(O378,"tested_negative"), EXACT(J378,"tested_negative")), "tn"))))</f>
        <v>tn</v>
      </c>
      <c r="R378" s="2">
        <f>IF(O378="tested_positive",1,0)</f>
        <v>0</v>
      </c>
    </row>
    <row r="379" spans="1:18" ht="17" x14ac:dyDescent="0.2">
      <c r="A379">
        <v>95</v>
      </c>
      <c r="B379">
        <v>2</v>
      </c>
      <c r="C379">
        <v>142</v>
      </c>
      <c r="D379">
        <v>82</v>
      </c>
      <c r="E379">
        <v>18</v>
      </c>
      <c r="F379">
        <v>64</v>
      </c>
      <c r="G379">
        <v>24.7</v>
      </c>
      <c r="H379">
        <v>0.76100000000000001</v>
      </c>
      <c r="I379">
        <v>21</v>
      </c>
      <c r="J379" t="s">
        <v>10</v>
      </c>
      <c r="K379">
        <f>4.2+B379*-0.06+C379*-0.02+D379*0.01+G379*-0.04+H379*-0.47+I379*-0.01</f>
        <v>0.50433000000000061</v>
      </c>
      <c r="L379">
        <f>-4.2+B379*0.06+C379*0.02+D379*-0.01+G379*0.04+H379*0.47+I379*0.01</f>
        <v>-0.50433000000000061</v>
      </c>
      <c r="M379" s="6">
        <v>0.62347635641017729</v>
      </c>
      <c r="N379" s="6">
        <v>0.37652364358982277</v>
      </c>
      <c r="O379" s="2" t="str">
        <f t="shared" si="5"/>
        <v>tested_negative</v>
      </c>
      <c r="P379" s="2">
        <f>IF(O379=J379,1,0)</f>
        <v>1</v>
      </c>
      <c r="Q379" s="2" t="str">
        <f>IF(AND(EXACT(O379,"tested_positive"), EXACT(J379,"tested_positive")), "tp", IF(AND(EXACT(O379,"tested_positive"), EXACT(J379,"tested_negative")), "fp", IF(AND(EXACT(O379,"tested_negative"), EXACT(J379,"tested_positive")), "fn", IF(AND(EXACT(O379,"tested_negative"), EXACT(J379,"tested_negative")), "tn"))))</f>
        <v>tn</v>
      </c>
      <c r="R379" s="2">
        <f>IF(O379="tested_positive",1,0)</f>
        <v>0</v>
      </c>
    </row>
    <row r="380" spans="1:18" ht="17" x14ac:dyDescent="0.2">
      <c r="A380">
        <v>520</v>
      </c>
      <c r="B380">
        <v>6</v>
      </c>
      <c r="C380">
        <v>129</v>
      </c>
      <c r="D380">
        <v>90</v>
      </c>
      <c r="E380">
        <v>7</v>
      </c>
      <c r="F380">
        <v>326</v>
      </c>
      <c r="G380">
        <v>19.600000000000001</v>
      </c>
      <c r="H380">
        <v>0.58199999999999996</v>
      </c>
      <c r="I380">
        <v>60</v>
      </c>
      <c r="J380" t="s">
        <v>10</v>
      </c>
      <c r="K380">
        <f>4.2+B380*-0.06+C380*-0.02+D380*0.01+G380*-0.04+H380*-0.47+I380*-0.01</f>
        <v>0.50246000000000024</v>
      </c>
      <c r="L380">
        <f>-4.2+B380*0.06+C380*0.02+D380*-0.01+G380*0.04+H380*0.47+I380*0.01</f>
        <v>-0.50246000000000024</v>
      </c>
      <c r="M380" s="6">
        <v>0.62303726593960451</v>
      </c>
      <c r="N380" s="6">
        <v>0.37696273406039549</v>
      </c>
      <c r="O380" s="2" t="str">
        <f t="shared" si="5"/>
        <v>tested_negative</v>
      </c>
      <c r="P380" s="2">
        <f>IF(O380=J380,1,0)</f>
        <v>1</v>
      </c>
      <c r="Q380" s="2" t="str">
        <f>IF(AND(EXACT(O380,"tested_positive"), EXACT(J380,"tested_positive")), "tp", IF(AND(EXACT(O380,"tested_positive"), EXACT(J380,"tested_negative")), "fp", IF(AND(EXACT(O380,"tested_negative"), EXACT(J380,"tested_positive")), "fn", IF(AND(EXACT(O380,"tested_negative"), EXACT(J380,"tested_negative")), "tn"))))</f>
        <v>tn</v>
      </c>
      <c r="R380" s="2">
        <f>IF(O380="tested_positive",1,0)</f>
        <v>0</v>
      </c>
    </row>
    <row r="381" spans="1:18" ht="17" x14ac:dyDescent="0.2">
      <c r="A381">
        <v>728</v>
      </c>
      <c r="B381">
        <v>0</v>
      </c>
      <c r="C381">
        <v>141</v>
      </c>
      <c r="D381">
        <v>84</v>
      </c>
      <c r="E381">
        <v>26</v>
      </c>
      <c r="F381">
        <v>0</v>
      </c>
      <c r="G381">
        <v>32.4</v>
      </c>
      <c r="H381">
        <v>0.433</v>
      </c>
      <c r="I381">
        <v>22</v>
      </c>
      <c r="J381" t="s">
        <v>10</v>
      </c>
      <c r="K381">
        <f>4.2+B381*-0.06+C381*-0.02+D381*0.01+G381*-0.04+H381*-0.47+I381*-0.01</f>
        <v>0.50049000000000021</v>
      </c>
      <c r="L381">
        <f>-4.2+B381*0.06+C381*0.02+D381*-0.01+G381*0.04+H381*0.47+I381*0.01</f>
        <v>-0.50049000000000021</v>
      </c>
      <c r="M381" s="6">
        <v>0.6225744761092511</v>
      </c>
      <c r="N381" s="6">
        <v>0.37742552389074896</v>
      </c>
      <c r="O381" s="2" t="str">
        <f t="shared" si="5"/>
        <v>tested_negative</v>
      </c>
      <c r="P381" s="2">
        <f>IF(O381=J381,1,0)</f>
        <v>1</v>
      </c>
      <c r="Q381" s="2" t="str">
        <f>IF(AND(EXACT(O381,"tested_positive"), EXACT(J381,"tested_positive")), "tp", IF(AND(EXACT(O381,"tested_positive"), EXACT(J381,"tested_negative")), "fp", IF(AND(EXACT(O381,"tested_negative"), EXACT(J381,"tested_positive")), "fn", IF(AND(EXACT(O381,"tested_negative"), EXACT(J381,"tested_negative")), "tn"))))</f>
        <v>tn</v>
      </c>
      <c r="R381" s="2">
        <f>IF(O381="tested_positive",1,0)</f>
        <v>0</v>
      </c>
    </row>
    <row r="382" spans="1:18" ht="17" x14ac:dyDescent="0.2">
      <c r="A382">
        <v>465</v>
      </c>
      <c r="B382">
        <v>10</v>
      </c>
      <c r="C382">
        <v>115</v>
      </c>
      <c r="D382">
        <v>98</v>
      </c>
      <c r="E382">
        <v>0</v>
      </c>
      <c r="F382">
        <v>0</v>
      </c>
      <c r="G382">
        <v>24</v>
      </c>
      <c r="H382">
        <v>1.022</v>
      </c>
      <c r="I382">
        <v>34</v>
      </c>
      <c r="J382" t="s">
        <v>10</v>
      </c>
      <c r="K382">
        <f>4.2+B382*-0.06+C382*-0.02+D382*0.01+G382*-0.04+H382*-0.47+I382*-0.01</f>
        <v>0.49965999999999983</v>
      </c>
      <c r="L382">
        <f>-4.2+B382*0.06+C382*0.02+D382*-0.01+G382*0.04+H382*0.47+I382*0.01</f>
        <v>-0.49965999999999983</v>
      </c>
      <c r="M382" s="6">
        <v>0.6223794266135545</v>
      </c>
      <c r="N382" s="6">
        <v>0.3776205733864455</v>
      </c>
      <c r="O382" s="2" t="str">
        <f t="shared" si="5"/>
        <v>tested_negative</v>
      </c>
      <c r="P382" s="2">
        <f>IF(O382=J382,1,0)</f>
        <v>1</v>
      </c>
      <c r="Q382" s="2" t="str">
        <f>IF(AND(EXACT(O382,"tested_positive"), EXACT(J382,"tested_positive")), "tp", IF(AND(EXACT(O382,"tested_positive"), EXACT(J382,"tested_negative")), "fp", IF(AND(EXACT(O382,"tested_negative"), EXACT(J382,"tested_positive")), "fn", IF(AND(EXACT(O382,"tested_negative"), EXACT(J382,"tested_negative")), "tn"))))</f>
        <v>tn</v>
      </c>
      <c r="R382" s="2">
        <f>IF(O382="tested_positive",1,0)</f>
        <v>0</v>
      </c>
    </row>
    <row r="383" spans="1:18" ht="17" x14ac:dyDescent="0.2">
      <c r="A383">
        <v>74</v>
      </c>
      <c r="B383">
        <v>4</v>
      </c>
      <c r="C383">
        <v>129</v>
      </c>
      <c r="D383">
        <v>86</v>
      </c>
      <c r="E383">
        <v>20</v>
      </c>
      <c r="F383">
        <v>270</v>
      </c>
      <c r="G383">
        <v>35.1</v>
      </c>
      <c r="H383">
        <v>0.23100000000000001</v>
      </c>
      <c r="I383">
        <v>23</v>
      </c>
      <c r="J383" t="s">
        <v>10</v>
      </c>
      <c r="K383">
        <f>4.2+B383*-0.06+C383*-0.02+D383*0.01+G383*-0.04+H383*-0.47+I383*-0.01</f>
        <v>0.49742999999999959</v>
      </c>
      <c r="L383">
        <f>-4.2+B383*0.06+C383*0.02+D383*-0.01+G383*0.04+H383*0.47+I383*0.01</f>
        <v>-0.49742999999999959</v>
      </c>
      <c r="M383" s="6">
        <v>0.62185518185585231</v>
      </c>
      <c r="N383" s="6">
        <v>0.37814481814414769</v>
      </c>
      <c r="O383" s="2" t="str">
        <f t="shared" si="5"/>
        <v>tested_negative</v>
      </c>
      <c r="P383" s="2">
        <f>IF(O383=J383,1,0)</f>
        <v>1</v>
      </c>
      <c r="Q383" s="2" t="str">
        <f>IF(AND(EXACT(O383,"tested_positive"), EXACT(J383,"tested_positive")), "tp", IF(AND(EXACT(O383,"tested_positive"), EXACT(J383,"tested_negative")), "fp", IF(AND(EXACT(O383,"tested_negative"), EXACT(J383,"tested_positive")), "fn", IF(AND(EXACT(O383,"tested_negative"), EXACT(J383,"tested_negative")), "tn"))))</f>
        <v>tn</v>
      </c>
      <c r="R383" s="2">
        <f>IF(O383="tested_positive",1,0)</f>
        <v>0</v>
      </c>
    </row>
    <row r="384" spans="1:18" ht="17" x14ac:dyDescent="0.2">
      <c r="A384">
        <v>689</v>
      </c>
      <c r="B384">
        <v>1</v>
      </c>
      <c r="C384">
        <v>140</v>
      </c>
      <c r="D384">
        <v>74</v>
      </c>
      <c r="E384">
        <v>26</v>
      </c>
      <c r="F384">
        <v>180</v>
      </c>
      <c r="G384">
        <v>24.1</v>
      </c>
      <c r="H384">
        <v>0.82799999999999996</v>
      </c>
      <c r="I384">
        <v>23</v>
      </c>
      <c r="J384" t="s">
        <v>10</v>
      </c>
      <c r="K384">
        <f>4.2+B384*-0.06+C384*-0.02+D384*0.01+G384*-0.04+H384*-0.47+I384*-0.01</f>
        <v>0.49684000000000017</v>
      </c>
      <c r="L384">
        <f>-4.2+B384*0.06+C384*0.02+D384*-0.01+G384*0.04+H384*0.47+I384*0.01</f>
        <v>-0.49684000000000017</v>
      </c>
      <c r="M384" s="6">
        <v>0.62171643260891529</v>
      </c>
      <c r="N384" s="6">
        <v>0.37828356739108476</v>
      </c>
      <c r="O384" s="2" t="str">
        <f t="shared" si="5"/>
        <v>tested_negative</v>
      </c>
      <c r="P384" s="2">
        <f>IF(O384=J384,1,0)</f>
        <v>1</v>
      </c>
      <c r="Q384" s="2" t="str">
        <f>IF(AND(EXACT(O384,"tested_positive"), EXACT(J384,"tested_positive")), "tp", IF(AND(EXACT(O384,"tested_positive"), EXACT(J384,"tested_negative")), "fp", IF(AND(EXACT(O384,"tested_negative"), EXACT(J384,"tested_positive")), "fn", IF(AND(EXACT(O384,"tested_negative"), EXACT(J384,"tested_negative")), "tn"))))</f>
        <v>tn</v>
      </c>
      <c r="R384" s="2">
        <f>IF(O384="tested_positive",1,0)</f>
        <v>0</v>
      </c>
    </row>
    <row r="385" spans="1:18" ht="17" x14ac:dyDescent="0.2">
      <c r="A385">
        <v>182</v>
      </c>
      <c r="B385">
        <v>0</v>
      </c>
      <c r="C385">
        <v>119</v>
      </c>
      <c r="D385">
        <v>64</v>
      </c>
      <c r="E385">
        <v>18</v>
      </c>
      <c r="F385">
        <v>92</v>
      </c>
      <c r="G385">
        <v>34.9</v>
      </c>
      <c r="H385">
        <v>0.72499999999999998</v>
      </c>
      <c r="I385">
        <v>23</v>
      </c>
      <c r="J385" t="s">
        <v>10</v>
      </c>
      <c r="K385">
        <f>4.2+B385*-0.06+C385*-0.02+D385*0.01+G385*-0.04+H385*-0.47+I385*-0.01</f>
        <v>0.49325000000000052</v>
      </c>
      <c r="L385">
        <f>-4.2+B385*0.06+C385*0.02+D385*-0.01+G385*0.04+H385*0.47+I385*0.01</f>
        <v>-0.49325000000000052</v>
      </c>
      <c r="M385" s="6">
        <v>0.62087174987684302</v>
      </c>
      <c r="N385" s="6">
        <v>0.37912825012315698</v>
      </c>
      <c r="O385" s="2" t="str">
        <f t="shared" si="5"/>
        <v>tested_negative</v>
      </c>
      <c r="P385" s="2">
        <f>IF(O385=J385,1,0)</f>
        <v>1</v>
      </c>
      <c r="Q385" s="2" t="str">
        <f>IF(AND(EXACT(O385,"tested_positive"), EXACT(J385,"tested_positive")), "tp", IF(AND(EXACT(O385,"tested_positive"), EXACT(J385,"tested_negative")), "fp", IF(AND(EXACT(O385,"tested_negative"), EXACT(J385,"tested_positive")), "fn", IF(AND(EXACT(O385,"tested_negative"), EXACT(J385,"tested_negative")), "tn"))))</f>
        <v>tn</v>
      </c>
      <c r="R385" s="2">
        <f>IF(O385="tested_positive",1,0)</f>
        <v>0</v>
      </c>
    </row>
    <row r="386" spans="1:18" ht="17" x14ac:dyDescent="0.2">
      <c r="A386">
        <v>531</v>
      </c>
      <c r="B386">
        <v>2</v>
      </c>
      <c r="C386">
        <v>122</v>
      </c>
      <c r="D386">
        <v>60</v>
      </c>
      <c r="E386">
        <v>18</v>
      </c>
      <c r="F386">
        <v>106</v>
      </c>
      <c r="G386">
        <v>29.8</v>
      </c>
      <c r="H386">
        <v>0.71699999999999997</v>
      </c>
      <c r="I386">
        <v>22</v>
      </c>
      <c r="J386" t="s">
        <v>10</v>
      </c>
      <c r="K386">
        <f>4.2+B386*-0.06+C386*-0.02+D386*0.01+G386*-0.04+H386*-0.47+I386*-0.01</f>
        <v>0.49101000000000039</v>
      </c>
      <c r="L386">
        <f>-4.2+B386*0.06+C386*0.02+D386*-0.01+G386*0.04+H386*0.47+I386*0.01</f>
        <v>-0.49101000000000039</v>
      </c>
      <c r="M386" s="6">
        <v>0.62034433365301322</v>
      </c>
      <c r="N386" s="6">
        <v>0.37965566634698683</v>
      </c>
      <c r="O386" s="2" t="str">
        <f t="shared" ref="O386:O449" si="6">IF(N386&gt;(M386+$N$776),"tested_positive","tested_negative")</f>
        <v>tested_negative</v>
      </c>
      <c r="P386" s="2">
        <f>IF(O386=J386,1,0)</f>
        <v>1</v>
      </c>
      <c r="Q386" s="2" t="str">
        <f>IF(AND(EXACT(O386,"tested_positive"), EXACT(J386,"tested_positive")), "tp", IF(AND(EXACT(O386,"tested_positive"), EXACT(J386,"tested_negative")), "fp", IF(AND(EXACT(O386,"tested_negative"), EXACT(J386,"tested_positive")), "fn", IF(AND(EXACT(O386,"tested_negative"), EXACT(J386,"tested_negative")), "tn"))))</f>
        <v>tn</v>
      </c>
      <c r="R386" s="2">
        <f>IF(O386="tested_positive",1,0)</f>
        <v>0</v>
      </c>
    </row>
    <row r="387" spans="1:18" ht="17" x14ac:dyDescent="0.2">
      <c r="A387">
        <v>22</v>
      </c>
      <c r="B387">
        <v>8</v>
      </c>
      <c r="C387">
        <v>99</v>
      </c>
      <c r="D387">
        <v>84</v>
      </c>
      <c r="E387">
        <v>0</v>
      </c>
      <c r="F387">
        <v>0</v>
      </c>
      <c r="G387">
        <v>35.4</v>
      </c>
      <c r="H387">
        <v>0.38800000000000001</v>
      </c>
      <c r="I387">
        <v>50</v>
      </c>
      <c r="J387" t="s">
        <v>10</v>
      </c>
      <c r="K387">
        <f>4.2+B387*-0.06+C387*-0.02+D387*0.01+G387*-0.04+H387*-0.47+I387*-0.01</f>
        <v>0.48164000000000018</v>
      </c>
      <c r="L387">
        <f>-4.2+B387*0.06+C387*0.02+D387*-0.01+G387*0.04+H387*0.47+I387*0.01</f>
        <v>-0.48164000000000018</v>
      </c>
      <c r="M387" s="6">
        <v>0.61813506203238378</v>
      </c>
      <c r="N387" s="6">
        <v>0.38186493796761622</v>
      </c>
      <c r="O387" s="2" t="str">
        <f t="shared" si="6"/>
        <v>tested_negative</v>
      </c>
      <c r="P387" s="2">
        <f>IF(O387=J387,1,0)</f>
        <v>1</v>
      </c>
      <c r="Q387" s="2" t="str">
        <f>IF(AND(EXACT(O387,"tested_positive"), EXACT(J387,"tested_positive")), "tp", IF(AND(EXACT(O387,"tested_positive"), EXACT(J387,"tested_negative")), "fp", IF(AND(EXACT(O387,"tested_negative"), EXACT(J387,"tested_positive")), "fn", IF(AND(EXACT(O387,"tested_negative"), EXACT(J387,"tested_negative")), "tn"))))</f>
        <v>tn</v>
      </c>
      <c r="R387" s="2">
        <f>IF(O387="tested_positive",1,0)</f>
        <v>0</v>
      </c>
    </row>
    <row r="388" spans="1:18" ht="17" x14ac:dyDescent="0.2">
      <c r="A388">
        <v>266</v>
      </c>
      <c r="B388">
        <v>5</v>
      </c>
      <c r="C388">
        <v>96</v>
      </c>
      <c r="D388">
        <v>74</v>
      </c>
      <c r="E388">
        <v>18</v>
      </c>
      <c r="F388">
        <v>67</v>
      </c>
      <c r="G388">
        <v>33.6</v>
      </c>
      <c r="H388">
        <v>0.997</v>
      </c>
      <c r="I388">
        <v>43</v>
      </c>
      <c r="J388" t="s">
        <v>10</v>
      </c>
      <c r="K388">
        <f>4.2+B388*-0.06+C388*-0.02+D388*0.01+G388*-0.04+H388*-0.47+I388*-0.01</f>
        <v>0.47741000000000061</v>
      </c>
      <c r="L388">
        <f>-4.2+B388*0.06+C388*0.02+D388*-0.01+G388*0.04+H388*0.47+I388*0.01</f>
        <v>-0.47741000000000061</v>
      </c>
      <c r="M388" s="6">
        <v>0.61713609775505229</v>
      </c>
      <c r="N388" s="6">
        <v>0.38286390224494771</v>
      </c>
      <c r="O388" s="2" t="str">
        <f t="shared" si="6"/>
        <v>tested_negative</v>
      </c>
      <c r="P388" s="2">
        <f>IF(O388=J388,1,0)</f>
        <v>1</v>
      </c>
      <c r="Q388" s="2" t="str">
        <f>IF(AND(EXACT(O388,"tested_positive"), EXACT(J388,"tested_positive")), "tp", IF(AND(EXACT(O388,"tested_positive"), EXACT(J388,"tested_negative")), "fp", IF(AND(EXACT(O388,"tested_negative"), EXACT(J388,"tested_positive")), "fn", IF(AND(EXACT(O388,"tested_negative"), EXACT(J388,"tested_negative")), "tn"))))</f>
        <v>tn</v>
      </c>
      <c r="R388" s="2">
        <f>IF(O388="tested_positive",1,0)</f>
        <v>0</v>
      </c>
    </row>
    <row r="389" spans="1:18" ht="17" x14ac:dyDescent="0.2">
      <c r="A389">
        <v>701</v>
      </c>
      <c r="B389">
        <v>2</v>
      </c>
      <c r="C389">
        <v>122</v>
      </c>
      <c r="D389">
        <v>76</v>
      </c>
      <c r="E389">
        <v>27</v>
      </c>
      <c r="F389">
        <v>200</v>
      </c>
      <c r="G389">
        <v>35.9</v>
      </c>
      <c r="H389">
        <v>0.48299999999999998</v>
      </c>
      <c r="I389">
        <v>26</v>
      </c>
      <c r="J389" t="s">
        <v>10</v>
      </c>
      <c r="K389">
        <f>4.2+B389*-0.06+C389*-0.02+D389*0.01+G389*-0.04+H389*-0.47+I389*-0.01</f>
        <v>0.47699000000000047</v>
      </c>
      <c r="L389">
        <f>-4.2+B389*0.06+C389*0.02+D389*-0.01+G389*0.04+H389*0.47+I389*0.01</f>
        <v>-0.47699000000000047</v>
      </c>
      <c r="M389" s="6">
        <v>0.61703685563754762</v>
      </c>
      <c r="N389" s="6">
        <v>0.38296314436245243</v>
      </c>
      <c r="O389" s="2" t="str">
        <f t="shared" si="6"/>
        <v>tested_negative</v>
      </c>
      <c r="P389" s="2">
        <f>IF(O389=J389,1,0)</f>
        <v>1</v>
      </c>
      <c r="Q389" s="2" t="str">
        <f>IF(AND(EXACT(O389,"tested_positive"), EXACT(J389,"tested_positive")), "tp", IF(AND(EXACT(O389,"tested_positive"), EXACT(J389,"tested_negative")), "fp", IF(AND(EXACT(O389,"tested_negative"), EXACT(J389,"tested_positive")), "fn", IF(AND(EXACT(O389,"tested_negative"), EXACT(J389,"tested_negative")), "tn"))))</f>
        <v>tn</v>
      </c>
      <c r="R389" s="2">
        <f>IF(O389="tested_positive",1,0)</f>
        <v>0</v>
      </c>
    </row>
    <row r="390" spans="1:18" ht="17" x14ac:dyDescent="0.2">
      <c r="A390">
        <v>136</v>
      </c>
      <c r="B390">
        <v>2</v>
      </c>
      <c r="C390">
        <v>125</v>
      </c>
      <c r="D390">
        <v>60</v>
      </c>
      <c r="E390">
        <v>20</v>
      </c>
      <c r="F390">
        <v>140</v>
      </c>
      <c r="G390">
        <v>33.799999999999997</v>
      </c>
      <c r="H390">
        <v>8.7999999999999995E-2</v>
      </c>
      <c r="I390">
        <v>31</v>
      </c>
      <c r="J390" t="s">
        <v>10</v>
      </c>
      <c r="K390">
        <f>4.2+B390*-0.06+C390*-0.02+D390*0.01+G390*-0.04+H390*-0.47+I390*-0.01</f>
        <v>0.47664000000000034</v>
      </c>
      <c r="L390">
        <f>-4.2+B390*0.06+C390*0.02+D390*-0.01+G390*0.04+H390*0.47+I390*0.01</f>
        <v>-0.47664000000000034</v>
      </c>
      <c r="M390" s="6">
        <v>0.61695414641933466</v>
      </c>
      <c r="N390" s="6">
        <v>0.3830458535806654</v>
      </c>
      <c r="O390" s="2" t="str">
        <f t="shared" si="6"/>
        <v>tested_negative</v>
      </c>
      <c r="P390" s="2">
        <f>IF(O390=J390,1,0)</f>
        <v>1</v>
      </c>
      <c r="Q390" s="2" t="str">
        <f>IF(AND(EXACT(O390,"tested_positive"), EXACT(J390,"tested_positive")), "tp", IF(AND(EXACT(O390,"tested_positive"), EXACT(J390,"tested_negative")), "fp", IF(AND(EXACT(O390,"tested_negative"), EXACT(J390,"tested_positive")), "fn", IF(AND(EXACT(O390,"tested_negative"), EXACT(J390,"tested_negative")), "tn"))))</f>
        <v>tn</v>
      </c>
      <c r="R390" s="2">
        <f>IF(O390="tested_positive",1,0)</f>
        <v>0</v>
      </c>
    </row>
    <row r="391" spans="1:18" ht="17" x14ac:dyDescent="0.2">
      <c r="A391">
        <v>558</v>
      </c>
      <c r="B391">
        <v>8</v>
      </c>
      <c r="C391">
        <v>110</v>
      </c>
      <c r="D391">
        <v>76</v>
      </c>
      <c r="E391">
        <v>0</v>
      </c>
      <c r="F391">
        <v>0</v>
      </c>
      <c r="G391">
        <v>27.8</v>
      </c>
      <c r="H391">
        <v>0.23699999999999999</v>
      </c>
      <c r="I391">
        <v>58</v>
      </c>
      <c r="J391" t="s">
        <v>10</v>
      </c>
      <c r="K391">
        <f>4.2+B391*-0.06+C391*-0.02+D391*0.01+G391*-0.04+H391*-0.47+I391*-0.01</f>
        <v>0.47661000000000009</v>
      </c>
      <c r="L391">
        <f>-4.2+B391*0.06+C391*0.02+D391*-0.01+G391*0.04+H391*0.47+I391*0.01</f>
        <v>-0.47661000000000009</v>
      </c>
      <c r="M391" s="6">
        <v>0.61694705674263106</v>
      </c>
      <c r="N391" s="6">
        <v>0.38305294325736905</v>
      </c>
      <c r="O391" s="2" t="str">
        <f t="shared" si="6"/>
        <v>tested_negative</v>
      </c>
      <c r="P391" s="2">
        <f>IF(O391=J391,1,0)</f>
        <v>1</v>
      </c>
      <c r="Q391" s="2" t="str">
        <f>IF(AND(EXACT(O391,"tested_positive"), EXACT(J391,"tested_positive")), "tp", IF(AND(EXACT(O391,"tested_positive"), EXACT(J391,"tested_negative")), "fp", IF(AND(EXACT(O391,"tested_negative"), EXACT(J391,"tested_positive")), "fn", IF(AND(EXACT(O391,"tested_negative"), EXACT(J391,"tested_negative")), "tn"))))</f>
        <v>tn</v>
      </c>
      <c r="R391" s="2">
        <f>IF(O391="tested_positive",1,0)</f>
        <v>0</v>
      </c>
    </row>
    <row r="392" spans="1:18" ht="17" x14ac:dyDescent="0.2">
      <c r="A392">
        <v>305</v>
      </c>
      <c r="B392">
        <v>3</v>
      </c>
      <c r="C392">
        <v>150</v>
      </c>
      <c r="D392">
        <v>76</v>
      </c>
      <c r="E392">
        <v>0</v>
      </c>
      <c r="F392">
        <v>0</v>
      </c>
      <c r="G392">
        <v>21</v>
      </c>
      <c r="H392">
        <v>0.20699999999999999</v>
      </c>
      <c r="I392">
        <v>37</v>
      </c>
      <c r="J392" t="s">
        <v>10</v>
      </c>
      <c r="K392">
        <f>4.2+B392*-0.06+C392*-0.02+D392*0.01+G392*-0.04+H392*-0.47+I392*-0.01</f>
        <v>0.47271000000000052</v>
      </c>
      <c r="L392">
        <f>-4.2+B392*0.06+C392*0.02+D392*-0.01+G392*0.04+H392*0.47+I392*0.01</f>
        <v>-0.47271000000000052</v>
      </c>
      <c r="M392" s="6">
        <v>0.61602497615129914</v>
      </c>
      <c r="N392" s="6">
        <v>0.38397502384870091</v>
      </c>
      <c r="O392" s="2" t="str">
        <f t="shared" si="6"/>
        <v>tested_negative</v>
      </c>
      <c r="P392" s="2">
        <f>IF(O392=J392,1,0)</f>
        <v>1</v>
      </c>
      <c r="Q392" s="2" t="str">
        <f>IF(AND(EXACT(O392,"tested_positive"), EXACT(J392,"tested_positive")), "tp", IF(AND(EXACT(O392,"tested_positive"), EXACT(J392,"tested_negative")), "fp", IF(AND(EXACT(O392,"tested_negative"), EXACT(J392,"tested_positive")), "fn", IF(AND(EXACT(O392,"tested_negative"), EXACT(J392,"tested_negative")), "tn"))))</f>
        <v>tn</v>
      </c>
      <c r="R392" s="2">
        <f>IF(O392="tested_positive",1,0)</f>
        <v>0</v>
      </c>
    </row>
    <row r="393" spans="1:18" ht="17" x14ac:dyDescent="0.2">
      <c r="A393">
        <v>92</v>
      </c>
      <c r="B393">
        <v>4</v>
      </c>
      <c r="C393">
        <v>123</v>
      </c>
      <c r="D393">
        <v>80</v>
      </c>
      <c r="E393">
        <v>15</v>
      </c>
      <c r="F393">
        <v>176</v>
      </c>
      <c r="G393">
        <v>32</v>
      </c>
      <c r="H393">
        <v>0.443</v>
      </c>
      <c r="I393">
        <v>34</v>
      </c>
      <c r="J393" t="s">
        <v>10</v>
      </c>
      <c r="K393">
        <f>4.2+B393*-0.06+C393*-0.02+D393*0.01+G393*-0.04+H393*-0.47+I393*-0.01</f>
        <v>0.47178999999999977</v>
      </c>
      <c r="L393">
        <f>-4.2+B393*0.06+C393*0.02+D393*-0.01+G393*0.04+H393*0.47+I393*0.01</f>
        <v>-0.47178999999999977</v>
      </c>
      <c r="M393" s="6">
        <v>0.61580733778676622</v>
      </c>
      <c r="N393" s="6">
        <v>0.38419266221323378</v>
      </c>
      <c r="O393" s="2" t="str">
        <f t="shared" si="6"/>
        <v>tested_negative</v>
      </c>
      <c r="P393" s="2">
        <f>IF(O393=J393,1,0)</f>
        <v>1</v>
      </c>
      <c r="Q393" s="2" t="str">
        <f>IF(AND(EXACT(O393,"tested_positive"), EXACT(J393,"tested_positive")), "tp", IF(AND(EXACT(O393,"tested_positive"), EXACT(J393,"tested_negative")), "fp", IF(AND(EXACT(O393,"tested_negative"), EXACT(J393,"tested_positive")), "fn", IF(AND(EXACT(O393,"tested_negative"), EXACT(J393,"tested_negative")), "tn"))))</f>
        <v>tn</v>
      </c>
      <c r="R393" s="2">
        <f>IF(O393="tested_positive",1,0)</f>
        <v>0</v>
      </c>
    </row>
    <row r="394" spans="1:18" ht="17" x14ac:dyDescent="0.2">
      <c r="A394">
        <v>669</v>
      </c>
      <c r="B394">
        <v>6</v>
      </c>
      <c r="C394">
        <v>98</v>
      </c>
      <c r="D394">
        <v>58</v>
      </c>
      <c r="E394">
        <v>33</v>
      </c>
      <c r="F394">
        <v>190</v>
      </c>
      <c r="G394">
        <v>34</v>
      </c>
      <c r="H394">
        <v>0.43</v>
      </c>
      <c r="I394">
        <v>43</v>
      </c>
      <c r="J394" t="s">
        <v>10</v>
      </c>
      <c r="K394">
        <f>4.2+B394*-0.06+C394*-0.02+D394*0.01+G394*-0.04+H394*-0.47+I394*-0.01</f>
        <v>0.46790000000000037</v>
      </c>
      <c r="L394">
        <f>-4.2+B394*0.06+C394*0.02+D394*-0.01+G394*0.04+H394*0.47+I394*0.01</f>
        <v>-0.46790000000000037</v>
      </c>
      <c r="M394" s="6">
        <v>0.61488659427218217</v>
      </c>
      <c r="N394" s="6">
        <v>0.38511340572781783</v>
      </c>
      <c r="O394" s="2" t="str">
        <f t="shared" si="6"/>
        <v>tested_negative</v>
      </c>
      <c r="P394" s="2">
        <f>IF(O394=J394,1,0)</f>
        <v>1</v>
      </c>
      <c r="Q394" s="2" t="str">
        <f>IF(AND(EXACT(O394,"tested_positive"), EXACT(J394,"tested_positive")), "tp", IF(AND(EXACT(O394,"tested_positive"), EXACT(J394,"tested_negative")), "fp", IF(AND(EXACT(O394,"tested_negative"), EXACT(J394,"tested_positive")), "fn", IF(AND(EXACT(O394,"tested_negative"), EXACT(J394,"tested_negative")), "tn"))))</f>
        <v>tn</v>
      </c>
      <c r="R394" s="2">
        <f>IF(O394="tested_positive",1,0)</f>
        <v>0</v>
      </c>
    </row>
    <row r="395" spans="1:18" ht="17" x14ac:dyDescent="0.2">
      <c r="A395">
        <v>344</v>
      </c>
      <c r="B395">
        <v>5</v>
      </c>
      <c r="C395">
        <v>122</v>
      </c>
      <c r="D395">
        <v>86</v>
      </c>
      <c r="E395">
        <v>0</v>
      </c>
      <c r="F395">
        <v>0</v>
      </c>
      <c r="G395">
        <v>34.700000000000003</v>
      </c>
      <c r="H395">
        <v>0.28999999999999998</v>
      </c>
      <c r="I395">
        <v>33</v>
      </c>
      <c r="J395" t="s">
        <v>10</v>
      </c>
      <c r="K395">
        <f>4.2+B395*-0.06+C395*-0.02+D395*0.01+G395*-0.04+H395*-0.47+I395*-0.01</f>
        <v>0.46570000000000017</v>
      </c>
      <c r="L395">
        <f>-4.2+B395*0.06+C395*0.02+D395*-0.01+G395*0.04+H395*0.47+I395*0.01</f>
        <v>-0.46570000000000017</v>
      </c>
      <c r="M395" s="6">
        <v>0.61436550042061688</v>
      </c>
      <c r="N395" s="6">
        <v>0.38563449957938317</v>
      </c>
      <c r="O395" s="2" t="str">
        <f t="shared" si="6"/>
        <v>tested_negative</v>
      </c>
      <c r="P395" s="2">
        <f>IF(O395=J395,1,0)</f>
        <v>1</v>
      </c>
      <c r="Q395" s="2" t="str">
        <f>IF(AND(EXACT(O395,"tested_positive"), EXACT(J395,"tested_positive")), "tp", IF(AND(EXACT(O395,"tested_positive"), EXACT(J395,"tested_negative")), "fp", IF(AND(EXACT(O395,"tested_negative"), EXACT(J395,"tested_positive")), "fn", IF(AND(EXACT(O395,"tested_negative"), EXACT(J395,"tested_negative")), "tn"))))</f>
        <v>tn</v>
      </c>
      <c r="R395" s="2">
        <f>IF(O395="tested_positive",1,0)</f>
        <v>0</v>
      </c>
    </row>
    <row r="396" spans="1:18" ht="17" x14ac:dyDescent="0.2">
      <c r="A396">
        <v>306</v>
      </c>
      <c r="B396">
        <v>2</v>
      </c>
      <c r="C396">
        <v>120</v>
      </c>
      <c r="D396">
        <v>76</v>
      </c>
      <c r="E396">
        <v>37</v>
      </c>
      <c r="F396">
        <v>105</v>
      </c>
      <c r="G396">
        <v>39.700000000000003</v>
      </c>
      <c r="H396">
        <v>0.215</v>
      </c>
      <c r="I396">
        <v>29</v>
      </c>
      <c r="J396" t="s">
        <v>10</v>
      </c>
      <c r="K396">
        <f>4.2+B396*-0.06+C396*-0.02+D396*0.01+G396*-0.04+H396*-0.47+I396*-0.01</f>
        <v>0.46095000000000036</v>
      </c>
      <c r="L396">
        <f>-4.2+B396*0.06+C396*0.02+D396*-0.01+G396*0.04+H396*0.47+I396*0.01</f>
        <v>-0.46095000000000036</v>
      </c>
      <c r="M396" s="6">
        <v>0.61323951833506041</v>
      </c>
      <c r="N396" s="6">
        <v>0.38676048166493954</v>
      </c>
      <c r="O396" s="2" t="str">
        <f t="shared" si="6"/>
        <v>tested_negative</v>
      </c>
      <c r="P396" s="2">
        <f>IF(O396=J396,1,0)</f>
        <v>1</v>
      </c>
      <c r="Q396" s="2" t="str">
        <f>IF(AND(EXACT(O396,"tested_positive"), EXACT(J396,"tested_positive")), "tp", IF(AND(EXACT(O396,"tested_positive"), EXACT(J396,"tested_negative")), "fp", IF(AND(EXACT(O396,"tested_negative"), EXACT(J396,"tested_positive")), "fn", IF(AND(EXACT(O396,"tested_negative"), EXACT(J396,"tested_negative")), "tn"))))</f>
        <v>tn</v>
      </c>
      <c r="R396" s="2">
        <f>IF(O396="tested_positive",1,0)</f>
        <v>0</v>
      </c>
    </row>
    <row r="397" spans="1:18" ht="17" x14ac:dyDescent="0.2">
      <c r="A397">
        <v>508</v>
      </c>
      <c r="B397">
        <v>1</v>
      </c>
      <c r="C397">
        <v>130</v>
      </c>
      <c r="D397">
        <v>60</v>
      </c>
      <c r="E397">
        <v>23</v>
      </c>
      <c r="F397">
        <v>170</v>
      </c>
      <c r="G397">
        <v>28.6</v>
      </c>
      <c r="H397">
        <v>0.69199999999999995</v>
      </c>
      <c r="I397">
        <v>21</v>
      </c>
      <c r="J397" t="s">
        <v>10</v>
      </c>
      <c r="K397">
        <f>4.2+B397*-0.06+C397*-0.02+D397*0.01+G397*-0.04+H397*-0.47+I397*-0.01</f>
        <v>0.4607600000000005</v>
      </c>
      <c r="L397">
        <f>-4.2+B397*0.06+C397*0.02+D397*-0.01+G397*0.04+H397*0.47+I397*0.01</f>
        <v>-0.4607600000000005</v>
      </c>
      <c r="M397" s="6">
        <v>0.61319445377142656</v>
      </c>
      <c r="N397" s="6">
        <v>0.38680554622857355</v>
      </c>
      <c r="O397" s="2" t="str">
        <f t="shared" si="6"/>
        <v>tested_negative</v>
      </c>
      <c r="P397" s="2">
        <f>IF(O397=J397,1,0)</f>
        <v>1</v>
      </c>
      <c r="Q397" s="2" t="str">
        <f>IF(AND(EXACT(O397,"tested_positive"), EXACT(J397,"tested_positive")), "tp", IF(AND(EXACT(O397,"tested_positive"), EXACT(J397,"tested_negative")), "fp", IF(AND(EXACT(O397,"tested_negative"), EXACT(J397,"tested_positive")), "fn", IF(AND(EXACT(O397,"tested_negative"), EXACT(J397,"tested_negative")), "tn"))))</f>
        <v>tn</v>
      </c>
      <c r="R397" s="2">
        <f>IF(O397="tested_positive",1,0)</f>
        <v>0</v>
      </c>
    </row>
    <row r="398" spans="1:18" ht="17" x14ac:dyDescent="0.2">
      <c r="A398">
        <v>452</v>
      </c>
      <c r="B398">
        <v>2</v>
      </c>
      <c r="C398">
        <v>134</v>
      </c>
      <c r="D398">
        <v>70</v>
      </c>
      <c r="E398">
        <v>0</v>
      </c>
      <c r="F398">
        <v>0</v>
      </c>
      <c r="G398">
        <v>28.9</v>
      </c>
      <c r="H398">
        <v>0.54200000000000004</v>
      </c>
      <c r="I398">
        <v>23</v>
      </c>
      <c r="J398" t="s">
        <v>9</v>
      </c>
      <c r="K398">
        <f>4.2+B398*-0.06+C398*-0.02+D398*0.01+G398*-0.04+H398*-0.47+I398*-0.01</f>
        <v>0.45926000000000022</v>
      </c>
      <c r="L398">
        <f>-4.2+B398*0.06+C398*0.02+D398*-0.01+G398*0.04+H398*0.47+I398*0.01</f>
        <v>-0.45926000000000022</v>
      </c>
      <c r="M398" s="6">
        <v>0.61283861289587316</v>
      </c>
      <c r="N398" s="6">
        <v>0.38716138710412684</v>
      </c>
      <c r="O398" s="2" t="str">
        <f t="shared" si="6"/>
        <v>tested_negative</v>
      </c>
      <c r="P398" s="2">
        <f>IF(O398=J398,1,0)</f>
        <v>0</v>
      </c>
      <c r="Q398" s="2" t="str">
        <f>IF(AND(EXACT(O398,"tested_positive"), EXACT(J398,"tested_positive")), "tp", IF(AND(EXACT(O398,"tested_positive"), EXACT(J398,"tested_negative")), "fp", IF(AND(EXACT(O398,"tested_negative"), EXACT(J398,"tested_positive")), "fn", IF(AND(EXACT(O398,"tested_negative"), EXACT(J398,"tested_negative")), "tn"))))</f>
        <v>fn</v>
      </c>
      <c r="R398" s="2">
        <f>IF(O398="tested_positive",1,0)</f>
        <v>0</v>
      </c>
    </row>
    <row r="399" spans="1:18" ht="17" x14ac:dyDescent="0.2">
      <c r="A399">
        <v>440</v>
      </c>
      <c r="B399">
        <v>6</v>
      </c>
      <c r="C399">
        <v>107</v>
      </c>
      <c r="D399">
        <v>88</v>
      </c>
      <c r="E399">
        <v>0</v>
      </c>
      <c r="F399">
        <v>0</v>
      </c>
      <c r="G399">
        <v>36.799999999999997</v>
      </c>
      <c r="H399">
        <v>0.72699999999999998</v>
      </c>
      <c r="I399">
        <v>31</v>
      </c>
      <c r="J399" t="s">
        <v>10</v>
      </c>
      <c r="K399">
        <f>4.2+B399*-0.06+C399*-0.02+D399*0.01+G399*-0.04+H399*-0.47+I399*-0.01</f>
        <v>0.45631000000000005</v>
      </c>
      <c r="L399">
        <f>-4.2+B399*0.06+C399*0.02+D399*-0.01+G399*0.04+H399*0.47+I399*0.01</f>
        <v>-0.45631000000000005</v>
      </c>
      <c r="M399" s="6">
        <v>0.61213844136486228</v>
      </c>
      <c r="N399" s="6">
        <v>0.38786155863513777</v>
      </c>
      <c r="O399" s="2" t="str">
        <f t="shared" si="6"/>
        <v>tested_negative</v>
      </c>
      <c r="P399" s="2">
        <f>IF(O399=J399,1,0)</f>
        <v>1</v>
      </c>
      <c r="Q399" s="2" t="str">
        <f>IF(AND(EXACT(O399,"tested_positive"), EXACT(J399,"tested_positive")), "tp", IF(AND(EXACT(O399,"tested_positive"), EXACT(J399,"tested_negative")), "fp", IF(AND(EXACT(O399,"tested_negative"), EXACT(J399,"tested_positive")), "fn", IF(AND(EXACT(O399,"tested_negative"), EXACT(J399,"tested_negative")), "tn"))))</f>
        <v>tn</v>
      </c>
      <c r="R399" s="2">
        <f>IF(O399="tested_positive",1,0)</f>
        <v>0</v>
      </c>
    </row>
    <row r="400" spans="1:18" ht="17" x14ac:dyDescent="0.2">
      <c r="A400">
        <v>504</v>
      </c>
      <c r="B400">
        <v>7</v>
      </c>
      <c r="C400">
        <v>94</v>
      </c>
      <c r="D400">
        <v>64</v>
      </c>
      <c r="E400">
        <v>25</v>
      </c>
      <c r="F400">
        <v>79</v>
      </c>
      <c r="G400">
        <v>33.299999999999997</v>
      </c>
      <c r="H400">
        <v>0.73799999999999999</v>
      </c>
      <c r="I400">
        <v>41</v>
      </c>
      <c r="J400" t="s">
        <v>10</v>
      </c>
      <c r="K400">
        <f>4.2+B400*-0.06+C400*-0.02+D400*0.01+G400*-0.04+H400*-0.47+I400*-0.01</f>
        <v>0.45114000000000021</v>
      </c>
      <c r="L400">
        <f>-4.2+B400*0.06+C400*0.02+D400*-0.01+G400*0.04+H400*0.47+I400*0.01</f>
        <v>-0.45114000000000021</v>
      </c>
      <c r="M400" s="6">
        <v>0.6109102449518975</v>
      </c>
      <c r="N400" s="6">
        <v>0.3890897550481025</v>
      </c>
      <c r="O400" s="2" t="str">
        <f t="shared" si="6"/>
        <v>tested_negative</v>
      </c>
      <c r="P400" s="2">
        <f>IF(O400=J400,1,0)</f>
        <v>1</v>
      </c>
      <c r="Q400" s="2" t="str">
        <f>IF(AND(EXACT(O400,"tested_positive"), EXACT(J400,"tested_positive")), "tp", IF(AND(EXACT(O400,"tested_positive"), EXACT(J400,"tested_negative")), "fp", IF(AND(EXACT(O400,"tested_negative"), EXACT(J400,"tested_positive")), "fn", IF(AND(EXACT(O400,"tested_negative"), EXACT(J400,"tested_negative")), "tn"))))</f>
        <v>tn</v>
      </c>
      <c r="R400" s="2">
        <f>IF(O400="tested_positive",1,0)</f>
        <v>0</v>
      </c>
    </row>
    <row r="401" spans="1:18" ht="17" x14ac:dyDescent="0.2">
      <c r="A401">
        <v>162</v>
      </c>
      <c r="B401">
        <v>7</v>
      </c>
      <c r="C401">
        <v>102</v>
      </c>
      <c r="D401">
        <v>74</v>
      </c>
      <c r="E401">
        <v>40</v>
      </c>
      <c r="F401">
        <v>105</v>
      </c>
      <c r="G401">
        <v>37.200000000000003</v>
      </c>
      <c r="H401">
        <v>0.20399999999999999</v>
      </c>
      <c r="I401">
        <v>45</v>
      </c>
      <c r="J401" t="s">
        <v>10</v>
      </c>
      <c r="K401">
        <f>4.2+B401*-0.06+C401*-0.02+D401*0.01+G401*-0.04+H401*-0.47+I401*-0.01</f>
        <v>0.44612000000000024</v>
      </c>
      <c r="L401">
        <f>-4.2+B401*0.06+C401*0.02+D401*-0.01+G401*0.04+H401*0.47+I401*0.01</f>
        <v>-0.44612000000000024</v>
      </c>
      <c r="M401" s="6">
        <v>0.60971633415994342</v>
      </c>
      <c r="N401" s="6">
        <v>0.39028366584005658</v>
      </c>
      <c r="O401" s="2" t="str">
        <f t="shared" si="6"/>
        <v>tested_negative</v>
      </c>
      <c r="P401" s="2">
        <f>IF(O401=J401,1,0)</f>
        <v>1</v>
      </c>
      <c r="Q401" s="2" t="str">
        <f>IF(AND(EXACT(O401,"tested_positive"), EXACT(J401,"tested_positive")), "tp", IF(AND(EXACT(O401,"tested_positive"), EXACT(J401,"tested_negative")), "fp", IF(AND(EXACT(O401,"tested_negative"), EXACT(J401,"tested_positive")), "fn", IF(AND(EXACT(O401,"tested_negative"), EXACT(J401,"tested_negative")), "tn"))))</f>
        <v>tn</v>
      </c>
      <c r="R401" s="2">
        <f>IF(O401="tested_positive",1,0)</f>
        <v>0</v>
      </c>
    </row>
    <row r="402" spans="1:18" ht="17" x14ac:dyDescent="0.2">
      <c r="A402">
        <v>684</v>
      </c>
      <c r="B402">
        <v>4</v>
      </c>
      <c r="C402">
        <v>125</v>
      </c>
      <c r="D402">
        <v>80</v>
      </c>
      <c r="E402">
        <v>0</v>
      </c>
      <c r="F402">
        <v>0</v>
      </c>
      <c r="G402">
        <v>32.299999999999997</v>
      </c>
      <c r="H402">
        <v>0.53600000000000003</v>
      </c>
      <c r="I402">
        <v>27</v>
      </c>
      <c r="J402" t="s">
        <v>9</v>
      </c>
      <c r="K402">
        <f>4.2+B402*-0.06+C402*-0.02+D402*0.01+G402*-0.04+H402*-0.47+I402*-0.01</f>
        <v>0.44608000000000003</v>
      </c>
      <c r="L402">
        <f>-4.2+B402*0.06+C402*0.02+D402*-0.01+G402*0.04+H402*0.47+I402*0.01</f>
        <v>-0.44608000000000003</v>
      </c>
      <c r="M402" s="6">
        <v>0.6097068156251304</v>
      </c>
      <c r="N402" s="6">
        <v>0.39029318437486965</v>
      </c>
      <c r="O402" s="2" t="str">
        <f t="shared" si="6"/>
        <v>tested_negative</v>
      </c>
      <c r="P402" s="2">
        <f>IF(O402=J402,1,0)</f>
        <v>0</v>
      </c>
      <c r="Q402" s="2" t="str">
        <f>IF(AND(EXACT(O402,"tested_positive"), EXACT(J402,"tested_positive")), "tp", IF(AND(EXACT(O402,"tested_positive"), EXACT(J402,"tested_negative")), "fp", IF(AND(EXACT(O402,"tested_negative"), EXACT(J402,"tested_positive")), "fn", IF(AND(EXACT(O402,"tested_negative"), EXACT(J402,"tested_negative")), "tn"))))</f>
        <v>fn</v>
      </c>
      <c r="R402" s="2">
        <f>IF(O402="tested_positive",1,0)</f>
        <v>0</v>
      </c>
    </row>
    <row r="403" spans="1:18" ht="17" x14ac:dyDescent="0.2">
      <c r="A403">
        <v>58</v>
      </c>
      <c r="B403">
        <v>0</v>
      </c>
      <c r="C403">
        <v>100</v>
      </c>
      <c r="D403">
        <v>88</v>
      </c>
      <c r="E403">
        <v>60</v>
      </c>
      <c r="F403">
        <v>110</v>
      </c>
      <c r="G403">
        <v>46.8</v>
      </c>
      <c r="H403">
        <v>0.96199999999999997</v>
      </c>
      <c r="I403">
        <v>31</v>
      </c>
      <c r="J403" t="s">
        <v>10</v>
      </c>
      <c r="K403">
        <f>4.2+B403*-0.06+C403*-0.02+D403*0.01+G403*-0.04+H403*-0.47+I403*-0.01</f>
        <v>0.4458600000000002</v>
      </c>
      <c r="L403">
        <f>-4.2+B403*0.06+C403*0.02+D403*-0.01+G403*0.04+H403*0.47+I403*0.01</f>
        <v>-0.4458600000000002</v>
      </c>
      <c r="M403" s="6">
        <v>0.60965446219055208</v>
      </c>
      <c r="N403" s="6">
        <v>0.39034553780944792</v>
      </c>
      <c r="O403" s="2" t="str">
        <f t="shared" si="6"/>
        <v>tested_negative</v>
      </c>
      <c r="P403" s="2">
        <f>IF(O403=J403,1,0)</f>
        <v>1</v>
      </c>
      <c r="Q403" s="2" t="str">
        <f>IF(AND(EXACT(O403,"tested_positive"), EXACT(J403,"tested_positive")), "tp", IF(AND(EXACT(O403,"tested_positive"), EXACT(J403,"tested_negative")), "fp", IF(AND(EXACT(O403,"tested_negative"), EXACT(J403,"tested_positive")), "fn", IF(AND(EXACT(O403,"tested_negative"), EXACT(J403,"tested_negative")), "tn"))))</f>
        <v>tn</v>
      </c>
      <c r="R403" s="2">
        <f>IF(O403="tested_positive",1,0)</f>
        <v>0</v>
      </c>
    </row>
    <row r="404" spans="1:18" ht="17" x14ac:dyDescent="0.2">
      <c r="A404">
        <v>532</v>
      </c>
      <c r="B404">
        <v>0</v>
      </c>
      <c r="C404">
        <v>107</v>
      </c>
      <c r="D404">
        <v>76</v>
      </c>
      <c r="E404">
        <v>0</v>
      </c>
      <c r="F404">
        <v>0</v>
      </c>
      <c r="G404">
        <v>45.3</v>
      </c>
      <c r="H404">
        <v>0.68600000000000005</v>
      </c>
      <c r="I404">
        <v>24</v>
      </c>
      <c r="J404" t="s">
        <v>10</v>
      </c>
      <c r="K404">
        <f>4.2+B404*-0.06+C404*-0.02+D404*0.01+G404*-0.04+H404*-0.47+I404*-0.01</f>
        <v>0.44558000000000053</v>
      </c>
      <c r="L404">
        <f>-4.2+B404*0.06+C404*0.02+D404*-0.01+G404*0.04+H404*0.47+I404*0.01</f>
        <v>-0.44558000000000053</v>
      </c>
      <c r="M404" s="6">
        <v>0.60958782689336932</v>
      </c>
      <c r="N404" s="6">
        <v>0.39041217310663079</v>
      </c>
      <c r="O404" s="2" t="str">
        <f t="shared" si="6"/>
        <v>tested_negative</v>
      </c>
      <c r="P404" s="2">
        <f>IF(O404=J404,1,0)</f>
        <v>1</v>
      </c>
      <c r="Q404" s="2" t="str">
        <f>IF(AND(EXACT(O404,"tested_positive"), EXACT(J404,"tested_positive")), "tp", IF(AND(EXACT(O404,"tested_positive"), EXACT(J404,"tested_negative")), "fp", IF(AND(EXACT(O404,"tested_negative"), EXACT(J404,"tested_positive")), "fn", IF(AND(EXACT(O404,"tested_negative"), EXACT(J404,"tested_negative")), "tn"))))</f>
        <v>tn</v>
      </c>
      <c r="R404" s="2">
        <f>IF(O404="tested_positive",1,0)</f>
        <v>0</v>
      </c>
    </row>
    <row r="405" spans="1:18" ht="17" x14ac:dyDescent="0.2">
      <c r="A405">
        <v>106</v>
      </c>
      <c r="B405">
        <v>1</v>
      </c>
      <c r="C405">
        <v>126</v>
      </c>
      <c r="D405">
        <v>56</v>
      </c>
      <c r="E405">
        <v>29</v>
      </c>
      <c r="F405">
        <v>152</v>
      </c>
      <c r="G405">
        <v>28.7</v>
      </c>
      <c r="H405">
        <v>0.80100000000000005</v>
      </c>
      <c r="I405">
        <v>21</v>
      </c>
      <c r="J405" t="s">
        <v>10</v>
      </c>
      <c r="K405">
        <f>4.2+B405*-0.06+C405*-0.02+D405*0.01+G405*-0.04+H405*-0.47+I405*-0.01</f>
        <v>0.44553000000000065</v>
      </c>
      <c r="L405">
        <f>-4.2+B405*0.06+C405*0.02+D405*-0.01+G405*0.04+H405*0.47+I405*0.01</f>
        <v>-0.44553000000000065</v>
      </c>
      <c r="M405" s="6">
        <v>0.60957592730275945</v>
      </c>
      <c r="N405" s="6">
        <v>0.39042407269724055</v>
      </c>
      <c r="O405" s="2" t="str">
        <f t="shared" si="6"/>
        <v>tested_negative</v>
      </c>
      <c r="P405" s="2">
        <f>IF(O405=J405,1,0)</f>
        <v>1</v>
      </c>
      <c r="Q405" s="2" t="str">
        <f>IF(AND(EXACT(O405,"tested_positive"), EXACT(J405,"tested_positive")), "tp", IF(AND(EXACT(O405,"tested_positive"), EXACT(J405,"tested_negative")), "fp", IF(AND(EXACT(O405,"tested_negative"), EXACT(J405,"tested_positive")), "fn", IF(AND(EXACT(O405,"tested_negative"), EXACT(J405,"tested_negative")), "tn"))))</f>
        <v>tn</v>
      </c>
      <c r="R405" s="2">
        <f>IF(O405="tested_positive",1,0)</f>
        <v>0</v>
      </c>
    </row>
    <row r="406" spans="1:18" ht="17" x14ac:dyDescent="0.2">
      <c r="A406">
        <v>279</v>
      </c>
      <c r="B406">
        <v>5</v>
      </c>
      <c r="C406">
        <v>114</v>
      </c>
      <c r="D406">
        <v>74</v>
      </c>
      <c r="E406">
        <v>0</v>
      </c>
      <c r="F406">
        <v>0</v>
      </c>
      <c r="G406">
        <v>24.9</v>
      </c>
      <c r="H406">
        <v>0.74399999999999999</v>
      </c>
      <c r="I406">
        <v>57</v>
      </c>
      <c r="J406" t="s">
        <v>10</v>
      </c>
      <c r="K406">
        <f>4.2+B406*-0.06+C406*-0.02+D406*0.01+G406*-0.04+H406*-0.47+I406*-0.01</f>
        <v>0.44432000000000027</v>
      </c>
      <c r="L406">
        <f>-4.2+B406*0.06+C406*0.02+D406*-0.01+G406*0.04+H406*0.47+I406*0.01</f>
        <v>-0.44432000000000027</v>
      </c>
      <c r="M406" s="6">
        <v>0.60928791748102906</v>
      </c>
      <c r="N406" s="6">
        <v>0.39071208251897088</v>
      </c>
      <c r="O406" s="2" t="str">
        <f t="shared" si="6"/>
        <v>tested_negative</v>
      </c>
      <c r="P406" s="2">
        <f>IF(O406=J406,1,0)</f>
        <v>1</v>
      </c>
      <c r="Q406" s="2" t="str">
        <f>IF(AND(EXACT(O406,"tested_positive"), EXACT(J406,"tested_positive")), "tp", IF(AND(EXACT(O406,"tested_positive"), EXACT(J406,"tested_negative")), "fp", IF(AND(EXACT(O406,"tested_negative"), EXACT(J406,"tested_positive")), "fn", IF(AND(EXACT(O406,"tested_negative"), EXACT(J406,"tested_negative")), "tn"))))</f>
        <v>tn</v>
      </c>
      <c r="R406" s="2">
        <f>IF(O406="tested_positive",1,0)</f>
        <v>0</v>
      </c>
    </row>
    <row r="407" spans="1:18" ht="17" x14ac:dyDescent="0.2">
      <c r="A407">
        <v>644</v>
      </c>
      <c r="B407">
        <v>4</v>
      </c>
      <c r="C407">
        <v>90</v>
      </c>
      <c r="D407">
        <v>0</v>
      </c>
      <c r="E407">
        <v>0</v>
      </c>
      <c r="F407">
        <v>0</v>
      </c>
      <c r="G407">
        <v>28</v>
      </c>
      <c r="H407">
        <v>0.61</v>
      </c>
      <c r="I407">
        <v>31</v>
      </c>
      <c r="J407" t="s">
        <v>10</v>
      </c>
      <c r="K407">
        <f>4.2+B407*-0.06+C407*-0.02+D407*0.01+G407*-0.04+H407*-0.47+I407*-0.01</f>
        <v>0.44330000000000008</v>
      </c>
      <c r="L407">
        <f>-4.2+B407*0.06+C407*0.02+D407*-0.01+G407*0.04+H407*0.47+I407*0.01</f>
        <v>-0.44330000000000008</v>
      </c>
      <c r="M407" s="6">
        <v>0.60904507315721979</v>
      </c>
      <c r="N407" s="6">
        <v>0.39095492684278027</v>
      </c>
      <c r="O407" s="2" t="str">
        <f t="shared" si="6"/>
        <v>tested_negative</v>
      </c>
      <c r="P407" s="2">
        <f>IF(O407=J407,1,0)</f>
        <v>1</v>
      </c>
      <c r="Q407" s="2" t="str">
        <f>IF(AND(EXACT(O407,"tested_positive"), EXACT(J407,"tested_positive")), "tp", IF(AND(EXACT(O407,"tested_positive"), EXACT(J407,"tested_negative")), "fp", IF(AND(EXACT(O407,"tested_negative"), EXACT(J407,"tested_positive")), "fn", IF(AND(EXACT(O407,"tested_negative"), EXACT(J407,"tested_negative")), "tn"))))</f>
        <v>tn</v>
      </c>
      <c r="R407" s="2">
        <f>IF(O407="tested_positive",1,0)</f>
        <v>0</v>
      </c>
    </row>
    <row r="408" spans="1:18" ht="17" x14ac:dyDescent="0.2">
      <c r="A408">
        <v>348</v>
      </c>
      <c r="B408">
        <v>3</v>
      </c>
      <c r="C408">
        <v>116</v>
      </c>
      <c r="D408">
        <v>0</v>
      </c>
      <c r="E408">
        <v>0</v>
      </c>
      <c r="F408">
        <v>0</v>
      </c>
      <c r="G408">
        <v>23.5</v>
      </c>
      <c r="H408">
        <v>0.187</v>
      </c>
      <c r="I408">
        <v>23</v>
      </c>
      <c r="J408" t="s">
        <v>10</v>
      </c>
      <c r="K408">
        <f>4.2+B408*-0.06+C408*-0.02+D408*0.01+G408*-0.04+H408*-0.47+I408*-0.01</f>
        <v>0.44211000000000056</v>
      </c>
      <c r="L408">
        <f>-4.2+B408*0.06+C408*0.02+D408*-0.01+G408*0.04+H408*0.47+I408*0.01</f>
        <v>-0.44211000000000056</v>
      </c>
      <c r="M408" s="6">
        <v>0.60876168650267481</v>
      </c>
      <c r="N408" s="6">
        <v>0.39123831349732513</v>
      </c>
      <c r="O408" s="2" t="str">
        <f t="shared" si="6"/>
        <v>tested_negative</v>
      </c>
      <c r="P408" s="2">
        <f>IF(O408=J408,1,0)</f>
        <v>1</v>
      </c>
      <c r="Q408" s="2" t="str">
        <f>IF(AND(EXACT(O408,"tested_positive"), EXACT(J408,"tested_positive")), "tp", IF(AND(EXACT(O408,"tested_positive"), EXACT(J408,"tested_negative")), "fp", IF(AND(EXACT(O408,"tested_negative"), EXACT(J408,"tested_positive")), "fn", IF(AND(EXACT(O408,"tested_negative"), EXACT(J408,"tested_negative")), "tn"))))</f>
        <v>tn</v>
      </c>
      <c r="R408" s="2">
        <f>IF(O408="tested_positive",1,0)</f>
        <v>0</v>
      </c>
    </row>
    <row r="409" spans="1:18" ht="17" x14ac:dyDescent="0.2">
      <c r="A409">
        <v>765</v>
      </c>
      <c r="B409">
        <v>2</v>
      </c>
      <c r="C409">
        <v>122</v>
      </c>
      <c r="D409">
        <v>70</v>
      </c>
      <c r="E409">
        <v>27</v>
      </c>
      <c r="F409">
        <v>0</v>
      </c>
      <c r="G409">
        <v>36.799999999999997</v>
      </c>
      <c r="H409">
        <v>0.34</v>
      </c>
      <c r="I409">
        <v>27</v>
      </c>
      <c r="J409" t="s">
        <v>10</v>
      </c>
      <c r="K409">
        <f>4.2+B409*-0.06+C409*-0.02+D409*0.01+G409*-0.04+H409*-0.47+I409*-0.01</f>
        <v>0.43820000000000037</v>
      </c>
      <c r="L409">
        <f>-4.2+B409*0.06+C409*0.02+D409*-0.01+G409*0.04+H409*0.47+I409*0.01</f>
        <v>-0.43820000000000037</v>
      </c>
      <c r="M409" s="6">
        <v>0.60783004329909229</v>
      </c>
      <c r="N409" s="6">
        <v>0.3921699567009076</v>
      </c>
      <c r="O409" s="2" t="str">
        <f t="shared" si="6"/>
        <v>tested_negative</v>
      </c>
      <c r="P409" s="2">
        <f>IF(O409=J409,1,0)</f>
        <v>1</v>
      </c>
      <c r="Q409" s="2" t="str">
        <f>IF(AND(EXACT(O409,"tested_positive"), EXACT(J409,"tested_positive")), "tp", IF(AND(EXACT(O409,"tested_positive"), EXACT(J409,"tested_negative")), "fp", IF(AND(EXACT(O409,"tested_negative"), EXACT(J409,"tested_positive")), "fn", IF(AND(EXACT(O409,"tested_negative"), EXACT(J409,"tested_negative")), "tn"))))</f>
        <v>tn</v>
      </c>
      <c r="R409" s="2">
        <f>IF(O409="tested_positive",1,0)</f>
        <v>0</v>
      </c>
    </row>
    <row r="410" spans="1:18" ht="17" x14ac:dyDescent="0.2">
      <c r="A410">
        <v>479</v>
      </c>
      <c r="B410">
        <v>8</v>
      </c>
      <c r="C410">
        <v>126</v>
      </c>
      <c r="D410">
        <v>74</v>
      </c>
      <c r="E410">
        <v>38</v>
      </c>
      <c r="F410">
        <v>75</v>
      </c>
      <c r="G410">
        <v>25.9</v>
      </c>
      <c r="H410">
        <v>0.16200000000000001</v>
      </c>
      <c r="I410">
        <v>39</v>
      </c>
      <c r="J410" t="s">
        <v>10</v>
      </c>
      <c r="K410">
        <f>4.2+B410*-0.06+C410*-0.02+D410*0.01+G410*-0.04+H410*-0.47+I410*-0.01</f>
        <v>0.43786000000000014</v>
      </c>
      <c r="L410">
        <f>-4.2+B410*0.06+C410*0.02+D410*-0.01+G410*0.04+H410*0.47+I410*0.01</f>
        <v>-0.43786000000000014</v>
      </c>
      <c r="M410" s="6">
        <v>0.60774899361661316</v>
      </c>
      <c r="N410" s="6">
        <v>0.39225100638338684</v>
      </c>
      <c r="O410" s="2" t="str">
        <f t="shared" si="6"/>
        <v>tested_negative</v>
      </c>
      <c r="P410" s="2">
        <f>IF(O410=J410,1,0)</f>
        <v>1</v>
      </c>
      <c r="Q410" s="2" t="str">
        <f>IF(AND(EXACT(O410,"tested_positive"), EXACT(J410,"tested_positive")), "tp", IF(AND(EXACT(O410,"tested_positive"), EXACT(J410,"tested_negative")), "fp", IF(AND(EXACT(O410,"tested_negative"), EXACT(J410,"tested_positive")), "fn", IF(AND(EXACT(O410,"tested_negative"), EXACT(J410,"tested_negative")), "tn"))))</f>
        <v>tn</v>
      </c>
      <c r="R410" s="2">
        <f>IF(O410="tested_positive",1,0)</f>
        <v>0</v>
      </c>
    </row>
    <row r="411" spans="1:18" ht="17" x14ac:dyDescent="0.2">
      <c r="A411">
        <v>726</v>
      </c>
      <c r="B411">
        <v>4</v>
      </c>
      <c r="C411">
        <v>112</v>
      </c>
      <c r="D411">
        <v>78</v>
      </c>
      <c r="E411">
        <v>40</v>
      </c>
      <c r="F411">
        <v>0</v>
      </c>
      <c r="G411">
        <v>39.4</v>
      </c>
      <c r="H411">
        <v>0.23599999999999999</v>
      </c>
      <c r="I411">
        <v>38</v>
      </c>
      <c r="J411" t="s">
        <v>10</v>
      </c>
      <c r="K411">
        <f>4.2+B411*-0.06+C411*-0.02+D411*0.01+G411*-0.04+H411*-0.47+I411*-0.01</f>
        <v>0.43307999999999991</v>
      </c>
      <c r="L411">
        <f>-4.2+B411*0.06+C411*0.02+D411*-0.01+G411*0.04+H411*0.47+I411*0.01</f>
        <v>-0.43307999999999991</v>
      </c>
      <c r="M411" s="6">
        <v>0.60660890365732223</v>
      </c>
      <c r="N411" s="6">
        <v>0.39339109634267777</v>
      </c>
      <c r="O411" s="2" t="str">
        <f t="shared" si="6"/>
        <v>tested_negative</v>
      </c>
      <c r="P411" s="2">
        <f>IF(O411=J411,1,0)</f>
        <v>1</v>
      </c>
      <c r="Q411" s="2" t="str">
        <f>IF(AND(EXACT(O411,"tested_positive"), EXACT(J411,"tested_positive")), "tp", IF(AND(EXACT(O411,"tested_positive"), EXACT(J411,"tested_negative")), "fp", IF(AND(EXACT(O411,"tested_negative"), EXACT(J411,"tested_positive")), "fn", IF(AND(EXACT(O411,"tested_negative"), EXACT(J411,"tested_negative")), "tn"))))</f>
        <v>tn</v>
      </c>
      <c r="R411" s="2">
        <f>IF(O411="tested_positive",1,0)</f>
        <v>0</v>
      </c>
    </row>
    <row r="412" spans="1:18" ht="17" x14ac:dyDescent="0.2">
      <c r="A412">
        <v>746</v>
      </c>
      <c r="B412">
        <v>12</v>
      </c>
      <c r="C412">
        <v>100</v>
      </c>
      <c r="D412">
        <v>84</v>
      </c>
      <c r="E412">
        <v>33</v>
      </c>
      <c r="F412">
        <v>105</v>
      </c>
      <c r="G412">
        <v>30</v>
      </c>
      <c r="H412">
        <v>0.48799999999999999</v>
      </c>
      <c r="I412">
        <v>46</v>
      </c>
      <c r="J412" t="s">
        <v>10</v>
      </c>
      <c r="K412">
        <f>4.2+B412*-0.06+C412*-0.02+D412*0.01+G412*-0.04+H412*-0.47+I412*-0.01</f>
        <v>0.4306400000000003</v>
      </c>
      <c r="L412">
        <f>-4.2+B412*0.06+C412*0.02+D412*-0.01+G412*0.04+H412*0.47+I412*0.01</f>
        <v>-0.4306400000000003</v>
      </c>
      <c r="M412" s="6">
        <v>0.60602648416233384</v>
      </c>
      <c r="N412" s="6">
        <v>0.39397351583766616</v>
      </c>
      <c r="O412" s="2" t="str">
        <f t="shared" si="6"/>
        <v>tested_negative</v>
      </c>
      <c r="P412" s="2">
        <f>IF(O412=J412,1,0)</f>
        <v>1</v>
      </c>
      <c r="Q412" s="2" t="str">
        <f>IF(AND(EXACT(O412,"tested_positive"), EXACT(J412,"tested_positive")), "tp", IF(AND(EXACT(O412,"tested_positive"), EXACT(J412,"tested_negative")), "fp", IF(AND(EXACT(O412,"tested_negative"), EXACT(J412,"tested_positive")), "fn", IF(AND(EXACT(O412,"tested_negative"), EXACT(J412,"tested_negative")), "tn"))))</f>
        <v>tn</v>
      </c>
      <c r="R412" s="2">
        <f>IF(O412="tested_positive",1,0)</f>
        <v>0</v>
      </c>
    </row>
    <row r="413" spans="1:18" ht="17" x14ac:dyDescent="0.2">
      <c r="A413">
        <v>577</v>
      </c>
      <c r="B413">
        <v>6</v>
      </c>
      <c r="C413">
        <v>108</v>
      </c>
      <c r="D413">
        <v>44</v>
      </c>
      <c r="E413">
        <v>20</v>
      </c>
      <c r="F413">
        <v>130</v>
      </c>
      <c r="G413">
        <v>24</v>
      </c>
      <c r="H413">
        <v>0.81299999999999994</v>
      </c>
      <c r="I413">
        <v>35</v>
      </c>
      <c r="J413" t="s">
        <v>10</v>
      </c>
      <c r="K413">
        <f>4.2+B413*-0.06+C413*-0.02+D413*0.01+G413*-0.04+H413*-0.47+I413*-0.01</f>
        <v>0.42789000000000016</v>
      </c>
      <c r="L413">
        <f>-4.2+B413*0.06+C413*0.02+D413*-0.01+G413*0.04+H413*0.47+I413*0.01</f>
        <v>-0.42789000000000016</v>
      </c>
      <c r="M413" s="6">
        <v>0.60536970752021024</v>
      </c>
      <c r="N413" s="6">
        <v>0.39463029247978976</v>
      </c>
      <c r="O413" s="2" t="str">
        <f t="shared" si="6"/>
        <v>tested_negative</v>
      </c>
      <c r="P413" s="2">
        <f>IF(O413=J413,1,0)</f>
        <v>1</v>
      </c>
      <c r="Q413" s="2" t="str">
        <f>IF(AND(EXACT(O413,"tested_positive"), EXACT(J413,"tested_positive")), "tp", IF(AND(EXACT(O413,"tested_positive"), EXACT(J413,"tested_negative")), "fp", IF(AND(EXACT(O413,"tested_negative"), EXACT(J413,"tested_positive")), "fn", IF(AND(EXACT(O413,"tested_negative"), EXACT(J413,"tested_negative")), "tn"))))</f>
        <v>tn</v>
      </c>
      <c r="R413" s="2">
        <f>IF(O413="tested_positive",1,0)</f>
        <v>0</v>
      </c>
    </row>
    <row r="414" spans="1:18" ht="17" x14ac:dyDescent="0.2">
      <c r="A414">
        <v>584</v>
      </c>
      <c r="B414">
        <v>8</v>
      </c>
      <c r="C414">
        <v>100</v>
      </c>
      <c r="D414">
        <v>76</v>
      </c>
      <c r="E414">
        <v>0</v>
      </c>
      <c r="F414">
        <v>0</v>
      </c>
      <c r="G414">
        <v>38.700000000000003</v>
      </c>
      <c r="H414">
        <v>0.19</v>
      </c>
      <c r="I414">
        <v>42</v>
      </c>
      <c r="J414" t="s">
        <v>10</v>
      </c>
      <c r="K414">
        <f>4.2+B414*-0.06+C414*-0.02+D414*0.01+G414*-0.04+H414*-0.47+I414*-0.01</f>
        <v>0.42270000000000046</v>
      </c>
      <c r="L414">
        <f>-4.2+B414*0.06+C414*0.02+D414*-0.01+G414*0.04+H414*0.47+I414*0.01</f>
        <v>-0.42270000000000046</v>
      </c>
      <c r="M414" s="6">
        <v>0.60412915528917244</v>
      </c>
      <c r="N414" s="6">
        <v>0.39587084471082756</v>
      </c>
      <c r="O414" s="2" t="str">
        <f t="shared" si="6"/>
        <v>tested_negative</v>
      </c>
      <c r="P414" s="2">
        <f>IF(O414=J414,1,0)</f>
        <v>1</v>
      </c>
      <c r="Q414" s="2" t="str">
        <f>IF(AND(EXACT(O414,"tested_positive"), EXACT(J414,"tested_positive")), "tp", IF(AND(EXACT(O414,"tested_positive"), EXACT(J414,"tested_negative")), "fp", IF(AND(EXACT(O414,"tested_negative"), EXACT(J414,"tested_positive")), "fn", IF(AND(EXACT(O414,"tested_negative"), EXACT(J414,"tested_negative")), "tn"))))</f>
        <v>tn</v>
      </c>
      <c r="R414" s="2">
        <f>IF(O414="tested_positive",1,0)</f>
        <v>0</v>
      </c>
    </row>
    <row r="415" spans="1:18" ht="17" x14ac:dyDescent="0.2">
      <c r="A415">
        <v>429</v>
      </c>
      <c r="B415">
        <v>0</v>
      </c>
      <c r="C415">
        <v>135</v>
      </c>
      <c r="D415">
        <v>94</v>
      </c>
      <c r="E415">
        <v>46</v>
      </c>
      <c r="F415">
        <v>145</v>
      </c>
      <c r="G415">
        <v>40.6</v>
      </c>
      <c r="H415">
        <v>0.28399999999999997</v>
      </c>
      <c r="I415">
        <v>26</v>
      </c>
      <c r="J415" t="s">
        <v>10</v>
      </c>
      <c r="K415">
        <f>4.2+B415*-0.06+C415*-0.02+D415*0.01+G415*-0.04+H415*-0.47+I415*-0.01</f>
        <v>0.42251999999999978</v>
      </c>
      <c r="L415">
        <f>-4.2+B415*0.06+C415*0.02+D415*-0.01+G415*0.04+H415*0.47+I415*0.01</f>
        <v>-0.42251999999999978</v>
      </c>
      <c r="M415" s="6">
        <v>0.60408610620098546</v>
      </c>
      <c r="N415" s="6">
        <v>0.39591389379901465</v>
      </c>
      <c r="O415" s="2" t="str">
        <f t="shared" si="6"/>
        <v>tested_negative</v>
      </c>
      <c r="P415" s="2">
        <f>IF(O415=J415,1,0)</f>
        <v>1</v>
      </c>
      <c r="Q415" s="2" t="str">
        <f>IF(AND(EXACT(O415,"tested_positive"), EXACT(J415,"tested_positive")), "tp", IF(AND(EXACT(O415,"tested_positive"), EXACT(J415,"tested_negative")), "fp", IF(AND(EXACT(O415,"tested_negative"), EXACT(J415,"tested_positive")), "fn", IF(AND(EXACT(O415,"tested_negative"), EXACT(J415,"tested_negative")), "tn"))))</f>
        <v>tn</v>
      </c>
      <c r="R415" s="2">
        <f>IF(O415="tested_positive",1,0)</f>
        <v>0</v>
      </c>
    </row>
    <row r="416" spans="1:18" ht="17" x14ac:dyDescent="0.2">
      <c r="A416">
        <v>217</v>
      </c>
      <c r="B416">
        <v>5</v>
      </c>
      <c r="C416">
        <v>109</v>
      </c>
      <c r="D416">
        <v>62</v>
      </c>
      <c r="E416">
        <v>41</v>
      </c>
      <c r="F416">
        <v>129</v>
      </c>
      <c r="G416">
        <v>35.799999999999997</v>
      </c>
      <c r="H416">
        <v>0.51400000000000001</v>
      </c>
      <c r="I416">
        <v>25</v>
      </c>
      <c r="J416" t="s">
        <v>9</v>
      </c>
      <c r="K416">
        <f>4.2+B416*-0.06+C416*-0.02+D416*0.01+G416*-0.04+H416*-0.47+I416*-0.01</f>
        <v>0.41642000000000035</v>
      </c>
      <c r="L416">
        <f>-4.2+B416*0.06+C416*0.02+D416*-0.01+G416*0.04+H416*0.47+I416*0.01</f>
        <v>-0.41642000000000035</v>
      </c>
      <c r="M416" s="6">
        <v>0.60262627073807096</v>
      </c>
      <c r="N416" s="6">
        <v>0.39737372926192904</v>
      </c>
      <c r="O416" s="2" t="str">
        <f t="shared" si="6"/>
        <v>tested_negative</v>
      </c>
      <c r="P416" s="2">
        <f>IF(O416=J416,1,0)</f>
        <v>0</v>
      </c>
      <c r="Q416" s="2" t="str">
        <f>IF(AND(EXACT(O416,"tested_positive"), EXACT(J416,"tested_positive")), "tp", IF(AND(EXACT(O416,"tested_positive"), EXACT(J416,"tested_negative")), "fp", IF(AND(EXACT(O416,"tested_negative"), EXACT(J416,"tested_positive")), "fn", IF(AND(EXACT(O416,"tested_negative"), EXACT(J416,"tested_negative")), "tn"))))</f>
        <v>fn</v>
      </c>
      <c r="R416" s="2">
        <f>IF(O416="tested_positive",1,0)</f>
        <v>0</v>
      </c>
    </row>
    <row r="417" spans="1:18" ht="17" x14ac:dyDescent="0.2">
      <c r="A417">
        <v>653</v>
      </c>
      <c r="B417">
        <v>5</v>
      </c>
      <c r="C417">
        <v>123</v>
      </c>
      <c r="D417">
        <v>74</v>
      </c>
      <c r="E417">
        <v>40</v>
      </c>
      <c r="F417">
        <v>77</v>
      </c>
      <c r="G417">
        <v>34.1</v>
      </c>
      <c r="H417">
        <v>0.26900000000000002</v>
      </c>
      <c r="I417">
        <v>28</v>
      </c>
      <c r="J417" t="s">
        <v>10</v>
      </c>
      <c r="K417">
        <f>4.2+B417*-0.06+C417*-0.02+D417*0.01+G417*-0.04+H417*-0.47+I417*-0.01</f>
        <v>0.40957000000000043</v>
      </c>
      <c r="L417">
        <f>-4.2+B417*0.06+C417*0.02+D417*-0.01+G417*0.04+H417*0.47+I417*0.01</f>
        <v>-0.40957000000000043</v>
      </c>
      <c r="M417" s="6">
        <v>0.60098476843445459</v>
      </c>
      <c r="N417" s="6">
        <v>0.39901523156554547</v>
      </c>
      <c r="O417" s="2" t="str">
        <f t="shared" si="6"/>
        <v>tested_negative</v>
      </c>
      <c r="P417" s="2">
        <f>IF(O417=J417,1,0)</f>
        <v>1</v>
      </c>
      <c r="Q417" s="2" t="str">
        <f>IF(AND(EXACT(O417,"tested_positive"), EXACT(J417,"tested_positive")), "tp", IF(AND(EXACT(O417,"tested_positive"), EXACT(J417,"tested_negative")), "fp", IF(AND(EXACT(O417,"tested_negative"), EXACT(J417,"tested_positive")), "fn", IF(AND(EXACT(O417,"tested_negative"), EXACT(J417,"tested_negative")), "tn"))))</f>
        <v>tn</v>
      </c>
      <c r="R417" s="2">
        <f>IF(O417="tested_positive",1,0)</f>
        <v>0</v>
      </c>
    </row>
    <row r="418" spans="1:18" ht="17" x14ac:dyDescent="0.2">
      <c r="A418">
        <v>539</v>
      </c>
      <c r="B418">
        <v>0</v>
      </c>
      <c r="C418">
        <v>127</v>
      </c>
      <c r="D418">
        <v>80</v>
      </c>
      <c r="E418">
        <v>37</v>
      </c>
      <c r="F418">
        <v>210</v>
      </c>
      <c r="G418">
        <v>36.299999999999997</v>
      </c>
      <c r="H418">
        <v>0.80400000000000005</v>
      </c>
      <c r="I418">
        <v>23</v>
      </c>
      <c r="J418" t="s">
        <v>10</v>
      </c>
      <c r="K418">
        <f>4.2+B418*-0.06+C418*-0.02+D418*0.01+G418*-0.04+H418*-0.47+I418*-0.01</f>
        <v>0.40012000000000003</v>
      </c>
      <c r="L418">
        <f>-4.2+B418*0.06+C418*0.02+D418*-0.01+G418*0.04+H418*0.47+I418*0.01</f>
        <v>-0.40012000000000003</v>
      </c>
      <c r="M418" s="6">
        <v>0.59871649106047542</v>
      </c>
      <c r="N418" s="6">
        <v>0.40128350893952464</v>
      </c>
      <c r="O418" s="2" t="str">
        <f t="shared" si="6"/>
        <v>tested_negative</v>
      </c>
      <c r="P418" s="2">
        <f>IF(O418=J418,1,0)</f>
        <v>1</v>
      </c>
      <c r="Q418" s="2" t="str">
        <f>IF(AND(EXACT(O418,"tested_positive"), EXACT(J418,"tested_positive")), "tp", IF(AND(EXACT(O418,"tested_positive"), EXACT(J418,"tested_negative")), "fp", IF(AND(EXACT(O418,"tested_negative"), EXACT(J418,"tested_positive")), "fn", IF(AND(EXACT(O418,"tested_negative"), EXACT(J418,"tested_negative")), "tn"))))</f>
        <v>tn</v>
      </c>
      <c r="R418" s="2">
        <f>IF(O418="tested_positive",1,0)</f>
        <v>0</v>
      </c>
    </row>
    <row r="419" spans="1:18" ht="17" x14ac:dyDescent="0.2">
      <c r="A419">
        <v>576</v>
      </c>
      <c r="B419">
        <v>1</v>
      </c>
      <c r="C419">
        <v>119</v>
      </c>
      <c r="D419">
        <v>44</v>
      </c>
      <c r="E419">
        <v>47</v>
      </c>
      <c r="F419">
        <v>63</v>
      </c>
      <c r="G419">
        <v>35.5</v>
      </c>
      <c r="H419">
        <v>0.28000000000000003</v>
      </c>
      <c r="I419">
        <v>25</v>
      </c>
      <c r="J419" t="s">
        <v>10</v>
      </c>
      <c r="K419">
        <f>4.2+B419*-0.06+C419*-0.02+D419*0.01+G419*-0.04+H419*-0.47+I419*-0.01</f>
        <v>0.39840000000000075</v>
      </c>
      <c r="L419">
        <f>-4.2+B419*0.06+C419*0.02+D419*-0.01+G419*0.04+H419*0.47+I419*0.01</f>
        <v>-0.39840000000000075</v>
      </c>
      <c r="M419" s="6">
        <v>0.5983031822921413</v>
      </c>
      <c r="N419" s="6">
        <v>0.40169681770785864</v>
      </c>
      <c r="O419" s="2" t="str">
        <f t="shared" si="6"/>
        <v>tested_negative</v>
      </c>
      <c r="P419" s="2">
        <f>IF(O419=J419,1,0)</f>
        <v>1</v>
      </c>
      <c r="Q419" s="2" t="str">
        <f>IF(AND(EXACT(O419,"tested_positive"), EXACT(J419,"tested_positive")), "tp", IF(AND(EXACT(O419,"tested_positive"), EXACT(J419,"tested_negative")), "fp", IF(AND(EXACT(O419,"tested_negative"), EXACT(J419,"tested_positive")), "fn", IF(AND(EXACT(O419,"tested_negative"), EXACT(J419,"tested_negative")), "tn"))))</f>
        <v>tn</v>
      </c>
      <c r="R419" s="2">
        <f>IF(O419="tested_positive",1,0)</f>
        <v>0</v>
      </c>
    </row>
    <row r="420" spans="1:18" ht="17" x14ac:dyDescent="0.2">
      <c r="A420">
        <v>326</v>
      </c>
      <c r="B420">
        <v>1</v>
      </c>
      <c r="C420">
        <v>157</v>
      </c>
      <c r="D420">
        <v>72</v>
      </c>
      <c r="E420">
        <v>21</v>
      </c>
      <c r="F420">
        <v>168</v>
      </c>
      <c r="G420">
        <v>25.6</v>
      </c>
      <c r="H420">
        <v>0.123</v>
      </c>
      <c r="I420">
        <v>24</v>
      </c>
      <c r="J420" t="s">
        <v>10</v>
      </c>
      <c r="K420">
        <f>4.2+B420*-0.06+C420*-0.02+D420*0.01+G420*-0.04+H420*-0.47+I420*-0.01</f>
        <v>0.39819000000000038</v>
      </c>
      <c r="L420">
        <f>-4.2+B420*0.06+C420*0.02+D420*-0.01+G420*0.04+H420*0.47+I420*0.01</f>
        <v>-0.39819000000000038</v>
      </c>
      <c r="M420" s="6">
        <v>0.59825271058869189</v>
      </c>
      <c r="N420" s="6">
        <v>0.40174728941130811</v>
      </c>
      <c r="O420" s="2" t="str">
        <f t="shared" si="6"/>
        <v>tested_negative</v>
      </c>
      <c r="P420" s="2">
        <f>IF(O420=J420,1,0)</f>
        <v>1</v>
      </c>
      <c r="Q420" s="2" t="str">
        <f>IF(AND(EXACT(O420,"tested_positive"), EXACT(J420,"tested_positive")), "tp", IF(AND(EXACT(O420,"tested_positive"), EXACT(J420,"tested_negative")), "fp", IF(AND(EXACT(O420,"tested_negative"), EXACT(J420,"tested_positive")), "fn", IF(AND(EXACT(O420,"tested_negative"), EXACT(J420,"tested_negative")), "tn"))))</f>
        <v>tn</v>
      </c>
      <c r="R420" s="2">
        <f>IF(O420="tested_positive",1,0)</f>
        <v>0</v>
      </c>
    </row>
    <row r="421" spans="1:18" ht="17" x14ac:dyDescent="0.2">
      <c r="A421">
        <v>352</v>
      </c>
      <c r="B421">
        <v>4</v>
      </c>
      <c r="C421">
        <v>137</v>
      </c>
      <c r="D421">
        <v>84</v>
      </c>
      <c r="E421">
        <v>0</v>
      </c>
      <c r="F421">
        <v>0</v>
      </c>
      <c r="G421">
        <v>31.2</v>
      </c>
      <c r="H421">
        <v>0.252</v>
      </c>
      <c r="I421">
        <v>30</v>
      </c>
      <c r="J421" t="s">
        <v>10</v>
      </c>
      <c r="K421">
        <f>4.2+B421*-0.06+C421*-0.02+D421*0.01+G421*-0.04+H421*-0.47+I421*-0.01</f>
        <v>0.39355999999999963</v>
      </c>
      <c r="L421">
        <f>-4.2+B421*0.06+C421*0.02+D421*-0.01+G421*0.04+H421*0.47+I421*0.01</f>
        <v>-0.39355999999999963</v>
      </c>
      <c r="M421" s="6">
        <v>0.59713940226785933</v>
      </c>
      <c r="N421" s="6">
        <v>0.40286059773214061</v>
      </c>
      <c r="O421" s="2" t="str">
        <f t="shared" si="6"/>
        <v>tested_negative</v>
      </c>
      <c r="P421" s="2">
        <f>IF(O421=J421,1,0)</f>
        <v>1</v>
      </c>
      <c r="Q421" s="2" t="str">
        <f>IF(AND(EXACT(O421,"tested_positive"), EXACT(J421,"tested_positive")), "tp", IF(AND(EXACT(O421,"tested_positive"), EXACT(J421,"tested_negative")), "fp", IF(AND(EXACT(O421,"tested_negative"), EXACT(J421,"tested_positive")), "fn", IF(AND(EXACT(O421,"tested_negative"), EXACT(J421,"tested_negative")), "tn"))))</f>
        <v>tn</v>
      </c>
      <c r="R421" s="2">
        <f>IF(O421="tested_positive",1,0)</f>
        <v>0</v>
      </c>
    </row>
    <row r="422" spans="1:18" ht="17" x14ac:dyDescent="0.2">
      <c r="A422">
        <v>359</v>
      </c>
      <c r="B422">
        <v>12</v>
      </c>
      <c r="C422">
        <v>88</v>
      </c>
      <c r="D422">
        <v>74</v>
      </c>
      <c r="E422">
        <v>40</v>
      </c>
      <c r="F422">
        <v>54</v>
      </c>
      <c r="G422">
        <v>35.299999999999997</v>
      </c>
      <c r="H422">
        <v>0.378</v>
      </c>
      <c r="I422">
        <v>48</v>
      </c>
      <c r="J422" t="s">
        <v>10</v>
      </c>
      <c r="K422">
        <f>4.2+B422*-0.06+C422*-0.02+D422*0.01+G422*-0.04+H422*-0.47+I422*-0.01</f>
        <v>0.39034000000000058</v>
      </c>
      <c r="L422">
        <f>-4.2+B422*0.06+C422*0.02+D422*-0.01+G422*0.04+H422*0.47+I422*0.01</f>
        <v>-0.39034000000000058</v>
      </c>
      <c r="M422" s="6">
        <v>0.5963645446949164</v>
      </c>
      <c r="N422" s="6">
        <v>0.40363545530508355</v>
      </c>
      <c r="O422" s="2" t="str">
        <f t="shared" si="6"/>
        <v>tested_negative</v>
      </c>
      <c r="P422" s="2">
        <f>IF(O422=J422,1,0)</f>
        <v>1</v>
      </c>
      <c r="Q422" s="2" t="str">
        <f>IF(AND(EXACT(O422,"tested_positive"), EXACT(J422,"tested_positive")), "tp", IF(AND(EXACT(O422,"tested_positive"), EXACT(J422,"tested_negative")), "fp", IF(AND(EXACT(O422,"tested_negative"), EXACT(J422,"tested_positive")), "fn", IF(AND(EXACT(O422,"tested_negative"), EXACT(J422,"tested_negative")), "tn"))))</f>
        <v>tn</v>
      </c>
      <c r="R422" s="2">
        <f>IF(O422="tested_positive",1,0)</f>
        <v>0</v>
      </c>
    </row>
    <row r="423" spans="1:18" ht="17" x14ac:dyDescent="0.2">
      <c r="A423">
        <v>215</v>
      </c>
      <c r="B423">
        <v>9</v>
      </c>
      <c r="C423">
        <v>112</v>
      </c>
      <c r="D423">
        <v>82</v>
      </c>
      <c r="E423">
        <v>32</v>
      </c>
      <c r="F423">
        <v>175</v>
      </c>
      <c r="G423">
        <v>34.200000000000003</v>
      </c>
      <c r="H423">
        <v>0.26</v>
      </c>
      <c r="I423">
        <v>36</v>
      </c>
      <c r="J423" t="s">
        <v>9</v>
      </c>
      <c r="K423">
        <f>4.2+B423*-0.06+C423*-0.02+D423*0.01+G423*-0.04+H423*-0.47+I423*-0.01</f>
        <v>0.38980000000000015</v>
      </c>
      <c r="L423">
        <f>-4.2+B423*0.06+C423*0.02+D423*-0.01+G423*0.04+H423*0.47+I423*0.01</f>
        <v>-0.38980000000000015</v>
      </c>
      <c r="M423" s="6">
        <v>0.5962345524414433</v>
      </c>
      <c r="N423" s="6">
        <v>0.4037654475585567</v>
      </c>
      <c r="O423" s="2" t="str">
        <f t="shared" si="6"/>
        <v>tested_negative</v>
      </c>
      <c r="P423" s="2">
        <f>IF(O423=J423,1,0)</f>
        <v>0</v>
      </c>
      <c r="Q423" s="2" t="str">
        <f>IF(AND(EXACT(O423,"tested_positive"), EXACT(J423,"tested_positive")), "tp", IF(AND(EXACT(O423,"tested_positive"), EXACT(J423,"tested_negative")), "fp", IF(AND(EXACT(O423,"tested_negative"), EXACT(J423,"tested_positive")), "fn", IF(AND(EXACT(O423,"tested_negative"), EXACT(J423,"tested_negative")), "tn"))))</f>
        <v>fn</v>
      </c>
      <c r="R423" s="2">
        <f>IF(O423="tested_positive",1,0)</f>
        <v>0</v>
      </c>
    </row>
    <row r="424" spans="1:18" ht="17" x14ac:dyDescent="0.2">
      <c r="A424">
        <v>686</v>
      </c>
      <c r="B424">
        <v>2</v>
      </c>
      <c r="C424">
        <v>129</v>
      </c>
      <c r="D424">
        <v>74</v>
      </c>
      <c r="E424">
        <v>26</v>
      </c>
      <c r="F424">
        <v>205</v>
      </c>
      <c r="G424">
        <v>33.200000000000003</v>
      </c>
      <c r="H424">
        <v>0.59099999999999997</v>
      </c>
      <c r="I424">
        <v>25</v>
      </c>
      <c r="J424" t="s">
        <v>10</v>
      </c>
      <c r="K424">
        <f>4.2+B424*-0.06+C424*-0.02+D424*0.01+G424*-0.04+H424*-0.47+I424*-0.01</f>
        <v>0.38423000000000018</v>
      </c>
      <c r="L424">
        <f>-4.2+B424*0.06+C424*0.02+D424*-0.01+G424*0.04+H424*0.47+I424*0.01</f>
        <v>-0.38423000000000018</v>
      </c>
      <c r="M424" s="6">
        <v>0.59489292102636815</v>
      </c>
      <c r="N424" s="6">
        <v>0.40510707897363185</v>
      </c>
      <c r="O424" s="2" t="str">
        <f t="shared" si="6"/>
        <v>tested_negative</v>
      </c>
      <c r="P424" s="2">
        <f>IF(O424=J424,1,0)</f>
        <v>1</v>
      </c>
      <c r="Q424" s="2" t="str">
        <f>IF(AND(EXACT(O424,"tested_positive"), EXACT(J424,"tested_positive")), "tp", IF(AND(EXACT(O424,"tested_positive"), EXACT(J424,"tested_negative")), "fp", IF(AND(EXACT(O424,"tested_negative"), EXACT(J424,"tested_positive")), "fn", IF(AND(EXACT(O424,"tested_negative"), EXACT(J424,"tested_negative")), "tn"))))</f>
        <v>tn</v>
      </c>
      <c r="R424" s="2">
        <f>IF(O424="tested_positive",1,0)</f>
        <v>0</v>
      </c>
    </row>
    <row r="425" spans="1:18" ht="17" x14ac:dyDescent="0.2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>
        <f>4.2+B425*-0.06+C425*-0.02+D425*0.01+G425*-0.04+H425*-0.47+I425*-0.01</f>
        <v>0.38378000000000007</v>
      </c>
      <c r="L425">
        <f>-4.2+B425*0.06+C425*0.02+D425*-0.01+G425*0.04+H425*0.47+I425*0.01</f>
        <v>-0.38378000000000007</v>
      </c>
      <c r="M425" s="6">
        <v>0.59478446849698585</v>
      </c>
      <c r="N425" s="6">
        <v>0.4052155315030142</v>
      </c>
      <c r="O425" s="2" t="str">
        <f t="shared" si="6"/>
        <v>tested_negative</v>
      </c>
      <c r="P425" s="2">
        <f>IF(O425=J425,1,0)</f>
        <v>0</v>
      </c>
      <c r="Q425" s="2" t="str">
        <f>IF(AND(EXACT(O425,"tested_positive"), EXACT(J425,"tested_positive")), "tp", IF(AND(EXACT(O425,"tested_positive"), EXACT(J425,"tested_negative")), "fp", IF(AND(EXACT(O425,"tested_negative"), EXACT(J425,"tested_positive")), "fn", IF(AND(EXACT(O425,"tested_negative"), EXACT(J425,"tested_negative")), "tn"))))</f>
        <v>fn</v>
      </c>
      <c r="R425" s="2">
        <f>IF(O425="tested_positive",1,0)</f>
        <v>0</v>
      </c>
    </row>
    <row r="426" spans="1:18" ht="17" x14ac:dyDescent="0.2">
      <c r="A426">
        <v>168</v>
      </c>
      <c r="B426">
        <v>4</v>
      </c>
      <c r="C426">
        <v>120</v>
      </c>
      <c r="D426">
        <v>68</v>
      </c>
      <c r="E426">
        <v>0</v>
      </c>
      <c r="F426">
        <v>0</v>
      </c>
      <c r="G426">
        <v>29.6</v>
      </c>
      <c r="H426">
        <v>0.70899999999999996</v>
      </c>
      <c r="I426">
        <v>34</v>
      </c>
      <c r="J426" t="s">
        <v>10</v>
      </c>
      <c r="K426">
        <f>4.2+B426*-0.06+C426*-0.02+D426*0.01+G426*-0.04+H426*-0.47+I426*-0.01</f>
        <v>0.38277000000000011</v>
      </c>
      <c r="L426">
        <f>-4.2+B426*0.06+C426*0.02+D426*-0.01+G426*0.04+H426*0.47+I426*0.01</f>
        <v>-0.38277000000000011</v>
      </c>
      <c r="M426" s="6">
        <v>0.59454101914813473</v>
      </c>
      <c r="N426" s="6">
        <v>0.40545898085186532</v>
      </c>
      <c r="O426" s="2" t="str">
        <f t="shared" si="6"/>
        <v>tested_negative</v>
      </c>
      <c r="P426" s="2">
        <f>IF(O426=J426,1,0)</f>
        <v>1</v>
      </c>
      <c r="Q426" s="2" t="str">
        <f>IF(AND(EXACT(O426,"tested_positive"), EXACT(J426,"tested_positive")), "tp", IF(AND(EXACT(O426,"tested_positive"), EXACT(J426,"tested_negative")), "fp", IF(AND(EXACT(O426,"tested_negative"), EXACT(J426,"tested_positive")), "fn", IF(AND(EXACT(O426,"tested_negative"), EXACT(J426,"tested_negative")), "tn"))))</f>
        <v>tn</v>
      </c>
      <c r="R426" s="2">
        <f>IF(O426="tested_positive",1,0)</f>
        <v>0</v>
      </c>
    </row>
    <row r="427" spans="1:18" ht="17" x14ac:dyDescent="0.2">
      <c r="A427">
        <v>148</v>
      </c>
      <c r="B427">
        <v>2</v>
      </c>
      <c r="C427">
        <v>106</v>
      </c>
      <c r="D427">
        <v>64</v>
      </c>
      <c r="E427">
        <v>35</v>
      </c>
      <c r="F427">
        <v>119</v>
      </c>
      <c r="G427">
        <v>30.5</v>
      </c>
      <c r="H427">
        <v>1.4</v>
      </c>
      <c r="I427">
        <v>34</v>
      </c>
      <c r="J427" t="s">
        <v>10</v>
      </c>
      <c r="K427">
        <f>4.2+B427*-0.06+C427*-0.02+D427*0.01+G427*-0.04+H427*-0.47+I427*-0.01</f>
        <v>0.38200000000000017</v>
      </c>
      <c r="L427">
        <f>-4.2+B427*0.06+C427*0.02+D427*-0.01+G427*0.04+H427*0.47+I427*0.01</f>
        <v>-0.38200000000000017</v>
      </c>
      <c r="M427" s="6">
        <v>0.59435538790729825</v>
      </c>
      <c r="N427" s="6">
        <v>0.4056446120927017</v>
      </c>
      <c r="O427" s="2" t="str">
        <f t="shared" si="6"/>
        <v>tested_negative</v>
      </c>
      <c r="P427" s="2">
        <f>IF(O427=J427,1,0)</f>
        <v>1</v>
      </c>
      <c r="Q427" s="2" t="str">
        <f>IF(AND(EXACT(O427,"tested_positive"), EXACT(J427,"tested_positive")), "tp", IF(AND(EXACT(O427,"tested_positive"), EXACT(J427,"tested_negative")), "fp", IF(AND(EXACT(O427,"tested_negative"), EXACT(J427,"tested_positive")), "fn", IF(AND(EXACT(O427,"tested_negative"), EXACT(J427,"tested_negative")), "tn"))))</f>
        <v>tn</v>
      </c>
      <c r="R427" s="2">
        <f>IF(O427="tested_positive",1,0)</f>
        <v>0</v>
      </c>
    </row>
    <row r="428" spans="1:18" ht="17" x14ac:dyDescent="0.2">
      <c r="A428">
        <v>767</v>
      </c>
      <c r="B428">
        <v>1</v>
      </c>
      <c r="C428">
        <v>126</v>
      </c>
      <c r="D428">
        <v>60</v>
      </c>
      <c r="E428">
        <v>0</v>
      </c>
      <c r="F428">
        <v>0</v>
      </c>
      <c r="G428">
        <v>30.1</v>
      </c>
      <c r="H428">
        <v>0.34899999999999998</v>
      </c>
      <c r="I428">
        <v>47</v>
      </c>
      <c r="J428" t="s">
        <v>9</v>
      </c>
      <c r="K428">
        <f>4.2+B428*-0.06+C428*-0.02+D428*0.01+G428*-0.04+H428*-0.47+I428*-0.01</f>
        <v>0.38197000000000042</v>
      </c>
      <c r="L428">
        <f>-4.2+B428*0.06+C428*0.02+D428*-0.01+G428*0.04+H428*0.47+I428*0.01</f>
        <v>-0.38197000000000042</v>
      </c>
      <c r="M428" s="6">
        <v>0.59434815497500171</v>
      </c>
      <c r="N428" s="6">
        <v>0.40565184502499829</v>
      </c>
      <c r="O428" s="2" t="str">
        <f t="shared" si="6"/>
        <v>tested_negative</v>
      </c>
      <c r="P428" s="2">
        <f>IF(O428=J428,1,0)</f>
        <v>0</v>
      </c>
      <c r="Q428" s="2" t="str">
        <f>IF(AND(EXACT(O428,"tested_positive"), EXACT(J428,"tested_positive")), "tp", IF(AND(EXACT(O428,"tested_positive"), EXACT(J428,"tested_negative")), "fp", IF(AND(EXACT(O428,"tested_negative"), EXACT(J428,"tested_positive")), "fn", IF(AND(EXACT(O428,"tested_negative"), EXACT(J428,"tested_negative")), "tn"))))</f>
        <v>fn</v>
      </c>
      <c r="R428" s="2">
        <f>IF(O428="tested_positive",1,0)</f>
        <v>0</v>
      </c>
    </row>
    <row r="429" spans="1:18" ht="17" x14ac:dyDescent="0.2">
      <c r="A429">
        <v>606</v>
      </c>
      <c r="B429">
        <v>1</v>
      </c>
      <c r="C429">
        <v>124</v>
      </c>
      <c r="D429">
        <v>60</v>
      </c>
      <c r="E429">
        <v>32</v>
      </c>
      <c r="F429">
        <v>0</v>
      </c>
      <c r="G429">
        <v>35.799999999999997</v>
      </c>
      <c r="H429">
        <v>0.51400000000000001</v>
      </c>
      <c r="I429">
        <v>21</v>
      </c>
      <c r="J429" t="s">
        <v>10</v>
      </c>
      <c r="K429">
        <f>4.2+B429*-0.06+C429*-0.02+D429*0.01+G429*-0.04+H429*-0.47+I429*-0.01</f>
        <v>0.37642000000000075</v>
      </c>
      <c r="L429">
        <f>-4.2+B429*0.06+C429*0.02+D429*-0.01+G429*0.04+H429*0.47+I429*0.01</f>
        <v>-0.37642000000000075</v>
      </c>
      <c r="M429" s="6">
        <v>0.5930093611134879</v>
      </c>
      <c r="N429" s="6">
        <v>0.40699063888651216</v>
      </c>
      <c r="O429" s="2" t="str">
        <f t="shared" si="6"/>
        <v>tested_negative</v>
      </c>
      <c r="P429" s="2">
        <f>IF(O429=J429,1,0)</f>
        <v>1</v>
      </c>
      <c r="Q429" s="2" t="str">
        <f>IF(AND(EXACT(O429,"tested_positive"), EXACT(J429,"tested_positive")), "tp", IF(AND(EXACT(O429,"tested_positive"), EXACT(J429,"tested_negative")), "fp", IF(AND(EXACT(O429,"tested_negative"), EXACT(J429,"tested_positive")), "fn", IF(AND(EXACT(O429,"tested_negative"), EXACT(J429,"tested_negative")), "tn"))))</f>
        <v>tn</v>
      </c>
      <c r="R429" s="2">
        <f>IF(O429="tested_positive",1,0)</f>
        <v>0</v>
      </c>
    </row>
    <row r="430" spans="1:18" ht="17" x14ac:dyDescent="0.2">
      <c r="A430">
        <v>70</v>
      </c>
      <c r="B430">
        <v>4</v>
      </c>
      <c r="C430">
        <v>146</v>
      </c>
      <c r="D430">
        <v>85</v>
      </c>
      <c r="E430">
        <v>27</v>
      </c>
      <c r="F430">
        <v>100</v>
      </c>
      <c r="G430">
        <v>28.9</v>
      </c>
      <c r="H430">
        <v>0.189</v>
      </c>
      <c r="I430">
        <v>27</v>
      </c>
      <c r="J430" t="s">
        <v>10</v>
      </c>
      <c r="K430">
        <f>4.2+B430*-0.06+C430*-0.02+D430*0.01+G430*-0.04+H430*-0.47+I430*-0.01</f>
        <v>0.37517000000000023</v>
      </c>
      <c r="L430">
        <f>-4.2+B430*0.06+C430*0.02+D430*-0.01+G430*0.04+H430*0.47+I430*0.01</f>
        <v>-0.37517000000000023</v>
      </c>
      <c r="M430" s="6">
        <v>0.59270763950067484</v>
      </c>
      <c r="N430" s="6">
        <v>0.40729236049932516</v>
      </c>
      <c r="O430" s="2" t="str">
        <f t="shared" si="6"/>
        <v>tested_negative</v>
      </c>
      <c r="P430" s="2">
        <f>IF(O430=J430,1,0)</f>
        <v>1</v>
      </c>
      <c r="Q430" s="2" t="str">
        <f>IF(AND(EXACT(O430,"tested_positive"), EXACT(J430,"tested_positive")), "tp", IF(AND(EXACT(O430,"tested_positive"), EXACT(J430,"tested_negative")), "fp", IF(AND(EXACT(O430,"tested_negative"), EXACT(J430,"tested_positive")), "fn", IF(AND(EXACT(O430,"tested_negative"), EXACT(J430,"tested_negative")), "tn"))))</f>
        <v>tn</v>
      </c>
      <c r="R430" s="2">
        <f>IF(O430="tested_positive",1,0)</f>
        <v>0</v>
      </c>
    </row>
    <row r="431" spans="1:18" ht="17" x14ac:dyDescent="0.2">
      <c r="A431">
        <v>102</v>
      </c>
      <c r="B431">
        <v>1</v>
      </c>
      <c r="C431">
        <v>151</v>
      </c>
      <c r="D431">
        <v>60</v>
      </c>
      <c r="E431">
        <v>0</v>
      </c>
      <c r="F431">
        <v>0</v>
      </c>
      <c r="G431">
        <v>26.1</v>
      </c>
      <c r="H431">
        <v>0.17899999999999999</v>
      </c>
      <c r="I431">
        <v>22</v>
      </c>
      <c r="J431" t="s">
        <v>10</v>
      </c>
      <c r="K431">
        <f>4.2+B431*-0.06+C431*-0.02+D431*0.01+G431*-0.04+H431*-0.47+I431*-0.01</f>
        <v>0.37187000000000059</v>
      </c>
      <c r="L431">
        <f>-4.2+B431*0.06+C431*0.02+D431*-0.01+G431*0.04+H431*0.47+I431*0.01</f>
        <v>-0.37187000000000059</v>
      </c>
      <c r="M431" s="6">
        <v>0.59191075896122025</v>
      </c>
      <c r="N431" s="6">
        <v>0.40808924103877975</v>
      </c>
      <c r="O431" s="2" t="str">
        <f t="shared" si="6"/>
        <v>tested_negative</v>
      </c>
      <c r="P431" s="2">
        <f>IF(O431=J431,1,0)</f>
        <v>1</v>
      </c>
      <c r="Q431" s="2" t="str">
        <f>IF(AND(EXACT(O431,"tested_positive"), EXACT(J431,"tested_positive")), "tp", IF(AND(EXACT(O431,"tested_positive"), EXACT(J431,"tested_negative")), "fp", IF(AND(EXACT(O431,"tested_negative"), EXACT(J431,"tested_positive")), "fn", IF(AND(EXACT(O431,"tested_negative"), EXACT(J431,"tested_negative")), "tn"))))</f>
        <v>tn</v>
      </c>
      <c r="R431" s="2">
        <f>IF(O431="tested_positive",1,0)</f>
        <v>0</v>
      </c>
    </row>
    <row r="432" spans="1:18" ht="17" x14ac:dyDescent="0.2">
      <c r="A432">
        <v>679</v>
      </c>
      <c r="B432">
        <v>3</v>
      </c>
      <c r="C432">
        <v>121</v>
      </c>
      <c r="D432">
        <v>52</v>
      </c>
      <c r="E432">
        <v>0</v>
      </c>
      <c r="F432">
        <v>0</v>
      </c>
      <c r="G432">
        <v>36</v>
      </c>
      <c r="H432">
        <v>0.127</v>
      </c>
      <c r="I432">
        <v>25</v>
      </c>
      <c r="J432" t="s">
        <v>9</v>
      </c>
      <c r="K432">
        <f>4.2+B432*-0.06+C432*-0.02+D432*0.01+G432*-0.04+H432*-0.47+I432*-0.01</f>
        <v>0.37031000000000058</v>
      </c>
      <c r="L432">
        <f>-4.2+B432*0.06+C432*0.02+D432*-0.01+G432*0.04+H432*0.47+I432*0.01</f>
        <v>-0.37031000000000058</v>
      </c>
      <c r="M432" s="6">
        <v>0.59153388323758993</v>
      </c>
      <c r="N432" s="6">
        <v>0.40846611676241007</v>
      </c>
      <c r="O432" s="2" t="str">
        <f t="shared" si="6"/>
        <v>tested_negative</v>
      </c>
      <c r="P432" s="2">
        <f>IF(O432=J432,1,0)</f>
        <v>0</v>
      </c>
      <c r="Q432" s="2" t="str">
        <f>IF(AND(EXACT(O432,"tested_positive"), EXACT(J432,"tested_positive")), "tp", IF(AND(EXACT(O432,"tested_positive"), EXACT(J432,"tested_negative")), "fp", IF(AND(EXACT(O432,"tested_negative"), EXACT(J432,"tested_positive")), "fn", IF(AND(EXACT(O432,"tested_negative"), EXACT(J432,"tested_negative")), "tn"))))</f>
        <v>fn</v>
      </c>
      <c r="R432" s="2">
        <f>IF(O432="tested_positive",1,0)</f>
        <v>0</v>
      </c>
    </row>
    <row r="433" spans="1:18" ht="17" x14ac:dyDescent="0.2">
      <c r="A433">
        <v>712</v>
      </c>
      <c r="B433">
        <v>5</v>
      </c>
      <c r="C433">
        <v>126</v>
      </c>
      <c r="D433">
        <v>78</v>
      </c>
      <c r="E433">
        <v>27</v>
      </c>
      <c r="F433">
        <v>22</v>
      </c>
      <c r="G433">
        <v>29.6</v>
      </c>
      <c r="H433">
        <v>0.439</v>
      </c>
      <c r="I433">
        <v>40</v>
      </c>
      <c r="J433" t="s">
        <v>10</v>
      </c>
      <c r="K433">
        <f>4.2+B433*-0.06+C433*-0.02+D433*0.01+G433*-0.04+H433*-0.47+I433*-0.01</f>
        <v>0.36966999999999994</v>
      </c>
      <c r="L433">
        <f>-4.2+B433*0.06+C433*0.02+D433*-0.01+G433*0.04+H433*0.47+I433*0.01</f>
        <v>-0.36966999999999994</v>
      </c>
      <c r="M433" s="6">
        <v>0.59137923639253509</v>
      </c>
      <c r="N433" s="6">
        <v>0.40862076360746485</v>
      </c>
      <c r="O433" s="2" t="str">
        <f t="shared" si="6"/>
        <v>tested_negative</v>
      </c>
      <c r="P433" s="2">
        <f>IF(O433=J433,1,0)</f>
        <v>1</v>
      </c>
      <c r="Q433" s="2" t="str">
        <f>IF(AND(EXACT(O433,"tested_positive"), EXACT(J433,"tested_positive")), "tp", IF(AND(EXACT(O433,"tested_positive"), EXACT(J433,"tested_negative")), "fp", IF(AND(EXACT(O433,"tested_negative"), EXACT(J433,"tested_positive")), "fn", IF(AND(EXACT(O433,"tested_negative"), EXACT(J433,"tested_negative")), "tn"))))</f>
        <v>tn</v>
      </c>
      <c r="R433" s="2">
        <f>IF(O433="tested_positive",1,0)</f>
        <v>0</v>
      </c>
    </row>
    <row r="434" spans="1:18" ht="17" x14ac:dyDescent="0.2">
      <c r="A434">
        <v>387</v>
      </c>
      <c r="B434">
        <v>5</v>
      </c>
      <c r="C434">
        <v>116</v>
      </c>
      <c r="D434">
        <v>74</v>
      </c>
      <c r="E434">
        <v>29</v>
      </c>
      <c r="F434">
        <v>0</v>
      </c>
      <c r="G434">
        <v>32.299999999999997</v>
      </c>
      <c r="H434">
        <v>0.66</v>
      </c>
      <c r="I434">
        <v>35</v>
      </c>
      <c r="J434" t="s">
        <v>9</v>
      </c>
      <c r="K434">
        <f>4.2+B434*-0.06+C434*-0.02+D434*0.01+G434*-0.04+H434*-0.47+I434*-0.01</f>
        <v>0.3678000000000004</v>
      </c>
      <c r="L434">
        <f>-4.2+B434*0.06+C434*0.02+D434*-0.01+G434*0.04+H434*0.47+I434*0.01</f>
        <v>-0.3678000000000004</v>
      </c>
      <c r="M434" s="6">
        <v>0.59092727410155643</v>
      </c>
      <c r="N434" s="6">
        <v>0.40907272589844351</v>
      </c>
      <c r="O434" s="2" t="str">
        <f t="shared" si="6"/>
        <v>tested_negative</v>
      </c>
      <c r="P434" s="2">
        <f>IF(O434=J434,1,0)</f>
        <v>0</v>
      </c>
      <c r="Q434" s="2" t="str">
        <f>IF(AND(EXACT(O434,"tested_positive"), EXACT(J434,"tested_positive")), "tp", IF(AND(EXACT(O434,"tested_positive"), EXACT(J434,"tested_negative")), "fp", IF(AND(EXACT(O434,"tested_negative"), EXACT(J434,"tested_positive")), "fn", IF(AND(EXACT(O434,"tested_negative"), EXACT(J434,"tested_negative")), "tn"))))</f>
        <v>fn</v>
      </c>
      <c r="R434" s="2">
        <f>IF(O434="tested_positive",1,0)</f>
        <v>0</v>
      </c>
    </row>
    <row r="435" spans="1:18" ht="17" x14ac:dyDescent="0.2">
      <c r="A435">
        <v>758</v>
      </c>
      <c r="B435">
        <v>0</v>
      </c>
      <c r="C435">
        <v>123</v>
      </c>
      <c r="D435">
        <v>72</v>
      </c>
      <c r="E435">
        <v>0</v>
      </c>
      <c r="F435">
        <v>0</v>
      </c>
      <c r="G435">
        <v>36.299999999999997</v>
      </c>
      <c r="H435">
        <v>0.25800000000000001</v>
      </c>
      <c r="I435">
        <v>52</v>
      </c>
      <c r="J435" t="s">
        <v>9</v>
      </c>
      <c r="K435">
        <f>4.2+B435*-0.06+C435*-0.02+D435*0.01+G435*-0.04+H435*-0.47+I435*-0.01</f>
        <v>0.36673999999999995</v>
      </c>
      <c r="L435">
        <f>-4.2+B435*0.06+C435*0.02+D435*-0.01+G435*0.04+H435*0.47+I435*0.01</f>
        <v>-0.36673999999999995</v>
      </c>
      <c r="M435" s="6">
        <v>0.59067101326171134</v>
      </c>
      <c r="N435" s="6">
        <v>0.40932898673828866</v>
      </c>
      <c r="O435" s="2" t="str">
        <f t="shared" si="6"/>
        <v>tested_negative</v>
      </c>
      <c r="P435" s="2">
        <f>IF(O435=J435,1,0)</f>
        <v>0</v>
      </c>
      <c r="Q435" s="2" t="str">
        <f>IF(AND(EXACT(O435,"tested_positive"), EXACT(J435,"tested_positive")), "tp", IF(AND(EXACT(O435,"tested_positive"), EXACT(J435,"tested_negative")), "fp", IF(AND(EXACT(O435,"tested_negative"), EXACT(J435,"tested_positive")), "fn", IF(AND(EXACT(O435,"tested_negative"), EXACT(J435,"tested_negative")), "tn"))))</f>
        <v>fn</v>
      </c>
      <c r="R435" s="2">
        <f>IF(O435="tested_positive",1,0)</f>
        <v>0</v>
      </c>
    </row>
    <row r="436" spans="1:18" ht="17" x14ac:dyDescent="0.2">
      <c r="A436">
        <v>631</v>
      </c>
      <c r="B436">
        <v>7</v>
      </c>
      <c r="C436">
        <v>114</v>
      </c>
      <c r="D436">
        <v>64</v>
      </c>
      <c r="E436">
        <v>0</v>
      </c>
      <c r="F436">
        <v>0</v>
      </c>
      <c r="G436">
        <v>27.4</v>
      </c>
      <c r="H436">
        <v>0.73199999999999998</v>
      </c>
      <c r="I436">
        <v>34</v>
      </c>
      <c r="J436" t="s">
        <v>9</v>
      </c>
      <c r="K436">
        <f>4.2+B436*-0.06+C436*-0.02+D436*0.01+G436*-0.04+H436*-0.47+I436*-0.01</f>
        <v>0.35996000000000034</v>
      </c>
      <c r="L436">
        <f>-4.2+B436*0.06+C436*0.02+D436*-0.01+G436*0.04+H436*0.47+I436*0.01</f>
        <v>-0.35996000000000034</v>
      </c>
      <c r="M436" s="6">
        <v>0.58903075115213555</v>
      </c>
      <c r="N436" s="6">
        <v>0.41096924884786445</v>
      </c>
      <c r="O436" s="2" t="str">
        <f t="shared" si="6"/>
        <v>tested_negative</v>
      </c>
      <c r="P436" s="2">
        <f>IF(O436=J436,1,0)</f>
        <v>0</v>
      </c>
      <c r="Q436" s="2" t="str">
        <f>IF(AND(EXACT(O436,"tested_positive"), EXACT(J436,"tested_positive")), "tp", IF(AND(EXACT(O436,"tested_positive"), EXACT(J436,"tested_negative")), "fp", IF(AND(EXACT(O436,"tested_negative"), EXACT(J436,"tested_positive")), "fn", IF(AND(EXACT(O436,"tested_negative"), EXACT(J436,"tested_negative")), "tn"))))</f>
        <v>fn</v>
      </c>
      <c r="R436" s="2">
        <f>IF(O436="tested_positive",1,0)</f>
        <v>0</v>
      </c>
    </row>
    <row r="437" spans="1:18" ht="17" x14ac:dyDescent="0.2">
      <c r="A437">
        <v>699</v>
      </c>
      <c r="B437">
        <v>4</v>
      </c>
      <c r="C437">
        <v>127</v>
      </c>
      <c r="D437">
        <v>88</v>
      </c>
      <c r="E437">
        <v>11</v>
      </c>
      <c r="F437">
        <v>155</v>
      </c>
      <c r="G437">
        <v>34.5</v>
      </c>
      <c r="H437">
        <v>0.59799999999999998</v>
      </c>
      <c r="I437">
        <v>28</v>
      </c>
      <c r="J437" t="s">
        <v>10</v>
      </c>
      <c r="K437">
        <f>4.2+B437*-0.06+C437*-0.02+D437*0.01+G437*-0.04+H437*-0.47+I437*-0.01</f>
        <v>0.3589399999999997</v>
      </c>
      <c r="L437">
        <f>-4.2+B437*0.06+C437*0.02+D437*-0.01+G437*0.04+H437*0.47+I437*0.01</f>
        <v>-0.3589399999999997</v>
      </c>
      <c r="M437" s="6">
        <v>0.58878381375296596</v>
      </c>
      <c r="N437" s="6">
        <v>0.41121618624703393</v>
      </c>
      <c r="O437" s="2" t="str">
        <f t="shared" si="6"/>
        <v>tested_negative</v>
      </c>
      <c r="P437" s="2">
        <f>IF(O437=J437,1,0)</f>
        <v>1</v>
      </c>
      <c r="Q437" s="2" t="str">
        <f>IF(AND(EXACT(O437,"tested_positive"), EXACT(J437,"tested_positive")), "tp", IF(AND(EXACT(O437,"tested_positive"), EXACT(J437,"tested_negative")), "fp", IF(AND(EXACT(O437,"tested_negative"), EXACT(J437,"tested_positive")), "fn", IF(AND(EXACT(O437,"tested_negative"), EXACT(J437,"tested_negative")), "tn"))))</f>
        <v>tn</v>
      </c>
      <c r="R437" s="2">
        <f>IF(O437="tested_positive",1,0)</f>
        <v>0</v>
      </c>
    </row>
    <row r="438" spans="1:18" ht="17" x14ac:dyDescent="0.2">
      <c r="A438">
        <v>542</v>
      </c>
      <c r="B438">
        <v>3</v>
      </c>
      <c r="C438">
        <v>128</v>
      </c>
      <c r="D438">
        <v>72</v>
      </c>
      <c r="E438">
        <v>25</v>
      </c>
      <c r="F438">
        <v>190</v>
      </c>
      <c r="G438">
        <v>32.4</v>
      </c>
      <c r="H438">
        <v>0.54900000000000004</v>
      </c>
      <c r="I438">
        <v>27</v>
      </c>
      <c r="J438" t="s">
        <v>9</v>
      </c>
      <c r="K438">
        <f>4.2+B438*-0.06+C438*-0.02+D438*0.01+G438*-0.04+H438*-0.47+I438*-0.01</f>
        <v>0.35597000000000056</v>
      </c>
      <c r="L438">
        <f>-4.2+B438*0.06+C438*0.02+D438*-0.01+G438*0.04+H438*0.47+I438*0.01</f>
        <v>-0.35597000000000056</v>
      </c>
      <c r="M438" s="6">
        <v>0.58806453583657281</v>
      </c>
      <c r="N438" s="6">
        <v>0.41193546416342719</v>
      </c>
      <c r="O438" s="2" t="str">
        <f t="shared" si="6"/>
        <v>tested_negative</v>
      </c>
      <c r="P438" s="2">
        <f>IF(O438=J438,1,0)</f>
        <v>0</v>
      </c>
      <c r="Q438" s="2" t="str">
        <f>IF(AND(EXACT(O438,"tested_positive"), EXACT(J438,"tested_positive")), "tp", IF(AND(EXACT(O438,"tested_positive"), EXACT(J438,"tested_negative")), "fp", IF(AND(EXACT(O438,"tested_negative"), EXACT(J438,"tested_positive")), "fn", IF(AND(EXACT(O438,"tested_negative"), EXACT(J438,"tested_negative")), "tn"))))</f>
        <v>fn</v>
      </c>
      <c r="R438" s="2">
        <f>IF(O438="tested_positive",1,0)</f>
        <v>0</v>
      </c>
    </row>
    <row r="439" spans="1:18" ht="17" x14ac:dyDescent="0.2">
      <c r="A439">
        <v>243</v>
      </c>
      <c r="B439">
        <v>3</v>
      </c>
      <c r="C439">
        <v>139</v>
      </c>
      <c r="D439">
        <v>54</v>
      </c>
      <c r="E439">
        <v>0</v>
      </c>
      <c r="F439">
        <v>0</v>
      </c>
      <c r="G439">
        <v>25.6</v>
      </c>
      <c r="H439">
        <v>0.40200000000000002</v>
      </c>
      <c r="I439">
        <v>22</v>
      </c>
      <c r="J439" t="s">
        <v>9</v>
      </c>
      <c r="K439">
        <f>4.2+B439*-0.06+C439*-0.02+D439*0.01+G439*-0.04+H439*-0.47+I439*-0.01</f>
        <v>0.34706000000000026</v>
      </c>
      <c r="L439">
        <f>-4.2+B439*0.06+C439*0.02+D439*-0.01+G439*0.04+H439*0.47+I439*0.01</f>
        <v>-0.34706000000000026</v>
      </c>
      <c r="M439" s="6">
        <v>0.58590445548869363</v>
      </c>
      <c r="N439" s="6">
        <v>0.41409554451130637</v>
      </c>
      <c r="O439" s="2" t="str">
        <f t="shared" si="6"/>
        <v>tested_negative</v>
      </c>
      <c r="P439" s="2">
        <f>IF(O439=J439,1,0)</f>
        <v>0</v>
      </c>
      <c r="Q439" s="2" t="str">
        <f>IF(AND(EXACT(O439,"tested_positive"), EXACT(J439,"tested_positive")), "tp", IF(AND(EXACT(O439,"tested_positive"), EXACT(J439,"tested_negative")), "fp", IF(AND(EXACT(O439,"tested_negative"), EXACT(J439,"tested_positive")), "fn", IF(AND(EXACT(O439,"tested_negative"), EXACT(J439,"tested_negative")), "tn"))))</f>
        <v>fn</v>
      </c>
      <c r="R439" s="2">
        <f>IF(O439="tested_positive",1,0)</f>
        <v>0</v>
      </c>
    </row>
    <row r="440" spans="1:18" ht="17" x14ac:dyDescent="0.2">
      <c r="A440">
        <v>642</v>
      </c>
      <c r="B440">
        <v>4</v>
      </c>
      <c r="C440">
        <v>128</v>
      </c>
      <c r="D440">
        <v>70</v>
      </c>
      <c r="E440">
        <v>0</v>
      </c>
      <c r="F440">
        <v>0</v>
      </c>
      <c r="G440">
        <v>34.299999999999997</v>
      </c>
      <c r="H440">
        <v>0.30299999999999999</v>
      </c>
      <c r="I440">
        <v>24</v>
      </c>
      <c r="J440" t="s">
        <v>10</v>
      </c>
      <c r="K440">
        <f>4.2+B440*-0.06+C440*-0.02+D440*0.01+G440*-0.04+H440*-0.47+I440*-0.01</f>
        <v>0.34559000000000029</v>
      </c>
      <c r="L440">
        <f>-4.2+B440*0.06+C440*0.02+D440*-0.01+G440*0.04+H440*0.47+I440*0.01</f>
        <v>-0.34559000000000029</v>
      </c>
      <c r="M440" s="6">
        <v>0.58554775848533391</v>
      </c>
      <c r="N440" s="6">
        <v>0.41445224151466603</v>
      </c>
      <c r="O440" s="2" t="str">
        <f t="shared" si="6"/>
        <v>tested_negative</v>
      </c>
      <c r="P440" s="2">
        <f>IF(O440=J440,1,0)</f>
        <v>1</v>
      </c>
      <c r="Q440" s="2" t="str">
        <f>IF(AND(EXACT(O440,"tested_positive"), EXACT(J440,"tested_positive")), "tp", IF(AND(EXACT(O440,"tested_positive"), EXACT(J440,"tested_negative")), "fp", IF(AND(EXACT(O440,"tested_negative"), EXACT(J440,"tested_positive")), "fn", IF(AND(EXACT(O440,"tested_negative"), EXACT(J440,"tested_negative")), "tn"))))</f>
        <v>tn</v>
      </c>
      <c r="R440" s="2">
        <f>IF(O440="tested_positive",1,0)</f>
        <v>0</v>
      </c>
    </row>
    <row r="441" spans="1:18" ht="17" x14ac:dyDescent="0.2">
      <c r="A441">
        <v>49</v>
      </c>
      <c r="B441">
        <v>7</v>
      </c>
      <c r="C441">
        <v>103</v>
      </c>
      <c r="D441">
        <v>66</v>
      </c>
      <c r="E441">
        <v>32</v>
      </c>
      <c r="F441">
        <v>0</v>
      </c>
      <c r="G441">
        <v>39.1</v>
      </c>
      <c r="H441">
        <v>0.34399999999999997</v>
      </c>
      <c r="I441">
        <v>31</v>
      </c>
      <c r="J441" t="s">
        <v>9</v>
      </c>
      <c r="K441">
        <f>4.2+B441*-0.06+C441*-0.02+D441*0.01+G441*-0.04+H441*-0.47+I441*-0.01</f>
        <v>0.34432000000000024</v>
      </c>
      <c r="L441">
        <f>-4.2+B441*0.06+C441*0.02+D441*-0.01+G441*0.04+H441*0.47+I441*0.01</f>
        <v>-0.34432000000000024</v>
      </c>
      <c r="M441" s="6">
        <v>0.58523951943003727</v>
      </c>
      <c r="N441" s="6">
        <v>0.41476048056996273</v>
      </c>
      <c r="O441" s="2" t="str">
        <f t="shared" si="6"/>
        <v>tested_negative</v>
      </c>
      <c r="P441" s="2">
        <f>IF(O441=J441,1,0)</f>
        <v>0</v>
      </c>
      <c r="Q441" s="2" t="str">
        <f>IF(AND(EXACT(O441,"tested_positive"), EXACT(J441,"tested_positive")), "tp", IF(AND(EXACT(O441,"tested_positive"), EXACT(J441,"tested_negative")), "fp", IF(AND(EXACT(O441,"tested_negative"), EXACT(J441,"tested_positive")), "fn", IF(AND(EXACT(O441,"tested_negative"), EXACT(J441,"tested_negative")), "tn"))))</f>
        <v>fn</v>
      </c>
      <c r="R441" s="2">
        <f>IF(O441="tested_positive",1,0)</f>
        <v>0</v>
      </c>
    </row>
    <row r="442" spans="1:18" ht="17" x14ac:dyDescent="0.2">
      <c r="A442">
        <v>199</v>
      </c>
      <c r="B442">
        <v>4</v>
      </c>
      <c r="C442">
        <v>109</v>
      </c>
      <c r="D442">
        <v>64</v>
      </c>
      <c r="E442">
        <v>44</v>
      </c>
      <c r="F442">
        <v>99</v>
      </c>
      <c r="G442">
        <v>34.799999999999997</v>
      </c>
      <c r="H442">
        <v>0.90500000000000003</v>
      </c>
      <c r="I442">
        <v>26</v>
      </c>
      <c r="J442" t="s">
        <v>9</v>
      </c>
      <c r="K442">
        <f>4.2+B442*-0.06+C442*-0.02+D442*0.01+G442*-0.04+H442*-0.47+I442*-0.01</f>
        <v>0.34265000000000001</v>
      </c>
      <c r="L442">
        <f>-4.2+B442*0.06+C442*0.02+D442*-0.01+G442*0.04+H442*0.47+I442*0.01</f>
        <v>-0.34265000000000001</v>
      </c>
      <c r="M442" s="6">
        <v>0.5848340956575615</v>
      </c>
      <c r="N442" s="6">
        <v>0.41516590434243861</v>
      </c>
      <c r="O442" s="2" t="str">
        <f t="shared" si="6"/>
        <v>tested_negative</v>
      </c>
      <c r="P442" s="2">
        <f>IF(O442=J442,1,0)</f>
        <v>0</v>
      </c>
      <c r="Q442" s="2" t="str">
        <f>IF(AND(EXACT(O442,"tested_positive"), EXACT(J442,"tested_positive")), "tp", IF(AND(EXACT(O442,"tested_positive"), EXACT(J442,"tested_negative")), "fp", IF(AND(EXACT(O442,"tested_negative"), EXACT(J442,"tested_positive")), "fn", IF(AND(EXACT(O442,"tested_negative"), EXACT(J442,"tested_negative")), "tn"))))</f>
        <v>fn</v>
      </c>
      <c r="R442" s="2">
        <f>IF(O442="tested_positive",1,0)</f>
        <v>0</v>
      </c>
    </row>
    <row r="443" spans="1:18" ht="17" x14ac:dyDescent="0.2">
      <c r="A443">
        <v>548</v>
      </c>
      <c r="B443">
        <v>4</v>
      </c>
      <c r="C443">
        <v>131</v>
      </c>
      <c r="D443">
        <v>68</v>
      </c>
      <c r="E443">
        <v>21</v>
      </c>
      <c r="F443">
        <v>166</v>
      </c>
      <c r="G443">
        <v>33.1</v>
      </c>
      <c r="H443">
        <v>0.16</v>
      </c>
      <c r="I443">
        <v>28</v>
      </c>
      <c r="J443" t="s">
        <v>10</v>
      </c>
      <c r="K443">
        <f>4.2+B443*-0.06+C443*-0.02+D443*0.01+G443*-0.04+H443*-0.47+I443*-0.01</f>
        <v>0.34079999999999988</v>
      </c>
      <c r="L443">
        <f>-4.2+B443*0.06+C443*0.02+D443*-0.01+G443*0.04+H443*0.47+I443*0.01</f>
        <v>-0.34079999999999988</v>
      </c>
      <c r="M443" s="6">
        <v>0.58438483940203811</v>
      </c>
      <c r="N443" s="6">
        <v>0.41561516059796189</v>
      </c>
      <c r="O443" s="2" t="str">
        <f t="shared" si="6"/>
        <v>tested_negative</v>
      </c>
      <c r="P443" s="2">
        <f>IF(O443=J443,1,0)</f>
        <v>1</v>
      </c>
      <c r="Q443" s="2" t="str">
        <f>IF(AND(EXACT(O443,"tested_positive"), EXACT(J443,"tested_positive")), "tp", IF(AND(EXACT(O443,"tested_positive"), EXACT(J443,"tested_negative")), "fp", IF(AND(EXACT(O443,"tested_negative"), EXACT(J443,"tested_positive")), "fn", IF(AND(EXACT(O443,"tested_negative"), EXACT(J443,"tested_negative")), "tn"))))</f>
        <v>tn</v>
      </c>
      <c r="R443" s="2">
        <f>IF(O443="tested_positive",1,0)</f>
        <v>0</v>
      </c>
    </row>
    <row r="444" spans="1:18" ht="17" x14ac:dyDescent="0.2">
      <c r="A444">
        <v>675</v>
      </c>
      <c r="B444">
        <v>8</v>
      </c>
      <c r="C444">
        <v>91</v>
      </c>
      <c r="D444">
        <v>82</v>
      </c>
      <c r="E444">
        <v>0</v>
      </c>
      <c r="F444">
        <v>0</v>
      </c>
      <c r="G444">
        <v>35.6</v>
      </c>
      <c r="H444">
        <v>0.58699999999999997</v>
      </c>
      <c r="I444">
        <v>68</v>
      </c>
      <c r="J444" t="s">
        <v>10</v>
      </c>
      <c r="K444">
        <f>4.2+B444*-0.06+C444*-0.02+D444*0.01+G444*-0.04+H444*-0.47+I444*-0.01</f>
        <v>0.34011000000000002</v>
      </c>
      <c r="L444">
        <f>-4.2+B444*0.06+C444*0.02+D444*-0.01+G444*0.04+H444*0.47+I444*0.01</f>
        <v>-0.34011000000000002</v>
      </c>
      <c r="M444" s="6">
        <v>0.58421724300307032</v>
      </c>
      <c r="N444" s="6">
        <v>0.41578275699692968</v>
      </c>
      <c r="O444" s="2" t="str">
        <f t="shared" si="6"/>
        <v>tested_negative</v>
      </c>
      <c r="P444" s="2">
        <f>IF(O444=J444,1,0)</f>
        <v>1</v>
      </c>
      <c r="Q444" s="2" t="str">
        <f>IF(AND(EXACT(O444,"tested_positive"), EXACT(J444,"tested_positive")), "tp", IF(AND(EXACT(O444,"tested_positive"), EXACT(J444,"tested_negative")), "fp", IF(AND(EXACT(O444,"tested_negative"), EXACT(J444,"tested_positive")), "fn", IF(AND(EXACT(O444,"tested_negative"), EXACT(J444,"tested_negative")), "tn"))))</f>
        <v>tn</v>
      </c>
      <c r="R444" s="2">
        <f>IF(O444="tested_positive",1,0)</f>
        <v>0</v>
      </c>
    </row>
    <row r="445" spans="1:18" ht="17" x14ac:dyDescent="0.2">
      <c r="A445">
        <v>421</v>
      </c>
      <c r="B445">
        <v>1</v>
      </c>
      <c r="C445">
        <v>119</v>
      </c>
      <c r="D445">
        <v>88</v>
      </c>
      <c r="E445">
        <v>41</v>
      </c>
      <c r="F445">
        <v>170</v>
      </c>
      <c r="G445">
        <v>45.3</v>
      </c>
      <c r="H445">
        <v>0.50700000000000001</v>
      </c>
      <c r="I445">
        <v>26</v>
      </c>
      <c r="J445" t="s">
        <v>10</v>
      </c>
      <c r="K445">
        <f>4.2+B445*-0.06+C445*-0.02+D445*0.01+G445*-0.04+H445*-0.47+I445*-0.01</f>
        <v>0.32971000000000072</v>
      </c>
      <c r="L445">
        <f>-4.2+B445*0.06+C445*0.02+D445*-0.01+G445*0.04+H445*0.47+I445*0.01</f>
        <v>-0.32971000000000072</v>
      </c>
      <c r="M445" s="6">
        <v>0.58168881370201697</v>
      </c>
      <c r="N445" s="6">
        <v>0.41831118629798308</v>
      </c>
      <c r="O445" s="2" t="str">
        <f t="shared" si="6"/>
        <v>tested_negative</v>
      </c>
      <c r="P445" s="2">
        <f>IF(O445=J445,1,0)</f>
        <v>1</v>
      </c>
      <c r="Q445" s="2" t="str">
        <f>IF(AND(EXACT(O445,"tested_positive"), EXACT(J445,"tested_positive")), "tp", IF(AND(EXACT(O445,"tested_positive"), EXACT(J445,"tested_negative")), "fp", IF(AND(EXACT(O445,"tested_negative"), EXACT(J445,"tested_positive")), "fn", IF(AND(EXACT(O445,"tested_negative"), EXACT(J445,"tested_negative")), "tn"))))</f>
        <v>tn</v>
      </c>
      <c r="R445" s="2">
        <f>IF(O445="tested_positive",1,0)</f>
        <v>0</v>
      </c>
    </row>
    <row r="446" spans="1:18" ht="17" x14ac:dyDescent="0.2">
      <c r="A446">
        <v>188</v>
      </c>
      <c r="B446">
        <v>1</v>
      </c>
      <c r="C446">
        <v>128</v>
      </c>
      <c r="D446">
        <v>98</v>
      </c>
      <c r="E446">
        <v>41</v>
      </c>
      <c r="F446">
        <v>58</v>
      </c>
      <c r="G446">
        <v>32</v>
      </c>
      <c r="H446">
        <v>1.321</v>
      </c>
      <c r="I446">
        <v>33</v>
      </c>
      <c r="J446" t="s">
        <v>9</v>
      </c>
      <c r="K446">
        <f>4.2+B446*-0.06+C446*-0.02+D446*0.01+G446*-0.04+H446*-0.47+I446*-0.01</f>
        <v>0.32913000000000053</v>
      </c>
      <c r="L446">
        <f>-4.2+B446*0.06+C446*0.02+D446*-0.01+G446*0.04+H446*0.47+I446*0.01</f>
        <v>-0.32913000000000053</v>
      </c>
      <c r="M446" s="6">
        <v>0.5815476773951288</v>
      </c>
      <c r="N446" s="6">
        <v>0.41845232260487131</v>
      </c>
      <c r="O446" s="2" t="str">
        <f t="shared" si="6"/>
        <v>tested_negative</v>
      </c>
      <c r="P446" s="2">
        <f>IF(O446=J446,1,0)</f>
        <v>0</v>
      </c>
      <c r="Q446" s="2" t="str">
        <f>IF(AND(EXACT(O446,"tested_positive"), EXACT(J446,"tested_positive")), "tp", IF(AND(EXACT(O446,"tested_positive"), EXACT(J446,"tested_negative")), "fp", IF(AND(EXACT(O446,"tested_negative"), EXACT(J446,"tested_positive")), "fn", IF(AND(EXACT(O446,"tested_negative"), EXACT(J446,"tested_negative")), "tn"))))</f>
        <v>fn</v>
      </c>
      <c r="R446" s="2">
        <f>IF(O446="tested_positive",1,0)</f>
        <v>0</v>
      </c>
    </row>
    <row r="447" spans="1:18" ht="17" x14ac:dyDescent="0.2">
      <c r="A447">
        <v>388</v>
      </c>
      <c r="B447">
        <v>8</v>
      </c>
      <c r="C447">
        <v>105</v>
      </c>
      <c r="D447">
        <v>100</v>
      </c>
      <c r="E447">
        <v>36</v>
      </c>
      <c r="F447">
        <v>0</v>
      </c>
      <c r="G447">
        <v>43.3</v>
      </c>
      <c r="H447">
        <v>0.23899999999999999</v>
      </c>
      <c r="I447">
        <v>45</v>
      </c>
      <c r="J447" t="s">
        <v>9</v>
      </c>
      <c r="K447">
        <f>4.2+B447*-0.06+C447*-0.02+D447*0.01+G447*-0.04+H447*-0.47+I447*-0.01</f>
        <v>0.32567000000000007</v>
      </c>
      <c r="L447">
        <f>-4.2+B447*0.06+C447*0.02+D447*-0.01+G447*0.04+H447*0.47+I447*0.01</f>
        <v>-0.32567000000000007</v>
      </c>
      <c r="M447" s="6">
        <v>0.58070544967859439</v>
      </c>
      <c r="N447" s="6">
        <v>0.41929455032140561</v>
      </c>
      <c r="O447" s="2" t="str">
        <f t="shared" si="6"/>
        <v>tested_negative</v>
      </c>
      <c r="P447" s="2">
        <f>IF(O447=J447,1,0)</f>
        <v>0</v>
      </c>
      <c r="Q447" s="2" t="str">
        <f>IF(AND(EXACT(O447,"tested_positive"), EXACT(J447,"tested_positive")), "tp", IF(AND(EXACT(O447,"tested_positive"), EXACT(J447,"tested_negative")), "fp", IF(AND(EXACT(O447,"tested_negative"), EXACT(J447,"tested_positive")), "fn", IF(AND(EXACT(O447,"tested_negative"), EXACT(J447,"tested_negative")), "tn"))))</f>
        <v>fn</v>
      </c>
      <c r="R447" s="2">
        <f>IF(O447="tested_positive",1,0)</f>
        <v>0</v>
      </c>
    </row>
    <row r="448" spans="1:18" ht="17" x14ac:dyDescent="0.2">
      <c r="A448">
        <v>234</v>
      </c>
      <c r="B448">
        <v>4</v>
      </c>
      <c r="C448">
        <v>122</v>
      </c>
      <c r="D448">
        <v>68</v>
      </c>
      <c r="E448">
        <v>0</v>
      </c>
      <c r="F448">
        <v>0</v>
      </c>
      <c r="G448">
        <v>35</v>
      </c>
      <c r="H448">
        <v>0.39400000000000002</v>
      </c>
      <c r="I448">
        <v>29</v>
      </c>
      <c r="J448" t="s">
        <v>10</v>
      </c>
      <c r="K448">
        <f>4.2+B448*-0.06+C448*-0.02+D448*0.01+G448*-0.04+H448*-0.47+I448*-0.01</f>
        <v>0.32482000000000005</v>
      </c>
      <c r="L448">
        <f>-4.2+B448*0.06+C448*0.02+D448*-0.01+G448*0.04+H448*0.47+I448*0.01</f>
        <v>-0.32482000000000005</v>
      </c>
      <c r="M448" s="6">
        <v>0.5804984718566204</v>
      </c>
      <c r="N448" s="6">
        <v>0.4195015281433796</v>
      </c>
      <c r="O448" s="2" t="str">
        <f t="shared" si="6"/>
        <v>tested_negative</v>
      </c>
      <c r="P448" s="2">
        <f>IF(O448=J448,1,0)</f>
        <v>1</v>
      </c>
      <c r="Q448" s="2" t="str">
        <f>IF(AND(EXACT(O448,"tested_positive"), EXACT(J448,"tested_positive")), "tp", IF(AND(EXACT(O448,"tested_positive"), EXACT(J448,"tested_negative")), "fp", IF(AND(EXACT(O448,"tested_negative"), EXACT(J448,"tested_positive")), "fn", IF(AND(EXACT(O448,"tested_negative"), EXACT(J448,"tested_negative")), "tn"))))</f>
        <v>tn</v>
      </c>
      <c r="R448" s="2">
        <f>IF(O448="tested_positive",1,0)</f>
        <v>0</v>
      </c>
    </row>
    <row r="449" spans="1:18" ht="17" x14ac:dyDescent="0.2">
      <c r="A449">
        <v>461</v>
      </c>
      <c r="B449">
        <v>9</v>
      </c>
      <c r="C449">
        <v>120</v>
      </c>
      <c r="D449">
        <v>72</v>
      </c>
      <c r="E449">
        <v>22</v>
      </c>
      <c r="F449">
        <v>56</v>
      </c>
      <c r="G449">
        <v>20.8</v>
      </c>
      <c r="H449">
        <v>0.73299999999999998</v>
      </c>
      <c r="I449">
        <v>48</v>
      </c>
      <c r="J449" t="s">
        <v>10</v>
      </c>
      <c r="K449">
        <f>4.2+B449*-0.06+C449*-0.02+D449*0.01+G449*-0.04+H449*-0.47+I449*-0.01</f>
        <v>0.32349000000000017</v>
      </c>
      <c r="L449">
        <f>-4.2+B449*0.06+C449*0.02+D449*-0.01+G449*0.04+H449*0.47+I449*0.01</f>
        <v>-0.32349000000000017</v>
      </c>
      <c r="M449" s="6">
        <v>0.58017455563021769</v>
      </c>
      <c r="N449" s="6">
        <v>0.41982544436978225</v>
      </c>
      <c r="O449" s="2" t="str">
        <f t="shared" si="6"/>
        <v>tested_negative</v>
      </c>
      <c r="P449" s="2">
        <f>IF(O449=J449,1,0)</f>
        <v>1</v>
      </c>
      <c r="Q449" s="2" t="str">
        <f>IF(AND(EXACT(O449,"tested_positive"), EXACT(J449,"tested_positive")), "tp", IF(AND(EXACT(O449,"tested_positive"), EXACT(J449,"tested_negative")), "fp", IF(AND(EXACT(O449,"tested_negative"), EXACT(J449,"tested_positive")), "fn", IF(AND(EXACT(O449,"tested_negative"), EXACT(J449,"tested_negative")), "tn"))))</f>
        <v>tn</v>
      </c>
      <c r="R449" s="2">
        <f>IF(O449="tested_positive",1,0)</f>
        <v>0</v>
      </c>
    </row>
    <row r="450" spans="1:18" ht="17" x14ac:dyDescent="0.2">
      <c r="A450">
        <v>321</v>
      </c>
      <c r="B450">
        <v>4</v>
      </c>
      <c r="C450">
        <v>129</v>
      </c>
      <c r="D450">
        <v>60</v>
      </c>
      <c r="E450">
        <v>12</v>
      </c>
      <c r="F450">
        <v>231</v>
      </c>
      <c r="G450">
        <v>27.5</v>
      </c>
      <c r="H450">
        <v>0.52700000000000002</v>
      </c>
      <c r="I450">
        <v>31</v>
      </c>
      <c r="J450" t="s">
        <v>10</v>
      </c>
      <c r="K450">
        <f>4.2+B450*-0.06+C450*-0.02+D450*0.01+G450*-0.04+H450*-0.47+I450*-0.01</f>
        <v>0.32230999999999993</v>
      </c>
      <c r="L450">
        <f>-4.2+B450*0.06+C450*0.02+D450*-0.01+G450*0.04+H450*0.47+I450*0.01</f>
        <v>-0.32230999999999993</v>
      </c>
      <c r="M450" s="6">
        <v>0.57988711346188093</v>
      </c>
      <c r="N450" s="6">
        <v>0.42011288653811907</v>
      </c>
      <c r="O450" s="2" t="str">
        <f t="shared" ref="O450:O513" si="7">IF(N450&gt;(M450+$N$776),"tested_positive","tested_negative")</f>
        <v>tested_negative</v>
      </c>
      <c r="P450" s="2">
        <f>IF(O450=J450,1,0)</f>
        <v>1</v>
      </c>
      <c r="Q450" s="2" t="str">
        <f>IF(AND(EXACT(O450,"tested_positive"), EXACT(J450,"tested_positive")), "tp", IF(AND(EXACT(O450,"tested_positive"), EXACT(J450,"tested_negative")), "fp", IF(AND(EXACT(O450,"tested_negative"), EXACT(J450,"tested_positive")), "fn", IF(AND(EXACT(O450,"tested_negative"), EXACT(J450,"tested_negative")), "tn"))))</f>
        <v>tn</v>
      </c>
      <c r="R450" s="2">
        <f>IF(O450="tested_positive",1,0)</f>
        <v>0</v>
      </c>
    </row>
    <row r="451" spans="1:18" ht="17" x14ac:dyDescent="0.2">
      <c r="A451">
        <v>708</v>
      </c>
      <c r="B451">
        <v>2</v>
      </c>
      <c r="C451">
        <v>127</v>
      </c>
      <c r="D451">
        <v>46</v>
      </c>
      <c r="E451">
        <v>21</v>
      </c>
      <c r="F451">
        <v>335</v>
      </c>
      <c r="G451">
        <v>34.4</v>
      </c>
      <c r="H451">
        <v>0.17599999999999999</v>
      </c>
      <c r="I451">
        <v>22</v>
      </c>
      <c r="J451" t="s">
        <v>10</v>
      </c>
      <c r="K451">
        <f>4.2+B451*-0.06+C451*-0.02+D451*0.01+G451*-0.04+H451*-0.47+I451*-0.01</f>
        <v>0.32128000000000012</v>
      </c>
      <c r="L451">
        <f>-4.2+B451*0.06+C451*0.02+D451*-0.01+G451*0.04+H451*0.47+I451*0.01</f>
        <v>-0.32128000000000012</v>
      </c>
      <c r="M451" s="6">
        <v>0.57963616624461867</v>
      </c>
      <c r="N451" s="6">
        <v>0.42036383375538133</v>
      </c>
      <c r="O451" s="2" t="str">
        <f t="shared" si="7"/>
        <v>tested_negative</v>
      </c>
      <c r="P451" s="2">
        <f>IF(O451=J451,1,0)</f>
        <v>1</v>
      </c>
      <c r="Q451" s="2" t="str">
        <f>IF(AND(EXACT(O451,"tested_positive"), EXACT(J451,"tested_positive")), "tp", IF(AND(EXACT(O451,"tested_positive"), EXACT(J451,"tested_negative")), "fp", IF(AND(EXACT(O451,"tested_negative"), EXACT(J451,"tested_positive")), "fn", IF(AND(EXACT(O451,"tested_negative"), EXACT(J451,"tested_negative")), "tn"))))</f>
        <v>tn</v>
      </c>
      <c r="R451" s="2">
        <f>IF(O451="tested_positive",1,0)</f>
        <v>0</v>
      </c>
    </row>
    <row r="452" spans="1:18" ht="17" x14ac:dyDescent="0.2">
      <c r="A452">
        <v>724</v>
      </c>
      <c r="B452">
        <v>5</v>
      </c>
      <c r="C452">
        <v>117</v>
      </c>
      <c r="D452">
        <v>86</v>
      </c>
      <c r="E452">
        <v>30</v>
      </c>
      <c r="F452">
        <v>105</v>
      </c>
      <c r="G452">
        <v>39.1</v>
      </c>
      <c r="H452">
        <v>0.251</v>
      </c>
      <c r="I452">
        <v>42</v>
      </c>
      <c r="J452" t="s">
        <v>10</v>
      </c>
      <c r="K452">
        <f>4.2+B452*-0.06+C452*-0.02+D452*0.01+G452*-0.04+H452*-0.47+I452*-0.01</f>
        <v>0.31803000000000031</v>
      </c>
      <c r="L452">
        <f>-4.2+B452*0.06+C452*0.02+D452*-0.01+G452*0.04+H452*0.47+I452*0.01</f>
        <v>-0.31803000000000031</v>
      </c>
      <c r="M452" s="6">
        <v>0.57884407317091047</v>
      </c>
      <c r="N452" s="6">
        <v>0.42115592682908953</v>
      </c>
      <c r="O452" s="2" t="str">
        <f t="shared" si="7"/>
        <v>tested_negative</v>
      </c>
      <c r="P452" s="2">
        <f>IF(O452=J452,1,0)</f>
        <v>1</v>
      </c>
      <c r="Q452" s="2" t="str">
        <f>IF(AND(EXACT(O452,"tested_positive"), EXACT(J452,"tested_positive")), "tp", IF(AND(EXACT(O452,"tested_positive"), EXACT(J452,"tested_negative")), "fp", IF(AND(EXACT(O452,"tested_negative"), EXACT(J452,"tested_positive")), "fn", IF(AND(EXACT(O452,"tested_negative"), EXACT(J452,"tested_negative")), "tn"))))</f>
        <v>tn</v>
      </c>
      <c r="R452" s="2">
        <f>IF(O452="tested_positive",1,0)</f>
        <v>0</v>
      </c>
    </row>
    <row r="453" spans="1:18" ht="17" x14ac:dyDescent="0.2">
      <c r="A453">
        <v>94</v>
      </c>
      <c r="B453">
        <v>4</v>
      </c>
      <c r="C453">
        <v>134</v>
      </c>
      <c r="D453">
        <v>72</v>
      </c>
      <c r="E453">
        <v>0</v>
      </c>
      <c r="F453">
        <v>0</v>
      </c>
      <c r="G453">
        <v>23.8</v>
      </c>
      <c r="H453">
        <v>0.27700000000000002</v>
      </c>
      <c r="I453">
        <v>60</v>
      </c>
      <c r="J453" t="s">
        <v>9</v>
      </c>
      <c r="K453">
        <f>4.2+B453*-0.06+C453*-0.02+D453*0.01+G453*-0.04+H453*-0.47+I453*-0.01</f>
        <v>0.31780999999999959</v>
      </c>
      <c r="L453">
        <f>-4.2+B453*0.06+C453*0.02+D453*-0.01+G453*0.04+H453*0.47+I453*0.01</f>
        <v>-0.31780999999999959</v>
      </c>
      <c r="M453" s="6">
        <v>0.57879043984615164</v>
      </c>
      <c r="N453" s="6">
        <v>0.42120956015384842</v>
      </c>
      <c r="O453" s="2" t="str">
        <f t="shared" si="7"/>
        <v>tested_negative</v>
      </c>
      <c r="P453" s="2">
        <f>IF(O453=J453,1,0)</f>
        <v>0</v>
      </c>
      <c r="Q453" s="2" t="str">
        <f>IF(AND(EXACT(O453,"tested_positive"), EXACT(J453,"tested_positive")), "tp", IF(AND(EXACT(O453,"tested_positive"), EXACT(J453,"tested_negative")), "fp", IF(AND(EXACT(O453,"tested_negative"), EXACT(J453,"tested_positive")), "fn", IF(AND(EXACT(O453,"tested_negative"), EXACT(J453,"tested_negative")), "tn"))))</f>
        <v>fn</v>
      </c>
      <c r="R453" s="2">
        <f>IF(O453="tested_positive",1,0)</f>
        <v>0</v>
      </c>
    </row>
    <row r="454" spans="1:18" ht="17" x14ac:dyDescent="0.2">
      <c r="A454">
        <v>117</v>
      </c>
      <c r="B454">
        <v>5</v>
      </c>
      <c r="C454">
        <v>124</v>
      </c>
      <c r="D454">
        <v>74</v>
      </c>
      <c r="E454">
        <v>0</v>
      </c>
      <c r="F454">
        <v>0</v>
      </c>
      <c r="G454">
        <v>34</v>
      </c>
      <c r="H454">
        <v>0.22</v>
      </c>
      <c r="I454">
        <v>38</v>
      </c>
      <c r="J454" t="s">
        <v>9</v>
      </c>
      <c r="K454">
        <f>4.2+B454*-0.06+C454*-0.02+D454*0.01+G454*-0.04+H454*-0.47+I454*-0.01</f>
        <v>0.3166000000000001</v>
      </c>
      <c r="L454">
        <f>-4.2+B454*0.06+C454*0.02+D454*-0.01+G454*0.04+H454*0.47+I454*0.01</f>
        <v>-0.3166000000000001</v>
      </c>
      <c r="M454" s="6">
        <v>0.57849542335575399</v>
      </c>
      <c r="N454" s="6">
        <v>0.42150457664424595</v>
      </c>
      <c r="O454" s="2" t="str">
        <f t="shared" si="7"/>
        <v>tested_negative</v>
      </c>
      <c r="P454" s="2">
        <f>IF(O454=J454,1,0)</f>
        <v>0</v>
      </c>
      <c r="Q454" s="2" t="str">
        <f>IF(AND(EXACT(O454,"tested_positive"), EXACT(J454,"tested_positive")), "tp", IF(AND(EXACT(O454,"tested_positive"), EXACT(J454,"tested_negative")), "fp", IF(AND(EXACT(O454,"tested_negative"), EXACT(J454,"tested_positive")), "fn", IF(AND(EXACT(O454,"tested_negative"), EXACT(J454,"tested_negative")), "tn"))))</f>
        <v>fn</v>
      </c>
      <c r="R454" s="2">
        <f>IF(O454="tested_positive",1,0)</f>
        <v>0</v>
      </c>
    </row>
    <row r="455" spans="1:18" ht="17" x14ac:dyDescent="0.2">
      <c r="A455">
        <v>764</v>
      </c>
      <c r="B455">
        <v>10</v>
      </c>
      <c r="C455">
        <v>101</v>
      </c>
      <c r="D455">
        <v>76</v>
      </c>
      <c r="E455">
        <v>48</v>
      </c>
      <c r="F455">
        <v>180</v>
      </c>
      <c r="G455">
        <v>32.9</v>
      </c>
      <c r="H455">
        <v>0.17100000000000001</v>
      </c>
      <c r="I455">
        <v>63</v>
      </c>
      <c r="J455" t="s">
        <v>10</v>
      </c>
      <c r="K455">
        <f>4.2+B455*-0.06+C455*-0.02+D455*0.01+G455*-0.04+H455*-0.47+I455*-0.01</f>
        <v>0.31362999999999974</v>
      </c>
      <c r="L455">
        <f>-4.2+B455*0.06+C455*0.02+D455*-0.01+G455*0.04+H455*0.47+I455*0.01</f>
        <v>-0.31362999999999974</v>
      </c>
      <c r="M455" s="6">
        <v>0.57777105476366852</v>
      </c>
      <c r="N455" s="6">
        <v>0.42222894523633142</v>
      </c>
      <c r="O455" s="2" t="str">
        <f t="shared" si="7"/>
        <v>tested_negative</v>
      </c>
      <c r="P455" s="2">
        <f>IF(O455=J455,1,0)</f>
        <v>1</v>
      </c>
      <c r="Q455" s="2" t="str">
        <f>IF(AND(EXACT(O455,"tested_positive"), EXACT(J455,"tested_positive")), "tp", IF(AND(EXACT(O455,"tested_positive"), EXACT(J455,"tested_negative")), "fp", IF(AND(EXACT(O455,"tested_negative"), EXACT(J455,"tested_positive")), "fn", IF(AND(EXACT(O455,"tested_negative"), EXACT(J455,"tested_negative")), "tn"))))</f>
        <v>tn</v>
      </c>
      <c r="R455" s="2">
        <f>IF(O455="tested_positive",1,0)</f>
        <v>0</v>
      </c>
    </row>
    <row r="456" spans="1:18" ht="17" x14ac:dyDescent="0.2">
      <c r="A456">
        <v>327</v>
      </c>
      <c r="B456">
        <v>1</v>
      </c>
      <c r="C456">
        <v>122</v>
      </c>
      <c r="D456">
        <v>64</v>
      </c>
      <c r="E456">
        <v>32</v>
      </c>
      <c r="F456">
        <v>156</v>
      </c>
      <c r="G456">
        <v>35.1</v>
      </c>
      <c r="H456">
        <v>0.69199999999999995</v>
      </c>
      <c r="I456">
        <v>30</v>
      </c>
      <c r="J456" t="s">
        <v>9</v>
      </c>
      <c r="K456">
        <f>4.2+B456*-0.06+C456*-0.02+D456*0.01+G456*-0.04+H456*-0.47+I456*-0.01</f>
        <v>0.31076000000000065</v>
      </c>
      <c r="L456">
        <f>-4.2+B456*0.06+C456*0.02+D456*-0.01+G456*0.04+H456*0.47+I456*0.01</f>
        <v>-0.31076000000000065</v>
      </c>
      <c r="M456" s="6">
        <v>0.57707075766306815</v>
      </c>
      <c r="N456" s="6">
        <v>0.42292924233693185</v>
      </c>
      <c r="O456" s="2" t="str">
        <f t="shared" si="7"/>
        <v>tested_negative</v>
      </c>
      <c r="P456" s="2">
        <f>IF(O456=J456,1,0)</f>
        <v>0</v>
      </c>
      <c r="Q456" s="2" t="str">
        <f>IF(AND(EXACT(O456,"tested_positive"), EXACT(J456,"tested_positive")), "tp", IF(AND(EXACT(O456,"tested_positive"), EXACT(J456,"tested_negative")), "fp", IF(AND(EXACT(O456,"tested_negative"), EXACT(J456,"tested_positive")), "fn", IF(AND(EXACT(O456,"tested_negative"), EXACT(J456,"tested_negative")), "tn"))))</f>
        <v>fn</v>
      </c>
      <c r="R456" s="2">
        <f>IF(O456="tested_positive",1,0)</f>
        <v>0</v>
      </c>
    </row>
    <row r="457" spans="1:18" ht="17" x14ac:dyDescent="0.2">
      <c r="A457">
        <v>65</v>
      </c>
      <c r="B457">
        <v>7</v>
      </c>
      <c r="C457">
        <v>114</v>
      </c>
      <c r="D457">
        <v>66</v>
      </c>
      <c r="E457">
        <v>0</v>
      </c>
      <c r="F457">
        <v>0</v>
      </c>
      <c r="G457">
        <v>32.799999999999997</v>
      </c>
      <c r="H457">
        <v>0.25800000000000001</v>
      </c>
      <c r="I457">
        <v>42</v>
      </c>
      <c r="J457" t="s">
        <v>9</v>
      </c>
      <c r="K457">
        <f>4.2+B457*-0.06+C457*-0.02+D457*0.01+G457*-0.04+H457*-0.47+I457*-0.01</f>
        <v>0.30674000000000029</v>
      </c>
      <c r="L457">
        <f>-4.2+B457*0.06+C457*0.02+D457*-0.01+G457*0.04+H457*0.47+I457*0.01</f>
        <v>-0.30674000000000029</v>
      </c>
      <c r="M457" s="6">
        <v>0.57608933332027956</v>
      </c>
      <c r="N457" s="6">
        <v>0.42391066667972038</v>
      </c>
      <c r="O457" s="2" t="str">
        <f t="shared" si="7"/>
        <v>tested_negative</v>
      </c>
      <c r="P457" s="2">
        <f>IF(O457=J457,1,0)</f>
        <v>0</v>
      </c>
      <c r="Q457" s="2" t="str">
        <f>IF(AND(EXACT(O457,"tested_positive"), EXACT(J457,"tested_positive")), "tp", IF(AND(EXACT(O457,"tested_positive"), EXACT(J457,"tested_negative")), "fp", IF(AND(EXACT(O457,"tested_negative"), EXACT(J457,"tested_positive")), "fn", IF(AND(EXACT(O457,"tested_negative"), EXACT(J457,"tested_negative")), "tn"))))</f>
        <v>fn</v>
      </c>
      <c r="R457" s="2">
        <f>IF(O457="tested_positive",1,0)</f>
        <v>0</v>
      </c>
    </row>
    <row r="458" spans="1:18" ht="17" x14ac:dyDescent="0.2">
      <c r="A458">
        <v>543</v>
      </c>
      <c r="B458">
        <v>10</v>
      </c>
      <c r="C458">
        <v>90</v>
      </c>
      <c r="D458">
        <v>85</v>
      </c>
      <c r="E458">
        <v>32</v>
      </c>
      <c r="F458">
        <v>0</v>
      </c>
      <c r="G458">
        <v>34.9</v>
      </c>
      <c r="H458">
        <v>0.82499999999999996</v>
      </c>
      <c r="I458">
        <v>56</v>
      </c>
      <c r="J458" t="s">
        <v>9</v>
      </c>
      <c r="K458">
        <f>4.2+B458*-0.06+C458*-0.02+D458*0.01+G458*-0.04+H458*-0.47+I458*-0.01</f>
        <v>0.30624999999999991</v>
      </c>
      <c r="L458">
        <f>-4.2+B458*0.06+C458*0.02+D458*-0.01+G458*0.04+H458*0.47+I458*0.01</f>
        <v>-0.30624999999999991</v>
      </c>
      <c r="M458" s="6">
        <v>0.57596966575847164</v>
      </c>
      <c r="N458" s="6">
        <v>0.42403033424152825</v>
      </c>
      <c r="O458" s="2" t="str">
        <f t="shared" si="7"/>
        <v>tested_negative</v>
      </c>
      <c r="P458" s="2">
        <f>IF(O458=J458,1,0)</f>
        <v>0</v>
      </c>
      <c r="Q458" s="2" t="str">
        <f>IF(AND(EXACT(O458,"tested_positive"), EXACT(J458,"tested_positive")), "tp", IF(AND(EXACT(O458,"tested_positive"), EXACT(J458,"tested_negative")), "fp", IF(AND(EXACT(O458,"tested_negative"), EXACT(J458,"tested_positive")), "fn", IF(AND(EXACT(O458,"tested_negative"), EXACT(J458,"tested_negative")), "tn"))))</f>
        <v>fn</v>
      </c>
      <c r="R458" s="2">
        <f>IF(O458="tested_positive",1,0)</f>
        <v>0</v>
      </c>
    </row>
    <row r="459" spans="1:18" ht="17" x14ac:dyDescent="0.2">
      <c r="A459">
        <v>297</v>
      </c>
      <c r="B459">
        <v>2</v>
      </c>
      <c r="C459">
        <v>146</v>
      </c>
      <c r="D459">
        <v>70</v>
      </c>
      <c r="E459">
        <v>38</v>
      </c>
      <c r="F459">
        <v>360</v>
      </c>
      <c r="G459">
        <v>28</v>
      </c>
      <c r="H459">
        <v>0.33700000000000002</v>
      </c>
      <c r="I459">
        <v>29</v>
      </c>
      <c r="J459" t="s">
        <v>9</v>
      </c>
      <c r="K459">
        <f>4.2+B459*-0.06+C459*-0.02+D459*0.01+G459*-0.04+H459*-0.47+I459*-0.01</f>
        <v>0.2916100000000002</v>
      </c>
      <c r="L459">
        <f>-4.2+B459*0.06+C459*0.02+D459*-0.01+G459*0.04+H459*0.47+I459*0.01</f>
        <v>-0.2916100000000002</v>
      </c>
      <c r="M459" s="6">
        <v>0.57239024182025633</v>
      </c>
      <c r="N459" s="6">
        <v>0.42760975817974367</v>
      </c>
      <c r="O459" s="2" t="str">
        <f t="shared" si="7"/>
        <v>tested_negative</v>
      </c>
      <c r="P459" s="2">
        <f>IF(O459=J459,1,0)</f>
        <v>0</v>
      </c>
      <c r="Q459" s="2" t="str">
        <f>IF(AND(EXACT(O459,"tested_positive"), EXACT(J459,"tested_positive")), "tp", IF(AND(EXACT(O459,"tested_positive"), EXACT(J459,"tested_negative")), "fp", IF(AND(EXACT(O459,"tested_negative"), EXACT(J459,"tested_positive")), "fn", IF(AND(EXACT(O459,"tested_negative"), EXACT(J459,"tested_negative")), "tn"))))</f>
        <v>fn</v>
      </c>
      <c r="R459" s="2">
        <f>IF(O459="tested_positive",1,0)</f>
        <v>0</v>
      </c>
    </row>
    <row r="460" spans="1:18" ht="17" x14ac:dyDescent="0.2">
      <c r="A460">
        <v>38</v>
      </c>
      <c r="B460">
        <v>9</v>
      </c>
      <c r="C460">
        <v>102</v>
      </c>
      <c r="D460">
        <v>76</v>
      </c>
      <c r="E460">
        <v>37</v>
      </c>
      <c r="F460">
        <v>0</v>
      </c>
      <c r="G460">
        <v>32.9</v>
      </c>
      <c r="H460">
        <v>0.66500000000000004</v>
      </c>
      <c r="I460">
        <v>46</v>
      </c>
      <c r="J460" t="s">
        <v>9</v>
      </c>
      <c r="K460">
        <f>4.2+B460*-0.06+C460*-0.02+D460*0.01+G460*-0.04+H460*-0.47+I460*-0.01</f>
        <v>0.29144999999999982</v>
      </c>
      <c r="L460">
        <f>-4.2+B460*0.06+C460*0.02+D460*-0.01+G460*0.04+H460*0.47+I460*0.01</f>
        <v>-0.29144999999999982</v>
      </c>
      <c r="M460" s="6">
        <v>0.57235107982228606</v>
      </c>
      <c r="N460" s="6">
        <v>0.427648920177714</v>
      </c>
      <c r="O460" s="2" t="str">
        <f t="shared" si="7"/>
        <v>tested_negative</v>
      </c>
      <c r="P460" s="2">
        <f>IF(O460=J460,1,0)</f>
        <v>0</v>
      </c>
      <c r="Q460" s="2" t="str">
        <f>IF(AND(EXACT(O460,"tested_positive"), EXACT(J460,"tested_positive")), "tp", IF(AND(EXACT(O460,"tested_positive"), EXACT(J460,"tested_negative")), "fp", IF(AND(EXACT(O460,"tested_negative"), EXACT(J460,"tested_positive")), "fn", IF(AND(EXACT(O460,"tested_negative"), EXACT(J460,"tested_negative")), "tn"))))</f>
        <v>fn</v>
      </c>
      <c r="R460" s="2">
        <f>IF(O460="tested_positive",1,0)</f>
        <v>0</v>
      </c>
    </row>
    <row r="461" spans="1:18" ht="17" x14ac:dyDescent="0.2">
      <c r="A461">
        <v>205</v>
      </c>
      <c r="B461">
        <v>6</v>
      </c>
      <c r="C461">
        <v>103</v>
      </c>
      <c r="D461">
        <v>72</v>
      </c>
      <c r="E461">
        <v>32</v>
      </c>
      <c r="F461">
        <v>190</v>
      </c>
      <c r="G461">
        <v>37.700000000000003</v>
      </c>
      <c r="H461">
        <v>0.32400000000000001</v>
      </c>
      <c r="I461">
        <v>55</v>
      </c>
      <c r="J461" t="s">
        <v>10</v>
      </c>
      <c r="K461">
        <f>4.2+B461*-0.06+C461*-0.02+D461*0.01+G461*-0.04+H461*-0.47+I461*-0.01</f>
        <v>0.28971999999999976</v>
      </c>
      <c r="L461">
        <f>-4.2+B461*0.06+C461*0.02+D461*-0.01+G461*0.04+H461*0.47+I461*0.01</f>
        <v>-0.28971999999999976</v>
      </c>
      <c r="M461" s="6">
        <v>0.57192758291415635</v>
      </c>
      <c r="N461" s="6">
        <v>0.4280724170858437</v>
      </c>
      <c r="O461" s="2" t="str">
        <f t="shared" si="7"/>
        <v>tested_negative</v>
      </c>
      <c r="P461" s="2">
        <f>IF(O461=J461,1,0)</f>
        <v>1</v>
      </c>
      <c r="Q461" s="2" t="str">
        <f>IF(AND(EXACT(O461,"tested_positive"), EXACT(J461,"tested_positive")), "tp", IF(AND(EXACT(O461,"tested_positive"), EXACT(J461,"tested_negative")), "fp", IF(AND(EXACT(O461,"tested_negative"), EXACT(J461,"tested_positive")), "fn", IF(AND(EXACT(O461,"tested_negative"), EXACT(J461,"tested_negative")), "tn"))))</f>
        <v>tn</v>
      </c>
      <c r="R461" s="2">
        <f>IF(O461="tested_positive",1,0)</f>
        <v>0</v>
      </c>
    </row>
    <row r="462" spans="1:18" ht="17" x14ac:dyDescent="0.2">
      <c r="A462">
        <v>575</v>
      </c>
      <c r="B462">
        <v>1</v>
      </c>
      <c r="C462">
        <v>143</v>
      </c>
      <c r="D462">
        <v>86</v>
      </c>
      <c r="E462">
        <v>30</v>
      </c>
      <c r="F462">
        <v>330</v>
      </c>
      <c r="G462">
        <v>30.1</v>
      </c>
      <c r="H462">
        <v>0.89200000000000002</v>
      </c>
      <c r="I462">
        <v>23</v>
      </c>
      <c r="J462" t="s">
        <v>10</v>
      </c>
      <c r="K462">
        <f>4.2+B462*-0.06+C462*-0.02+D462*0.01+G462*-0.04+H462*-0.47+I462*-0.01</f>
        <v>0.28676000000000035</v>
      </c>
      <c r="L462">
        <f>-4.2+B462*0.06+C462*0.02+D462*-0.01+G462*0.04+H462*0.47+I462*0.01</f>
        <v>-0.28676000000000035</v>
      </c>
      <c r="M462" s="6">
        <v>0.57120274290932149</v>
      </c>
      <c r="N462" s="6">
        <v>0.42879725709067862</v>
      </c>
      <c r="O462" s="2" t="str">
        <f t="shared" si="7"/>
        <v>tested_negative</v>
      </c>
      <c r="P462" s="2">
        <f>IF(O462=J462,1,0)</f>
        <v>1</v>
      </c>
      <c r="Q462" s="2" t="str">
        <f>IF(AND(EXACT(O462,"tested_positive"), EXACT(J462,"tested_positive")), "tp", IF(AND(EXACT(O462,"tested_positive"), EXACT(J462,"tested_negative")), "fp", IF(AND(EXACT(O462,"tested_negative"), EXACT(J462,"tested_positive")), "fn", IF(AND(EXACT(O462,"tested_negative"), EXACT(J462,"tested_negative")), "tn"))))</f>
        <v>tn</v>
      </c>
      <c r="R462" s="2">
        <f>IF(O462="tested_positive",1,0)</f>
        <v>0</v>
      </c>
    </row>
    <row r="463" spans="1:18" ht="17" x14ac:dyDescent="0.2">
      <c r="A463">
        <v>534</v>
      </c>
      <c r="B463">
        <v>6</v>
      </c>
      <c r="C463">
        <v>91</v>
      </c>
      <c r="D463">
        <v>0</v>
      </c>
      <c r="E463">
        <v>0</v>
      </c>
      <c r="F463">
        <v>0</v>
      </c>
      <c r="G463">
        <v>29.8</v>
      </c>
      <c r="H463">
        <v>0.501</v>
      </c>
      <c r="I463">
        <v>31</v>
      </c>
      <c r="J463" t="s">
        <v>10</v>
      </c>
      <c r="K463">
        <f>4.2+B463*-0.06+C463*-0.02+D463*0.01+G463*-0.04+H463*-0.47+I463*-0.01</f>
        <v>0.28253000000000056</v>
      </c>
      <c r="L463">
        <f>-4.2+B463*0.06+C463*0.02+D463*-0.01+G463*0.04+H463*0.47+I463*0.01</f>
        <v>-0.28253000000000056</v>
      </c>
      <c r="M463" s="6">
        <v>0.57016637769769463</v>
      </c>
      <c r="N463" s="6">
        <v>0.42983362230230543</v>
      </c>
      <c r="O463" s="2" t="str">
        <f t="shared" si="7"/>
        <v>tested_negative</v>
      </c>
      <c r="P463" s="2">
        <f>IF(O463=J463,1,0)</f>
        <v>1</v>
      </c>
      <c r="Q463" s="2" t="str">
        <f>IF(AND(EXACT(O463,"tested_positive"), EXACT(J463,"tested_positive")), "tp", IF(AND(EXACT(O463,"tested_positive"), EXACT(J463,"tested_negative")), "fp", IF(AND(EXACT(O463,"tested_negative"), EXACT(J463,"tested_positive")), "fn", IF(AND(EXACT(O463,"tested_negative"), EXACT(J463,"tested_negative")), "tn"))))</f>
        <v>tn</v>
      </c>
      <c r="R463" s="2">
        <f>IF(O463="tested_positive",1,0)</f>
        <v>0</v>
      </c>
    </row>
    <row r="464" spans="1:18" ht="17" x14ac:dyDescent="0.2">
      <c r="A464">
        <v>218</v>
      </c>
      <c r="B464">
        <v>6</v>
      </c>
      <c r="C464">
        <v>125</v>
      </c>
      <c r="D464">
        <v>68</v>
      </c>
      <c r="E464">
        <v>30</v>
      </c>
      <c r="F464">
        <v>120</v>
      </c>
      <c r="G464">
        <v>30</v>
      </c>
      <c r="H464">
        <v>0.46400000000000002</v>
      </c>
      <c r="I464">
        <v>32</v>
      </c>
      <c r="J464" t="s">
        <v>10</v>
      </c>
      <c r="K464">
        <f>4.2+B464*-0.06+C464*-0.02+D464*0.01+G464*-0.04+H464*-0.47+I464*-0.01</f>
        <v>0.28192000000000045</v>
      </c>
      <c r="L464">
        <f>-4.2+B464*0.06+C464*0.02+D464*-0.01+G464*0.04+H464*0.47+I464*0.01</f>
        <v>-0.28192000000000045</v>
      </c>
      <c r="M464" s="6">
        <v>0.57001687452891314</v>
      </c>
      <c r="N464" s="6">
        <v>0.42998312547108686</v>
      </c>
      <c r="O464" s="2" t="str">
        <f t="shared" si="7"/>
        <v>tested_negative</v>
      </c>
      <c r="P464" s="2">
        <f>IF(O464=J464,1,0)</f>
        <v>1</v>
      </c>
      <c r="Q464" s="2" t="str">
        <f>IF(AND(EXACT(O464,"tested_positive"), EXACT(J464,"tested_positive")), "tp", IF(AND(EXACT(O464,"tested_positive"), EXACT(J464,"tested_negative")), "fp", IF(AND(EXACT(O464,"tested_negative"), EXACT(J464,"tested_positive")), "fn", IF(AND(EXACT(O464,"tested_negative"), EXACT(J464,"tested_negative")), "tn"))))</f>
        <v>tn</v>
      </c>
      <c r="R464" s="2">
        <f>IF(O464="tested_positive",1,0)</f>
        <v>0</v>
      </c>
    </row>
    <row r="465" spans="1:18" ht="17" x14ac:dyDescent="0.2">
      <c r="A465">
        <v>300</v>
      </c>
      <c r="B465">
        <v>8</v>
      </c>
      <c r="C465">
        <v>112</v>
      </c>
      <c r="D465">
        <v>72</v>
      </c>
      <c r="E465">
        <v>0</v>
      </c>
      <c r="F465">
        <v>0</v>
      </c>
      <c r="G465">
        <v>23.6</v>
      </c>
      <c r="H465">
        <v>0.84</v>
      </c>
      <c r="I465">
        <v>58</v>
      </c>
      <c r="J465" t="s">
        <v>10</v>
      </c>
      <c r="K465">
        <f>4.2+B465*-0.06+C465*-0.02+D465*0.01+G465*-0.04+H465*-0.47+I465*-0.01</f>
        <v>0.28120000000000023</v>
      </c>
      <c r="L465">
        <f>-4.2+B465*0.06+C465*0.02+D465*-0.01+G465*0.04+H465*0.47+I465*0.01</f>
        <v>-0.28120000000000023</v>
      </c>
      <c r="M465" s="6">
        <v>0.56984039534099928</v>
      </c>
      <c r="N465" s="6">
        <v>0.43015960465900077</v>
      </c>
      <c r="O465" s="2" t="str">
        <f t="shared" si="7"/>
        <v>tested_negative</v>
      </c>
      <c r="P465" s="2">
        <f>IF(O465=J465,1,0)</f>
        <v>1</v>
      </c>
      <c r="Q465" s="2" t="str">
        <f>IF(AND(EXACT(O465,"tested_positive"), EXACT(J465,"tested_positive")), "tp", IF(AND(EXACT(O465,"tested_positive"), EXACT(J465,"tested_negative")), "fp", IF(AND(EXACT(O465,"tested_negative"), EXACT(J465,"tested_positive")), "fn", IF(AND(EXACT(O465,"tested_negative"), EXACT(J465,"tested_negative")), "tn"))))</f>
        <v>tn</v>
      </c>
      <c r="R465" s="2">
        <f>IF(O465="tested_positive",1,0)</f>
        <v>0</v>
      </c>
    </row>
    <row r="466" spans="1:18" ht="17" x14ac:dyDescent="0.2">
      <c r="A466">
        <v>255</v>
      </c>
      <c r="B466">
        <v>12</v>
      </c>
      <c r="C466">
        <v>92</v>
      </c>
      <c r="D466">
        <v>62</v>
      </c>
      <c r="E466">
        <v>7</v>
      </c>
      <c r="F466">
        <v>258</v>
      </c>
      <c r="G466">
        <v>27.6</v>
      </c>
      <c r="H466">
        <v>0.92600000000000005</v>
      </c>
      <c r="I466">
        <v>44</v>
      </c>
      <c r="J466" t="s">
        <v>9</v>
      </c>
      <c r="K466">
        <f>4.2+B466*-0.06+C466*-0.02+D466*0.01+G466*-0.04+H466*-0.47+I466*-0.01</f>
        <v>0.2807800000000002</v>
      </c>
      <c r="L466">
        <f>-4.2+B466*0.06+C466*0.02+D466*-0.01+G466*0.04+H466*0.47+I466*0.01</f>
        <v>-0.2807800000000002</v>
      </c>
      <c r="M466" s="6">
        <v>0.56973744094849987</v>
      </c>
      <c r="N466" s="6">
        <v>0.43026255905150007</v>
      </c>
      <c r="O466" s="2" t="str">
        <f t="shared" si="7"/>
        <v>tested_negative</v>
      </c>
      <c r="P466" s="2">
        <f>IF(O466=J466,1,0)</f>
        <v>0</v>
      </c>
      <c r="Q466" s="2" t="str">
        <f>IF(AND(EXACT(O466,"tested_positive"), EXACT(J466,"tested_positive")), "tp", IF(AND(EXACT(O466,"tested_positive"), EXACT(J466,"tested_negative")), "fp", IF(AND(EXACT(O466,"tested_negative"), EXACT(J466,"tested_positive")), "fn", IF(AND(EXACT(O466,"tested_negative"), EXACT(J466,"tested_negative")), "tn"))))</f>
        <v>fn</v>
      </c>
      <c r="R466" s="2">
        <f>IF(O466="tested_positive",1,0)</f>
        <v>0</v>
      </c>
    </row>
    <row r="467" spans="1:18" ht="17" x14ac:dyDescent="0.2">
      <c r="A467">
        <v>17</v>
      </c>
      <c r="B467">
        <v>0</v>
      </c>
      <c r="C467">
        <v>118</v>
      </c>
      <c r="D467">
        <v>84</v>
      </c>
      <c r="E467">
        <v>47</v>
      </c>
      <c r="F467">
        <v>230</v>
      </c>
      <c r="G467">
        <v>45.8</v>
      </c>
      <c r="H467">
        <v>0.55100000000000005</v>
      </c>
      <c r="I467">
        <v>31</v>
      </c>
      <c r="J467" t="s">
        <v>9</v>
      </c>
      <c r="K467">
        <f>4.2+B467*-0.06+C467*-0.02+D467*0.01+G467*-0.04+H467*-0.47+I467*-0.01</f>
        <v>0.27903000000000028</v>
      </c>
      <c r="L467">
        <f>-4.2+B467*0.06+C467*0.02+D467*-0.01+G467*0.04+H467*0.47+I467*0.01</f>
        <v>-0.27903000000000028</v>
      </c>
      <c r="M467" s="6">
        <v>0.56930839949122425</v>
      </c>
      <c r="N467" s="6">
        <v>0.43069160050877575</v>
      </c>
      <c r="O467" s="2" t="str">
        <f t="shared" si="7"/>
        <v>tested_negative</v>
      </c>
      <c r="P467" s="2">
        <f>IF(O467=J467,1,0)</f>
        <v>0</v>
      </c>
      <c r="Q467" s="2" t="str">
        <f>IF(AND(EXACT(O467,"tested_positive"), EXACT(J467,"tested_positive")), "tp", IF(AND(EXACT(O467,"tested_positive"), EXACT(J467,"tested_negative")), "fp", IF(AND(EXACT(O467,"tested_negative"), EXACT(J467,"tested_positive")), "fn", IF(AND(EXACT(O467,"tested_negative"), EXACT(J467,"tested_negative")), "tn"))))</f>
        <v>fn</v>
      </c>
      <c r="R467" s="2">
        <f>IF(O467="tested_positive",1,0)</f>
        <v>0</v>
      </c>
    </row>
    <row r="468" spans="1:18" ht="17" x14ac:dyDescent="0.2">
      <c r="A468">
        <v>665</v>
      </c>
      <c r="B468">
        <v>6</v>
      </c>
      <c r="C468">
        <v>115</v>
      </c>
      <c r="D468">
        <v>60</v>
      </c>
      <c r="E468">
        <v>39</v>
      </c>
      <c r="F468">
        <v>0</v>
      </c>
      <c r="G468">
        <v>33.700000000000003</v>
      </c>
      <c r="H468">
        <v>0.245</v>
      </c>
      <c r="I468">
        <v>40</v>
      </c>
      <c r="J468" t="s">
        <v>9</v>
      </c>
      <c r="K468">
        <f>4.2+B468*-0.06+C468*-0.02+D468*0.01+G468*-0.04+H468*-0.47+I468*-0.01</f>
        <v>0.27685000000000004</v>
      </c>
      <c r="L468">
        <f>-4.2+B468*0.06+C468*0.02+D468*-0.01+G468*0.04+H468*0.47+I468*0.01</f>
        <v>-0.27685000000000004</v>
      </c>
      <c r="M468" s="6">
        <v>0.56877379089394187</v>
      </c>
      <c r="N468" s="6">
        <v>0.43122620910605813</v>
      </c>
      <c r="O468" s="2" t="str">
        <f t="shared" si="7"/>
        <v>tested_negative</v>
      </c>
      <c r="P468" s="2">
        <f>IF(O468=J468,1,0)</f>
        <v>0</v>
      </c>
      <c r="Q468" s="2" t="str">
        <f>IF(AND(EXACT(O468,"tested_positive"), EXACT(J468,"tested_positive")), "tp", IF(AND(EXACT(O468,"tested_positive"), EXACT(J468,"tested_negative")), "fp", IF(AND(EXACT(O468,"tested_negative"), EXACT(J468,"tested_positive")), "fn", IF(AND(EXACT(O468,"tested_negative"), EXACT(J468,"tested_negative")), "tn"))))</f>
        <v>fn</v>
      </c>
      <c r="R468" s="2">
        <f>IF(O468="tested_positive",1,0)</f>
        <v>0</v>
      </c>
    </row>
    <row r="469" spans="1:18" ht="17" x14ac:dyDescent="0.2">
      <c r="A469">
        <v>220</v>
      </c>
      <c r="B469">
        <v>5</v>
      </c>
      <c r="C469">
        <v>112</v>
      </c>
      <c r="D469">
        <v>66</v>
      </c>
      <c r="E469">
        <v>0</v>
      </c>
      <c r="F469">
        <v>0</v>
      </c>
      <c r="G469">
        <v>37.799999999999997</v>
      </c>
      <c r="H469">
        <v>0.26100000000000001</v>
      </c>
      <c r="I469">
        <v>41</v>
      </c>
      <c r="J469" t="s">
        <v>9</v>
      </c>
      <c r="K469">
        <f>4.2+B469*-0.06+C469*-0.02+D469*0.01+G469*-0.04+H469*-0.47+I469*-0.01</f>
        <v>0.27533000000000019</v>
      </c>
      <c r="L469">
        <f>-4.2+B469*0.06+C469*0.02+D469*-0.01+G469*0.04+H469*0.47+I469*0.01</f>
        <v>-0.27533000000000019</v>
      </c>
      <c r="M469" s="6">
        <v>0.56840094133762331</v>
      </c>
      <c r="N469" s="6">
        <v>0.43159905866237658</v>
      </c>
      <c r="O469" s="2" t="str">
        <f t="shared" si="7"/>
        <v>tested_negative</v>
      </c>
      <c r="P469" s="2">
        <f>IF(O469=J469,1,0)</f>
        <v>0</v>
      </c>
      <c r="Q469" s="2" t="str">
        <f>IF(AND(EXACT(O469,"tested_positive"), EXACT(J469,"tested_positive")), "tp", IF(AND(EXACT(O469,"tested_positive"), EXACT(J469,"tested_negative")), "fp", IF(AND(EXACT(O469,"tested_negative"), EXACT(J469,"tested_positive")), "fn", IF(AND(EXACT(O469,"tested_negative"), EXACT(J469,"tested_negative")), "tn"))))</f>
        <v>fn</v>
      </c>
      <c r="R469" s="2">
        <f>IF(O469="tested_positive",1,0)</f>
        <v>0</v>
      </c>
    </row>
    <row r="470" spans="1:18" ht="17" x14ac:dyDescent="0.2">
      <c r="A470">
        <v>345</v>
      </c>
      <c r="B470">
        <v>8</v>
      </c>
      <c r="C470">
        <v>95</v>
      </c>
      <c r="D470">
        <v>72</v>
      </c>
      <c r="E470">
        <v>0</v>
      </c>
      <c r="F470">
        <v>0</v>
      </c>
      <c r="G470">
        <v>36.799999999999997</v>
      </c>
      <c r="H470">
        <v>0.48499999999999999</v>
      </c>
      <c r="I470">
        <v>57</v>
      </c>
      <c r="J470" t="s">
        <v>10</v>
      </c>
      <c r="K470">
        <f>4.2+B470*-0.06+C470*-0.02+D470*0.01+G470*-0.04+H470*-0.47+I470*-0.01</f>
        <v>0.27005000000000001</v>
      </c>
      <c r="L470">
        <f>-4.2+B470*0.06+C470*0.02+D470*-0.01+G470*0.04+H470*0.47+I470*0.01</f>
        <v>-0.27005000000000001</v>
      </c>
      <c r="M470" s="6">
        <v>0.56710517985137909</v>
      </c>
      <c r="N470" s="6">
        <v>0.43289482014862096</v>
      </c>
      <c r="O470" s="2" t="str">
        <f t="shared" si="7"/>
        <v>tested_negative</v>
      </c>
      <c r="P470" s="2">
        <f>IF(O470=J470,1,0)</f>
        <v>1</v>
      </c>
      <c r="Q470" s="2" t="str">
        <f>IF(AND(EXACT(O470,"tested_positive"), EXACT(J470,"tested_positive")), "tp", IF(AND(EXACT(O470,"tested_positive"), EXACT(J470,"tested_negative")), "fp", IF(AND(EXACT(O470,"tested_negative"), EXACT(J470,"tested_positive")), "fn", IF(AND(EXACT(O470,"tested_negative"), EXACT(J470,"tested_negative")), "tn"))))</f>
        <v>tn</v>
      </c>
      <c r="R470" s="2">
        <f>IF(O470="tested_positive",1,0)</f>
        <v>0</v>
      </c>
    </row>
    <row r="471" spans="1:18" ht="17" x14ac:dyDescent="0.2">
      <c r="A471">
        <v>578</v>
      </c>
      <c r="B471">
        <v>2</v>
      </c>
      <c r="C471">
        <v>118</v>
      </c>
      <c r="D471">
        <v>80</v>
      </c>
      <c r="E471">
        <v>0</v>
      </c>
      <c r="F471">
        <v>0</v>
      </c>
      <c r="G471">
        <v>42.9</v>
      </c>
      <c r="H471">
        <v>0.69299999999999995</v>
      </c>
      <c r="I471">
        <v>21</v>
      </c>
      <c r="J471" t="s">
        <v>9</v>
      </c>
      <c r="K471">
        <f>4.2+B471*-0.06+C471*-0.02+D471*0.01+G471*-0.04+H471*-0.47+I471*-0.01</f>
        <v>0.26829000000000058</v>
      </c>
      <c r="L471">
        <f>-4.2+B471*0.06+C471*0.02+D471*-0.01+G471*0.04+H471*0.47+I471*0.01</f>
        <v>-0.26829000000000058</v>
      </c>
      <c r="M471" s="6">
        <v>0.56667305439178406</v>
      </c>
      <c r="N471" s="6">
        <v>0.43332694560821594</v>
      </c>
      <c r="O471" s="2" t="str">
        <f t="shared" si="7"/>
        <v>tested_negative</v>
      </c>
      <c r="P471" s="2">
        <f>IF(O471=J471,1,0)</f>
        <v>0</v>
      </c>
      <c r="Q471" s="2" t="str">
        <f>IF(AND(EXACT(O471,"tested_positive"), EXACT(J471,"tested_positive")), "tp", IF(AND(EXACT(O471,"tested_positive"), EXACT(J471,"tested_negative")), "fp", IF(AND(EXACT(O471,"tested_negative"), EXACT(J471,"tested_positive")), "fn", IF(AND(EXACT(O471,"tested_negative"), EXACT(J471,"tested_negative")), "tn"))))</f>
        <v>fn</v>
      </c>
      <c r="R471" s="2">
        <f>IF(O471="tested_positive",1,0)</f>
        <v>0</v>
      </c>
    </row>
    <row r="472" spans="1:18" ht="17" x14ac:dyDescent="0.2">
      <c r="A472">
        <v>510</v>
      </c>
      <c r="B472">
        <v>8</v>
      </c>
      <c r="C472">
        <v>120</v>
      </c>
      <c r="D472">
        <v>78</v>
      </c>
      <c r="E472">
        <v>0</v>
      </c>
      <c r="F472">
        <v>0</v>
      </c>
      <c r="G472">
        <v>25</v>
      </c>
      <c r="H472">
        <v>0.40899999999999997</v>
      </c>
      <c r="I472">
        <v>64</v>
      </c>
      <c r="J472" t="s">
        <v>10</v>
      </c>
      <c r="K472">
        <f>4.2+B472*-0.06+C472*-0.02+D472*0.01+G472*-0.04+H472*-0.47+I472*-0.01</f>
        <v>0.26777000000000051</v>
      </c>
      <c r="L472">
        <f>-4.2+B472*0.06+C472*0.02+D472*-0.01+G472*0.04+H472*0.47+I472*0.01</f>
        <v>-0.26777000000000051</v>
      </c>
      <c r="M472" s="6">
        <v>0.56654536152156576</v>
      </c>
      <c r="N472" s="6">
        <v>0.4334546384784343</v>
      </c>
      <c r="O472" s="2" t="str">
        <f t="shared" si="7"/>
        <v>tested_negative</v>
      </c>
      <c r="P472" s="2">
        <f>IF(O472=J472,1,0)</f>
        <v>1</v>
      </c>
      <c r="Q472" s="2" t="str">
        <f>IF(AND(EXACT(O472,"tested_positive"), EXACT(J472,"tested_positive")), "tp", IF(AND(EXACT(O472,"tested_positive"), EXACT(J472,"tested_negative")), "fp", IF(AND(EXACT(O472,"tested_negative"), EXACT(J472,"tested_positive")), "fn", IF(AND(EXACT(O472,"tested_negative"), EXACT(J472,"tested_negative")), "tn"))))</f>
        <v>tn</v>
      </c>
      <c r="R472" s="2">
        <f>IF(O472="tested_positive",1,0)</f>
        <v>0</v>
      </c>
    </row>
    <row r="473" spans="1:18" ht="17" x14ac:dyDescent="0.2">
      <c r="A473">
        <v>185</v>
      </c>
      <c r="B473">
        <v>4</v>
      </c>
      <c r="C473">
        <v>141</v>
      </c>
      <c r="D473">
        <v>74</v>
      </c>
      <c r="E473">
        <v>0</v>
      </c>
      <c r="F473">
        <v>0</v>
      </c>
      <c r="G473">
        <v>27.6</v>
      </c>
      <c r="H473">
        <v>0.24399999999999999</v>
      </c>
      <c r="I473">
        <v>40</v>
      </c>
      <c r="J473" t="s">
        <v>10</v>
      </c>
      <c r="K473">
        <f>4.2+B473*-0.06+C473*-0.02+D473*0.01+G473*-0.04+H473*-0.47+I473*-0.01</f>
        <v>0.26132</v>
      </c>
      <c r="L473">
        <f>-4.2+B473*0.06+C473*0.02+D473*-0.01+G473*0.04+H473*0.47+I473*0.01</f>
        <v>-0.26132</v>
      </c>
      <c r="M473" s="6">
        <v>0.56496074931094631</v>
      </c>
      <c r="N473" s="6">
        <v>0.43503925068905369</v>
      </c>
      <c r="O473" s="2" t="str">
        <f t="shared" si="7"/>
        <v>tested_negative</v>
      </c>
      <c r="P473" s="2">
        <f>IF(O473=J473,1,0)</f>
        <v>1</v>
      </c>
      <c r="Q473" s="2" t="str">
        <f>IF(AND(EXACT(O473,"tested_positive"), EXACT(J473,"tested_positive")), "tp", IF(AND(EXACT(O473,"tested_positive"), EXACT(J473,"tested_negative")), "fp", IF(AND(EXACT(O473,"tested_negative"), EXACT(J473,"tested_positive")), "fn", IF(AND(EXACT(O473,"tested_negative"), EXACT(J473,"tested_negative")), "tn"))))</f>
        <v>tn</v>
      </c>
      <c r="R473" s="2">
        <f>IF(O473="tested_positive",1,0)</f>
        <v>0</v>
      </c>
    </row>
    <row r="474" spans="1:18" ht="17" x14ac:dyDescent="0.2">
      <c r="A474">
        <v>444</v>
      </c>
      <c r="B474">
        <v>8</v>
      </c>
      <c r="C474">
        <v>108</v>
      </c>
      <c r="D474">
        <v>70</v>
      </c>
      <c r="E474">
        <v>0</v>
      </c>
      <c r="F474">
        <v>0</v>
      </c>
      <c r="G474">
        <v>30.5</v>
      </c>
      <c r="H474">
        <v>0.95499999999999996</v>
      </c>
      <c r="I474">
        <v>33</v>
      </c>
      <c r="J474" t="s">
        <v>9</v>
      </c>
      <c r="K474">
        <f>4.2+B474*-0.06+C474*-0.02+D474*0.01+G474*-0.04+H474*-0.47+I474*-0.01</f>
        <v>0.26115000000000027</v>
      </c>
      <c r="L474">
        <f>-4.2+B474*0.06+C474*0.02+D474*-0.01+G474*0.04+H474*0.47+I474*0.01</f>
        <v>-0.26115000000000027</v>
      </c>
      <c r="M474" s="6">
        <v>0.56491896623244442</v>
      </c>
      <c r="N474" s="6">
        <v>0.43508103376755558</v>
      </c>
      <c r="O474" s="2" t="str">
        <f t="shared" si="7"/>
        <v>tested_negative</v>
      </c>
      <c r="P474" s="2">
        <f>IF(O474=J474,1,0)</f>
        <v>0</v>
      </c>
      <c r="Q474" s="2" t="str">
        <f>IF(AND(EXACT(O474,"tested_positive"), EXACT(J474,"tested_positive")), "tp", IF(AND(EXACT(O474,"tested_positive"), EXACT(J474,"tested_negative")), "fp", IF(AND(EXACT(O474,"tested_negative"), EXACT(J474,"tested_positive")), "fn", IF(AND(EXACT(O474,"tested_negative"), EXACT(J474,"tested_negative")), "tn"))))</f>
        <v>fn</v>
      </c>
      <c r="R474" s="2">
        <f>IF(O474="tested_positive",1,0)</f>
        <v>0</v>
      </c>
    </row>
    <row r="475" spans="1:18" ht="17" x14ac:dyDescent="0.2">
      <c r="A475">
        <v>702</v>
      </c>
      <c r="B475">
        <v>6</v>
      </c>
      <c r="C475">
        <v>125</v>
      </c>
      <c r="D475">
        <v>78</v>
      </c>
      <c r="E475">
        <v>31</v>
      </c>
      <c r="F475">
        <v>0</v>
      </c>
      <c r="G475">
        <v>27.6</v>
      </c>
      <c r="H475">
        <v>0.56499999999999995</v>
      </c>
      <c r="I475">
        <v>49</v>
      </c>
      <c r="J475" t="s">
        <v>9</v>
      </c>
      <c r="K475">
        <f>4.2+B475*-0.06+C475*-0.02+D475*0.01+G475*-0.04+H475*-0.47+I475*-0.01</f>
        <v>0.26045000000000007</v>
      </c>
      <c r="L475">
        <f>-4.2+B475*0.06+C475*0.02+D475*-0.01+G475*0.04+H475*0.47+I475*0.01</f>
        <v>-0.26045000000000007</v>
      </c>
      <c r="M475" s="6">
        <v>0.56474690855112897</v>
      </c>
      <c r="N475" s="6">
        <v>0.43525309144887092</v>
      </c>
      <c r="O475" s="2" t="str">
        <f t="shared" si="7"/>
        <v>tested_negative</v>
      </c>
      <c r="P475" s="2">
        <f>IF(O475=J475,1,0)</f>
        <v>0</v>
      </c>
      <c r="Q475" s="2" t="str">
        <f>IF(AND(EXACT(O475,"tested_positive"), EXACT(J475,"tested_positive")), "tp", IF(AND(EXACT(O475,"tested_positive"), EXACT(J475,"tested_negative")), "fp", IF(AND(EXACT(O475,"tested_negative"), EXACT(J475,"tested_positive")), "fn", IF(AND(EXACT(O475,"tested_negative"), EXACT(J475,"tested_negative")), "tn"))))</f>
        <v>fn</v>
      </c>
      <c r="R475" s="2">
        <f>IF(O475="tested_positive",1,0)</f>
        <v>0</v>
      </c>
    </row>
    <row r="476" spans="1:18" ht="17" x14ac:dyDescent="0.2">
      <c r="A476">
        <v>144</v>
      </c>
      <c r="B476">
        <v>10</v>
      </c>
      <c r="C476">
        <v>108</v>
      </c>
      <c r="D476">
        <v>66</v>
      </c>
      <c r="E476">
        <v>0</v>
      </c>
      <c r="F476">
        <v>0</v>
      </c>
      <c r="G476">
        <v>32.4</v>
      </c>
      <c r="H476">
        <v>0.27200000000000002</v>
      </c>
      <c r="I476">
        <v>42</v>
      </c>
      <c r="J476" t="s">
        <v>9</v>
      </c>
      <c r="K476">
        <f>4.2+B476*-0.06+C476*-0.02+D476*0.01+G476*-0.04+H476*-0.47+I476*-0.01</f>
        <v>0.25616000000000011</v>
      </c>
      <c r="L476">
        <f>-4.2+B476*0.06+C476*0.02+D476*-0.01+G476*0.04+H476*0.47+I476*0.01</f>
        <v>-0.25616000000000011</v>
      </c>
      <c r="M476" s="6">
        <v>0.56369210155689509</v>
      </c>
      <c r="N476" s="6">
        <v>0.43630789844310491</v>
      </c>
      <c r="O476" s="2" t="str">
        <f t="shared" si="7"/>
        <v>tested_negative</v>
      </c>
      <c r="P476" s="2">
        <f>IF(O476=J476,1,0)</f>
        <v>0</v>
      </c>
      <c r="Q476" s="2" t="str">
        <f>IF(AND(EXACT(O476,"tested_positive"), EXACT(J476,"tested_positive")), "tp", IF(AND(EXACT(O476,"tested_positive"), EXACT(J476,"tested_negative")), "fp", IF(AND(EXACT(O476,"tested_negative"), EXACT(J476,"tested_positive")), "fn", IF(AND(EXACT(O476,"tested_negative"), EXACT(J476,"tested_negative")), "tn"))))</f>
        <v>fn</v>
      </c>
      <c r="R476" s="2">
        <f>IF(O476="tested_positive",1,0)</f>
        <v>0</v>
      </c>
    </row>
    <row r="477" spans="1:18" ht="17" x14ac:dyDescent="0.2">
      <c r="A477">
        <v>64</v>
      </c>
      <c r="B477">
        <v>2</v>
      </c>
      <c r="C477">
        <v>141</v>
      </c>
      <c r="D477">
        <v>58</v>
      </c>
      <c r="E477">
        <v>34</v>
      </c>
      <c r="F477">
        <v>128</v>
      </c>
      <c r="G477">
        <v>25.4</v>
      </c>
      <c r="H477">
        <v>0.69899999999999995</v>
      </c>
      <c r="I477">
        <v>24</v>
      </c>
      <c r="J477" t="s">
        <v>10</v>
      </c>
      <c r="K477">
        <f>4.2+B477*-0.06+C477*-0.02+D477*0.01+G477*-0.04+H477*-0.47+I477*-0.01</f>
        <v>0.25547000000000036</v>
      </c>
      <c r="L477">
        <f>-4.2+B477*0.06+C477*0.02+D477*-0.01+G477*0.04+H477*0.47+I477*0.01</f>
        <v>-0.25547000000000036</v>
      </c>
      <c r="M477" s="6">
        <v>0.56352239321718511</v>
      </c>
      <c r="N477" s="6">
        <v>0.43647760678281489</v>
      </c>
      <c r="O477" s="2" t="str">
        <f t="shared" si="7"/>
        <v>tested_negative</v>
      </c>
      <c r="P477" s="2">
        <f>IF(O477=J477,1,0)</f>
        <v>1</v>
      </c>
      <c r="Q477" s="2" t="str">
        <f>IF(AND(EXACT(O477,"tested_positive"), EXACT(J477,"tested_positive")), "tp", IF(AND(EXACT(O477,"tested_positive"), EXACT(J477,"tested_negative")), "fp", IF(AND(EXACT(O477,"tested_negative"), EXACT(J477,"tested_positive")), "fn", IF(AND(EXACT(O477,"tested_negative"), EXACT(J477,"tested_negative")), "tn"))))</f>
        <v>tn</v>
      </c>
      <c r="R477" s="2">
        <f>IF(O477="tested_positive",1,0)</f>
        <v>0</v>
      </c>
    </row>
    <row r="478" spans="1:18" ht="17" x14ac:dyDescent="0.2">
      <c r="A478">
        <v>310</v>
      </c>
      <c r="B478">
        <v>2</v>
      </c>
      <c r="C478">
        <v>124</v>
      </c>
      <c r="D478">
        <v>68</v>
      </c>
      <c r="E478">
        <v>28</v>
      </c>
      <c r="F478">
        <v>205</v>
      </c>
      <c r="G478">
        <v>32.9</v>
      </c>
      <c r="H478">
        <v>0.875</v>
      </c>
      <c r="I478">
        <v>30</v>
      </c>
      <c r="J478" t="s">
        <v>9</v>
      </c>
      <c r="K478">
        <f>4.2+B478*-0.06+C478*-0.02+D478*0.01+G478*-0.04+H478*-0.47+I478*-0.01</f>
        <v>0.2527500000000002</v>
      </c>
      <c r="L478">
        <f>-4.2+B478*0.06+C478*0.02+D478*-0.01+G478*0.04+H478*0.47+I478*0.01</f>
        <v>-0.2527500000000002</v>
      </c>
      <c r="M478" s="6">
        <v>0.56285325347203508</v>
      </c>
      <c r="N478" s="6">
        <v>0.43714674652796487</v>
      </c>
      <c r="O478" s="2" t="str">
        <f t="shared" si="7"/>
        <v>tested_negative</v>
      </c>
      <c r="P478" s="2">
        <f>IF(O478=J478,1,0)</f>
        <v>0</v>
      </c>
      <c r="Q478" s="2" t="str">
        <f>IF(AND(EXACT(O478,"tested_positive"), EXACT(J478,"tested_positive")), "tp", IF(AND(EXACT(O478,"tested_positive"), EXACT(J478,"tested_negative")), "fp", IF(AND(EXACT(O478,"tested_negative"), EXACT(J478,"tested_positive")), "fn", IF(AND(EXACT(O478,"tested_negative"), EXACT(J478,"tested_negative")), "tn"))))</f>
        <v>fn</v>
      </c>
      <c r="R478" s="2">
        <f>IF(O478="tested_positive",1,0)</f>
        <v>0</v>
      </c>
    </row>
    <row r="479" spans="1:18" ht="17" x14ac:dyDescent="0.2">
      <c r="A479">
        <v>629</v>
      </c>
      <c r="B479">
        <v>5</v>
      </c>
      <c r="C479">
        <v>128</v>
      </c>
      <c r="D479">
        <v>80</v>
      </c>
      <c r="E479">
        <v>0</v>
      </c>
      <c r="F479">
        <v>0</v>
      </c>
      <c r="G479">
        <v>34.6</v>
      </c>
      <c r="H479">
        <v>0.14399999999999999</v>
      </c>
      <c r="I479">
        <v>45</v>
      </c>
      <c r="J479" t="s">
        <v>10</v>
      </c>
      <c r="K479">
        <f>4.2+B479*-0.06+C479*-0.02+D479*0.01+G479*-0.04+H479*-0.47+I479*-0.01</f>
        <v>0.23832000000000048</v>
      </c>
      <c r="L479">
        <f>-4.2+B479*0.06+C479*0.02+D479*-0.01+G479*0.04+H479*0.47+I479*0.01</f>
        <v>-0.23832000000000048</v>
      </c>
      <c r="M479" s="6">
        <v>0.55929959823686803</v>
      </c>
      <c r="N479" s="6">
        <v>0.44070040176313191</v>
      </c>
      <c r="O479" s="2" t="str">
        <f t="shared" si="7"/>
        <v>tested_negative</v>
      </c>
      <c r="P479" s="2">
        <f>IF(O479=J479,1,0)</f>
        <v>1</v>
      </c>
      <c r="Q479" s="2" t="str">
        <f>IF(AND(EXACT(O479,"tested_positive"), EXACT(J479,"tested_positive")), "tp", IF(AND(EXACT(O479,"tested_positive"), EXACT(J479,"tested_negative")), "fp", IF(AND(EXACT(O479,"tested_negative"), EXACT(J479,"tested_positive")), "fn", IF(AND(EXACT(O479,"tested_negative"), EXACT(J479,"tested_negative")), "tn"))))</f>
        <v>tn</v>
      </c>
      <c r="R479" s="2">
        <f>IF(O479="tested_positive",1,0)</f>
        <v>0</v>
      </c>
    </row>
    <row r="480" spans="1:18" ht="17" x14ac:dyDescent="0.2">
      <c r="A480">
        <v>151</v>
      </c>
      <c r="B480">
        <v>1</v>
      </c>
      <c r="C480">
        <v>136</v>
      </c>
      <c r="D480">
        <v>74</v>
      </c>
      <c r="E480">
        <v>50</v>
      </c>
      <c r="F480">
        <v>204</v>
      </c>
      <c r="G480">
        <v>37.4</v>
      </c>
      <c r="H480">
        <v>0.39900000000000002</v>
      </c>
      <c r="I480">
        <v>24</v>
      </c>
      <c r="J480" t="s">
        <v>10</v>
      </c>
      <c r="K480">
        <f>4.2+B480*-0.06+C480*-0.02+D480*0.01+G480*-0.04+H480*-0.47+I480*-0.01</f>
        <v>0.23647000000000018</v>
      </c>
      <c r="L480">
        <f>-4.2+B480*0.06+C480*0.02+D480*-0.01+G480*0.04+H480*0.47+I480*0.01</f>
        <v>-0.23647000000000018</v>
      </c>
      <c r="M480" s="6">
        <v>0.55884355375526418</v>
      </c>
      <c r="N480" s="6">
        <v>0.44115644624473582</v>
      </c>
      <c r="O480" s="2" t="str">
        <f t="shared" si="7"/>
        <v>tested_negative</v>
      </c>
      <c r="P480" s="2">
        <f>IF(O480=J480,1,0)</f>
        <v>1</v>
      </c>
      <c r="Q480" s="2" t="str">
        <f>IF(AND(EXACT(O480,"tested_positive"), EXACT(J480,"tested_positive")), "tp", IF(AND(EXACT(O480,"tested_positive"), EXACT(J480,"tested_negative")), "fp", IF(AND(EXACT(O480,"tested_negative"), EXACT(J480,"tested_positive")), "fn", IF(AND(EXACT(O480,"tested_negative"), EXACT(J480,"tested_negative")), "tn"))))</f>
        <v>tn</v>
      </c>
      <c r="R480" s="2">
        <f>IF(O480="tested_positive",1,0)</f>
        <v>0</v>
      </c>
    </row>
    <row r="481" spans="1:18" ht="17" x14ac:dyDescent="0.2">
      <c r="A481">
        <v>190</v>
      </c>
      <c r="B481">
        <v>5</v>
      </c>
      <c r="C481">
        <v>139</v>
      </c>
      <c r="D481">
        <v>80</v>
      </c>
      <c r="E481">
        <v>35</v>
      </c>
      <c r="F481">
        <v>160</v>
      </c>
      <c r="G481">
        <v>31.6</v>
      </c>
      <c r="H481">
        <v>0.36099999999999999</v>
      </c>
      <c r="I481">
        <v>25</v>
      </c>
      <c r="J481" t="s">
        <v>9</v>
      </c>
      <c r="K481">
        <f>4.2+B481*-0.06+C481*-0.02+D481*0.01+G481*-0.04+H481*-0.47+I481*-0.01</f>
        <v>0.23633000000000015</v>
      </c>
      <c r="L481">
        <f>-4.2+B481*0.06+C481*0.02+D481*-0.01+G481*0.04+H481*0.47+I481*0.01</f>
        <v>-0.23633000000000015</v>
      </c>
      <c r="M481" s="6">
        <v>0.5588090382299129</v>
      </c>
      <c r="N481" s="6">
        <v>0.4411909617700871</v>
      </c>
      <c r="O481" s="2" t="str">
        <f t="shared" si="7"/>
        <v>tested_negative</v>
      </c>
      <c r="P481" s="2">
        <f>IF(O481=J481,1,0)</f>
        <v>0</v>
      </c>
      <c r="Q481" s="2" t="str">
        <f>IF(AND(EXACT(O481,"tested_positive"), EXACT(J481,"tested_positive")), "tp", IF(AND(EXACT(O481,"tested_positive"), EXACT(J481,"tested_negative")), "fp", IF(AND(EXACT(O481,"tested_negative"), EXACT(J481,"tested_positive")), "fn", IF(AND(EXACT(O481,"tested_negative"), EXACT(J481,"tested_negative")), "tn"))))</f>
        <v>fn</v>
      </c>
      <c r="R481" s="2">
        <f>IF(O481="tested_positive",1,0)</f>
        <v>0</v>
      </c>
    </row>
    <row r="482" spans="1:18" ht="17" x14ac:dyDescent="0.2">
      <c r="A482">
        <v>639</v>
      </c>
      <c r="B482">
        <v>7</v>
      </c>
      <c r="C482">
        <v>97</v>
      </c>
      <c r="D482">
        <v>76</v>
      </c>
      <c r="E482">
        <v>32</v>
      </c>
      <c r="F482">
        <v>91</v>
      </c>
      <c r="G482">
        <v>40.9</v>
      </c>
      <c r="H482">
        <v>0.871</v>
      </c>
      <c r="I482">
        <v>32</v>
      </c>
      <c r="J482" t="s">
        <v>9</v>
      </c>
      <c r="K482">
        <f>4.2+B482*-0.06+C482*-0.02+D482*0.01+G482*-0.04+H482*-0.47+I482*-0.01</f>
        <v>0.23463000000000062</v>
      </c>
      <c r="L482">
        <f>-4.2+B482*0.06+C482*0.02+D482*-0.01+G482*0.04+H482*0.47+I482*0.01</f>
        <v>-0.23463000000000062</v>
      </c>
      <c r="M482" s="6">
        <v>0.5583898758800141</v>
      </c>
      <c r="N482" s="6">
        <v>0.44161012411998585</v>
      </c>
      <c r="O482" s="2" t="str">
        <f t="shared" si="7"/>
        <v>tested_negative</v>
      </c>
      <c r="P482" s="2">
        <f>IF(O482=J482,1,0)</f>
        <v>0</v>
      </c>
      <c r="Q482" s="2" t="str">
        <f>IF(AND(EXACT(O482,"tested_positive"), EXACT(J482,"tested_positive")), "tp", IF(AND(EXACT(O482,"tested_positive"), EXACT(J482,"tested_negative")), "fp", IF(AND(EXACT(O482,"tested_negative"), EXACT(J482,"tested_positive")), "fn", IF(AND(EXACT(O482,"tested_negative"), EXACT(J482,"tested_negative")), "tn"))))</f>
        <v>fn</v>
      </c>
      <c r="R482" s="2">
        <f>IF(O482="tested_positive",1,0)</f>
        <v>0</v>
      </c>
    </row>
    <row r="483" spans="1:18" ht="17" x14ac:dyDescent="0.2">
      <c r="A483">
        <v>480</v>
      </c>
      <c r="B483">
        <v>4</v>
      </c>
      <c r="C483">
        <v>132</v>
      </c>
      <c r="D483">
        <v>86</v>
      </c>
      <c r="E483">
        <v>31</v>
      </c>
      <c r="F483">
        <v>0</v>
      </c>
      <c r="G483">
        <v>28</v>
      </c>
      <c r="H483">
        <v>0.41899999999999998</v>
      </c>
      <c r="I483">
        <v>63</v>
      </c>
      <c r="J483" t="s">
        <v>10</v>
      </c>
      <c r="K483">
        <f>4.2+B483*-0.06+C483*-0.02+D483*0.01+G483*-0.04+H483*-0.47+I483*-0.01</f>
        <v>0.23306999999999956</v>
      </c>
      <c r="L483">
        <f>-4.2+B483*0.06+C483*0.02+D483*-0.01+G483*0.04+H483*0.47+I483*0.01</f>
        <v>-0.23306999999999956</v>
      </c>
      <c r="M483" s="6">
        <v>0.55800515954397756</v>
      </c>
      <c r="N483" s="6">
        <v>0.44199484045602244</v>
      </c>
      <c r="O483" s="2" t="str">
        <f t="shared" si="7"/>
        <v>tested_negative</v>
      </c>
      <c r="P483" s="2">
        <f>IF(O483=J483,1,0)</f>
        <v>1</v>
      </c>
      <c r="Q483" s="2" t="str">
        <f>IF(AND(EXACT(O483,"tested_positive"), EXACT(J483,"tested_positive")), "tp", IF(AND(EXACT(O483,"tested_positive"), EXACT(J483,"tested_negative")), "fp", IF(AND(EXACT(O483,"tested_negative"), EXACT(J483,"tested_positive")), "fn", IF(AND(EXACT(O483,"tested_negative"), EXACT(J483,"tested_negative")), "tn"))))</f>
        <v>tn</v>
      </c>
      <c r="R483" s="2">
        <f>IF(O483="tested_positive",1,0)</f>
        <v>0</v>
      </c>
    </row>
    <row r="484" spans="1:18" ht="17" x14ac:dyDescent="0.2">
      <c r="A484">
        <v>19</v>
      </c>
      <c r="B484">
        <v>1</v>
      </c>
      <c r="C484">
        <v>103</v>
      </c>
      <c r="D484">
        <v>30</v>
      </c>
      <c r="E484">
        <v>38</v>
      </c>
      <c r="F484">
        <v>83</v>
      </c>
      <c r="G484">
        <v>43.3</v>
      </c>
      <c r="H484">
        <v>0.183</v>
      </c>
      <c r="I484">
        <v>33</v>
      </c>
      <c r="J484" t="s">
        <v>10</v>
      </c>
      <c r="K484">
        <f>4.2+B484*-0.06+C484*-0.02+D484*0.01+G484*-0.04+H484*-0.47+I484*-0.01</f>
        <v>0.23199000000000031</v>
      </c>
      <c r="L484">
        <f>-4.2+B484*0.06+C484*0.02+D484*-0.01+G484*0.04+H484*0.47+I484*0.01</f>
        <v>-0.23199000000000031</v>
      </c>
      <c r="M484" s="6">
        <v>0.55773877664857763</v>
      </c>
      <c r="N484" s="6">
        <v>0.44226122335142237</v>
      </c>
      <c r="O484" s="2" t="str">
        <f t="shared" si="7"/>
        <v>tested_negative</v>
      </c>
      <c r="P484" s="2">
        <f>IF(O484=J484,1,0)</f>
        <v>1</v>
      </c>
      <c r="Q484" s="2" t="str">
        <f>IF(AND(EXACT(O484,"tested_positive"), EXACT(J484,"tested_positive")), "tp", IF(AND(EXACT(O484,"tested_positive"), EXACT(J484,"tested_negative")), "fp", IF(AND(EXACT(O484,"tested_negative"), EXACT(J484,"tested_positive")), "fn", IF(AND(EXACT(O484,"tested_negative"), EXACT(J484,"tested_negative")), "tn"))))</f>
        <v>tn</v>
      </c>
      <c r="R484" s="2">
        <f>IF(O484="tested_positive",1,0)</f>
        <v>0</v>
      </c>
    </row>
    <row r="485" spans="1:18" ht="17" x14ac:dyDescent="0.2">
      <c r="A485">
        <v>620</v>
      </c>
      <c r="B485">
        <v>0</v>
      </c>
      <c r="C485">
        <v>119</v>
      </c>
      <c r="D485">
        <v>0</v>
      </c>
      <c r="E485">
        <v>0</v>
      </c>
      <c r="F485">
        <v>0</v>
      </c>
      <c r="G485">
        <v>32.4</v>
      </c>
      <c r="H485">
        <v>0.14099999999999999</v>
      </c>
      <c r="I485">
        <v>24</v>
      </c>
      <c r="J485" t="s">
        <v>9</v>
      </c>
      <c r="K485">
        <f>4.2+B485*-0.06+C485*-0.02+D485*0.01+G485*-0.04+H485*-0.47+I485*-0.01</f>
        <v>0.21773000000000026</v>
      </c>
      <c r="L485">
        <f>-4.2+B485*0.06+C485*0.02+D485*-0.01+G485*0.04+H485*0.47+I485*0.01</f>
        <v>-0.21773000000000026</v>
      </c>
      <c r="M485" s="6">
        <v>0.55421847735405905</v>
      </c>
      <c r="N485" s="6">
        <v>0.44578152264594095</v>
      </c>
      <c r="O485" s="2" t="str">
        <f t="shared" si="7"/>
        <v>tested_negative</v>
      </c>
      <c r="P485" s="2">
        <f>IF(O485=J485,1,0)</f>
        <v>0</v>
      </c>
      <c r="Q485" s="2" t="str">
        <f>IF(AND(EXACT(O485,"tested_positive"), EXACT(J485,"tested_positive")), "tp", IF(AND(EXACT(O485,"tested_positive"), EXACT(J485,"tested_negative")), "fp", IF(AND(EXACT(O485,"tested_negative"), EXACT(J485,"tested_positive")), "fn", IF(AND(EXACT(O485,"tested_negative"), EXACT(J485,"tested_negative")), "tn"))))</f>
        <v>fn</v>
      </c>
      <c r="R485" s="2">
        <f>IF(O485="tested_positive",1,0)</f>
        <v>0</v>
      </c>
    </row>
    <row r="486" spans="1:18" ht="17" x14ac:dyDescent="0.2">
      <c r="A486">
        <v>636</v>
      </c>
      <c r="B486">
        <v>13</v>
      </c>
      <c r="C486">
        <v>104</v>
      </c>
      <c r="D486">
        <v>72</v>
      </c>
      <c r="E486">
        <v>0</v>
      </c>
      <c r="F486">
        <v>0</v>
      </c>
      <c r="G486">
        <v>31.2</v>
      </c>
      <c r="H486">
        <v>0.46500000000000002</v>
      </c>
      <c r="I486">
        <v>38</v>
      </c>
      <c r="J486" t="s">
        <v>9</v>
      </c>
      <c r="K486">
        <f>4.2+B486*-0.06+C486*-0.02+D486*0.01+G486*-0.04+H486*-0.47+I486*-0.01</f>
        <v>0.21344999999999958</v>
      </c>
      <c r="L486">
        <f>-4.2+B486*0.06+C486*0.02+D486*-0.01+G486*0.04+H486*0.47+I486*0.01</f>
        <v>-0.21344999999999958</v>
      </c>
      <c r="M486" s="6">
        <v>0.55316081520600391</v>
      </c>
      <c r="N486" s="6">
        <v>0.44683918479399615</v>
      </c>
      <c r="O486" s="2" t="str">
        <f t="shared" si="7"/>
        <v>tested_negative</v>
      </c>
      <c r="P486" s="2">
        <f>IF(O486=J486,1,0)</f>
        <v>0</v>
      </c>
      <c r="Q486" s="2" t="str">
        <f>IF(AND(EXACT(O486,"tested_positive"), EXACT(J486,"tested_positive")), "tp", IF(AND(EXACT(O486,"tested_positive"), EXACT(J486,"tested_negative")), "fp", IF(AND(EXACT(O486,"tested_negative"), EXACT(J486,"tested_positive")), "fn", IF(AND(EXACT(O486,"tested_negative"), EXACT(J486,"tested_negative")), "tn"))))</f>
        <v>fn</v>
      </c>
      <c r="R486" s="2">
        <f>IF(O486="tested_positive",1,0)</f>
        <v>0</v>
      </c>
    </row>
    <row r="487" spans="1:18" ht="17" x14ac:dyDescent="0.2">
      <c r="A487">
        <v>251</v>
      </c>
      <c r="B487">
        <v>9</v>
      </c>
      <c r="C487">
        <v>106</v>
      </c>
      <c r="D487">
        <v>52</v>
      </c>
      <c r="E487">
        <v>0</v>
      </c>
      <c r="F487">
        <v>0</v>
      </c>
      <c r="G487">
        <v>31.2</v>
      </c>
      <c r="H487">
        <v>0.38</v>
      </c>
      <c r="I487">
        <v>42</v>
      </c>
      <c r="J487" t="s">
        <v>10</v>
      </c>
      <c r="K487">
        <f>4.2+B487*-0.06+C487*-0.02+D487*0.01+G487*-0.04+H487*-0.47+I487*-0.01</f>
        <v>0.21340000000000009</v>
      </c>
      <c r="L487">
        <f>-4.2+B487*0.06+C487*0.02+D487*-0.01+G487*0.04+H487*0.47+I487*0.01</f>
        <v>-0.21340000000000009</v>
      </c>
      <c r="M487" s="6">
        <v>0.55314845647677024</v>
      </c>
      <c r="N487" s="6">
        <v>0.44685154352322976</v>
      </c>
      <c r="O487" s="2" t="str">
        <f t="shared" si="7"/>
        <v>tested_negative</v>
      </c>
      <c r="P487" s="2">
        <f>IF(O487=J487,1,0)</f>
        <v>1</v>
      </c>
      <c r="Q487" s="2" t="str">
        <f>IF(AND(EXACT(O487,"tested_positive"), EXACT(J487,"tested_positive")), "tp", IF(AND(EXACT(O487,"tested_positive"), EXACT(J487,"tested_negative")), "fp", IF(AND(EXACT(O487,"tested_negative"), EXACT(J487,"tested_positive")), "fn", IF(AND(EXACT(O487,"tested_negative"), EXACT(J487,"tested_negative")), "tn"))))</f>
        <v>tn</v>
      </c>
      <c r="R487" s="2">
        <f>IF(O487="tested_positive",1,0)</f>
        <v>0</v>
      </c>
    </row>
    <row r="488" spans="1:18" ht="17" x14ac:dyDescent="0.2">
      <c r="A488">
        <v>283</v>
      </c>
      <c r="B488">
        <v>7</v>
      </c>
      <c r="C488">
        <v>133</v>
      </c>
      <c r="D488">
        <v>88</v>
      </c>
      <c r="E488">
        <v>15</v>
      </c>
      <c r="F488">
        <v>155</v>
      </c>
      <c r="G488">
        <v>32.4</v>
      </c>
      <c r="H488">
        <v>0.26200000000000001</v>
      </c>
      <c r="I488">
        <v>37</v>
      </c>
      <c r="J488" t="s">
        <v>10</v>
      </c>
      <c r="K488">
        <f>4.2+B488*-0.06+C488*-0.02+D488*0.01+G488*-0.04+H488*-0.47+I488*-0.01</f>
        <v>0.21085999999999994</v>
      </c>
      <c r="L488">
        <f>-4.2+B488*0.06+C488*0.02+D488*-0.01+G488*0.04+H488*0.47+I488*0.01</f>
        <v>-0.21085999999999994</v>
      </c>
      <c r="M488" s="6">
        <v>0.55252054693480257</v>
      </c>
      <c r="N488" s="6">
        <v>0.44747945306519732</v>
      </c>
      <c r="O488" s="2" t="str">
        <f t="shared" si="7"/>
        <v>tested_negative</v>
      </c>
      <c r="P488" s="2">
        <f>IF(O488=J488,1,0)</f>
        <v>1</v>
      </c>
      <c r="Q488" s="2" t="str">
        <f>IF(AND(EXACT(O488,"tested_positive"), EXACT(J488,"tested_positive")), "tp", IF(AND(EXACT(O488,"tested_positive"), EXACT(J488,"tested_negative")), "fp", IF(AND(EXACT(O488,"tested_negative"), EXACT(J488,"tested_positive")), "fn", IF(AND(EXACT(O488,"tested_negative"), EXACT(J488,"tested_negative")), "tn"))))</f>
        <v>tn</v>
      </c>
      <c r="R488" s="2">
        <f>IF(O488="tested_positive",1,0)</f>
        <v>0</v>
      </c>
    </row>
    <row r="489" spans="1:18" ht="17" x14ac:dyDescent="0.2">
      <c r="A489">
        <v>124</v>
      </c>
      <c r="B489">
        <v>5</v>
      </c>
      <c r="C489">
        <v>132</v>
      </c>
      <c r="D489">
        <v>80</v>
      </c>
      <c r="E489">
        <v>0</v>
      </c>
      <c r="F489">
        <v>0</v>
      </c>
      <c r="G489">
        <v>26.8</v>
      </c>
      <c r="H489">
        <v>0.186</v>
      </c>
      <c r="I489">
        <v>69</v>
      </c>
      <c r="J489" t="s">
        <v>10</v>
      </c>
      <c r="K489">
        <f>4.2+B489*-0.06+C489*-0.02+D489*0.01+G489*-0.04+H489*-0.47+I489*-0.01</f>
        <v>0.21058000000000032</v>
      </c>
      <c r="L489">
        <f>-4.2+B489*0.06+C489*0.02+D489*-0.01+G489*0.04+H489*0.47+I489*0.01</f>
        <v>-0.21058000000000032</v>
      </c>
      <c r="M489" s="6">
        <v>0.55245131827139349</v>
      </c>
      <c r="N489" s="6">
        <v>0.44754868172860657</v>
      </c>
      <c r="O489" s="2" t="str">
        <f t="shared" si="7"/>
        <v>tested_negative</v>
      </c>
      <c r="P489" s="2">
        <f>IF(O489=J489,1,0)</f>
        <v>1</v>
      </c>
      <c r="Q489" s="2" t="str">
        <f>IF(AND(EXACT(O489,"tested_positive"), EXACT(J489,"tested_positive")), "tp", IF(AND(EXACT(O489,"tested_positive"), EXACT(J489,"tested_negative")), "fp", IF(AND(EXACT(O489,"tested_negative"), EXACT(J489,"tested_positive")), "fn", IF(AND(EXACT(O489,"tested_negative"), EXACT(J489,"tested_negative")), "tn"))))</f>
        <v>tn</v>
      </c>
      <c r="R489" s="2">
        <f>IF(O489="tested_positive",1,0)</f>
        <v>0</v>
      </c>
    </row>
    <row r="490" spans="1:18" ht="17" x14ac:dyDescent="0.2">
      <c r="A490">
        <v>21</v>
      </c>
      <c r="B490">
        <v>3</v>
      </c>
      <c r="C490">
        <v>126</v>
      </c>
      <c r="D490">
        <v>88</v>
      </c>
      <c r="E490">
        <v>41</v>
      </c>
      <c r="F490">
        <v>235</v>
      </c>
      <c r="G490">
        <v>39.299999999999997</v>
      </c>
      <c r="H490">
        <v>0.70399999999999996</v>
      </c>
      <c r="I490">
        <v>27</v>
      </c>
      <c r="J490" t="s">
        <v>10</v>
      </c>
      <c r="K490">
        <f>4.2+B490*-0.06+C490*-0.02+D490*0.01+G490*-0.04+H490*-0.47+I490*-0.01</f>
        <v>0.20712000000000053</v>
      </c>
      <c r="L490">
        <f>-4.2+B490*0.06+C490*0.02+D490*-0.01+G490*0.04+H490*0.47+I490*0.01</f>
        <v>-0.20712000000000053</v>
      </c>
      <c r="M490" s="6">
        <v>0.55159568279006876</v>
      </c>
      <c r="N490" s="6">
        <v>0.44840431720993124</v>
      </c>
      <c r="O490" s="2" t="str">
        <f t="shared" si="7"/>
        <v>tested_negative</v>
      </c>
      <c r="P490" s="2">
        <f>IF(O490=J490,1,0)</f>
        <v>1</v>
      </c>
      <c r="Q490" s="2" t="str">
        <f>IF(AND(EXACT(O490,"tested_positive"), EXACT(J490,"tested_positive")), "tp", IF(AND(EXACT(O490,"tested_positive"), EXACT(J490,"tested_negative")), "fp", IF(AND(EXACT(O490,"tested_negative"), EXACT(J490,"tested_positive")), "fn", IF(AND(EXACT(O490,"tested_negative"), EXACT(J490,"tested_negative")), "tn"))))</f>
        <v>tn</v>
      </c>
      <c r="R490" s="2">
        <f>IF(O490="tested_positive",1,0)</f>
        <v>0</v>
      </c>
    </row>
    <row r="491" spans="1:18" ht="17" x14ac:dyDescent="0.2">
      <c r="A491">
        <v>202</v>
      </c>
      <c r="B491">
        <v>1</v>
      </c>
      <c r="C491">
        <v>138</v>
      </c>
      <c r="D491">
        <v>82</v>
      </c>
      <c r="E491">
        <v>0</v>
      </c>
      <c r="F491">
        <v>0</v>
      </c>
      <c r="G491">
        <v>40.1</v>
      </c>
      <c r="H491">
        <v>0.23599999999999999</v>
      </c>
      <c r="I491">
        <v>28</v>
      </c>
      <c r="J491" t="s">
        <v>10</v>
      </c>
      <c r="K491">
        <f>4.2+B491*-0.06+C491*-0.02+D491*0.01+G491*-0.04+H491*-0.47+I491*-0.01</f>
        <v>0.20508000000000004</v>
      </c>
      <c r="L491">
        <f>-4.2+B491*0.06+C491*0.02+D491*-0.01+G491*0.04+H491*0.47+I491*0.01</f>
        <v>-0.20508000000000004</v>
      </c>
      <c r="M491" s="6">
        <v>0.55109106056450641</v>
      </c>
      <c r="N491" s="6">
        <v>0.44890893943549365</v>
      </c>
      <c r="O491" s="2" t="str">
        <f t="shared" si="7"/>
        <v>tested_negative</v>
      </c>
      <c r="P491" s="2">
        <f>IF(O491=J491,1,0)</f>
        <v>1</v>
      </c>
      <c r="Q491" s="2" t="str">
        <f>IF(AND(EXACT(O491,"tested_positive"), EXACT(J491,"tested_positive")), "tp", IF(AND(EXACT(O491,"tested_positive"), EXACT(J491,"tested_negative")), "fp", IF(AND(EXACT(O491,"tested_negative"), EXACT(J491,"tested_positive")), "fn", IF(AND(EXACT(O491,"tested_negative"), EXACT(J491,"tested_negative")), "tn"))))</f>
        <v>tn</v>
      </c>
      <c r="R491" s="2">
        <f>IF(O491="tested_positive",1,0)</f>
        <v>0</v>
      </c>
    </row>
    <row r="492" spans="1:18" ht="17" x14ac:dyDescent="0.2">
      <c r="A492">
        <v>309</v>
      </c>
      <c r="B492">
        <v>0</v>
      </c>
      <c r="C492">
        <v>128</v>
      </c>
      <c r="D492">
        <v>68</v>
      </c>
      <c r="E492">
        <v>19</v>
      </c>
      <c r="F492">
        <v>180</v>
      </c>
      <c r="G492">
        <v>30.5</v>
      </c>
      <c r="H492">
        <v>1.391</v>
      </c>
      <c r="I492">
        <v>25</v>
      </c>
      <c r="J492" t="s">
        <v>9</v>
      </c>
      <c r="K492">
        <f>4.2+B492*-0.06+C492*-0.02+D492*0.01+G492*-0.04+H492*-0.47+I492*-0.01</f>
        <v>0.19623000000000035</v>
      </c>
      <c r="L492">
        <f>-4.2+B492*0.06+C492*0.02+D492*-0.01+G492*0.04+H492*0.47+I492*0.01</f>
        <v>-0.19623000000000035</v>
      </c>
      <c r="M492" s="6">
        <v>0.54890068559361183</v>
      </c>
      <c r="N492" s="6">
        <v>0.45109931440638817</v>
      </c>
      <c r="O492" s="2" t="str">
        <f t="shared" si="7"/>
        <v>tested_negative</v>
      </c>
      <c r="P492" s="2">
        <f>IF(O492=J492,1,0)</f>
        <v>0</v>
      </c>
      <c r="Q492" s="2" t="str">
        <f>IF(AND(EXACT(O492,"tested_positive"), EXACT(J492,"tested_positive")), "tp", IF(AND(EXACT(O492,"tested_positive"), EXACT(J492,"tested_negative")), "fp", IF(AND(EXACT(O492,"tested_negative"), EXACT(J492,"tested_positive")), "fn", IF(AND(EXACT(O492,"tested_negative"), EXACT(J492,"tested_negative")), "tn"))))</f>
        <v>fn</v>
      </c>
      <c r="R492" s="2">
        <f>IF(O492="tested_positive",1,0)</f>
        <v>0</v>
      </c>
    </row>
    <row r="493" spans="1:18" ht="17" x14ac:dyDescent="0.2">
      <c r="A493">
        <v>415</v>
      </c>
      <c r="B493">
        <v>0</v>
      </c>
      <c r="C493">
        <v>138</v>
      </c>
      <c r="D493">
        <v>60</v>
      </c>
      <c r="E493">
        <v>35</v>
      </c>
      <c r="F493">
        <v>167</v>
      </c>
      <c r="G493">
        <v>34.6</v>
      </c>
      <c r="H493">
        <v>0.53400000000000003</v>
      </c>
      <c r="I493">
        <v>21</v>
      </c>
      <c r="J493" t="s">
        <v>9</v>
      </c>
      <c r="K493">
        <f>4.2+B493*-0.06+C493*-0.02+D493*0.01+G493*-0.04+H493*-0.47+I493*-0.01</f>
        <v>0.19501999999999994</v>
      </c>
      <c r="L493">
        <f>-4.2+B493*0.06+C493*0.02+D493*-0.01+G493*0.04+H493*0.47+I493*0.01</f>
        <v>-0.19501999999999994</v>
      </c>
      <c r="M493" s="6">
        <v>0.54860106134668507</v>
      </c>
      <c r="N493" s="6">
        <v>0.45139893865331499</v>
      </c>
      <c r="O493" s="2" t="str">
        <f t="shared" si="7"/>
        <v>tested_negative</v>
      </c>
      <c r="P493" s="2">
        <f>IF(O493=J493,1,0)</f>
        <v>0</v>
      </c>
      <c r="Q493" s="2" t="str">
        <f>IF(AND(EXACT(O493,"tested_positive"), EXACT(J493,"tested_positive")), "tp", IF(AND(EXACT(O493,"tested_positive"), EXACT(J493,"tested_negative")), "fp", IF(AND(EXACT(O493,"tested_negative"), EXACT(J493,"tested_positive")), "fn", IF(AND(EXACT(O493,"tested_negative"), EXACT(J493,"tested_negative")), "tn"))))</f>
        <v>fn</v>
      </c>
      <c r="R493" s="2">
        <f>IF(O493="tested_positive",1,0)</f>
        <v>0</v>
      </c>
    </row>
    <row r="494" spans="1:18" ht="17" x14ac:dyDescent="0.2">
      <c r="A494">
        <v>313</v>
      </c>
      <c r="B494">
        <v>2</v>
      </c>
      <c r="C494">
        <v>155</v>
      </c>
      <c r="D494">
        <v>74</v>
      </c>
      <c r="E494">
        <v>17</v>
      </c>
      <c r="F494">
        <v>96</v>
      </c>
      <c r="G494">
        <v>26.6</v>
      </c>
      <c r="H494">
        <v>0.433</v>
      </c>
      <c r="I494">
        <v>27</v>
      </c>
      <c r="J494" t="s">
        <v>9</v>
      </c>
      <c r="K494">
        <f>4.2+B494*-0.06+C494*-0.02+D494*0.01+G494*-0.04+H494*-0.47+I494*-0.01</f>
        <v>0.18248999999999993</v>
      </c>
      <c r="L494">
        <f>-4.2+B494*0.06+C494*0.02+D494*-0.01+G494*0.04+H494*0.47+I494*0.01</f>
        <v>-0.18248999999999993</v>
      </c>
      <c r="M494" s="6">
        <v>0.54549630791305037</v>
      </c>
      <c r="N494" s="6">
        <v>0.45450369208694963</v>
      </c>
      <c r="O494" s="2" t="str">
        <f t="shared" si="7"/>
        <v>tested_negative</v>
      </c>
      <c r="P494" s="2">
        <f>IF(O494=J494,1,0)</f>
        <v>0</v>
      </c>
      <c r="Q494" s="2" t="str">
        <f>IF(AND(EXACT(O494,"tested_positive"), EXACT(J494,"tested_positive")), "tp", IF(AND(EXACT(O494,"tested_positive"), EXACT(J494,"tested_negative")), "fp", IF(AND(EXACT(O494,"tested_negative"), EXACT(J494,"tested_positive")), "fn", IF(AND(EXACT(O494,"tested_negative"), EXACT(J494,"tested_negative")), "tn"))))</f>
        <v>fn</v>
      </c>
      <c r="R494" s="2">
        <f>IF(O494="tested_positive",1,0)</f>
        <v>0</v>
      </c>
    </row>
    <row r="495" spans="1:18" ht="17" x14ac:dyDescent="0.2">
      <c r="A495">
        <v>593</v>
      </c>
      <c r="B495">
        <v>3</v>
      </c>
      <c r="C495">
        <v>132</v>
      </c>
      <c r="D495">
        <v>80</v>
      </c>
      <c r="E495">
        <v>0</v>
      </c>
      <c r="F495">
        <v>0</v>
      </c>
      <c r="G495">
        <v>34.4</v>
      </c>
      <c r="H495">
        <v>0.40200000000000002</v>
      </c>
      <c r="I495">
        <v>44</v>
      </c>
      <c r="J495" t="s">
        <v>9</v>
      </c>
      <c r="K495">
        <f>4.2+B495*-0.06+C495*-0.02+D495*0.01+G495*-0.04+H495*-0.47+I495*-0.01</f>
        <v>0.17506000000000072</v>
      </c>
      <c r="L495">
        <f>-4.2+B495*0.06+C495*0.02+D495*-0.01+G495*0.04+H495*0.47+I495*0.01</f>
        <v>-0.17506000000000072</v>
      </c>
      <c r="M495" s="6">
        <v>0.54365357293799754</v>
      </c>
      <c r="N495" s="6">
        <v>0.4563464270620024</v>
      </c>
      <c r="O495" s="2" t="str">
        <f t="shared" si="7"/>
        <v>tested_negative</v>
      </c>
      <c r="P495" s="2">
        <f>IF(O495=J495,1,0)</f>
        <v>0</v>
      </c>
      <c r="Q495" s="2" t="str">
        <f>IF(AND(EXACT(O495,"tested_positive"), EXACT(J495,"tested_positive")), "tp", IF(AND(EXACT(O495,"tested_positive"), EXACT(J495,"tested_negative")), "fp", IF(AND(EXACT(O495,"tested_negative"), EXACT(J495,"tested_positive")), "fn", IF(AND(EXACT(O495,"tested_negative"), EXACT(J495,"tested_negative")), "tn"))))</f>
        <v>fn</v>
      </c>
      <c r="R495" s="2">
        <f>IF(O495="tested_positive",1,0)</f>
        <v>0</v>
      </c>
    </row>
    <row r="496" spans="1:18" ht="17" x14ac:dyDescent="0.2">
      <c r="A496">
        <v>68</v>
      </c>
      <c r="B496">
        <v>2</v>
      </c>
      <c r="C496">
        <v>109</v>
      </c>
      <c r="D496">
        <v>92</v>
      </c>
      <c r="E496">
        <v>0</v>
      </c>
      <c r="F496">
        <v>0</v>
      </c>
      <c r="G496">
        <v>42.7</v>
      </c>
      <c r="H496">
        <v>0.84499999999999997</v>
      </c>
      <c r="I496">
        <v>54</v>
      </c>
      <c r="J496" t="s">
        <v>10</v>
      </c>
      <c r="K496">
        <f>4.2+B496*-0.06+C496*-0.02+D496*0.01+G496*-0.04+H496*-0.47+I496*-0.01</f>
        <v>0.17484999999999973</v>
      </c>
      <c r="L496">
        <f>-4.2+B496*0.06+C496*0.02+D496*-0.01+G496*0.04+H496*0.47+I496*0.01</f>
        <v>-0.17484999999999973</v>
      </c>
      <c r="M496" s="6">
        <v>0.54360147264380276</v>
      </c>
      <c r="N496" s="6">
        <v>0.45639852735619724</v>
      </c>
      <c r="O496" s="2" t="str">
        <f t="shared" si="7"/>
        <v>tested_negative</v>
      </c>
      <c r="P496" s="2">
        <f>IF(O496=J496,1,0)</f>
        <v>1</v>
      </c>
      <c r="Q496" s="2" t="str">
        <f>IF(AND(EXACT(O496,"tested_positive"), EXACT(J496,"tested_positive")), "tp", IF(AND(EXACT(O496,"tested_positive"), EXACT(J496,"tested_negative")), "fp", IF(AND(EXACT(O496,"tested_negative"), EXACT(J496,"tested_positive")), "fn", IF(AND(EXACT(O496,"tested_negative"), EXACT(J496,"tested_negative")), "tn"))))</f>
        <v>tn</v>
      </c>
      <c r="R496" s="2">
        <f>IF(O496="tested_positive",1,0)</f>
        <v>0</v>
      </c>
    </row>
    <row r="497" spans="1:18" ht="17" x14ac:dyDescent="0.2">
      <c r="A497">
        <v>31</v>
      </c>
      <c r="B497">
        <v>5</v>
      </c>
      <c r="C497">
        <v>109</v>
      </c>
      <c r="D497">
        <v>75</v>
      </c>
      <c r="E497">
        <v>26</v>
      </c>
      <c r="F497">
        <v>0</v>
      </c>
      <c r="G497">
        <v>36</v>
      </c>
      <c r="H497">
        <v>0.54600000000000004</v>
      </c>
      <c r="I497">
        <v>60</v>
      </c>
      <c r="J497" t="s">
        <v>10</v>
      </c>
      <c r="K497">
        <f>4.2+B497*-0.06+C497*-0.02+D497*0.01+G497*-0.04+H497*-0.47+I497*-0.01</f>
        <v>0.1733800000000002</v>
      </c>
      <c r="L497">
        <f>-4.2+B497*0.06+C497*0.02+D497*-0.01+G497*0.04+H497*0.47+I497*0.01</f>
        <v>-0.1733800000000002</v>
      </c>
      <c r="M497" s="6">
        <v>0.54323674393247179</v>
      </c>
      <c r="N497" s="6">
        <v>0.45676325606752821</v>
      </c>
      <c r="O497" s="2" t="str">
        <f t="shared" si="7"/>
        <v>tested_negative</v>
      </c>
      <c r="P497" s="2">
        <f>IF(O497=J497,1,0)</f>
        <v>1</v>
      </c>
      <c r="Q497" s="2" t="str">
        <f>IF(AND(EXACT(O497,"tested_positive"), EXACT(J497,"tested_positive")), "tp", IF(AND(EXACT(O497,"tested_positive"), EXACT(J497,"tested_negative")), "fp", IF(AND(EXACT(O497,"tested_negative"), EXACT(J497,"tested_positive")), "fn", IF(AND(EXACT(O497,"tested_negative"), EXACT(J497,"tested_negative")), "tn"))))</f>
        <v>tn</v>
      </c>
      <c r="R497" s="2">
        <f>IF(O497="tested_positive",1,0)</f>
        <v>0</v>
      </c>
    </row>
    <row r="498" spans="1:18" ht="17" x14ac:dyDescent="0.2">
      <c r="A498">
        <v>729</v>
      </c>
      <c r="B498">
        <v>2</v>
      </c>
      <c r="C498">
        <v>175</v>
      </c>
      <c r="D498">
        <v>88</v>
      </c>
      <c r="E498">
        <v>0</v>
      </c>
      <c r="F498">
        <v>0</v>
      </c>
      <c r="G498">
        <v>22.9</v>
      </c>
      <c r="H498">
        <v>0.32600000000000001</v>
      </c>
      <c r="I498">
        <v>22</v>
      </c>
      <c r="J498" t="s">
        <v>10</v>
      </c>
      <c r="K498">
        <f>4.2+B498*-0.06+C498*-0.02+D498*0.01+G498*-0.04+H498*-0.47+I498*-0.01</f>
        <v>0.17078000000000002</v>
      </c>
      <c r="L498">
        <f>-4.2+B498*0.06+C498*0.02+D498*-0.01+G498*0.04+H498*0.47+I498*0.01</f>
        <v>-0.17078000000000002</v>
      </c>
      <c r="M498" s="6">
        <v>0.54259153224579182</v>
      </c>
      <c r="N498" s="6">
        <v>0.45740846775420818</v>
      </c>
      <c r="O498" s="2" t="str">
        <f t="shared" si="7"/>
        <v>tested_negative</v>
      </c>
      <c r="P498" s="2">
        <f>IF(O498=J498,1,0)</f>
        <v>1</v>
      </c>
      <c r="Q498" s="2" t="str">
        <f>IF(AND(EXACT(O498,"tested_positive"), EXACT(J498,"tested_positive")), "tp", IF(AND(EXACT(O498,"tested_positive"), EXACT(J498,"tested_negative")), "fp", IF(AND(EXACT(O498,"tested_negative"), EXACT(J498,"tested_positive")), "fn", IF(AND(EXACT(O498,"tested_negative"), EXACT(J498,"tested_negative")), "tn"))))</f>
        <v>tn</v>
      </c>
      <c r="R498" s="2">
        <f>IF(O498="tested_positive",1,0)</f>
        <v>0</v>
      </c>
    </row>
    <row r="499" spans="1:18" ht="17" x14ac:dyDescent="0.2">
      <c r="A499">
        <v>474</v>
      </c>
      <c r="B499">
        <v>7</v>
      </c>
      <c r="C499">
        <v>136</v>
      </c>
      <c r="D499">
        <v>90</v>
      </c>
      <c r="E499">
        <v>0</v>
      </c>
      <c r="F499">
        <v>0</v>
      </c>
      <c r="G499">
        <v>29.9</v>
      </c>
      <c r="H499">
        <v>0.21</v>
      </c>
      <c r="I499">
        <v>50</v>
      </c>
      <c r="J499" t="s">
        <v>10</v>
      </c>
      <c r="K499">
        <f>4.2+B499*-0.06+C499*-0.02+D499*0.01+G499*-0.04+H499*-0.47+I499*-0.01</f>
        <v>0.1653</v>
      </c>
      <c r="L499">
        <f>-4.2+B499*0.06+C499*0.02+D499*-0.01+G499*0.04+H499*0.47+I499*0.01</f>
        <v>-0.1653</v>
      </c>
      <c r="M499" s="6">
        <v>0.54123115906853003</v>
      </c>
      <c r="N499" s="6">
        <v>0.45876884093146997</v>
      </c>
      <c r="O499" s="2" t="str">
        <f t="shared" si="7"/>
        <v>tested_negative</v>
      </c>
      <c r="P499" s="2">
        <f>IF(O499=J499,1,0)</f>
        <v>1</v>
      </c>
      <c r="Q499" s="2" t="str">
        <f>IF(AND(EXACT(O499,"tested_positive"), EXACT(J499,"tested_positive")), "tp", IF(AND(EXACT(O499,"tested_positive"), EXACT(J499,"tested_negative")), "fp", IF(AND(EXACT(O499,"tested_negative"), EXACT(J499,"tested_positive")), "fn", IF(AND(EXACT(O499,"tested_negative"), EXACT(J499,"tested_negative")), "tn"))))</f>
        <v>tn</v>
      </c>
      <c r="R499" s="2">
        <f>IF(O499="tested_positive",1,0)</f>
        <v>0</v>
      </c>
    </row>
    <row r="500" spans="1:18" ht="17" x14ac:dyDescent="0.2">
      <c r="A500">
        <v>72</v>
      </c>
      <c r="B500">
        <v>5</v>
      </c>
      <c r="C500">
        <v>139</v>
      </c>
      <c r="D500">
        <v>64</v>
      </c>
      <c r="E500">
        <v>35</v>
      </c>
      <c r="F500">
        <v>140</v>
      </c>
      <c r="G500">
        <v>28.6</v>
      </c>
      <c r="H500">
        <v>0.41099999999999998</v>
      </c>
      <c r="I500">
        <v>26</v>
      </c>
      <c r="J500" t="s">
        <v>10</v>
      </c>
      <c r="K500">
        <f>4.2+B500*-0.06+C500*-0.02+D500*0.01+G500*-0.04+H500*-0.47+I500*-0.01</f>
        <v>0.16283000000000014</v>
      </c>
      <c r="L500">
        <f>-4.2+B500*0.06+C500*0.02+D500*-0.01+G500*0.04+H500*0.47+I500*0.01</f>
        <v>-0.16283000000000014</v>
      </c>
      <c r="M500" s="6">
        <v>0.54061779593581782</v>
      </c>
      <c r="N500" s="6">
        <v>0.45938220406418212</v>
      </c>
      <c r="O500" s="2" t="str">
        <f t="shared" si="7"/>
        <v>tested_negative</v>
      </c>
      <c r="P500" s="2">
        <f>IF(O500=J500,1,0)</f>
        <v>1</v>
      </c>
      <c r="Q500" s="2" t="str">
        <f>IF(AND(EXACT(O500,"tested_positive"), EXACT(J500,"tested_positive")), "tp", IF(AND(EXACT(O500,"tested_positive"), EXACT(J500,"tested_negative")), "fp", IF(AND(EXACT(O500,"tested_negative"), EXACT(J500,"tested_positive")), "fn", IF(AND(EXACT(O500,"tested_negative"), EXACT(J500,"tested_negative")), "tn"))))</f>
        <v>tn</v>
      </c>
      <c r="R500" s="2">
        <f>IF(O500="tested_positive",1,0)</f>
        <v>0</v>
      </c>
    </row>
    <row r="501" spans="1:18" ht="17" x14ac:dyDescent="0.2">
      <c r="A501">
        <v>161</v>
      </c>
      <c r="B501">
        <v>4</v>
      </c>
      <c r="C501">
        <v>151</v>
      </c>
      <c r="D501">
        <v>90</v>
      </c>
      <c r="E501">
        <v>38</v>
      </c>
      <c r="F501">
        <v>0</v>
      </c>
      <c r="G501">
        <v>29.7</v>
      </c>
      <c r="H501">
        <v>0.29399999999999998</v>
      </c>
      <c r="I501">
        <v>36</v>
      </c>
      <c r="J501" t="s">
        <v>10</v>
      </c>
      <c r="K501">
        <f>4.2+B501*-0.06+C501*-0.02+D501*0.01+G501*-0.04+H501*-0.47+I501*-0.01</f>
        <v>0.15381999999999996</v>
      </c>
      <c r="L501">
        <f>-4.2+B501*0.06+C501*0.02+D501*-0.01+G501*0.04+H501*0.47+I501*0.01</f>
        <v>-0.15381999999999996</v>
      </c>
      <c r="M501" s="6">
        <v>0.53837935663158898</v>
      </c>
      <c r="N501" s="6">
        <v>0.46162064336841108</v>
      </c>
      <c r="O501" s="2" t="str">
        <f t="shared" si="7"/>
        <v>tested_negative</v>
      </c>
      <c r="P501" s="2">
        <f>IF(O501=J501,1,0)</f>
        <v>1</v>
      </c>
      <c r="Q501" s="2" t="str">
        <f>IF(AND(EXACT(O501,"tested_positive"), EXACT(J501,"tested_positive")), "tp", IF(AND(EXACT(O501,"tested_positive"), EXACT(J501,"tested_negative")), "fp", IF(AND(EXACT(O501,"tested_negative"), EXACT(J501,"tested_positive")), "fn", IF(AND(EXACT(O501,"tested_negative"), EXACT(J501,"tested_negative")), "tn"))))</f>
        <v>tn</v>
      </c>
      <c r="R501" s="2">
        <f>IF(O501="tested_positive",1,0)</f>
        <v>0</v>
      </c>
    </row>
    <row r="502" spans="1:18" ht="17" x14ac:dyDescent="0.2">
      <c r="A502">
        <v>561</v>
      </c>
      <c r="B502">
        <v>6</v>
      </c>
      <c r="C502">
        <v>125</v>
      </c>
      <c r="D502">
        <v>76</v>
      </c>
      <c r="E502">
        <v>0</v>
      </c>
      <c r="F502">
        <v>0</v>
      </c>
      <c r="G502">
        <v>33.799999999999997</v>
      </c>
      <c r="H502">
        <v>0.121</v>
      </c>
      <c r="I502">
        <v>54</v>
      </c>
      <c r="J502" t="s">
        <v>9</v>
      </c>
      <c r="K502">
        <f>4.2+B502*-0.06+C502*-0.02+D502*0.01+G502*-0.04+H502*-0.47+I502*-0.01</f>
        <v>0.15113000000000065</v>
      </c>
      <c r="L502">
        <f>-4.2+B502*0.06+C502*0.02+D502*-0.01+G502*0.04+H502*0.47+I502*0.01</f>
        <v>-0.15113000000000065</v>
      </c>
      <c r="M502" s="6">
        <v>0.53771075031032545</v>
      </c>
      <c r="N502" s="6">
        <v>0.46228924968967455</v>
      </c>
      <c r="O502" s="2" t="str">
        <f t="shared" si="7"/>
        <v>tested_negative</v>
      </c>
      <c r="P502" s="2">
        <f>IF(O502=J502,1,0)</f>
        <v>0</v>
      </c>
      <c r="Q502" s="2" t="str">
        <f>IF(AND(EXACT(O502,"tested_positive"), EXACT(J502,"tested_positive")), "tp", IF(AND(EXACT(O502,"tested_positive"), EXACT(J502,"tested_negative")), "fp", IF(AND(EXACT(O502,"tested_negative"), EXACT(J502,"tested_positive")), "fn", IF(AND(EXACT(O502,"tested_negative"), EXACT(J502,"tested_negative")), "tn"))))</f>
        <v>fn</v>
      </c>
      <c r="R502" s="2">
        <f>IF(O502="tested_positive",1,0)</f>
        <v>0</v>
      </c>
    </row>
    <row r="503" spans="1:18" ht="17" x14ac:dyDescent="0.2">
      <c r="A503">
        <v>693</v>
      </c>
      <c r="B503">
        <v>2</v>
      </c>
      <c r="C503">
        <v>121</v>
      </c>
      <c r="D503">
        <v>70</v>
      </c>
      <c r="E503">
        <v>32</v>
      </c>
      <c r="F503">
        <v>95</v>
      </c>
      <c r="G503">
        <v>39.1</v>
      </c>
      <c r="H503">
        <v>0.88600000000000001</v>
      </c>
      <c r="I503">
        <v>23</v>
      </c>
      <c r="J503" t="s">
        <v>10</v>
      </c>
      <c r="K503">
        <f>4.2+B503*-0.06+C503*-0.02+D503*0.01+G503*-0.04+H503*-0.47+I503*-0.01</f>
        <v>0.1495800000000003</v>
      </c>
      <c r="L503">
        <f>-4.2+B503*0.06+C503*0.02+D503*-0.01+G503*0.04+H503*0.47+I503*0.01</f>
        <v>-0.1495800000000003</v>
      </c>
      <c r="M503" s="6">
        <v>0.53732543212104822</v>
      </c>
      <c r="N503" s="6">
        <v>0.46267456787895178</v>
      </c>
      <c r="O503" s="2" t="str">
        <f t="shared" si="7"/>
        <v>tested_negative</v>
      </c>
      <c r="P503" s="2">
        <f>IF(O503=J503,1,0)</f>
        <v>1</v>
      </c>
      <c r="Q503" s="2" t="str">
        <f>IF(AND(EXACT(O503,"tested_positive"), EXACT(J503,"tested_positive")), "tp", IF(AND(EXACT(O503,"tested_positive"), EXACT(J503,"tested_negative")), "fp", IF(AND(EXACT(O503,"tested_negative"), EXACT(J503,"tested_positive")), "fn", IF(AND(EXACT(O503,"tested_negative"), EXACT(J503,"tested_negative")), "tn"))))</f>
        <v>tn</v>
      </c>
      <c r="R503" s="2">
        <f>IF(O503="tested_positive",1,0)</f>
        <v>0</v>
      </c>
    </row>
    <row r="504" spans="1:18" ht="17" x14ac:dyDescent="0.2">
      <c r="A504">
        <v>100</v>
      </c>
      <c r="B504">
        <v>1</v>
      </c>
      <c r="C504">
        <v>122</v>
      </c>
      <c r="D504">
        <v>90</v>
      </c>
      <c r="E504">
        <v>51</v>
      </c>
      <c r="F504">
        <v>220</v>
      </c>
      <c r="G504">
        <v>49.7</v>
      </c>
      <c r="H504">
        <v>0.32500000000000001</v>
      </c>
      <c r="I504">
        <v>31</v>
      </c>
      <c r="J504" t="s">
        <v>9</v>
      </c>
      <c r="K504">
        <f>4.2+B504*-0.06+C504*-0.02+D504*0.01+G504*-0.04+H504*-0.47+I504*-0.01</f>
        <v>0.14925000000000033</v>
      </c>
      <c r="L504">
        <f>-4.2+B504*0.06+C504*0.02+D504*-0.01+G504*0.04+H504*0.47+I504*0.01</f>
        <v>-0.14925000000000033</v>
      </c>
      <c r="M504" s="6">
        <v>0.53724339086325967</v>
      </c>
      <c r="N504" s="6">
        <v>0.46275660913674022</v>
      </c>
      <c r="O504" s="2" t="str">
        <f t="shared" si="7"/>
        <v>tested_negative</v>
      </c>
      <c r="P504" s="2">
        <f>IF(O504=J504,1,0)</f>
        <v>0</v>
      </c>
      <c r="Q504" s="2" t="str">
        <f>IF(AND(EXACT(O504,"tested_positive"), EXACT(J504,"tested_positive")), "tp", IF(AND(EXACT(O504,"tested_positive"), EXACT(J504,"tested_negative")), "fp", IF(AND(EXACT(O504,"tested_negative"), EXACT(J504,"tested_positive")), "fn", IF(AND(EXACT(O504,"tested_negative"), EXACT(J504,"tested_negative")), "tn"))))</f>
        <v>fn</v>
      </c>
      <c r="R504" s="2">
        <f>IF(O504="tested_positive",1,0)</f>
        <v>0</v>
      </c>
    </row>
    <row r="505" spans="1:18" ht="17" x14ac:dyDescent="0.2">
      <c r="A505">
        <v>35</v>
      </c>
      <c r="B505">
        <v>10</v>
      </c>
      <c r="C505">
        <v>122</v>
      </c>
      <c r="D505">
        <v>78</v>
      </c>
      <c r="E505">
        <v>31</v>
      </c>
      <c r="F505">
        <v>0</v>
      </c>
      <c r="G505">
        <v>27.6</v>
      </c>
      <c r="H505">
        <v>0.51200000000000001</v>
      </c>
      <c r="I505">
        <v>45</v>
      </c>
      <c r="J505" t="s">
        <v>10</v>
      </c>
      <c r="K505">
        <f>4.2+B505*-0.06+C505*-0.02+D505*0.01+G505*-0.04+H505*-0.47+I505*-0.01</f>
        <v>0.1453600000000001</v>
      </c>
      <c r="L505">
        <f>-4.2+B505*0.06+C505*0.02+D505*-0.01+G505*0.04+H505*0.47+I505*0.01</f>
        <v>-0.1453600000000001</v>
      </c>
      <c r="M505" s="6">
        <v>0.53627614765480358</v>
      </c>
      <c r="N505" s="6">
        <v>0.46372385234519653</v>
      </c>
      <c r="O505" s="2" t="str">
        <f t="shared" si="7"/>
        <v>tested_negative</v>
      </c>
      <c r="P505" s="2">
        <f>IF(O505=J505,1,0)</f>
        <v>1</v>
      </c>
      <c r="Q505" s="2" t="str">
        <f>IF(AND(EXACT(O505,"tested_positive"), EXACT(J505,"tested_positive")), "tp", IF(AND(EXACT(O505,"tested_positive"), EXACT(J505,"tested_negative")), "fp", IF(AND(EXACT(O505,"tested_negative"), EXACT(J505,"tested_positive")), "fn", IF(AND(EXACT(O505,"tested_negative"), EXACT(J505,"tested_negative")), "tn"))))</f>
        <v>tn</v>
      </c>
      <c r="R505" s="2">
        <f>IF(O505="tested_positive",1,0)</f>
        <v>0</v>
      </c>
    </row>
    <row r="506" spans="1:18" ht="17" x14ac:dyDescent="0.2">
      <c r="A506">
        <v>347</v>
      </c>
      <c r="B506">
        <v>1</v>
      </c>
      <c r="C506">
        <v>139</v>
      </c>
      <c r="D506">
        <v>46</v>
      </c>
      <c r="E506">
        <v>19</v>
      </c>
      <c r="F506">
        <v>83</v>
      </c>
      <c r="G506">
        <v>28.7</v>
      </c>
      <c r="H506">
        <v>0.65400000000000003</v>
      </c>
      <c r="I506">
        <v>22</v>
      </c>
      <c r="J506" t="s">
        <v>10</v>
      </c>
      <c r="K506">
        <f>4.2+B506*-0.06+C506*-0.02+D506*0.01+G506*-0.04+H506*-0.47+I506*-0.01</f>
        <v>0.14462000000000039</v>
      </c>
      <c r="L506">
        <f>-4.2+B506*0.06+C506*0.02+D506*-0.01+G506*0.04+H506*0.47+I506*0.01</f>
        <v>-0.14462000000000039</v>
      </c>
      <c r="M506" s="6">
        <v>0.53609211653258348</v>
      </c>
      <c r="N506" s="6">
        <v>0.46390788346741657</v>
      </c>
      <c r="O506" s="2" t="str">
        <f t="shared" si="7"/>
        <v>tested_negative</v>
      </c>
      <c r="P506" s="2">
        <f>IF(O506=J506,1,0)</f>
        <v>1</v>
      </c>
      <c r="Q506" s="2" t="str">
        <f>IF(AND(EXACT(O506,"tested_positive"), EXACT(J506,"tested_positive")), "tp", IF(AND(EXACT(O506,"tested_positive"), EXACT(J506,"tested_negative")), "fp", IF(AND(EXACT(O506,"tested_negative"), EXACT(J506,"tested_positive")), "fn", IF(AND(EXACT(O506,"tested_negative"), EXACT(J506,"tested_negative")), "tn"))))</f>
        <v>tn</v>
      </c>
      <c r="R506" s="2">
        <f>IF(O506="tested_positive",1,0)</f>
        <v>0</v>
      </c>
    </row>
    <row r="507" spans="1:18" ht="17" x14ac:dyDescent="0.2">
      <c r="A507">
        <v>541</v>
      </c>
      <c r="B507">
        <v>8</v>
      </c>
      <c r="C507">
        <v>100</v>
      </c>
      <c r="D507">
        <v>74</v>
      </c>
      <c r="E507">
        <v>40</v>
      </c>
      <c r="F507">
        <v>215</v>
      </c>
      <c r="G507">
        <v>39.4</v>
      </c>
      <c r="H507">
        <v>0.66100000000000003</v>
      </c>
      <c r="I507">
        <v>43</v>
      </c>
      <c r="J507" t="s">
        <v>9</v>
      </c>
      <c r="K507">
        <f>4.2+B507*-0.06+C507*-0.02+D507*0.01+G507*-0.04+H507*-0.47+I507*-0.01</f>
        <v>0.1433299999999999</v>
      </c>
      <c r="L507">
        <f>-4.2+B507*0.06+C507*0.02+D507*-0.01+G507*0.04+H507*0.47+I507*0.01</f>
        <v>-0.1433299999999999</v>
      </c>
      <c r="M507" s="6">
        <v>0.53577128204612645</v>
      </c>
      <c r="N507" s="6">
        <v>0.46422871795387355</v>
      </c>
      <c r="O507" s="2" t="str">
        <f t="shared" si="7"/>
        <v>tested_negative</v>
      </c>
      <c r="P507" s="2">
        <f>IF(O507=J507,1,0)</f>
        <v>0</v>
      </c>
      <c r="Q507" s="2" t="str">
        <f>IF(AND(EXACT(O507,"tested_positive"), EXACT(J507,"tested_positive")), "tp", IF(AND(EXACT(O507,"tested_positive"), EXACT(J507,"tested_negative")), "fp", IF(AND(EXACT(O507,"tested_negative"), EXACT(J507,"tested_positive")), "fn", IF(AND(EXACT(O507,"tested_negative"), EXACT(J507,"tested_negative")), "tn"))))</f>
        <v>fn</v>
      </c>
      <c r="R507" s="2">
        <f>IF(O507="tested_positive",1,0)</f>
        <v>0</v>
      </c>
    </row>
    <row r="508" spans="1:18" ht="17" x14ac:dyDescent="0.2">
      <c r="A508">
        <v>403</v>
      </c>
      <c r="B508">
        <v>5</v>
      </c>
      <c r="C508">
        <v>136</v>
      </c>
      <c r="D508">
        <v>84</v>
      </c>
      <c r="E508">
        <v>41</v>
      </c>
      <c r="F508">
        <v>88</v>
      </c>
      <c r="G508">
        <v>35</v>
      </c>
      <c r="H508">
        <v>0.28599999999999998</v>
      </c>
      <c r="I508">
        <v>35</v>
      </c>
      <c r="J508" t="s">
        <v>9</v>
      </c>
      <c r="K508">
        <f>4.2+B508*-0.06+C508*-0.02+D508*0.01+G508*-0.04+H508*-0.47+I508*-0.01</f>
        <v>0.13557999999999987</v>
      </c>
      <c r="L508">
        <f>-4.2+B508*0.06+C508*0.02+D508*-0.01+G508*0.04+H508*0.47+I508*0.01</f>
        <v>-0.13557999999999987</v>
      </c>
      <c r="M508" s="6">
        <v>0.53384317395303571</v>
      </c>
      <c r="N508" s="6">
        <v>0.46615682604696423</v>
      </c>
      <c r="O508" s="2" t="str">
        <f t="shared" si="7"/>
        <v>tested_negative</v>
      </c>
      <c r="P508" s="2">
        <f>IF(O508=J508,1,0)</f>
        <v>0</v>
      </c>
      <c r="Q508" s="2" t="str">
        <f>IF(AND(EXACT(O508,"tested_positive"), EXACT(J508,"tested_positive")), "tp", IF(AND(EXACT(O508,"tested_positive"), EXACT(J508,"tested_negative")), "fp", IF(AND(EXACT(O508,"tested_negative"), EXACT(J508,"tested_positive")), "fn", IF(AND(EXACT(O508,"tested_negative"), EXACT(J508,"tested_negative")), "tn"))))</f>
        <v>fn</v>
      </c>
      <c r="R508" s="2">
        <f>IF(O508="tested_positive",1,0)</f>
        <v>0</v>
      </c>
    </row>
    <row r="509" spans="1:18" ht="17" x14ac:dyDescent="0.2">
      <c r="A509">
        <v>696</v>
      </c>
      <c r="B509">
        <v>7</v>
      </c>
      <c r="C509">
        <v>142</v>
      </c>
      <c r="D509">
        <v>90</v>
      </c>
      <c r="E509">
        <v>24</v>
      </c>
      <c r="F509">
        <v>480</v>
      </c>
      <c r="G509">
        <v>30.4</v>
      </c>
      <c r="H509">
        <v>0.128</v>
      </c>
      <c r="I509">
        <v>43</v>
      </c>
      <c r="J509" t="s">
        <v>9</v>
      </c>
      <c r="K509">
        <f>4.2+B509*-0.06+C509*-0.02+D509*0.01+G509*-0.04+H509*-0.47+I509*-0.01</f>
        <v>0.13384000000000035</v>
      </c>
      <c r="L509">
        <f>-4.2+B509*0.06+C509*0.02+D509*-0.01+G509*0.04+H509*0.47+I509*0.01</f>
        <v>-0.13384000000000035</v>
      </c>
      <c r="M509" s="6">
        <v>0.53341014148939048</v>
      </c>
      <c r="N509" s="6">
        <v>0.46658985851060952</v>
      </c>
      <c r="O509" s="2" t="str">
        <f t="shared" si="7"/>
        <v>tested_negative</v>
      </c>
      <c r="P509" s="2">
        <f>IF(O509=J509,1,0)</f>
        <v>0</v>
      </c>
      <c r="Q509" s="2" t="str">
        <f>IF(AND(EXACT(O509,"tested_positive"), EXACT(J509,"tested_positive")), "tp", IF(AND(EXACT(O509,"tested_positive"), EXACT(J509,"tested_negative")), "fp", IF(AND(EXACT(O509,"tested_negative"), EXACT(J509,"tested_positive")), "fn", IF(AND(EXACT(O509,"tested_negative"), EXACT(J509,"tested_negative")), "tn"))))</f>
        <v>fn</v>
      </c>
      <c r="R509" s="2">
        <f>IF(O509="tested_positive",1,0)</f>
        <v>0</v>
      </c>
    </row>
    <row r="510" spans="1:18" ht="17" x14ac:dyDescent="0.2">
      <c r="A510">
        <v>756</v>
      </c>
      <c r="B510">
        <v>1</v>
      </c>
      <c r="C510">
        <v>128</v>
      </c>
      <c r="D510">
        <v>88</v>
      </c>
      <c r="E510">
        <v>39</v>
      </c>
      <c r="F510">
        <v>110</v>
      </c>
      <c r="G510">
        <v>36.5</v>
      </c>
      <c r="H510">
        <v>1.0569999999999999</v>
      </c>
      <c r="I510">
        <v>37</v>
      </c>
      <c r="J510" t="s">
        <v>9</v>
      </c>
      <c r="K510">
        <f>4.2+B510*-0.06+C510*-0.02+D510*0.01+G510*-0.04+H510*-0.47+I510*-0.01</f>
        <v>0.13321000000000049</v>
      </c>
      <c r="L510">
        <f>-4.2+B510*0.06+C510*0.02+D510*-0.01+G510*0.04+H510*0.47+I510*0.01</f>
        <v>-0.13321000000000049</v>
      </c>
      <c r="M510" s="6">
        <v>0.53325334142384717</v>
      </c>
      <c r="N510" s="6">
        <v>0.46674665857615283</v>
      </c>
      <c r="O510" s="2" t="str">
        <f t="shared" si="7"/>
        <v>tested_negative</v>
      </c>
      <c r="P510" s="2">
        <f>IF(O510=J510,1,0)</f>
        <v>0</v>
      </c>
      <c r="Q510" s="2" t="str">
        <f>IF(AND(EXACT(O510,"tested_positive"), EXACT(J510,"tested_positive")), "tp", IF(AND(EXACT(O510,"tested_positive"), EXACT(J510,"tested_negative")), "fp", IF(AND(EXACT(O510,"tested_negative"), EXACT(J510,"tested_positive")), "fn", IF(AND(EXACT(O510,"tested_negative"), EXACT(J510,"tested_negative")), "tn"))))</f>
        <v>fn</v>
      </c>
      <c r="R510" s="2">
        <f>IF(O510="tested_positive",1,0)</f>
        <v>0</v>
      </c>
    </row>
    <row r="511" spans="1:18" ht="17" x14ac:dyDescent="0.2">
      <c r="A511">
        <v>540</v>
      </c>
      <c r="B511">
        <v>3</v>
      </c>
      <c r="C511">
        <v>129</v>
      </c>
      <c r="D511">
        <v>92</v>
      </c>
      <c r="E511">
        <v>49</v>
      </c>
      <c r="F511">
        <v>155</v>
      </c>
      <c r="G511">
        <v>36.4</v>
      </c>
      <c r="H511">
        <v>0.96799999999999997</v>
      </c>
      <c r="I511">
        <v>32</v>
      </c>
      <c r="J511" t="s">
        <v>9</v>
      </c>
      <c r="K511">
        <f>4.2+B511*-0.06+C511*-0.02+D511*0.01+G511*-0.04+H511*-0.47+I511*-0.01</f>
        <v>0.12904000000000038</v>
      </c>
      <c r="L511">
        <f>-4.2+B511*0.06+C511*0.02+D511*-0.01+G511*0.04+H511*0.47+I511*0.01</f>
        <v>-0.12904000000000038</v>
      </c>
      <c r="M511" s="6">
        <v>0.53221531011019663</v>
      </c>
      <c r="N511" s="6">
        <v>0.46778468988980332</v>
      </c>
      <c r="O511" s="2" t="str">
        <f t="shared" si="7"/>
        <v>tested_negative</v>
      </c>
      <c r="P511" s="2">
        <f>IF(O511=J511,1,0)</f>
        <v>0</v>
      </c>
      <c r="Q511" s="2" t="str">
        <f>IF(AND(EXACT(O511,"tested_positive"), EXACT(J511,"tested_positive")), "tp", IF(AND(EXACT(O511,"tested_positive"), EXACT(J511,"tested_negative")), "fp", IF(AND(EXACT(O511,"tested_negative"), EXACT(J511,"tested_positive")), "fn", IF(AND(EXACT(O511,"tested_negative"), EXACT(J511,"tested_negative")), "tn"))))</f>
        <v>fn</v>
      </c>
      <c r="R511" s="2">
        <f>IF(O511="tested_positive",1,0)</f>
        <v>0</v>
      </c>
    </row>
    <row r="512" spans="1:18" ht="17" x14ac:dyDescent="0.2">
      <c r="A512">
        <v>288</v>
      </c>
      <c r="B512">
        <v>1</v>
      </c>
      <c r="C512">
        <v>119</v>
      </c>
      <c r="D512">
        <v>86</v>
      </c>
      <c r="E512">
        <v>39</v>
      </c>
      <c r="F512">
        <v>220</v>
      </c>
      <c r="G512">
        <v>45.6</v>
      </c>
      <c r="H512">
        <v>0.80800000000000005</v>
      </c>
      <c r="I512">
        <v>29</v>
      </c>
      <c r="J512" t="s">
        <v>9</v>
      </c>
      <c r="K512">
        <f>4.2+B512*-0.06+C512*-0.02+D512*0.01+G512*-0.04+H512*-0.47+I512*-0.01</f>
        <v>0.12624000000000052</v>
      </c>
      <c r="L512">
        <f>-4.2+B512*0.06+C512*0.02+D512*-0.01+G512*0.04+H512*0.47+I512*0.01</f>
        <v>-0.12624000000000052</v>
      </c>
      <c r="M512" s="6">
        <v>0.53151815359353016</v>
      </c>
      <c r="N512" s="6">
        <v>0.46848184640646989</v>
      </c>
      <c r="O512" s="2" t="str">
        <f t="shared" si="7"/>
        <v>tested_negative</v>
      </c>
      <c r="P512" s="2">
        <f>IF(O512=J512,1,0)</f>
        <v>0</v>
      </c>
      <c r="Q512" s="2" t="str">
        <f>IF(AND(EXACT(O512,"tested_positive"), EXACT(J512,"tested_positive")), "tp", IF(AND(EXACT(O512,"tested_positive"), EXACT(J512,"tested_negative")), "fp", IF(AND(EXACT(O512,"tested_negative"), EXACT(J512,"tested_positive")), "fn", IF(AND(EXACT(O512,"tested_negative"), EXACT(J512,"tested_negative")), "tn"))))</f>
        <v>fn</v>
      </c>
      <c r="R512" s="2">
        <f>IF(O512="tested_positive",1,0)</f>
        <v>0</v>
      </c>
    </row>
    <row r="513" spans="1:18" ht="17" x14ac:dyDescent="0.2">
      <c r="A513">
        <v>402</v>
      </c>
      <c r="B513">
        <v>6</v>
      </c>
      <c r="C513">
        <v>137</v>
      </c>
      <c r="D513">
        <v>61</v>
      </c>
      <c r="E513">
        <v>0</v>
      </c>
      <c r="F513">
        <v>0</v>
      </c>
      <c r="G513">
        <v>24.2</v>
      </c>
      <c r="H513">
        <v>0.151</v>
      </c>
      <c r="I513">
        <v>55</v>
      </c>
      <c r="J513" t="s">
        <v>10</v>
      </c>
      <c r="K513">
        <f>4.2+B513*-0.06+C513*-0.02+D513*0.01+G513*-0.04+H513*-0.47+I513*-0.01</f>
        <v>0.12102999999999997</v>
      </c>
      <c r="L513">
        <f>-4.2+B513*0.06+C513*0.02+D513*-0.01+G513*0.04+H513*0.47+I513*0.01</f>
        <v>-0.12102999999999997</v>
      </c>
      <c r="M513" s="6">
        <v>0.53022061904372986</v>
      </c>
      <c r="N513" s="6">
        <v>0.46977938095627014</v>
      </c>
      <c r="O513" s="2" t="str">
        <f t="shared" si="7"/>
        <v>tested_negative</v>
      </c>
      <c r="P513" s="2">
        <f>IF(O513=J513,1,0)</f>
        <v>1</v>
      </c>
      <c r="Q513" s="2" t="str">
        <f>IF(AND(EXACT(O513,"tested_positive"), EXACT(J513,"tested_positive")), "tp", IF(AND(EXACT(O513,"tested_positive"), EXACT(J513,"tested_negative")), "fp", IF(AND(EXACT(O513,"tested_negative"), EXACT(J513,"tested_positive")), "fn", IF(AND(EXACT(O513,"tested_negative"), EXACT(J513,"tested_negative")), "tn"))))</f>
        <v>tn</v>
      </c>
      <c r="R513" s="2">
        <f>IF(O513="tested_positive",1,0)</f>
        <v>0</v>
      </c>
    </row>
    <row r="514" spans="1:18" ht="17" x14ac:dyDescent="0.2">
      <c r="A514">
        <v>127</v>
      </c>
      <c r="B514">
        <v>3</v>
      </c>
      <c r="C514">
        <v>120</v>
      </c>
      <c r="D514">
        <v>70</v>
      </c>
      <c r="E514">
        <v>30</v>
      </c>
      <c r="F514">
        <v>135</v>
      </c>
      <c r="G514">
        <v>42.9</v>
      </c>
      <c r="H514">
        <v>0.45200000000000001</v>
      </c>
      <c r="I514">
        <v>30</v>
      </c>
      <c r="J514" t="s">
        <v>10</v>
      </c>
      <c r="K514">
        <f>4.2+B514*-0.06+C514*-0.02+D514*0.01+G514*-0.04+H514*-0.47+I514*-0.01</f>
        <v>9.1560000000000807E-2</v>
      </c>
      <c r="L514">
        <f>-4.2+B514*0.06+C514*0.02+D514*-0.01+G514*0.04+H514*0.47+I514*0.01</f>
        <v>-9.1560000000000807E-2</v>
      </c>
      <c r="M514" s="6">
        <v>0.52287402237618985</v>
      </c>
      <c r="N514" s="6">
        <v>0.47712597762381015</v>
      </c>
      <c r="O514" s="2" t="str">
        <f t="shared" ref="O514:O577" si="8">IF(N514&gt;(M514+$N$776),"tested_positive","tested_negative")</f>
        <v>tested_negative</v>
      </c>
      <c r="P514" s="2">
        <f>IF(O514=J514,1,0)</f>
        <v>1</v>
      </c>
      <c r="Q514" s="2" t="str">
        <f>IF(AND(EXACT(O514,"tested_positive"), EXACT(J514,"tested_positive")), "tp", IF(AND(EXACT(O514,"tested_positive"), EXACT(J514,"tested_negative")), "fp", IF(AND(EXACT(O514,"tested_negative"), EXACT(J514,"tested_positive")), "fn", IF(AND(EXACT(O514,"tested_negative"), EXACT(J514,"tested_negative")), "tn"))))</f>
        <v>tn</v>
      </c>
      <c r="R514" s="2">
        <f>IF(O514="tested_positive",1,0)</f>
        <v>0</v>
      </c>
    </row>
    <row r="515" spans="1:18" ht="17" x14ac:dyDescent="0.2">
      <c r="A515">
        <v>757</v>
      </c>
      <c r="B515">
        <v>7</v>
      </c>
      <c r="C515">
        <v>137</v>
      </c>
      <c r="D515">
        <v>90</v>
      </c>
      <c r="E515">
        <v>41</v>
      </c>
      <c r="F515">
        <v>0</v>
      </c>
      <c r="G515">
        <v>32</v>
      </c>
      <c r="H515">
        <v>0.39100000000000001</v>
      </c>
      <c r="I515">
        <v>39</v>
      </c>
      <c r="J515" t="s">
        <v>10</v>
      </c>
      <c r="K515">
        <f>4.2+B515*-0.06+C515*-0.02+D515*0.01+G515*-0.04+H515*-0.47+I515*-0.01</f>
        <v>8.6229999999999918E-2</v>
      </c>
      <c r="L515">
        <f>-4.2+B515*0.06+C515*0.02+D515*-0.01+G515*0.04+H515*0.47+I515*0.01</f>
        <v>-8.6229999999999918E-2</v>
      </c>
      <c r="M515" s="6">
        <v>0.52154415215609451</v>
      </c>
      <c r="N515" s="6">
        <v>0.47845584784390544</v>
      </c>
      <c r="O515" s="2" t="str">
        <f t="shared" si="8"/>
        <v>tested_negative</v>
      </c>
      <c r="P515" s="2">
        <f>IF(O515=J515,1,0)</f>
        <v>1</v>
      </c>
      <c r="Q515" s="2" t="str">
        <f>IF(AND(EXACT(O515,"tested_positive"), EXACT(J515,"tested_positive")), "tp", IF(AND(EXACT(O515,"tested_positive"), EXACT(J515,"tested_negative")), "fp", IF(AND(EXACT(O515,"tested_negative"), EXACT(J515,"tested_positive")), "fn", IF(AND(EXACT(O515,"tested_negative"), EXACT(J515,"tested_negative")), "tn"))))</f>
        <v>tn</v>
      </c>
      <c r="R515" s="2">
        <f>IF(O515="tested_positive",1,0)</f>
        <v>0</v>
      </c>
    </row>
    <row r="516" spans="1:18" ht="17" x14ac:dyDescent="0.2">
      <c r="A516">
        <v>304</v>
      </c>
      <c r="B516">
        <v>5</v>
      </c>
      <c r="C516">
        <v>115</v>
      </c>
      <c r="D516">
        <v>98</v>
      </c>
      <c r="E516">
        <v>0</v>
      </c>
      <c r="F516">
        <v>0</v>
      </c>
      <c r="G516">
        <v>52.9</v>
      </c>
      <c r="H516">
        <v>0.20899999999999999</v>
      </c>
      <c r="I516">
        <v>28</v>
      </c>
      <c r="J516" t="s">
        <v>9</v>
      </c>
      <c r="K516">
        <f>4.2+B516*-0.06+C516*-0.02+D516*0.01+G516*-0.04+H516*-0.47+I516*-0.01</f>
        <v>8.5769999999999957E-2</v>
      </c>
      <c r="L516">
        <f>-4.2+B516*0.06+C516*0.02+D516*-0.01+G516*0.04+H516*0.47+I516*0.01</f>
        <v>-8.5769999999999957E-2</v>
      </c>
      <c r="M516" s="6">
        <v>0.52142936452976407</v>
      </c>
      <c r="N516" s="6">
        <v>0.47857063547023598</v>
      </c>
      <c r="O516" s="2" t="str">
        <f t="shared" si="8"/>
        <v>tested_negative</v>
      </c>
      <c r="P516" s="2">
        <f>IF(O516=J516,1,0)</f>
        <v>0</v>
      </c>
      <c r="Q516" s="2" t="str">
        <f>IF(AND(EXACT(O516,"tested_positive"), EXACT(J516,"tested_positive")), "tp", IF(AND(EXACT(O516,"tested_positive"), EXACT(J516,"tested_negative")), "fp", IF(AND(EXACT(O516,"tested_negative"), EXACT(J516,"tested_positive")), "fn", IF(AND(EXACT(O516,"tested_negative"), EXACT(J516,"tested_negative")), "tn"))))</f>
        <v>fn</v>
      </c>
      <c r="R516" s="2">
        <f>IF(O516="tested_positive",1,0)</f>
        <v>0</v>
      </c>
    </row>
    <row r="517" spans="1:18" ht="17" x14ac:dyDescent="0.2">
      <c r="A517">
        <v>723</v>
      </c>
      <c r="B517">
        <v>1</v>
      </c>
      <c r="C517">
        <v>149</v>
      </c>
      <c r="D517">
        <v>68</v>
      </c>
      <c r="E517">
        <v>29</v>
      </c>
      <c r="F517">
        <v>127</v>
      </c>
      <c r="G517">
        <v>29.3</v>
      </c>
      <c r="H517">
        <v>0.34899999999999998</v>
      </c>
      <c r="I517">
        <v>42</v>
      </c>
      <c r="J517" t="s">
        <v>9</v>
      </c>
      <c r="K517">
        <f>4.2+B517*-0.06+C517*-0.02+D517*0.01+G517*-0.04+H517*-0.47+I517*-0.01</f>
        <v>8.39700000000006E-2</v>
      </c>
      <c r="L517">
        <f>-4.2+B517*0.06+C517*0.02+D517*-0.01+G517*0.04+H517*0.47+I517*0.01</f>
        <v>-8.39700000000006E-2</v>
      </c>
      <c r="M517" s="6">
        <v>0.52098017391627627</v>
      </c>
      <c r="N517" s="6">
        <v>0.47901982608372373</v>
      </c>
      <c r="O517" s="2" t="str">
        <f t="shared" si="8"/>
        <v>tested_negative</v>
      </c>
      <c r="P517" s="2">
        <f>IF(O517=J517,1,0)</f>
        <v>0</v>
      </c>
      <c r="Q517" s="2" t="str">
        <f>IF(AND(EXACT(O517,"tested_positive"), EXACT(J517,"tested_positive")), "tp", IF(AND(EXACT(O517,"tested_positive"), EXACT(J517,"tested_negative")), "fp", IF(AND(EXACT(O517,"tested_negative"), EXACT(J517,"tested_positive")), "fn", IF(AND(EXACT(O517,"tested_negative"), EXACT(J517,"tested_negative")), "tn"))))</f>
        <v>fn</v>
      </c>
      <c r="R517" s="2">
        <f>IF(O517="tested_positive",1,0)</f>
        <v>0</v>
      </c>
    </row>
    <row r="518" spans="1:18" ht="17" x14ac:dyDescent="0.2">
      <c r="A518">
        <v>167</v>
      </c>
      <c r="B518">
        <v>3</v>
      </c>
      <c r="C518">
        <v>148</v>
      </c>
      <c r="D518">
        <v>66</v>
      </c>
      <c r="E518">
        <v>25</v>
      </c>
      <c r="F518">
        <v>0</v>
      </c>
      <c r="G518">
        <v>32.5</v>
      </c>
      <c r="H518">
        <v>0.25600000000000001</v>
      </c>
      <c r="I518">
        <v>22</v>
      </c>
      <c r="J518" t="s">
        <v>10</v>
      </c>
      <c r="K518">
        <f>4.2+B518*-0.06+C518*-0.02+D518*0.01+G518*-0.04+H518*-0.47+I518*-0.01</f>
        <v>7.9680000000000611E-2</v>
      </c>
      <c r="L518">
        <f>-4.2+B518*0.06+C518*0.02+D518*-0.01+G518*0.04+H518*0.47+I518*0.01</f>
        <v>-7.9680000000000611E-2</v>
      </c>
      <c r="M518" s="6">
        <v>0.5199094675089414</v>
      </c>
      <c r="N518" s="6">
        <v>0.4800905324910586</v>
      </c>
      <c r="O518" s="2" t="str">
        <f t="shared" si="8"/>
        <v>tested_negative</v>
      </c>
      <c r="P518" s="2">
        <f>IF(O518=J518,1,0)</f>
        <v>1</v>
      </c>
      <c r="Q518" s="2" t="str">
        <f>IF(AND(EXACT(O518,"tested_positive"), EXACT(J518,"tested_positive")), "tp", IF(AND(EXACT(O518,"tested_positive"), EXACT(J518,"tested_negative")), "fp", IF(AND(EXACT(O518,"tested_negative"), EXACT(J518,"tested_positive")), "fn", IF(AND(EXACT(O518,"tested_negative"), EXACT(J518,"tested_negative")), "tn"))))</f>
        <v>tn</v>
      </c>
      <c r="R518" s="2">
        <f>IF(O518="tested_positive",1,0)</f>
        <v>0</v>
      </c>
    </row>
    <row r="519" spans="1:18" ht="17" x14ac:dyDescent="0.2">
      <c r="A519">
        <v>486</v>
      </c>
      <c r="B519">
        <v>0</v>
      </c>
      <c r="C519">
        <v>135</v>
      </c>
      <c r="D519">
        <v>68</v>
      </c>
      <c r="E519">
        <v>42</v>
      </c>
      <c r="F519">
        <v>250</v>
      </c>
      <c r="G519">
        <v>42.3</v>
      </c>
      <c r="H519">
        <v>0.36499999999999999</v>
      </c>
      <c r="I519">
        <v>24</v>
      </c>
      <c r="J519" t="s">
        <v>9</v>
      </c>
      <c r="K519">
        <f>4.2+B519*-0.06+C519*-0.02+D519*0.01+G519*-0.04+H519*-0.47+I519*-0.01</f>
        <v>7.645000000000024E-2</v>
      </c>
      <c r="L519">
        <f>-4.2+B519*0.06+C519*0.02+D519*-0.01+G519*0.04+H519*0.47+I519*0.01</f>
        <v>-7.645000000000024E-2</v>
      </c>
      <c r="M519" s="6">
        <v>0.51910319669027016</v>
      </c>
      <c r="N519" s="6">
        <v>0.48089680330972984</v>
      </c>
      <c r="O519" s="2" t="str">
        <f t="shared" si="8"/>
        <v>tested_negative</v>
      </c>
      <c r="P519" s="2">
        <f>IF(O519=J519,1,0)</f>
        <v>0</v>
      </c>
      <c r="Q519" s="2" t="str">
        <f>IF(AND(EXACT(O519,"tested_positive"), EXACT(J519,"tested_positive")), "tp", IF(AND(EXACT(O519,"tested_positive"), EXACT(J519,"tested_negative")), "fp", IF(AND(EXACT(O519,"tested_negative"), EXACT(J519,"tested_positive")), "fn", IF(AND(EXACT(O519,"tested_negative"), EXACT(J519,"tested_negative")), "tn"))))</f>
        <v>fn</v>
      </c>
      <c r="R519" s="2">
        <f>IF(O519="tested_positive",1,0)</f>
        <v>0</v>
      </c>
    </row>
    <row r="520" spans="1:18" ht="17" x14ac:dyDescent="0.2">
      <c r="A520">
        <v>357</v>
      </c>
      <c r="B520">
        <v>1</v>
      </c>
      <c r="C520">
        <v>125</v>
      </c>
      <c r="D520">
        <v>50</v>
      </c>
      <c r="E520">
        <v>40</v>
      </c>
      <c r="F520">
        <v>167</v>
      </c>
      <c r="G520">
        <v>33.299999999999997</v>
      </c>
      <c r="H520">
        <v>0.96199999999999997</v>
      </c>
      <c r="I520">
        <v>28</v>
      </c>
      <c r="J520" t="s">
        <v>9</v>
      </c>
      <c r="K520">
        <f>4.2+B520*-0.06+C520*-0.02+D520*0.01+G520*-0.04+H520*-0.47+I520*-0.01</f>
        <v>7.586000000000076E-2</v>
      </c>
      <c r="L520">
        <f>-4.2+B520*0.06+C520*0.02+D520*-0.01+G520*0.04+H520*0.47+I520*0.01</f>
        <v>-7.586000000000076E-2</v>
      </c>
      <c r="M520" s="6">
        <v>0.51895591034444821</v>
      </c>
      <c r="N520" s="6">
        <v>0.48104408965555168</v>
      </c>
      <c r="O520" s="2" t="str">
        <f t="shared" si="8"/>
        <v>tested_negative</v>
      </c>
      <c r="P520" s="2">
        <f>IF(O520=J520,1,0)</f>
        <v>0</v>
      </c>
      <c r="Q520" s="2" t="str">
        <f>IF(AND(EXACT(O520,"tested_positive"), EXACT(J520,"tested_positive")), "tp", IF(AND(EXACT(O520,"tested_positive"), EXACT(J520,"tested_negative")), "fp", IF(AND(EXACT(O520,"tested_negative"), EXACT(J520,"tested_positive")), "fn", IF(AND(EXACT(O520,"tested_negative"), EXACT(J520,"tested_negative")), "tn"))))</f>
        <v>fn</v>
      </c>
      <c r="R520" s="2">
        <f>IF(O520="tested_positive",1,0)</f>
        <v>0</v>
      </c>
    </row>
    <row r="521" spans="1:18" ht="17" x14ac:dyDescent="0.2">
      <c r="A521">
        <v>595</v>
      </c>
      <c r="B521">
        <v>6</v>
      </c>
      <c r="C521">
        <v>123</v>
      </c>
      <c r="D521">
        <v>72</v>
      </c>
      <c r="E521">
        <v>45</v>
      </c>
      <c r="F521">
        <v>230</v>
      </c>
      <c r="G521">
        <v>33.6</v>
      </c>
      <c r="H521">
        <v>0.73299999999999998</v>
      </c>
      <c r="I521">
        <v>34</v>
      </c>
      <c r="J521" t="s">
        <v>10</v>
      </c>
      <c r="K521">
        <f>4.2+B521*-0.06+C521*-0.02+D521*0.01+G521*-0.04+H521*-0.47+I521*-0.01</f>
        <v>7.1490000000000442E-2</v>
      </c>
      <c r="L521">
        <f>-4.2+B521*0.06+C521*0.02+D521*-0.01+G521*0.04+H521*0.47+I521*0.01</f>
        <v>-7.1490000000000442E-2</v>
      </c>
      <c r="M521" s="6">
        <v>0.51786489196062202</v>
      </c>
      <c r="N521" s="6">
        <v>0.48213510803937792</v>
      </c>
      <c r="O521" s="2" t="str">
        <f t="shared" si="8"/>
        <v>tested_negative</v>
      </c>
      <c r="P521" s="2">
        <f>IF(O521=J521,1,0)</f>
        <v>1</v>
      </c>
      <c r="Q521" s="2" t="str">
        <f>IF(AND(EXACT(O521,"tested_positive"), EXACT(J521,"tested_positive")), "tp", IF(AND(EXACT(O521,"tested_positive"), EXACT(J521,"tested_negative")), "fp", IF(AND(EXACT(O521,"tested_negative"), EXACT(J521,"tested_positive")), "fn", IF(AND(EXACT(O521,"tested_negative"), EXACT(J521,"tested_negative")), "tn"))))</f>
        <v>tn</v>
      </c>
      <c r="R521" s="2">
        <f>IF(O521="tested_positive",1,0)</f>
        <v>0</v>
      </c>
    </row>
    <row r="522" spans="1:18" ht="17" x14ac:dyDescent="0.2">
      <c r="A522">
        <v>302</v>
      </c>
      <c r="B522">
        <v>2</v>
      </c>
      <c r="C522">
        <v>144</v>
      </c>
      <c r="D522">
        <v>58</v>
      </c>
      <c r="E522">
        <v>33</v>
      </c>
      <c r="F522">
        <v>135</v>
      </c>
      <c r="G522">
        <v>31.6</v>
      </c>
      <c r="H522">
        <v>0.42199999999999999</v>
      </c>
      <c r="I522">
        <v>25</v>
      </c>
      <c r="J522" t="s">
        <v>9</v>
      </c>
      <c r="K522">
        <f>4.2+B522*-0.06+C522*-0.02+D522*0.01+G522*-0.04+H522*-0.47+I522*-0.01</f>
        <v>6.7660000000000275E-2</v>
      </c>
      <c r="L522">
        <f>-4.2+B522*0.06+C522*0.02+D522*-0.01+G522*0.04+H522*0.47+I522*0.01</f>
        <v>-6.7660000000000275E-2</v>
      </c>
      <c r="M522" s="6">
        <v>0.51690855005554048</v>
      </c>
      <c r="N522" s="6">
        <v>0.48309144994445946</v>
      </c>
      <c r="O522" s="2" t="str">
        <f t="shared" si="8"/>
        <v>tested_negative</v>
      </c>
      <c r="P522" s="2">
        <f>IF(O522=J522,1,0)</f>
        <v>0</v>
      </c>
      <c r="Q522" s="2" t="str">
        <f>IF(AND(EXACT(O522,"tested_positive"), EXACT(J522,"tested_positive")), "tp", IF(AND(EXACT(O522,"tested_positive"), EXACT(J522,"tested_negative")), "fp", IF(AND(EXACT(O522,"tested_negative"), EXACT(J522,"tested_positive")), "fn", IF(AND(EXACT(O522,"tested_negative"), EXACT(J522,"tested_negative")), "tn"))))</f>
        <v>fn</v>
      </c>
      <c r="R522" s="2">
        <f>IF(O522="tested_positive",1,0)</f>
        <v>0</v>
      </c>
    </row>
    <row r="523" spans="1:18" ht="17" x14ac:dyDescent="0.2">
      <c r="A523">
        <v>579</v>
      </c>
      <c r="B523">
        <v>10</v>
      </c>
      <c r="C523">
        <v>133</v>
      </c>
      <c r="D523">
        <v>68</v>
      </c>
      <c r="E523">
        <v>0</v>
      </c>
      <c r="F523">
        <v>0</v>
      </c>
      <c r="G523">
        <v>27</v>
      </c>
      <c r="H523">
        <v>0.245</v>
      </c>
      <c r="I523">
        <v>36</v>
      </c>
      <c r="J523" t="s">
        <v>10</v>
      </c>
      <c r="K523">
        <f>4.2+B523*-0.06+C523*-0.02+D523*0.01+G523*-0.04+H523*-0.47+I523*-0.01</f>
        <v>6.4850000000000074E-2</v>
      </c>
      <c r="L523">
        <f>-4.2+B523*0.06+C523*0.02+D523*-0.01+G523*0.04+H523*0.47+I523*0.01</f>
        <v>-6.4850000000000074E-2</v>
      </c>
      <c r="M523" s="6">
        <v>0.516206820552365</v>
      </c>
      <c r="N523" s="6">
        <v>0.48379317944763506</v>
      </c>
      <c r="O523" s="2" t="str">
        <f t="shared" si="8"/>
        <v>tested_negative</v>
      </c>
      <c r="P523" s="2">
        <f>IF(O523=J523,1,0)</f>
        <v>1</v>
      </c>
      <c r="Q523" s="2" t="str">
        <f>IF(AND(EXACT(O523,"tested_positive"), EXACT(J523,"tested_positive")), "tp", IF(AND(EXACT(O523,"tested_positive"), EXACT(J523,"tested_negative")), "fp", IF(AND(EXACT(O523,"tested_negative"), EXACT(J523,"tested_positive")), "fn", IF(AND(EXACT(O523,"tested_negative"), EXACT(J523,"tested_negative")), "tn"))))</f>
        <v>tn</v>
      </c>
      <c r="R523" s="2">
        <f>IF(O523="tested_positive",1,0)</f>
        <v>0</v>
      </c>
    </row>
    <row r="524" spans="1:18" ht="17" x14ac:dyDescent="0.2">
      <c r="A524">
        <v>647</v>
      </c>
      <c r="B524">
        <v>1</v>
      </c>
      <c r="C524">
        <v>167</v>
      </c>
      <c r="D524">
        <v>74</v>
      </c>
      <c r="E524">
        <v>17</v>
      </c>
      <c r="F524">
        <v>144</v>
      </c>
      <c r="G524">
        <v>23.4</v>
      </c>
      <c r="H524">
        <v>0.44700000000000001</v>
      </c>
      <c r="I524">
        <v>33</v>
      </c>
      <c r="J524" t="s">
        <v>9</v>
      </c>
      <c r="K524">
        <f>4.2+B524*-0.06+C524*-0.02+D524*0.01+G524*-0.04+H524*-0.47+I524*-0.01</f>
        <v>6.3910000000000744E-2</v>
      </c>
      <c r="L524">
        <f>-4.2+B524*0.06+C524*0.02+D524*-0.01+G524*0.04+H524*0.47+I524*0.01</f>
        <v>-6.3910000000000744E-2</v>
      </c>
      <c r="M524" s="6">
        <v>0.51597206389464201</v>
      </c>
      <c r="N524" s="6">
        <v>0.48402793610535794</v>
      </c>
      <c r="O524" s="2" t="str">
        <f t="shared" si="8"/>
        <v>tested_negative</v>
      </c>
      <c r="P524" s="2">
        <f>IF(O524=J524,1,0)</f>
        <v>0</v>
      </c>
      <c r="Q524" s="2" t="str">
        <f>IF(AND(EXACT(O524,"tested_positive"), EXACT(J524,"tested_positive")), "tp", IF(AND(EXACT(O524,"tested_positive"), EXACT(J524,"tested_negative")), "fp", IF(AND(EXACT(O524,"tested_negative"), EXACT(J524,"tested_positive")), "fn", IF(AND(EXACT(O524,"tested_negative"), EXACT(J524,"tested_negative")), "tn"))))</f>
        <v>fn</v>
      </c>
      <c r="R524" s="2">
        <f>IF(O524="tested_positive",1,0)</f>
        <v>0</v>
      </c>
    </row>
    <row r="525" spans="1:18" ht="17" x14ac:dyDescent="0.2">
      <c r="A525">
        <v>247</v>
      </c>
      <c r="B525">
        <v>10</v>
      </c>
      <c r="C525">
        <v>122</v>
      </c>
      <c r="D525">
        <v>68</v>
      </c>
      <c r="E525">
        <v>0</v>
      </c>
      <c r="F525">
        <v>0</v>
      </c>
      <c r="G525">
        <v>31.2</v>
      </c>
      <c r="H525">
        <v>0.25800000000000001</v>
      </c>
      <c r="I525">
        <v>41</v>
      </c>
      <c r="J525" t="s">
        <v>10</v>
      </c>
      <c r="K525">
        <f>4.2+B525*-0.06+C525*-0.02+D525*0.01+G525*-0.04+H525*-0.47+I525*-0.01</f>
        <v>6.0740000000000294E-2</v>
      </c>
      <c r="L525">
        <f>-4.2+B525*0.06+C525*0.02+D525*-0.01+G525*0.04+H525*0.47+I525*0.01</f>
        <v>-6.0740000000000294E-2</v>
      </c>
      <c r="M525" s="6">
        <v>0.51518033315980993</v>
      </c>
      <c r="N525" s="6">
        <v>0.48481966684019018</v>
      </c>
      <c r="O525" s="2" t="str">
        <f t="shared" si="8"/>
        <v>tested_negative</v>
      </c>
      <c r="P525" s="2">
        <f>IF(O525=J525,1,0)</f>
        <v>1</v>
      </c>
      <c r="Q525" s="2" t="str">
        <f>IF(AND(EXACT(O525,"tested_positive"), EXACT(J525,"tested_positive")), "tp", IF(AND(EXACT(O525,"tested_positive"), EXACT(J525,"tested_negative")), "fp", IF(AND(EXACT(O525,"tested_negative"), EXACT(J525,"tested_positive")), "fn", IF(AND(EXACT(O525,"tested_negative"), EXACT(J525,"tested_negative")), "tn"))))</f>
        <v>tn</v>
      </c>
      <c r="R525" s="2">
        <f>IF(O525="tested_positive",1,0)</f>
        <v>0</v>
      </c>
    </row>
    <row r="526" spans="1:18" ht="17" x14ac:dyDescent="0.2">
      <c r="A526">
        <v>26</v>
      </c>
      <c r="B526">
        <v>10</v>
      </c>
      <c r="C526">
        <v>125</v>
      </c>
      <c r="D526">
        <v>70</v>
      </c>
      <c r="E526">
        <v>26</v>
      </c>
      <c r="F526">
        <v>115</v>
      </c>
      <c r="G526">
        <v>31.1</v>
      </c>
      <c r="H526">
        <v>0.20499999999999999</v>
      </c>
      <c r="I526">
        <v>41</v>
      </c>
      <c r="J526" t="s">
        <v>9</v>
      </c>
      <c r="K526">
        <f>4.2+B526*-0.06+C526*-0.02+D526*0.01+G526*-0.04+H526*-0.47+I526*-0.01</f>
        <v>4.9650000000000249E-2</v>
      </c>
      <c r="L526">
        <f>-4.2+B526*0.06+C526*0.02+D526*-0.01+G526*0.04+H526*0.47+I526*0.01</f>
        <v>-4.9650000000000249E-2</v>
      </c>
      <c r="M526" s="6">
        <v>0.51240995076732931</v>
      </c>
      <c r="N526" s="6">
        <v>0.48759004923267074</v>
      </c>
      <c r="O526" s="2" t="str">
        <f t="shared" si="8"/>
        <v>tested_negative</v>
      </c>
      <c r="P526" s="2">
        <f>IF(O526=J526,1,0)</f>
        <v>0</v>
      </c>
      <c r="Q526" s="2" t="str">
        <f>IF(AND(EXACT(O526,"tested_positive"), EXACT(J526,"tested_positive")), "tp", IF(AND(EXACT(O526,"tested_positive"), EXACT(J526,"tested_negative")), "fp", IF(AND(EXACT(O526,"tested_negative"), EXACT(J526,"tested_positive")), "fn", IF(AND(EXACT(O526,"tested_negative"), EXACT(J526,"tested_negative")), "tn"))))</f>
        <v>fn</v>
      </c>
      <c r="R526" s="2">
        <f>IF(O526="tested_positive",1,0)</f>
        <v>0</v>
      </c>
    </row>
    <row r="527" spans="1:18" ht="17" x14ac:dyDescent="0.2">
      <c r="A527">
        <v>375</v>
      </c>
      <c r="B527">
        <v>2</v>
      </c>
      <c r="C527">
        <v>122</v>
      </c>
      <c r="D527">
        <v>52</v>
      </c>
      <c r="E527">
        <v>43</v>
      </c>
      <c r="F527">
        <v>158</v>
      </c>
      <c r="G527">
        <v>36.200000000000003</v>
      </c>
      <c r="H527">
        <v>0.81599999999999995</v>
      </c>
      <c r="I527">
        <v>28</v>
      </c>
      <c r="J527" t="s">
        <v>10</v>
      </c>
      <c r="K527">
        <f>4.2+B527*-0.06+C527*-0.02+D527*0.01+G527*-0.04+H527*-0.47+I527*-0.01</f>
        <v>4.8479999999999968E-2</v>
      </c>
      <c r="L527">
        <f>-4.2+B527*0.06+C527*0.02+D527*-0.01+G527*0.04+H527*0.47+I527*0.01</f>
        <v>-4.8479999999999968E-2</v>
      </c>
      <c r="M527" s="6">
        <v>0.51211762674428318</v>
      </c>
      <c r="N527" s="6">
        <v>0.48788237325571682</v>
      </c>
      <c r="O527" s="2" t="str">
        <f t="shared" si="8"/>
        <v>tested_negative</v>
      </c>
      <c r="P527" s="2">
        <f>IF(O527=J527,1,0)</f>
        <v>1</v>
      </c>
      <c r="Q527" s="2" t="str">
        <f>IF(AND(EXACT(O527,"tested_positive"), EXACT(J527,"tested_positive")), "tp", IF(AND(EXACT(O527,"tested_positive"), EXACT(J527,"tested_negative")), "fp", IF(AND(EXACT(O527,"tested_negative"), EXACT(J527,"tested_positive")), "fn", IF(AND(EXACT(O527,"tested_negative"), EXACT(J527,"tested_negative")), "tn"))))</f>
        <v>tn</v>
      </c>
      <c r="R527" s="2">
        <f>IF(O527="tested_positive",1,0)</f>
        <v>0</v>
      </c>
    </row>
    <row r="528" spans="1:18" ht="17" x14ac:dyDescent="0.2">
      <c r="A528">
        <v>583</v>
      </c>
      <c r="B528">
        <v>12</v>
      </c>
      <c r="C528">
        <v>121</v>
      </c>
      <c r="D528">
        <v>78</v>
      </c>
      <c r="E528">
        <v>17</v>
      </c>
      <c r="F528">
        <v>0</v>
      </c>
      <c r="G528">
        <v>26.5</v>
      </c>
      <c r="H528">
        <v>0.25900000000000001</v>
      </c>
      <c r="I528">
        <v>62</v>
      </c>
      <c r="J528" t="s">
        <v>10</v>
      </c>
      <c r="K528">
        <f>4.2+B528*-0.06+C528*-0.02+D528*0.01+G528*-0.04+H528*-0.47+I528*-0.01</f>
        <v>3.827000000000047E-2</v>
      </c>
      <c r="L528">
        <f>-4.2+B528*0.06+C528*0.02+D528*-0.01+G528*0.04+H528*0.47+I528*0.01</f>
        <v>-3.827000000000047E-2</v>
      </c>
      <c r="M528" s="6">
        <v>0.5095663324632822</v>
      </c>
      <c r="N528" s="6">
        <v>0.49043366753671791</v>
      </c>
      <c r="O528" s="2" t="str">
        <f t="shared" si="8"/>
        <v>tested_negative</v>
      </c>
      <c r="P528" s="2">
        <f>IF(O528=J528,1,0)</f>
        <v>1</v>
      </c>
      <c r="Q528" s="2" t="str">
        <f>IF(AND(EXACT(O528,"tested_positive"), EXACT(J528,"tested_positive")), "tp", IF(AND(EXACT(O528,"tested_positive"), EXACT(J528,"tested_negative")), "fp", IF(AND(EXACT(O528,"tested_negative"), EXACT(J528,"tested_positive")), "fn", IF(AND(EXACT(O528,"tested_negative"), EXACT(J528,"tested_negative")), "tn"))))</f>
        <v>tn</v>
      </c>
      <c r="R528" s="2">
        <f>IF(O528="tested_positive",1,0)</f>
        <v>0</v>
      </c>
    </row>
    <row r="529" spans="1:18" ht="17" x14ac:dyDescent="0.2">
      <c r="A529">
        <v>47</v>
      </c>
      <c r="B529">
        <v>1</v>
      </c>
      <c r="C529">
        <v>146</v>
      </c>
      <c r="D529">
        <v>56</v>
      </c>
      <c r="E529">
        <v>0</v>
      </c>
      <c r="F529">
        <v>0</v>
      </c>
      <c r="G529">
        <v>29.7</v>
      </c>
      <c r="H529">
        <v>0.56399999999999995</v>
      </c>
      <c r="I529">
        <v>29</v>
      </c>
      <c r="J529" t="s">
        <v>10</v>
      </c>
      <c r="K529">
        <f>4.2+B529*-0.06+C529*-0.02+D529*0.01+G529*-0.04+H529*-0.47+I529*-0.01</f>
        <v>3.6920000000000786E-2</v>
      </c>
      <c r="L529">
        <f>-4.2+B529*0.06+C529*0.02+D529*-0.01+G529*0.04+H529*0.47+I529*0.01</f>
        <v>-3.6920000000000786E-2</v>
      </c>
      <c r="M529" s="6">
        <v>0.50922895170226934</v>
      </c>
      <c r="N529" s="6">
        <v>0.49077104829773066</v>
      </c>
      <c r="O529" s="2" t="str">
        <f t="shared" si="8"/>
        <v>tested_negative</v>
      </c>
      <c r="P529" s="2">
        <f>IF(O529=J529,1,0)</f>
        <v>1</v>
      </c>
      <c r="Q529" s="2" t="str">
        <f>IF(AND(EXACT(O529,"tested_positive"), EXACT(J529,"tested_positive")), "tp", IF(AND(EXACT(O529,"tested_positive"), EXACT(J529,"tested_negative")), "fp", IF(AND(EXACT(O529,"tested_negative"), EXACT(J529,"tested_positive")), "fn", IF(AND(EXACT(O529,"tested_negative"), EXACT(J529,"tested_negative")), "tn"))))</f>
        <v>tn</v>
      </c>
      <c r="R529" s="2">
        <f>IF(O529="tested_positive",1,0)</f>
        <v>0</v>
      </c>
    </row>
    <row r="530" spans="1:18" ht="17" x14ac:dyDescent="0.2">
      <c r="A530">
        <v>16</v>
      </c>
      <c r="B530">
        <v>7</v>
      </c>
      <c r="C530">
        <v>100</v>
      </c>
      <c r="D530">
        <v>0</v>
      </c>
      <c r="E530">
        <v>0</v>
      </c>
      <c r="F530">
        <v>0</v>
      </c>
      <c r="G530">
        <v>30</v>
      </c>
      <c r="H530">
        <v>0.48399999999999999</v>
      </c>
      <c r="I530">
        <v>32</v>
      </c>
      <c r="J530" t="s">
        <v>9</v>
      </c>
      <c r="K530">
        <f>4.2+B530*-0.06+C530*-0.02+D530*0.01+G530*-0.04+H530*-0.47+I530*-0.01</f>
        <v>3.2520000000000271E-2</v>
      </c>
      <c r="L530">
        <f>-4.2+B530*0.06+C530*0.02+D530*-0.01+G530*0.04+H530*0.47+I530*0.01</f>
        <v>-3.2520000000000271E-2</v>
      </c>
      <c r="M530" s="6">
        <v>0.50812928358536846</v>
      </c>
      <c r="N530" s="6">
        <v>0.49187071641463159</v>
      </c>
      <c r="O530" s="2" t="str">
        <f t="shared" si="8"/>
        <v>tested_negative</v>
      </c>
      <c r="P530" s="2">
        <f>IF(O530=J530,1,0)</f>
        <v>0</v>
      </c>
      <c r="Q530" s="2" t="str">
        <f>IF(AND(EXACT(O530,"tested_positive"), EXACT(J530,"tested_positive")), "tp", IF(AND(EXACT(O530,"tested_positive"), EXACT(J530,"tested_negative")), "fp", IF(AND(EXACT(O530,"tested_negative"), EXACT(J530,"tested_positive")), "fn", IF(AND(EXACT(O530,"tested_negative"), EXACT(J530,"tested_negative")), "tn"))))</f>
        <v>fn</v>
      </c>
      <c r="R530" s="2">
        <f>IF(O530="tested_positive",1,0)</f>
        <v>0</v>
      </c>
    </row>
    <row r="531" spans="1:18" ht="17" x14ac:dyDescent="0.2">
      <c r="A531">
        <v>438</v>
      </c>
      <c r="B531">
        <v>5</v>
      </c>
      <c r="C531">
        <v>147</v>
      </c>
      <c r="D531">
        <v>75</v>
      </c>
      <c r="E531">
        <v>0</v>
      </c>
      <c r="F531">
        <v>0</v>
      </c>
      <c r="G531">
        <v>29.9</v>
      </c>
      <c r="H531">
        <v>0.434</v>
      </c>
      <c r="I531">
        <v>28</v>
      </c>
      <c r="J531" t="s">
        <v>10</v>
      </c>
      <c r="K531">
        <f>4.2+B531*-0.06+C531*-0.02+D531*0.01+G531*-0.04+H531*-0.47+I531*-0.01</f>
        <v>3.0020000000000435E-2</v>
      </c>
      <c r="L531">
        <f>-4.2+B531*0.06+C531*0.02+D531*-0.01+G531*0.04+H531*0.47+I531*0.01</f>
        <v>-3.0020000000000435E-2</v>
      </c>
      <c r="M531" s="6">
        <v>0.50750443642503928</v>
      </c>
      <c r="N531" s="6">
        <v>0.49249556357496072</v>
      </c>
      <c r="O531" s="2" t="str">
        <f t="shared" si="8"/>
        <v>tested_negative</v>
      </c>
      <c r="P531" s="2">
        <f>IF(O531=J531,1,0)</f>
        <v>1</v>
      </c>
      <c r="Q531" s="2" t="str">
        <f>IF(AND(EXACT(O531,"tested_positive"), EXACT(J531,"tested_positive")), "tp", IF(AND(EXACT(O531,"tested_positive"), EXACT(J531,"tested_negative")), "fp", IF(AND(EXACT(O531,"tested_negative"), EXACT(J531,"tested_positive")), "fn", IF(AND(EXACT(O531,"tested_negative"), EXACT(J531,"tested_negative")), "tn"))))</f>
        <v>tn</v>
      </c>
      <c r="R531" s="2">
        <f>IF(O531="tested_positive",1,0)</f>
        <v>0</v>
      </c>
    </row>
    <row r="532" spans="1:18" ht="17" x14ac:dyDescent="0.2">
      <c r="A532">
        <v>658</v>
      </c>
      <c r="B532">
        <v>1</v>
      </c>
      <c r="C532">
        <v>120</v>
      </c>
      <c r="D532">
        <v>80</v>
      </c>
      <c r="E532">
        <v>48</v>
      </c>
      <c r="F532">
        <v>200</v>
      </c>
      <c r="G532">
        <v>38.9</v>
      </c>
      <c r="H532">
        <v>1.1619999999999999</v>
      </c>
      <c r="I532">
        <v>41</v>
      </c>
      <c r="J532" t="s">
        <v>10</v>
      </c>
      <c r="K532">
        <f>4.2+B532*-0.06+C532*-0.02+D532*0.01+G532*-0.04+H532*-0.47+I532*-0.01</f>
        <v>2.7860000000000884E-2</v>
      </c>
      <c r="L532">
        <f>-4.2+B532*0.06+C532*0.02+D532*-0.01+G532*0.04+H532*0.47+I532*0.01</f>
        <v>-2.7860000000000884E-2</v>
      </c>
      <c r="M532" s="6">
        <v>0.50696454952738879</v>
      </c>
      <c r="N532" s="6">
        <v>0.49303545047261127</v>
      </c>
      <c r="O532" s="2" t="str">
        <f t="shared" si="8"/>
        <v>tested_negative</v>
      </c>
      <c r="P532" s="2">
        <f>IF(O532=J532,1,0)</f>
        <v>1</v>
      </c>
      <c r="Q532" s="2" t="str">
        <f>IF(AND(EXACT(O532,"tested_positive"), EXACT(J532,"tested_positive")), "tp", IF(AND(EXACT(O532,"tested_positive"), EXACT(J532,"tested_negative")), "fp", IF(AND(EXACT(O532,"tested_negative"), EXACT(J532,"tested_positive")), "fn", IF(AND(EXACT(O532,"tested_negative"), EXACT(J532,"tested_negative")), "tn"))))</f>
        <v>tn</v>
      </c>
      <c r="R532" s="2">
        <f>IF(O532="tested_positive",1,0)</f>
        <v>0</v>
      </c>
    </row>
    <row r="533" spans="1:18" ht="17" x14ac:dyDescent="0.2">
      <c r="A533">
        <v>281</v>
      </c>
      <c r="B533">
        <v>0</v>
      </c>
      <c r="C533">
        <v>146</v>
      </c>
      <c r="D533">
        <v>70</v>
      </c>
      <c r="E533">
        <v>0</v>
      </c>
      <c r="F533">
        <v>0</v>
      </c>
      <c r="G533">
        <v>37.9</v>
      </c>
      <c r="H533">
        <v>0.33400000000000002</v>
      </c>
      <c r="I533">
        <v>28</v>
      </c>
      <c r="J533" t="s">
        <v>9</v>
      </c>
      <c r="K533">
        <f>4.2+B533*-0.06+C533*-0.02+D533*0.01+G533*-0.04+H533*-0.47+I533*-0.01</f>
        <v>2.7020000000000377E-2</v>
      </c>
      <c r="L533">
        <f>-4.2+B533*0.06+C533*0.02+D533*-0.01+G533*0.04+H533*0.47+I533*0.01</f>
        <v>-2.7020000000000377E-2</v>
      </c>
      <c r="M533" s="6">
        <v>0.50675458905557713</v>
      </c>
      <c r="N533" s="6">
        <v>0.49324541094442287</v>
      </c>
      <c r="O533" s="2" t="str">
        <f t="shared" si="8"/>
        <v>tested_negative</v>
      </c>
      <c r="P533" s="2">
        <f>IF(O533=J533,1,0)</f>
        <v>0</v>
      </c>
      <c r="Q533" s="2" t="str">
        <f>IF(AND(EXACT(O533,"tested_positive"), EXACT(J533,"tested_positive")), "tp", IF(AND(EXACT(O533,"tested_positive"), EXACT(J533,"tested_negative")), "fp", IF(AND(EXACT(O533,"tested_negative"), EXACT(J533,"tested_positive")), "fn", IF(AND(EXACT(O533,"tested_negative"), EXACT(J533,"tested_negative")), "tn"))))</f>
        <v>fn</v>
      </c>
      <c r="R533" s="2">
        <f>IF(O533="tested_positive",1,0)</f>
        <v>0</v>
      </c>
    </row>
    <row r="534" spans="1:18" ht="17" x14ac:dyDescent="0.2">
      <c r="A534">
        <v>299</v>
      </c>
      <c r="B534">
        <v>14</v>
      </c>
      <c r="C534">
        <v>100</v>
      </c>
      <c r="D534">
        <v>78</v>
      </c>
      <c r="E534">
        <v>25</v>
      </c>
      <c r="F534">
        <v>184</v>
      </c>
      <c r="G534">
        <v>36.6</v>
      </c>
      <c r="H534">
        <v>0.41199999999999998</v>
      </c>
      <c r="I534">
        <v>46</v>
      </c>
      <c r="J534" t="s">
        <v>9</v>
      </c>
      <c r="K534">
        <f>4.2+B534*-0.06+C534*-0.02+D534*0.01+G534*-0.04+H534*-0.47+I534*-0.01</f>
        <v>2.236000000000038E-2</v>
      </c>
      <c r="L534">
        <f>-4.2+B534*0.06+C534*0.02+D534*-0.01+G534*0.04+H534*0.47+I534*0.01</f>
        <v>-2.236000000000038E-2</v>
      </c>
      <c r="M534" s="6">
        <v>0.50558976710913861</v>
      </c>
      <c r="N534" s="6">
        <v>0.49441023289086139</v>
      </c>
      <c r="O534" s="2" t="str">
        <f t="shared" si="8"/>
        <v>tested_negative</v>
      </c>
      <c r="P534" s="2">
        <f>IF(O534=J534,1,0)</f>
        <v>0</v>
      </c>
      <c r="Q534" s="2" t="str">
        <f>IF(AND(EXACT(O534,"tested_positive"), EXACT(J534,"tested_positive")), "tp", IF(AND(EXACT(O534,"tested_positive"), EXACT(J534,"tested_negative")), "fp", IF(AND(EXACT(O534,"tested_negative"), EXACT(J534,"tested_positive")), "fn", IF(AND(EXACT(O534,"tested_negative"), EXACT(J534,"tested_negative")), "tn"))))</f>
        <v>fn</v>
      </c>
      <c r="R534" s="2">
        <f>IF(O534="tested_positive",1,0)</f>
        <v>0</v>
      </c>
    </row>
    <row r="535" spans="1:18" ht="17" x14ac:dyDescent="0.2">
      <c r="A535">
        <v>87</v>
      </c>
      <c r="B535">
        <v>13</v>
      </c>
      <c r="C535">
        <v>106</v>
      </c>
      <c r="D535">
        <v>72</v>
      </c>
      <c r="E535">
        <v>54</v>
      </c>
      <c r="F535">
        <v>0</v>
      </c>
      <c r="G535">
        <v>36.6</v>
      </c>
      <c r="H535">
        <v>0.17799999999999999</v>
      </c>
      <c r="I535">
        <v>45</v>
      </c>
      <c r="J535" t="s">
        <v>10</v>
      </c>
      <c r="K535">
        <f>4.2+B535*-0.06+C535*-0.02+D535*0.01+G535*-0.04+H535*-0.47+I535*-0.01</f>
        <v>2.2339999999999416E-2</v>
      </c>
      <c r="L535">
        <f>-4.2+B535*0.06+C535*0.02+D535*-0.01+G535*0.04+H535*0.47+I535*0.01</f>
        <v>-2.2339999999999416E-2</v>
      </c>
      <c r="M535" s="6">
        <v>0.50558476773348948</v>
      </c>
      <c r="N535" s="6">
        <v>0.49441523226651046</v>
      </c>
      <c r="O535" s="2" t="str">
        <f t="shared" si="8"/>
        <v>tested_negative</v>
      </c>
      <c r="P535" s="2">
        <f>IF(O535=J535,1,0)</f>
        <v>1</v>
      </c>
      <c r="Q535" s="2" t="str">
        <f>IF(AND(EXACT(O535,"tested_positive"), EXACT(J535,"tested_positive")), "tp", IF(AND(EXACT(O535,"tested_positive"), EXACT(J535,"tested_negative")), "fp", IF(AND(EXACT(O535,"tested_negative"), EXACT(J535,"tested_positive")), "fn", IF(AND(EXACT(O535,"tested_negative"), EXACT(J535,"tested_negative")), "tn"))))</f>
        <v>tn</v>
      </c>
      <c r="R535" s="2">
        <f>IF(O535="tested_positive",1,0)</f>
        <v>0</v>
      </c>
    </row>
    <row r="536" spans="1:18" ht="17" x14ac:dyDescent="0.2">
      <c r="A536">
        <v>494</v>
      </c>
      <c r="B536">
        <v>4</v>
      </c>
      <c r="C536">
        <v>125</v>
      </c>
      <c r="D536">
        <v>70</v>
      </c>
      <c r="E536">
        <v>18</v>
      </c>
      <c r="F536">
        <v>122</v>
      </c>
      <c r="G536">
        <v>28.9</v>
      </c>
      <c r="H536">
        <v>1.1439999999999999</v>
      </c>
      <c r="I536">
        <v>45</v>
      </c>
      <c r="J536" t="s">
        <v>9</v>
      </c>
      <c r="K536">
        <f>4.2+B536*-0.06+C536*-0.02+D536*0.01+G536*-0.04+H536*-0.47+I536*-0.01</f>
        <v>1.6320000000000279E-2</v>
      </c>
      <c r="L536">
        <f>-4.2+B536*0.06+C536*0.02+D536*-0.01+G536*0.04+H536*0.47+I536*0.01</f>
        <v>-1.6320000000000279E-2</v>
      </c>
      <c r="M536" s="6">
        <v>0.5040799094459959</v>
      </c>
      <c r="N536" s="6">
        <v>0.4959200905540041</v>
      </c>
      <c r="O536" s="2" t="str">
        <f t="shared" si="8"/>
        <v>tested_negative</v>
      </c>
      <c r="P536" s="2">
        <f>IF(O536=J536,1,0)</f>
        <v>0</v>
      </c>
      <c r="Q536" s="2" t="str">
        <f>IF(AND(EXACT(O536,"tested_positive"), EXACT(J536,"tested_positive")), "tp", IF(AND(EXACT(O536,"tested_positive"), EXACT(J536,"tested_negative")), "fp", IF(AND(EXACT(O536,"tested_negative"), EXACT(J536,"tested_positive")), "fn", IF(AND(EXACT(O536,"tested_negative"), EXACT(J536,"tested_negative")), "tn"))))</f>
        <v>fn</v>
      </c>
      <c r="R536" s="2">
        <f>IF(O536="tested_positive",1,0)</f>
        <v>0</v>
      </c>
    </row>
    <row r="537" spans="1:18" ht="17" x14ac:dyDescent="0.2">
      <c r="A537">
        <v>581</v>
      </c>
      <c r="B537">
        <v>0</v>
      </c>
      <c r="C537">
        <v>151</v>
      </c>
      <c r="D537">
        <v>90</v>
      </c>
      <c r="E537">
        <v>46</v>
      </c>
      <c r="F537">
        <v>0</v>
      </c>
      <c r="G537">
        <v>42.1</v>
      </c>
      <c r="H537">
        <v>0.371</v>
      </c>
      <c r="I537">
        <v>21</v>
      </c>
      <c r="J537" t="s">
        <v>9</v>
      </c>
      <c r="K537">
        <f>4.2+B537*-0.06+C537*-0.02+D537*0.01+G537*-0.04+H537*-0.47+I537*-0.01</f>
        <v>1.1629999999999918E-2</v>
      </c>
      <c r="L537">
        <f>-4.2+B537*0.06+C537*0.02+D537*-0.01+G537*0.04+H537*0.47+I537*0.01</f>
        <v>-1.1629999999999918E-2</v>
      </c>
      <c r="M537" s="6">
        <v>0.50290746722882351</v>
      </c>
      <c r="N537" s="6">
        <v>0.49709253277117643</v>
      </c>
      <c r="O537" s="2" t="str">
        <f t="shared" si="8"/>
        <v>tested_negative</v>
      </c>
      <c r="P537" s="2">
        <f>IF(O537=J537,1,0)</f>
        <v>0</v>
      </c>
      <c r="Q537" s="2" t="str">
        <f>IF(AND(EXACT(O537,"tested_positive"), EXACT(J537,"tested_positive")), "tp", IF(AND(EXACT(O537,"tested_positive"), EXACT(J537,"tested_negative")), "fp", IF(AND(EXACT(O537,"tested_negative"), EXACT(J537,"tested_positive")), "fn", IF(AND(EXACT(O537,"tested_negative"), EXACT(J537,"tested_negative")), "tn"))))</f>
        <v>fn</v>
      </c>
      <c r="R537" s="2">
        <f>IF(O537="tested_positive",1,0)</f>
        <v>0</v>
      </c>
    </row>
    <row r="538" spans="1:18" ht="17" x14ac:dyDescent="0.2">
      <c r="A538">
        <v>396</v>
      </c>
      <c r="B538">
        <v>2</v>
      </c>
      <c r="C538">
        <v>127</v>
      </c>
      <c r="D538">
        <v>58</v>
      </c>
      <c r="E538">
        <v>24</v>
      </c>
      <c r="F538">
        <v>275</v>
      </c>
      <c r="G538">
        <v>27.7</v>
      </c>
      <c r="H538">
        <v>1.6</v>
      </c>
      <c r="I538">
        <v>25</v>
      </c>
      <c r="J538" t="s">
        <v>10</v>
      </c>
      <c r="K538">
        <f>4.2+B538*-0.06+C538*-0.02+D538*0.01+G538*-0.04+H538*-0.47+I538*-0.01</f>
        <v>1.0000000000000009E-2</v>
      </c>
      <c r="L538">
        <f>-4.2+B538*0.06+C538*0.02+D538*-0.01+G538*0.04+H538*0.47+I538*0.01</f>
        <v>-1.0000000000000009E-2</v>
      </c>
      <c r="M538" s="6">
        <v>0.50249997916687505</v>
      </c>
      <c r="N538" s="6">
        <v>0.49750002083312495</v>
      </c>
      <c r="O538" s="2" t="str">
        <f t="shared" si="8"/>
        <v>tested_negative</v>
      </c>
      <c r="P538" s="2">
        <f>IF(O538=J538,1,0)</f>
        <v>1</v>
      </c>
      <c r="Q538" s="2" t="str">
        <f>IF(AND(EXACT(O538,"tested_positive"), EXACT(J538,"tested_positive")), "tp", IF(AND(EXACT(O538,"tested_positive"), EXACT(J538,"tested_negative")), "fp", IF(AND(EXACT(O538,"tested_negative"), EXACT(J538,"tested_positive")), "fn", IF(AND(EXACT(O538,"tested_negative"), EXACT(J538,"tested_negative")), "tn"))))</f>
        <v>tn</v>
      </c>
      <c r="R538" s="2">
        <f>IF(O538="tested_positive",1,0)</f>
        <v>0</v>
      </c>
    </row>
    <row r="539" spans="1:18" ht="17" x14ac:dyDescent="0.2">
      <c r="A539">
        <v>619</v>
      </c>
      <c r="B539">
        <v>9</v>
      </c>
      <c r="C539">
        <v>112</v>
      </c>
      <c r="D539">
        <v>82</v>
      </c>
      <c r="E539">
        <v>24</v>
      </c>
      <c r="F539">
        <v>0</v>
      </c>
      <c r="G539">
        <v>28.2</v>
      </c>
      <c r="H539">
        <v>1.282</v>
      </c>
      <c r="I539">
        <v>50</v>
      </c>
      <c r="J539" t="s">
        <v>9</v>
      </c>
      <c r="K539">
        <f>4.2+B539*-0.06+C539*-0.02+D539*0.01+G539*-0.04+H539*-0.47+I539*-0.01</f>
        <v>9.460000000000357E-3</v>
      </c>
      <c r="L539">
        <f>-4.2+B539*0.06+C539*0.02+D539*-0.01+G539*0.04+H539*0.47+I539*0.01</f>
        <v>-9.460000000000357E-3</v>
      </c>
      <c r="M539" s="6">
        <v>0.50236498236285509</v>
      </c>
      <c r="N539" s="6">
        <v>0.49763501763714491</v>
      </c>
      <c r="O539" s="2" t="str">
        <f t="shared" si="8"/>
        <v>tested_negative</v>
      </c>
      <c r="P539" s="2">
        <f>IF(O539=J539,1,0)</f>
        <v>0</v>
      </c>
      <c r="Q539" s="2" t="str">
        <f>IF(AND(EXACT(O539,"tested_positive"), EXACT(J539,"tested_positive")), "tp", IF(AND(EXACT(O539,"tested_positive"), EXACT(J539,"tested_negative")), "fp", IF(AND(EXACT(O539,"tested_negative"), EXACT(J539,"tested_positive")), "fn", IF(AND(EXACT(O539,"tested_negative"), EXACT(J539,"tested_negative")), "tn"))))</f>
        <v>fn</v>
      </c>
      <c r="R539" s="2">
        <f>IF(O539="tested_positive",1,0)</f>
        <v>0</v>
      </c>
    </row>
    <row r="540" spans="1:18" ht="17" x14ac:dyDescent="0.2">
      <c r="A540">
        <v>585</v>
      </c>
      <c r="B540">
        <v>8</v>
      </c>
      <c r="C540">
        <v>124</v>
      </c>
      <c r="D540">
        <v>76</v>
      </c>
      <c r="E540">
        <v>24</v>
      </c>
      <c r="F540">
        <v>600</v>
      </c>
      <c r="G540">
        <v>28.7</v>
      </c>
      <c r="H540">
        <v>0.68700000000000006</v>
      </c>
      <c r="I540">
        <v>52</v>
      </c>
      <c r="J540" t="s">
        <v>9</v>
      </c>
      <c r="K540">
        <f>4.2+B540*-0.06+C540*-0.02+D540*0.01+G540*-0.04+H540*-0.47+I540*-0.01</f>
        <v>9.1100000000000625E-3</v>
      </c>
      <c r="L540">
        <f>-4.2+B540*0.06+C540*0.02+D540*-0.01+G540*0.04+H540*0.47+I540*0.01</f>
        <v>-9.1100000000000625E-3</v>
      </c>
      <c r="M540" s="6">
        <v>0.50227748424892171</v>
      </c>
      <c r="N540" s="6">
        <v>0.49772251575107818</v>
      </c>
      <c r="O540" s="2" t="str">
        <f t="shared" si="8"/>
        <v>tested_negative</v>
      </c>
      <c r="P540" s="2">
        <f>IF(O540=J540,1,0)</f>
        <v>0</v>
      </c>
      <c r="Q540" s="2" t="str">
        <f>IF(AND(EXACT(O540,"tested_positive"), EXACT(J540,"tested_positive")), "tp", IF(AND(EXACT(O540,"tested_positive"), EXACT(J540,"tested_negative")), "fp", IF(AND(EXACT(O540,"tested_negative"), EXACT(J540,"tested_positive")), "fn", IF(AND(EXACT(O540,"tested_negative"), EXACT(J540,"tested_negative")), "tn"))))</f>
        <v>fn</v>
      </c>
      <c r="R540" s="2">
        <f>IF(O540="tested_positive",1,0)</f>
        <v>0</v>
      </c>
    </row>
    <row r="541" spans="1:18" ht="17" x14ac:dyDescent="0.2">
      <c r="A541">
        <v>315</v>
      </c>
      <c r="B541">
        <v>7</v>
      </c>
      <c r="C541">
        <v>109</v>
      </c>
      <c r="D541">
        <v>80</v>
      </c>
      <c r="E541">
        <v>31</v>
      </c>
      <c r="F541">
        <v>0</v>
      </c>
      <c r="G541">
        <v>35.9</v>
      </c>
      <c r="H541">
        <v>1.127</v>
      </c>
      <c r="I541">
        <v>43</v>
      </c>
      <c r="J541" t="s">
        <v>9</v>
      </c>
      <c r="K541">
        <f>4.2+B541*-0.06+C541*-0.02+D541*0.01+G541*-0.04+H541*-0.47+I541*-0.01</f>
        <v>4.3100000000004246E-3</v>
      </c>
      <c r="L541">
        <f>-4.2+B541*0.06+C541*0.02+D541*-0.01+G541*0.04+H541*0.47+I541*0.01</f>
        <v>-4.3100000000004246E-3</v>
      </c>
      <c r="M541" s="6">
        <v>0.5010774983320242</v>
      </c>
      <c r="N541" s="6">
        <v>0.4989225016679758</v>
      </c>
      <c r="O541" s="2" t="str">
        <f t="shared" si="8"/>
        <v>tested_negative</v>
      </c>
      <c r="P541" s="2">
        <f>IF(O541=J541,1,0)</f>
        <v>0</v>
      </c>
      <c r="Q541" s="2" t="str">
        <f>IF(AND(EXACT(O541,"tested_positive"), EXACT(J541,"tested_positive")), "tp", IF(AND(EXACT(O541,"tested_positive"), EXACT(J541,"tested_negative")), "fp", IF(AND(EXACT(O541,"tested_negative"), EXACT(J541,"tested_positive")), "fn", IF(AND(EXACT(O541,"tested_negative"), EXACT(J541,"tested_negative")), "tn"))))</f>
        <v>fn</v>
      </c>
      <c r="R541" s="2">
        <f>IF(O541="tested_positive",1,0)</f>
        <v>0</v>
      </c>
    </row>
    <row r="542" spans="1:18" ht="17" x14ac:dyDescent="0.2">
      <c r="A542">
        <v>200</v>
      </c>
      <c r="B542">
        <v>4</v>
      </c>
      <c r="C542">
        <v>148</v>
      </c>
      <c r="D542">
        <v>60</v>
      </c>
      <c r="E542">
        <v>27</v>
      </c>
      <c r="F542">
        <v>318</v>
      </c>
      <c r="G542">
        <v>30.9</v>
      </c>
      <c r="H542">
        <v>0.15</v>
      </c>
      <c r="I542">
        <v>29</v>
      </c>
      <c r="J542" t="s">
        <v>9</v>
      </c>
      <c r="K542">
        <f>4.2+B542*-0.06+C542*-0.02+D542*0.01+G542*-0.04+H542*-0.47+I542*-0.01</f>
        <v>3.5000000000001141E-3</v>
      </c>
      <c r="L542">
        <f>-4.2+B542*0.06+C542*0.02+D542*-0.01+G542*0.04+H542*0.47+I542*0.01</f>
        <v>-3.5000000000001141E-3</v>
      </c>
      <c r="M542" s="6">
        <v>0.50087499910677191</v>
      </c>
      <c r="N542" s="6">
        <v>0.49912500089322803</v>
      </c>
      <c r="O542" s="2" t="str">
        <f t="shared" si="8"/>
        <v>tested_negative</v>
      </c>
      <c r="P542" s="2">
        <f>IF(O542=J542,1,0)</f>
        <v>0</v>
      </c>
      <c r="Q542" s="2" t="str">
        <f>IF(AND(EXACT(O542,"tested_positive"), EXACT(J542,"tested_positive")), "tp", IF(AND(EXACT(O542,"tested_positive"), EXACT(J542,"tested_negative")), "fp", IF(AND(EXACT(O542,"tested_negative"), EXACT(J542,"tested_positive")), "fn", IF(AND(EXACT(O542,"tested_negative"), EXACT(J542,"tested_negative")), "tn"))))</f>
        <v>fn</v>
      </c>
      <c r="R542" s="2">
        <f>IF(O542="tested_positive",1,0)</f>
        <v>0</v>
      </c>
    </row>
    <row r="543" spans="1:18" ht="17" x14ac:dyDescent="0.2">
      <c r="A543">
        <v>331</v>
      </c>
      <c r="B543">
        <v>8</v>
      </c>
      <c r="C543">
        <v>118</v>
      </c>
      <c r="D543">
        <v>72</v>
      </c>
      <c r="E543">
        <v>19</v>
      </c>
      <c r="F543">
        <v>0</v>
      </c>
      <c r="G543">
        <v>23.1</v>
      </c>
      <c r="H543">
        <v>1.476</v>
      </c>
      <c r="I543">
        <v>46</v>
      </c>
      <c r="J543" t="s">
        <v>10</v>
      </c>
      <c r="K543">
        <f>4.2+B543*-0.06+C543*-0.02+D543*0.01+G543*-0.04+H543*-0.47+I543*-0.01</f>
        <v>2.2800000000001153E-3</v>
      </c>
      <c r="L543">
        <f>-4.2+B543*0.06+C543*0.02+D543*-0.01+G543*0.04+H543*0.47+I543*0.01</f>
        <v>-2.2800000000001153E-3</v>
      </c>
      <c r="M543" s="6">
        <v>0.50056999975307614</v>
      </c>
      <c r="N543" s="6">
        <v>0.49943000024692386</v>
      </c>
      <c r="O543" s="2" t="str">
        <f t="shared" si="8"/>
        <v>tested_negative</v>
      </c>
      <c r="P543" s="2">
        <f>IF(O543=J543,1,0)</f>
        <v>1</v>
      </c>
      <c r="Q543" s="2" t="str">
        <f>IF(AND(EXACT(O543,"tested_positive"), EXACT(J543,"tested_positive")), "tp", IF(AND(EXACT(O543,"tested_positive"), EXACT(J543,"tested_negative")), "fp", IF(AND(EXACT(O543,"tested_negative"), EXACT(J543,"tested_positive")), "fn", IF(AND(EXACT(O543,"tested_negative"), EXACT(J543,"tested_negative")), "tn"))))</f>
        <v>tn</v>
      </c>
      <c r="R543" s="2">
        <f>IF(O543="tested_positive",1,0)</f>
        <v>0</v>
      </c>
    </row>
    <row r="544" spans="1:18" ht="17" x14ac:dyDescent="0.2">
      <c r="A544">
        <v>192</v>
      </c>
      <c r="B544">
        <v>9</v>
      </c>
      <c r="C544">
        <v>123</v>
      </c>
      <c r="D544">
        <v>70</v>
      </c>
      <c r="E544">
        <v>44</v>
      </c>
      <c r="F544">
        <v>94</v>
      </c>
      <c r="G544">
        <v>33.1</v>
      </c>
      <c r="H544">
        <v>0.374</v>
      </c>
      <c r="I544">
        <v>40</v>
      </c>
      <c r="J544" t="s">
        <v>10</v>
      </c>
      <c r="K544">
        <f>4.2+B544*-0.06+C544*-0.02+D544*0.01+G544*-0.04+H544*-0.47+I544*-0.01</f>
        <v>2.2000000000027553E-4</v>
      </c>
      <c r="L544">
        <f>-4.2+B544*0.06+C544*0.02+D544*-0.01+G544*0.04+H544*0.47+I544*0.01</f>
        <v>-2.2000000000027553E-4</v>
      </c>
      <c r="M544" s="6">
        <v>0.5000549999997782</v>
      </c>
      <c r="N544" s="6">
        <v>0.49994500000022168</v>
      </c>
      <c r="O544" s="2" t="str">
        <f t="shared" si="8"/>
        <v>tested_negative</v>
      </c>
      <c r="P544" s="2">
        <f>IF(O544=J544,1,0)</f>
        <v>1</v>
      </c>
      <c r="Q544" s="2" t="str">
        <f>IF(AND(EXACT(O544,"tested_positive"), EXACT(J544,"tested_positive")), "tp", IF(AND(EXACT(O544,"tested_positive"), EXACT(J544,"tested_negative")), "fp", IF(AND(EXACT(O544,"tested_negative"), EXACT(J544,"tested_positive")), "fn", IF(AND(EXACT(O544,"tested_negative"), EXACT(J544,"tested_negative")), "tn"))))</f>
        <v>tn</v>
      </c>
      <c r="R544" s="2">
        <f>IF(O544="tested_positive",1,0)</f>
        <v>0</v>
      </c>
    </row>
    <row r="545" spans="1:18" ht="17" x14ac:dyDescent="0.2">
      <c r="A545">
        <v>275</v>
      </c>
      <c r="B545">
        <v>13</v>
      </c>
      <c r="C545">
        <v>106</v>
      </c>
      <c r="D545">
        <v>70</v>
      </c>
      <c r="E545">
        <v>0</v>
      </c>
      <c r="F545">
        <v>0</v>
      </c>
      <c r="G545">
        <v>34.200000000000003</v>
      </c>
      <c r="H545">
        <v>0.251</v>
      </c>
      <c r="I545">
        <v>52</v>
      </c>
      <c r="J545" t="s">
        <v>10</v>
      </c>
      <c r="K545">
        <f>4.2+B545*-0.06+C545*-0.02+D545*0.01+G545*-0.04+H545*-0.47+I545*-0.01</f>
        <v>-5.9700000000001419E-3</v>
      </c>
      <c r="L545">
        <f>-4.2+B545*0.06+C545*0.02+D545*-0.01+G545*0.04+H545*0.47+I545*0.01</f>
        <v>5.9700000000001419E-3</v>
      </c>
      <c r="M545" s="6">
        <v>0.4985075044328211</v>
      </c>
      <c r="N545" s="6">
        <v>0.5014924955671789</v>
      </c>
      <c r="O545" s="2" t="str">
        <f t="shared" si="8"/>
        <v>tested_negative</v>
      </c>
      <c r="P545" s="2">
        <f>IF(O545=J545,1,0)</f>
        <v>1</v>
      </c>
      <c r="Q545" s="2" t="str">
        <f>IF(AND(EXACT(O545,"tested_positive"), EXACT(J545,"tested_positive")), "tp", IF(AND(EXACT(O545,"tested_positive"), EXACT(J545,"tested_negative")), "fp", IF(AND(EXACT(O545,"tested_negative"), EXACT(J545,"tested_positive")), "fn", IF(AND(EXACT(O545,"tested_negative"), EXACT(J545,"tested_negative")), "tn"))))</f>
        <v>tn</v>
      </c>
      <c r="R545" s="2">
        <f>IF(O545="tested_positive",1,0)</f>
        <v>0</v>
      </c>
    </row>
    <row r="546" spans="1:18" ht="17" x14ac:dyDescent="0.2">
      <c r="A546">
        <v>249</v>
      </c>
      <c r="B546">
        <v>9</v>
      </c>
      <c r="C546">
        <v>124</v>
      </c>
      <c r="D546">
        <v>70</v>
      </c>
      <c r="E546">
        <v>33</v>
      </c>
      <c r="F546">
        <v>402</v>
      </c>
      <c r="G546">
        <v>35.4</v>
      </c>
      <c r="H546">
        <v>0.28199999999999997</v>
      </c>
      <c r="I546">
        <v>34</v>
      </c>
      <c r="J546" t="s">
        <v>10</v>
      </c>
      <c r="K546">
        <f>4.2+B546*-0.06+C546*-0.02+D546*0.01+G546*-0.04+H546*-0.47+I546*-0.01</f>
        <v>-8.5399999999996035E-3</v>
      </c>
      <c r="L546">
        <f>-4.2+B546*0.06+C546*0.02+D546*-0.01+G546*0.04+H546*0.47+I546*0.01</f>
        <v>8.5399999999996035E-3</v>
      </c>
      <c r="M546" s="6">
        <v>0.49786501297565261</v>
      </c>
      <c r="N546" s="6">
        <v>0.50213498702434733</v>
      </c>
      <c r="O546" s="2" t="str">
        <f t="shared" si="8"/>
        <v>tested_negative</v>
      </c>
      <c r="P546" s="2">
        <f>IF(O546=J546,1,0)</f>
        <v>1</v>
      </c>
      <c r="Q546" s="2" t="str">
        <f>IF(AND(EXACT(O546,"tested_positive"), EXACT(J546,"tested_positive")), "tp", IF(AND(EXACT(O546,"tested_positive"), EXACT(J546,"tested_negative")), "fp", IF(AND(EXACT(O546,"tested_negative"), EXACT(J546,"tested_positive")), "fn", IF(AND(EXACT(O546,"tested_negative"), EXACT(J546,"tested_negative")), "tn"))))</f>
        <v>tn</v>
      </c>
      <c r="R546" s="2">
        <f>IF(O546="tested_positive",1,0)</f>
        <v>0</v>
      </c>
    </row>
    <row r="547" spans="1:18" ht="17" x14ac:dyDescent="0.2">
      <c r="A547">
        <v>126</v>
      </c>
      <c r="B547">
        <v>1</v>
      </c>
      <c r="C547">
        <v>88</v>
      </c>
      <c r="D547">
        <v>30</v>
      </c>
      <c r="E547">
        <v>42</v>
      </c>
      <c r="F547">
        <v>99</v>
      </c>
      <c r="G547">
        <v>55</v>
      </c>
      <c r="H547">
        <v>0.496</v>
      </c>
      <c r="I547">
        <v>26</v>
      </c>
      <c r="J547" t="s">
        <v>9</v>
      </c>
      <c r="K547">
        <f>4.2+B547*-0.06+C547*-0.02+D547*0.01+G547*-0.04+H547*-0.47+I547*-0.01</f>
        <v>-1.3119999999999576E-2</v>
      </c>
      <c r="L547">
        <f>-4.2+B547*0.06+C547*0.02+D547*-0.01+G547*0.04+H547*0.47+I547*0.01</f>
        <v>1.3119999999999576E-2</v>
      </c>
      <c r="M547" s="6">
        <v>0.49672004704925954</v>
      </c>
      <c r="N547" s="6">
        <v>0.50327995295074046</v>
      </c>
      <c r="O547" s="2" t="str">
        <f t="shared" si="8"/>
        <v>tested_negative</v>
      </c>
      <c r="P547" s="2">
        <f>IF(O547=J547,1,0)</f>
        <v>0</v>
      </c>
      <c r="Q547" s="2" t="str">
        <f>IF(AND(EXACT(O547,"tested_positive"), EXACT(J547,"tested_positive")), "tp", IF(AND(EXACT(O547,"tested_positive"), EXACT(J547,"tested_negative")), "fp", IF(AND(EXACT(O547,"tested_negative"), EXACT(J547,"tested_positive")), "fn", IF(AND(EXACT(O547,"tested_negative"), EXACT(J547,"tested_negative")), "tn"))))</f>
        <v>fn</v>
      </c>
      <c r="R547" s="2">
        <f>IF(O547="tested_positive",1,0)</f>
        <v>0</v>
      </c>
    </row>
    <row r="548" spans="1:18" ht="17" x14ac:dyDescent="0.2">
      <c r="A548">
        <v>649</v>
      </c>
      <c r="B548">
        <v>11</v>
      </c>
      <c r="C548">
        <v>136</v>
      </c>
      <c r="D548">
        <v>84</v>
      </c>
      <c r="E548">
        <v>35</v>
      </c>
      <c r="F548">
        <v>130</v>
      </c>
      <c r="G548">
        <v>28.3</v>
      </c>
      <c r="H548">
        <v>0.26</v>
      </c>
      <c r="I548">
        <v>42</v>
      </c>
      <c r="J548" t="s">
        <v>9</v>
      </c>
      <c r="K548">
        <f>4.2+B548*-0.06+C548*-0.02+D548*0.01+G548*-0.04+H548*-0.47+I548*-0.01</f>
        <v>-1.4200000000000379E-2</v>
      </c>
      <c r="L548">
        <f>-4.2+B548*0.06+C548*0.02+D548*-0.01+G548*0.04+H548*0.47+I548*0.01</f>
        <v>1.4200000000000379E-2</v>
      </c>
      <c r="M548" s="6">
        <v>0.49645005965063038</v>
      </c>
      <c r="N548" s="6">
        <v>0.50354994034936951</v>
      </c>
      <c r="O548" s="2" t="str">
        <f t="shared" si="8"/>
        <v>tested_negative</v>
      </c>
      <c r="P548" s="2">
        <f>IF(O548=J548,1,0)</f>
        <v>0</v>
      </c>
      <c r="Q548" s="2" t="str">
        <f>IF(AND(EXACT(O548,"tested_positive"), EXACT(J548,"tested_positive")), "tp", IF(AND(EXACT(O548,"tested_positive"), EXACT(J548,"tested_negative")), "fp", IF(AND(EXACT(O548,"tested_negative"), EXACT(J548,"tested_positive")), "fn", IF(AND(EXACT(O548,"tested_negative"), EXACT(J548,"tested_negative")), "tn"))))</f>
        <v>fn</v>
      </c>
      <c r="R548" s="2">
        <f>IF(O548="tested_positive",1,0)</f>
        <v>0</v>
      </c>
    </row>
    <row r="549" spans="1:18" ht="17" x14ac:dyDescent="0.2">
      <c r="A549">
        <v>518</v>
      </c>
      <c r="B549">
        <v>7</v>
      </c>
      <c r="C549">
        <v>125</v>
      </c>
      <c r="D549">
        <v>86</v>
      </c>
      <c r="E549">
        <v>0</v>
      </c>
      <c r="F549">
        <v>0</v>
      </c>
      <c r="G549">
        <v>37.6</v>
      </c>
      <c r="H549">
        <v>0.30399999999999999</v>
      </c>
      <c r="I549">
        <v>51</v>
      </c>
      <c r="J549" t="s">
        <v>10</v>
      </c>
      <c r="K549">
        <f>4.2+B549*-0.06+C549*-0.02+D549*0.01+G549*-0.04+H549*-0.47+I549*-0.01</f>
        <v>-1.6879999999999895E-2</v>
      </c>
      <c r="L549">
        <f>-4.2+B549*0.06+C549*0.02+D549*-0.01+G549*0.04+H549*0.47+I549*0.01</f>
        <v>1.6879999999999895E-2</v>
      </c>
      <c r="M549" s="6">
        <v>0.49578010019907565</v>
      </c>
      <c r="N549" s="6">
        <v>0.5042198998009243</v>
      </c>
      <c r="O549" s="2" t="str">
        <f t="shared" si="8"/>
        <v>tested_negative</v>
      </c>
      <c r="P549" s="2">
        <f>IF(O549=J549,1,0)</f>
        <v>1</v>
      </c>
      <c r="Q549" s="2" t="str">
        <f>IF(AND(EXACT(O549,"tested_positive"), EXACT(J549,"tested_positive")), "tp", IF(AND(EXACT(O549,"tested_positive"), EXACT(J549,"tested_negative")), "fp", IF(AND(EXACT(O549,"tested_negative"), EXACT(J549,"tested_positive")), "fn", IF(AND(EXACT(O549,"tested_negative"), EXACT(J549,"tested_negative")), "tn"))))</f>
        <v>tn</v>
      </c>
      <c r="R549" s="2">
        <f>IF(O549="tested_positive",1,0)</f>
        <v>0</v>
      </c>
    </row>
    <row r="550" spans="1:18" ht="17" x14ac:dyDescent="0.2">
      <c r="A550">
        <v>212</v>
      </c>
      <c r="B550">
        <v>0</v>
      </c>
      <c r="C550">
        <v>147</v>
      </c>
      <c r="D550">
        <v>85</v>
      </c>
      <c r="E550">
        <v>54</v>
      </c>
      <c r="F550">
        <v>0</v>
      </c>
      <c r="G550">
        <v>42.8</v>
      </c>
      <c r="H550">
        <v>0.375</v>
      </c>
      <c r="I550">
        <v>24</v>
      </c>
      <c r="J550" t="s">
        <v>10</v>
      </c>
      <c r="K550">
        <f>4.2+B550*-0.06+C550*-0.02+D550*0.01+G550*-0.04+H550*-0.47+I550*-0.01</f>
        <v>-1.8249999999999628E-2</v>
      </c>
      <c r="L550">
        <f>-4.2+B550*0.06+C550*0.02+D550*-0.01+G550*0.04+H550*0.47+I550*0.01</f>
        <v>1.8249999999999628E-2</v>
      </c>
      <c r="M550" s="6">
        <v>0.4954376266289206</v>
      </c>
      <c r="N550" s="6">
        <v>0.50456237337107945</v>
      </c>
      <c r="O550" s="2" t="str">
        <f t="shared" si="8"/>
        <v>tested_negative</v>
      </c>
      <c r="P550" s="2">
        <f>IF(O550=J550,1,0)</f>
        <v>1</v>
      </c>
      <c r="Q550" s="2" t="str">
        <f>IF(AND(EXACT(O550,"tested_positive"), EXACT(J550,"tested_positive")), "tp", IF(AND(EXACT(O550,"tested_positive"), EXACT(J550,"tested_negative")), "fp", IF(AND(EXACT(O550,"tested_negative"), EXACT(J550,"tested_positive")), "fn", IF(AND(EXACT(O550,"tested_negative"), EXACT(J550,"tested_negative")), "tn"))))</f>
        <v>tn</v>
      </c>
      <c r="R550" s="2">
        <f>IF(O550="tested_positive",1,0)</f>
        <v>0</v>
      </c>
    </row>
    <row r="551" spans="1:18" ht="17" x14ac:dyDescent="0.2">
      <c r="A551">
        <v>108</v>
      </c>
      <c r="B551">
        <v>4</v>
      </c>
      <c r="C551">
        <v>144</v>
      </c>
      <c r="D551">
        <v>58</v>
      </c>
      <c r="E551">
        <v>28</v>
      </c>
      <c r="F551">
        <v>140</v>
      </c>
      <c r="G551">
        <v>29.5</v>
      </c>
      <c r="H551">
        <v>0.28699999999999998</v>
      </c>
      <c r="I551">
        <v>37</v>
      </c>
      <c r="J551" t="s">
        <v>10</v>
      </c>
      <c r="K551">
        <f>4.2+B551*-0.06+C551*-0.02+D551*0.01+G551*-0.04+H551*-0.47+I551*-0.01</f>
        <v>-2.4889999999999746E-2</v>
      </c>
      <c r="L551">
        <f>-4.2+B551*0.06+C551*0.02+D551*-0.01+G551*0.04+H551*0.47+I551*0.01</f>
        <v>2.4889999999999746E-2</v>
      </c>
      <c r="M551" s="6">
        <v>0.49377782122293679</v>
      </c>
      <c r="N551" s="6">
        <v>0.50622217877706321</v>
      </c>
      <c r="O551" s="2" t="str">
        <f t="shared" si="8"/>
        <v>tested_negative</v>
      </c>
      <c r="P551" s="2">
        <f>IF(O551=J551,1,0)</f>
        <v>1</v>
      </c>
      <c r="Q551" s="2" t="str">
        <f>IF(AND(EXACT(O551,"tested_positive"), EXACT(J551,"tested_positive")), "tp", IF(AND(EXACT(O551,"tested_positive"), EXACT(J551,"tested_negative")), "fp", IF(AND(EXACT(O551,"tested_negative"), EXACT(J551,"tested_positive")), "fn", IF(AND(EXACT(O551,"tested_negative"), EXACT(J551,"tested_negative")), "tn"))))</f>
        <v>tn</v>
      </c>
      <c r="R551" s="2">
        <f>IF(O551="tested_positive",1,0)</f>
        <v>0</v>
      </c>
    </row>
    <row r="552" spans="1:18" ht="17" x14ac:dyDescent="0.2">
      <c r="A552">
        <v>457</v>
      </c>
      <c r="B552">
        <v>1</v>
      </c>
      <c r="C552">
        <v>135</v>
      </c>
      <c r="D552">
        <v>54</v>
      </c>
      <c r="E552">
        <v>0</v>
      </c>
      <c r="F552">
        <v>0</v>
      </c>
      <c r="G552">
        <v>26.7</v>
      </c>
      <c r="H552">
        <v>0.68700000000000006</v>
      </c>
      <c r="I552">
        <v>62</v>
      </c>
      <c r="J552" t="s">
        <v>10</v>
      </c>
      <c r="K552">
        <f>4.2+B552*-0.06+C552*-0.02+D552*0.01+G552*-0.04+H552*-0.47+I552*-0.01</f>
        <v>-3.088999999999964E-2</v>
      </c>
      <c r="L552">
        <f>-4.2+B552*0.06+C552*0.02+D552*-0.01+G552*0.04+H552*0.47+I552*0.01</f>
        <v>3.088999999999964E-2</v>
      </c>
      <c r="M552" s="6">
        <v>0.49227811400378679</v>
      </c>
      <c r="N552" s="6">
        <v>0.50772188599621326</v>
      </c>
      <c r="O552" s="2" t="str">
        <f t="shared" si="8"/>
        <v>tested_negative</v>
      </c>
      <c r="P552" s="2">
        <f>IF(O552=J552,1,0)</f>
        <v>1</v>
      </c>
      <c r="Q552" s="2" t="str">
        <f>IF(AND(EXACT(O552,"tested_positive"), EXACT(J552,"tested_positive")), "tp", IF(AND(EXACT(O552,"tested_positive"), EXACT(J552,"tested_negative")), "fp", IF(AND(EXACT(O552,"tested_negative"), EXACT(J552,"tested_positive")), "fn", IF(AND(EXACT(O552,"tested_negative"), EXACT(J552,"tested_negative")), "tn"))))</f>
        <v>tn</v>
      </c>
      <c r="R552" s="2">
        <f>IF(O552="tested_positive",1,0)</f>
        <v>0</v>
      </c>
    </row>
    <row r="553" spans="1:18" ht="17" x14ac:dyDescent="0.2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>
        <f>4.2+B553*-0.06+C553*-0.02+D553*0.01+G553*-0.04+H553*-0.47+I553*-0.01</f>
        <v>-3.9999999999999369E-2</v>
      </c>
      <c r="L553">
        <f>-4.2+B553*0.06+C553*0.02+D553*-0.01+G553*0.04+H553*0.47+I553*0.01</f>
        <v>3.9999999999999369E-2</v>
      </c>
      <c r="M553" s="6">
        <v>0.49000133312003469</v>
      </c>
      <c r="N553" s="6">
        <v>0.50999866687996531</v>
      </c>
      <c r="O553" s="2" t="str">
        <f t="shared" si="8"/>
        <v>tested_negative</v>
      </c>
      <c r="P553" s="2">
        <f>IF(O553=J553,1,0)</f>
        <v>1</v>
      </c>
      <c r="Q553" s="2" t="str">
        <f>IF(AND(EXACT(O553,"tested_positive"), EXACT(J553,"tested_positive")), "tp", IF(AND(EXACT(O553,"tested_positive"), EXACT(J553,"tested_negative")), "fp", IF(AND(EXACT(O553,"tested_negative"), EXACT(J553,"tested_positive")), "fn", IF(AND(EXACT(O553,"tested_negative"), EXACT(J553,"tested_negative")), "tn"))))</f>
        <v>tn</v>
      </c>
      <c r="R553" s="2">
        <f>IF(O553="tested_positive",1,0)</f>
        <v>0</v>
      </c>
    </row>
    <row r="554" spans="1:18" ht="17" x14ac:dyDescent="0.2">
      <c r="A554">
        <v>245</v>
      </c>
      <c r="B554">
        <v>2</v>
      </c>
      <c r="C554">
        <v>146</v>
      </c>
      <c r="D554">
        <v>76</v>
      </c>
      <c r="E554">
        <v>35</v>
      </c>
      <c r="F554">
        <v>194</v>
      </c>
      <c r="G554">
        <v>38.200000000000003</v>
      </c>
      <c r="H554">
        <v>0.32900000000000001</v>
      </c>
      <c r="I554">
        <v>29</v>
      </c>
      <c r="J554" t="s">
        <v>10</v>
      </c>
      <c r="K554">
        <f>4.2+B554*-0.06+C554*-0.02+D554*0.01+G554*-0.04+H554*-0.47+I554*-0.01</f>
        <v>-5.2630000000000066E-2</v>
      </c>
      <c r="L554">
        <f>-4.2+B554*0.06+C554*0.02+D554*-0.01+G554*0.04+H554*0.47+I554*0.01</f>
        <v>5.2630000000000066E-2</v>
      </c>
      <c r="M554" s="6">
        <v>0.48684553625745242</v>
      </c>
      <c r="N554" s="6">
        <v>0.5131544637425477</v>
      </c>
      <c r="O554" s="2" t="str">
        <f t="shared" si="8"/>
        <v>tested_negative</v>
      </c>
      <c r="P554" s="2">
        <f>IF(O554=J554,1,0)</f>
        <v>1</v>
      </c>
      <c r="Q554" s="2" t="str">
        <f>IF(AND(EXACT(O554,"tested_positive"), EXACT(J554,"tested_positive")), "tp", IF(AND(EXACT(O554,"tested_positive"), EXACT(J554,"tested_negative")), "fp", IF(AND(EXACT(O554,"tested_negative"), EXACT(J554,"tested_positive")), "fn", IF(AND(EXACT(O554,"tested_negative"), EXACT(J554,"tested_negative")), "tn"))))</f>
        <v>tn</v>
      </c>
      <c r="R554" s="2">
        <f>IF(O554="tested_positive",1,0)</f>
        <v>0</v>
      </c>
    </row>
    <row r="555" spans="1:18" ht="17" x14ac:dyDescent="0.2">
      <c r="A555">
        <v>62</v>
      </c>
      <c r="B555">
        <v>8</v>
      </c>
      <c r="C555">
        <v>133</v>
      </c>
      <c r="D555">
        <v>72</v>
      </c>
      <c r="E555">
        <v>0</v>
      </c>
      <c r="F555">
        <v>0</v>
      </c>
      <c r="G555">
        <v>32.9</v>
      </c>
      <c r="H555">
        <v>0.27</v>
      </c>
      <c r="I555">
        <v>39</v>
      </c>
      <c r="J555" t="s">
        <v>9</v>
      </c>
      <c r="K555">
        <f>4.2+B555*-0.06+C555*-0.02+D555*0.01+G555*-0.04+H555*-0.47+I555*-0.01</f>
        <v>-5.2900000000000058E-2</v>
      </c>
      <c r="L555">
        <f>-4.2+B555*0.06+C555*0.02+D555*-0.01+G555*0.04+H555*0.47+I555*0.01</f>
        <v>5.2900000000000058E-2</v>
      </c>
      <c r="M555" s="6">
        <v>0.48677808321821286</v>
      </c>
      <c r="N555" s="6">
        <v>0.51322191678178719</v>
      </c>
      <c r="O555" s="2" t="str">
        <f t="shared" si="8"/>
        <v>tested_negative</v>
      </c>
      <c r="P555" s="2">
        <f>IF(O555=J555,1,0)</f>
        <v>0</v>
      </c>
      <c r="Q555" s="2" t="str">
        <f>IF(AND(EXACT(O555,"tested_positive"), EXACT(J555,"tested_positive")), "tp", IF(AND(EXACT(O555,"tested_positive"), EXACT(J555,"tested_negative")), "fp", IF(AND(EXACT(O555,"tested_negative"), EXACT(J555,"tested_positive")), "fn", IF(AND(EXACT(O555,"tested_negative"), EXACT(J555,"tested_negative")), "tn"))))</f>
        <v>fn</v>
      </c>
      <c r="R555" s="2">
        <f>IF(O555="tested_positive",1,0)</f>
        <v>0</v>
      </c>
    </row>
    <row r="556" spans="1:18" ht="17" x14ac:dyDescent="0.2">
      <c r="A556">
        <v>286</v>
      </c>
      <c r="B556">
        <v>7</v>
      </c>
      <c r="C556">
        <v>136</v>
      </c>
      <c r="D556">
        <v>74</v>
      </c>
      <c r="E556">
        <v>26</v>
      </c>
      <c r="F556">
        <v>135</v>
      </c>
      <c r="G556">
        <v>26</v>
      </c>
      <c r="H556">
        <v>0.64700000000000002</v>
      </c>
      <c r="I556">
        <v>51</v>
      </c>
      <c r="J556" t="s">
        <v>10</v>
      </c>
      <c r="K556">
        <f>4.2+B556*-0.06+C556*-0.02+D556*0.01+G556*-0.04+H556*-0.47+I556*-0.01</f>
        <v>-5.4089999999999971E-2</v>
      </c>
      <c r="L556">
        <f>-4.2+B556*0.06+C556*0.02+D556*-0.01+G556*0.04+H556*0.47+I556*0.01</f>
        <v>5.4089999999999971E-2</v>
      </c>
      <c r="M556" s="6">
        <v>0.48648079596554622</v>
      </c>
      <c r="N556" s="6">
        <v>0.51351920403445384</v>
      </c>
      <c r="O556" s="2" t="str">
        <f t="shared" si="8"/>
        <v>tested_negative</v>
      </c>
      <c r="P556" s="2">
        <f>IF(O556=J556,1,0)</f>
        <v>1</v>
      </c>
      <c r="Q556" s="2" t="str">
        <f>IF(AND(EXACT(O556,"tested_positive"), EXACT(J556,"tested_positive")), "tp", IF(AND(EXACT(O556,"tested_positive"), EXACT(J556,"tested_negative")), "fp", IF(AND(EXACT(O556,"tested_negative"), EXACT(J556,"tested_positive")), "fn", IF(AND(EXACT(O556,"tested_negative"), EXACT(J556,"tested_negative")), "tn"))))</f>
        <v>tn</v>
      </c>
      <c r="R556" s="2">
        <f>IF(O556="tested_positive",1,0)</f>
        <v>0</v>
      </c>
    </row>
    <row r="557" spans="1:18" ht="17" x14ac:dyDescent="0.2">
      <c r="A557">
        <v>643</v>
      </c>
      <c r="B557">
        <v>6</v>
      </c>
      <c r="C557">
        <v>147</v>
      </c>
      <c r="D557">
        <v>80</v>
      </c>
      <c r="E557">
        <v>0</v>
      </c>
      <c r="F557">
        <v>0</v>
      </c>
      <c r="G557">
        <v>29.5</v>
      </c>
      <c r="H557">
        <v>0.17799999999999999</v>
      </c>
      <c r="I557">
        <v>50</v>
      </c>
      <c r="J557" t="s">
        <v>9</v>
      </c>
      <c r="K557">
        <f>4.2+B557*-0.06+C557*-0.02+D557*0.01+G557*-0.04+H557*-0.47+I557*-0.01</f>
        <v>-6.3659999999999495E-2</v>
      </c>
      <c r="L557">
        <f>-4.2+B557*0.06+C557*0.02+D557*-0.01+G557*0.04+H557*0.47+I557*0.01</f>
        <v>6.3659999999999495E-2</v>
      </c>
      <c r="M557" s="6">
        <v>0.48409037257763665</v>
      </c>
      <c r="N557" s="6">
        <v>0.51590962742236335</v>
      </c>
      <c r="O557" s="2" t="str">
        <f t="shared" si="8"/>
        <v>tested_negative</v>
      </c>
      <c r="P557" s="2">
        <f>IF(O557=J557,1,0)</f>
        <v>0</v>
      </c>
      <c r="Q557" s="2" t="str">
        <f>IF(AND(EXACT(O557,"tested_positive"), EXACT(J557,"tested_positive")), "tp", IF(AND(EXACT(O557,"tested_positive"), EXACT(J557,"tested_negative")), "fp", IF(AND(EXACT(O557,"tested_negative"), EXACT(J557,"tested_positive")), "fn", IF(AND(EXACT(O557,"tested_negative"), EXACT(J557,"tested_negative")), "tn"))))</f>
        <v>fn</v>
      </c>
      <c r="R557" s="2">
        <f>IF(O557="tested_positive",1,0)</f>
        <v>0</v>
      </c>
    </row>
    <row r="558" spans="1:18" ht="17" x14ac:dyDescent="0.2">
      <c r="A558">
        <v>244</v>
      </c>
      <c r="B558">
        <v>6</v>
      </c>
      <c r="C558">
        <v>119</v>
      </c>
      <c r="D558">
        <v>50</v>
      </c>
      <c r="E558">
        <v>22</v>
      </c>
      <c r="F558">
        <v>176</v>
      </c>
      <c r="G558">
        <v>27.1</v>
      </c>
      <c r="H558">
        <v>1.3180000000000001</v>
      </c>
      <c r="I558">
        <v>33</v>
      </c>
      <c r="J558" t="s">
        <v>9</v>
      </c>
      <c r="K558">
        <f>4.2+B558*-0.06+C558*-0.02+D558*0.01+G558*-0.04+H558*-0.47+I558*-0.01</f>
        <v>-7.3459999999999692E-2</v>
      </c>
      <c r="L558">
        <f>-4.2+B558*0.06+C558*0.02+D558*-0.01+G558*0.04+H558*0.47+I558*0.01</f>
        <v>7.3459999999999692E-2</v>
      </c>
      <c r="M558" s="6">
        <v>0.48164325424276871</v>
      </c>
      <c r="N558" s="6">
        <v>0.51835674575723123</v>
      </c>
      <c r="O558" s="2" t="str">
        <f t="shared" si="8"/>
        <v>tested_negative</v>
      </c>
      <c r="P558" s="2">
        <f>IF(O558=J558,1,0)</f>
        <v>0</v>
      </c>
      <c r="Q558" s="2" t="str">
        <f>IF(AND(EXACT(O558,"tested_positive"), EXACT(J558,"tested_positive")), "tp", IF(AND(EXACT(O558,"tested_positive"), EXACT(J558,"tested_negative")), "fp", IF(AND(EXACT(O558,"tested_negative"), EXACT(J558,"tested_positive")), "fn", IF(AND(EXACT(O558,"tested_negative"), EXACT(J558,"tested_negative")), "tn"))))</f>
        <v>fn</v>
      </c>
      <c r="R558" s="2">
        <f>IF(O558="tested_positive",1,0)</f>
        <v>0</v>
      </c>
    </row>
    <row r="559" spans="1:18" ht="17" x14ac:dyDescent="0.2">
      <c r="A559">
        <v>223</v>
      </c>
      <c r="B559">
        <v>7</v>
      </c>
      <c r="C559">
        <v>119</v>
      </c>
      <c r="D559">
        <v>0</v>
      </c>
      <c r="E559">
        <v>0</v>
      </c>
      <c r="F559">
        <v>0</v>
      </c>
      <c r="G559">
        <v>25.2</v>
      </c>
      <c r="H559">
        <v>0.20899999999999999</v>
      </c>
      <c r="I559">
        <v>37</v>
      </c>
      <c r="J559" t="s">
        <v>10</v>
      </c>
      <c r="K559">
        <f>4.2+B559*-0.06+C559*-0.02+D559*0.01+G559*-0.04+H559*-0.47+I559*-0.01</f>
        <v>-7.6229999999999631E-2</v>
      </c>
      <c r="L559">
        <f>-4.2+B559*0.06+C559*0.02+D559*-0.01+G559*0.04+H559*0.47+I559*0.01</f>
        <v>7.6229999999999631E-2</v>
      </c>
      <c r="M559" s="6">
        <v>0.48095172325525343</v>
      </c>
      <c r="N559" s="6">
        <v>0.51904827674474652</v>
      </c>
      <c r="O559" s="2" t="str">
        <f t="shared" si="8"/>
        <v>tested_negative</v>
      </c>
      <c r="P559" s="2">
        <f>IF(O559=J559,1,0)</f>
        <v>1</v>
      </c>
      <c r="Q559" s="2" t="str">
        <f>IF(AND(EXACT(O559,"tested_positive"), EXACT(J559,"tested_positive")), "tp", IF(AND(EXACT(O559,"tested_positive"), EXACT(J559,"tested_negative")), "fp", IF(AND(EXACT(O559,"tested_negative"), EXACT(J559,"tested_positive")), "fn", IF(AND(EXACT(O559,"tested_negative"), EXACT(J559,"tested_negative")), "tn"))))</f>
        <v>tn</v>
      </c>
      <c r="R559" s="2">
        <f>IF(O559="tested_positive",1,0)</f>
        <v>0</v>
      </c>
    </row>
    <row r="560" spans="1:18" ht="17" x14ac:dyDescent="0.2">
      <c r="A560">
        <v>609</v>
      </c>
      <c r="B560">
        <v>0</v>
      </c>
      <c r="C560">
        <v>152</v>
      </c>
      <c r="D560">
        <v>82</v>
      </c>
      <c r="E560">
        <v>39</v>
      </c>
      <c r="F560">
        <v>272</v>
      </c>
      <c r="G560">
        <v>41.5</v>
      </c>
      <c r="H560">
        <v>0.27</v>
      </c>
      <c r="I560">
        <v>27</v>
      </c>
      <c r="J560" t="s">
        <v>10</v>
      </c>
      <c r="K560">
        <f>4.2+B560*-0.06+C560*-0.02+D560*0.01+G560*-0.04+H560*-0.47+I560*-0.01</f>
        <v>-7.6899999999999968E-2</v>
      </c>
      <c r="L560">
        <f>-4.2+B560*0.06+C560*0.02+D560*-0.01+G560*0.04+H560*0.47+I560*0.01</f>
        <v>7.6899999999999968E-2</v>
      </c>
      <c r="M560" s="6">
        <v>0.48078446849676054</v>
      </c>
      <c r="N560" s="6">
        <v>0.5192155315032394</v>
      </c>
      <c r="O560" s="2" t="str">
        <f t="shared" si="8"/>
        <v>tested_negative</v>
      </c>
      <c r="P560" s="2">
        <f>IF(O560=J560,1,0)</f>
        <v>1</v>
      </c>
      <c r="Q560" s="2" t="str">
        <f>IF(AND(EXACT(O560,"tested_positive"), EXACT(J560,"tested_positive")), "tp", IF(AND(EXACT(O560,"tested_positive"), EXACT(J560,"tested_negative")), "fp", IF(AND(EXACT(O560,"tested_negative"), EXACT(J560,"tested_positive")), "fn", IF(AND(EXACT(O560,"tested_negative"), EXACT(J560,"tested_negative")), "tn"))))</f>
        <v>tn</v>
      </c>
      <c r="R560" s="2">
        <f>IF(O560="tested_positive",1,0)</f>
        <v>0</v>
      </c>
    </row>
    <row r="561" spans="1:18" ht="17" x14ac:dyDescent="0.2">
      <c r="A561">
        <v>751</v>
      </c>
      <c r="B561">
        <v>4</v>
      </c>
      <c r="C561">
        <v>136</v>
      </c>
      <c r="D561">
        <v>70</v>
      </c>
      <c r="E561">
        <v>0</v>
      </c>
      <c r="F561">
        <v>0</v>
      </c>
      <c r="G561">
        <v>31.2</v>
      </c>
      <c r="H561">
        <v>1.1819999999999999</v>
      </c>
      <c r="I561">
        <v>22</v>
      </c>
      <c r="J561" t="s">
        <v>9</v>
      </c>
      <c r="K561">
        <f>4.2+B561*-0.06+C561*-0.02+D561*0.01+G561*-0.04+H561*-0.47+I561*-0.01</f>
        <v>-8.3539999999999975E-2</v>
      </c>
      <c r="L561">
        <f>-4.2+B561*0.06+C561*0.02+D561*-0.01+G561*0.04+H561*0.47+I561*0.01</f>
        <v>8.3539999999999975E-2</v>
      </c>
      <c r="M561" s="6">
        <v>0.47912713777807026</v>
      </c>
      <c r="N561" s="6">
        <v>0.52087286222192974</v>
      </c>
      <c r="O561" s="2" t="str">
        <f t="shared" si="8"/>
        <v>tested_negative</v>
      </c>
      <c r="P561" s="2">
        <f>IF(O561=J561,1,0)</f>
        <v>0</v>
      </c>
      <c r="Q561" s="2" t="str">
        <f>IF(AND(EXACT(O561,"tested_positive"), EXACT(J561,"tested_positive")), "tp", IF(AND(EXACT(O561,"tested_positive"), EXACT(J561,"tested_negative")), "fp", IF(AND(EXACT(O561,"tested_negative"), EXACT(J561,"tested_positive")), "fn", IF(AND(EXACT(O561,"tested_negative"), EXACT(J561,"tested_negative")), "tn"))))</f>
        <v>fn</v>
      </c>
      <c r="R561" s="2">
        <f>IF(O561="tested_positive",1,0)</f>
        <v>0</v>
      </c>
    </row>
    <row r="562" spans="1:18" ht="17" x14ac:dyDescent="0.2">
      <c r="A562">
        <v>294</v>
      </c>
      <c r="B562">
        <v>1</v>
      </c>
      <c r="C562">
        <v>128</v>
      </c>
      <c r="D562">
        <v>48</v>
      </c>
      <c r="E562">
        <v>45</v>
      </c>
      <c r="F562">
        <v>194</v>
      </c>
      <c r="G562">
        <v>40.5</v>
      </c>
      <c r="H562">
        <v>0.61299999999999999</v>
      </c>
      <c r="I562">
        <v>24</v>
      </c>
      <c r="J562" t="s">
        <v>9</v>
      </c>
      <c r="K562">
        <f>4.2+B562*-0.06+C562*-0.02+D562*0.01+G562*-0.04+H562*-0.47+I562*-0.01</f>
        <v>-8.8109999999999578E-2</v>
      </c>
      <c r="L562">
        <f>-4.2+B562*0.06+C562*0.02+D562*-0.01+G562*0.04+H562*0.47+I562*0.01</f>
        <v>8.8109999999999578E-2</v>
      </c>
      <c r="M562" s="6">
        <v>0.47798673958529347</v>
      </c>
      <c r="N562" s="6">
        <v>0.52201326041470664</v>
      </c>
      <c r="O562" s="2" t="str">
        <f t="shared" si="8"/>
        <v>tested_negative</v>
      </c>
      <c r="P562" s="2">
        <f>IF(O562=J562,1,0)</f>
        <v>0</v>
      </c>
      <c r="Q562" s="2" t="str">
        <f>IF(AND(EXACT(O562,"tested_positive"), EXACT(J562,"tested_positive")), "tp", IF(AND(EXACT(O562,"tested_positive"), EXACT(J562,"tested_negative")), "fp", IF(AND(EXACT(O562,"tested_negative"), EXACT(J562,"tested_positive")), "fn", IF(AND(EXACT(O562,"tested_negative"), EXACT(J562,"tested_negative")), "tn"))))</f>
        <v>fn</v>
      </c>
      <c r="R562" s="2">
        <f>IF(O562="tested_positive",1,0)</f>
        <v>0</v>
      </c>
    </row>
    <row r="563" spans="1:18" ht="17" x14ac:dyDescent="0.2">
      <c r="A563">
        <v>406</v>
      </c>
      <c r="B563">
        <v>2</v>
      </c>
      <c r="C563">
        <v>123</v>
      </c>
      <c r="D563">
        <v>48</v>
      </c>
      <c r="E563">
        <v>32</v>
      </c>
      <c r="F563">
        <v>165</v>
      </c>
      <c r="G563">
        <v>42.1</v>
      </c>
      <c r="H563">
        <v>0.52</v>
      </c>
      <c r="I563">
        <v>26</v>
      </c>
      <c r="J563" t="s">
        <v>10</v>
      </c>
      <c r="K563">
        <f>4.2+B563*-0.06+C563*-0.02+D563*0.01+G563*-0.04+H563*-0.47+I563*-0.01</f>
        <v>-8.840000000000009E-2</v>
      </c>
      <c r="L563">
        <f>-4.2+B563*0.06+C563*0.02+D563*-0.01+G563*0.04+H563*0.47+I563*0.01</f>
        <v>8.840000000000009E-2</v>
      </c>
      <c r="M563" s="6">
        <v>0.47791438057698304</v>
      </c>
      <c r="N563" s="6">
        <v>0.52208561942301701</v>
      </c>
      <c r="O563" s="2" t="str">
        <f t="shared" si="8"/>
        <v>tested_negative</v>
      </c>
      <c r="P563" s="2">
        <f>IF(O563=J563,1,0)</f>
        <v>1</v>
      </c>
      <c r="Q563" s="2" t="str">
        <f>IF(AND(EXACT(O563,"tested_positive"), EXACT(J563,"tested_positive")), "tp", IF(AND(EXACT(O563,"tested_positive"), EXACT(J563,"tested_negative")), "fp", IF(AND(EXACT(O563,"tested_negative"), EXACT(J563,"tested_positive")), "fn", IF(AND(EXACT(O563,"tested_negative"), EXACT(J563,"tested_negative")), "tn"))))</f>
        <v>tn</v>
      </c>
      <c r="R563" s="2">
        <f>IF(O563="tested_positive",1,0)</f>
        <v>0</v>
      </c>
    </row>
    <row r="564" spans="1:18" ht="17" x14ac:dyDescent="0.2">
      <c r="A564">
        <v>214</v>
      </c>
      <c r="B564">
        <v>0</v>
      </c>
      <c r="C564">
        <v>140</v>
      </c>
      <c r="D564">
        <v>65</v>
      </c>
      <c r="E564">
        <v>26</v>
      </c>
      <c r="F564">
        <v>130</v>
      </c>
      <c r="G564">
        <v>42.6</v>
      </c>
      <c r="H564">
        <v>0.43099999999999999</v>
      </c>
      <c r="I564">
        <v>24</v>
      </c>
      <c r="J564" t="s">
        <v>9</v>
      </c>
      <c r="K564">
        <f>4.2+B564*-0.06+C564*-0.02+D564*0.01+G564*-0.04+H564*-0.47+I564*-0.01</f>
        <v>-9.6570000000000322E-2</v>
      </c>
      <c r="L564">
        <f>-4.2+B564*0.06+C564*0.02+D564*-0.01+G564*0.04+H564*0.47+I564*0.01</f>
        <v>9.6570000000000322E-2</v>
      </c>
      <c r="M564" s="6">
        <v>0.4758762447924994</v>
      </c>
      <c r="N564" s="6">
        <v>0.52412375520750065</v>
      </c>
      <c r="O564" s="2" t="str">
        <f t="shared" si="8"/>
        <v>tested_negative</v>
      </c>
      <c r="P564" s="2">
        <f>IF(O564=J564,1,0)</f>
        <v>0</v>
      </c>
      <c r="Q564" s="2" t="str">
        <f>IF(AND(EXACT(O564,"tested_positive"), EXACT(J564,"tested_positive")), "tp", IF(AND(EXACT(O564,"tested_positive"), EXACT(J564,"tested_negative")), "fp", IF(AND(EXACT(O564,"tested_negative"), EXACT(J564,"tested_positive")), "fn", IF(AND(EXACT(O564,"tested_negative"), EXACT(J564,"tested_negative")), "tn"))))</f>
        <v>fn</v>
      </c>
      <c r="R564" s="2">
        <f>IF(O564="tested_positive",1,0)</f>
        <v>0</v>
      </c>
    </row>
    <row r="565" spans="1:18" ht="17" x14ac:dyDescent="0.2">
      <c r="A565">
        <v>659</v>
      </c>
      <c r="B565">
        <v>11</v>
      </c>
      <c r="C565">
        <v>127</v>
      </c>
      <c r="D565">
        <v>106</v>
      </c>
      <c r="E565">
        <v>0</v>
      </c>
      <c r="F565">
        <v>0</v>
      </c>
      <c r="G565">
        <v>39</v>
      </c>
      <c r="H565">
        <v>0.19</v>
      </c>
      <c r="I565">
        <v>51</v>
      </c>
      <c r="J565" t="s">
        <v>10</v>
      </c>
      <c r="K565">
        <f>4.2+B565*-0.06+C565*-0.02+D565*0.01+G565*-0.04+H565*-0.47+I565*-0.01</f>
        <v>-9.9299999999999999E-2</v>
      </c>
      <c r="L565">
        <f>-4.2+B565*0.06+C565*0.02+D565*-0.01+G565*0.04+H565*0.47+I565*0.01</f>
        <v>9.9299999999999999E-2</v>
      </c>
      <c r="M565" s="6">
        <v>0.47519537879443347</v>
      </c>
      <c r="N565" s="6">
        <v>0.52480462120556648</v>
      </c>
      <c r="O565" s="2" t="str">
        <f t="shared" si="8"/>
        <v>tested_negative</v>
      </c>
      <c r="P565" s="2">
        <f>IF(O565=J565,1,0)</f>
        <v>1</v>
      </c>
      <c r="Q565" s="2" t="str">
        <f>IF(AND(EXACT(O565,"tested_positive"), EXACT(J565,"tested_positive")), "tp", IF(AND(EXACT(O565,"tested_positive"), EXACT(J565,"tested_negative")), "fp", IF(AND(EXACT(O565,"tested_negative"), EXACT(J565,"tested_positive")), "fn", IF(AND(EXACT(O565,"tested_negative"), EXACT(J565,"tested_negative")), "tn"))))</f>
        <v>tn</v>
      </c>
      <c r="R565" s="2">
        <f>IF(O565="tested_positive",1,0)</f>
        <v>0</v>
      </c>
    </row>
    <row r="566" spans="1:18" ht="17" x14ac:dyDescent="0.2">
      <c r="A566">
        <v>172</v>
      </c>
      <c r="B566">
        <v>6</v>
      </c>
      <c r="C566">
        <v>134</v>
      </c>
      <c r="D566">
        <v>70</v>
      </c>
      <c r="E566">
        <v>23</v>
      </c>
      <c r="F566">
        <v>130</v>
      </c>
      <c r="G566">
        <v>35.4</v>
      </c>
      <c r="H566">
        <v>0.54200000000000004</v>
      </c>
      <c r="I566">
        <v>29</v>
      </c>
      <c r="J566" t="s">
        <v>9</v>
      </c>
      <c r="K566">
        <f>4.2+B566*-0.06+C566*-0.02+D566*0.01+G566*-0.04+H566*-0.47+I566*-0.01</f>
        <v>-0.10073999999999961</v>
      </c>
      <c r="L566">
        <f>-4.2+B566*0.06+C566*0.02+D566*-0.01+G566*0.04+H566*0.47+I566*0.01</f>
        <v>0.10073999999999961</v>
      </c>
      <c r="M566" s="6">
        <v>0.47483627767079095</v>
      </c>
      <c r="N566" s="6">
        <v>0.52516372232920905</v>
      </c>
      <c r="O566" s="2" t="str">
        <f t="shared" si="8"/>
        <v>tested_negative</v>
      </c>
      <c r="P566" s="2">
        <f>IF(O566=J566,1,0)</f>
        <v>0</v>
      </c>
      <c r="Q566" s="2" t="str">
        <f>IF(AND(EXACT(O566,"tested_positive"), EXACT(J566,"tested_positive")), "tp", IF(AND(EXACT(O566,"tested_positive"), EXACT(J566,"tested_negative")), "fp", IF(AND(EXACT(O566,"tested_negative"), EXACT(J566,"tested_positive")), "fn", IF(AND(EXACT(O566,"tested_negative"), EXACT(J566,"tested_negative")), "tn"))))</f>
        <v>fn</v>
      </c>
      <c r="R566" s="2">
        <f>IF(O566="tested_positive",1,0)</f>
        <v>0</v>
      </c>
    </row>
    <row r="567" spans="1:18" ht="17" x14ac:dyDescent="0.2">
      <c r="A567">
        <v>487</v>
      </c>
      <c r="B567">
        <v>1</v>
      </c>
      <c r="C567">
        <v>139</v>
      </c>
      <c r="D567">
        <v>62</v>
      </c>
      <c r="E567">
        <v>41</v>
      </c>
      <c r="F567">
        <v>480</v>
      </c>
      <c r="G567">
        <v>40.700000000000003</v>
      </c>
      <c r="H567">
        <v>0.53600000000000003</v>
      </c>
      <c r="I567">
        <v>21</v>
      </c>
      <c r="J567" t="s">
        <v>10</v>
      </c>
      <c r="K567">
        <f>4.2+B567*-0.06+C567*-0.02+D567*0.01+G567*-0.04+H567*-0.47+I567*-0.01</f>
        <v>-0.10991999999999966</v>
      </c>
      <c r="L567">
        <f>-4.2+B567*0.06+C567*0.02+D567*-0.01+G567*0.04+H567*0.47+I567*0.01</f>
        <v>0.10991999999999966</v>
      </c>
      <c r="M567" s="6">
        <v>0.47254763532101834</v>
      </c>
      <c r="N567" s="6">
        <v>0.5274523646789816</v>
      </c>
      <c r="O567" s="2" t="str">
        <f t="shared" si="8"/>
        <v>tested_negative</v>
      </c>
      <c r="P567" s="2">
        <f>IF(O567=J567,1,0)</f>
        <v>1</v>
      </c>
      <c r="Q567" s="2" t="str">
        <f>IF(AND(EXACT(O567,"tested_positive"), EXACT(J567,"tested_positive")), "tp", IF(AND(EXACT(O567,"tested_positive"), EXACT(J567,"tested_negative")), "fp", IF(AND(EXACT(O567,"tested_negative"), EXACT(J567,"tested_positive")), "fn", IF(AND(EXACT(O567,"tested_negative"), EXACT(J567,"tested_negative")), "tn"))))</f>
        <v>tn</v>
      </c>
      <c r="R567" s="2">
        <f>IF(O567="tested_positive",1,0)</f>
        <v>0</v>
      </c>
    </row>
    <row r="568" spans="1:18" ht="17" x14ac:dyDescent="0.2">
      <c r="A568">
        <v>346</v>
      </c>
      <c r="B568">
        <v>8</v>
      </c>
      <c r="C568">
        <v>126</v>
      </c>
      <c r="D568">
        <v>88</v>
      </c>
      <c r="E568">
        <v>36</v>
      </c>
      <c r="F568">
        <v>108</v>
      </c>
      <c r="G568">
        <v>38.5</v>
      </c>
      <c r="H568">
        <v>0.34899999999999998</v>
      </c>
      <c r="I568">
        <v>49</v>
      </c>
      <c r="J568" t="s">
        <v>10</v>
      </c>
      <c r="K568">
        <f>4.2+B568*-0.06+C568*-0.02+D568*0.01+G568*-0.04+H568*-0.47+I568*-0.01</f>
        <v>-0.11402999999999996</v>
      </c>
      <c r="L568">
        <f>-4.2+B568*0.06+C568*0.02+D568*-0.01+G568*0.04+H568*0.47+I568*0.01</f>
        <v>0.11402999999999996</v>
      </c>
      <c r="M568" s="6">
        <v>0.4715233497610804</v>
      </c>
      <c r="N568" s="6">
        <v>0.52847665023891954</v>
      </c>
      <c r="O568" s="2" t="str">
        <f t="shared" si="8"/>
        <v>tested_negative</v>
      </c>
      <c r="P568" s="2">
        <f>IF(O568=J568,1,0)</f>
        <v>1</v>
      </c>
      <c r="Q568" s="2" t="str">
        <f>IF(AND(EXACT(O568,"tested_positive"), EXACT(J568,"tested_positive")), "tp", IF(AND(EXACT(O568,"tested_positive"), EXACT(J568,"tested_negative")), "fp", IF(AND(EXACT(O568,"tested_negative"), EXACT(J568,"tested_positive")), "fn", IF(AND(EXACT(O568,"tested_negative"), EXACT(J568,"tested_negative")), "tn"))))</f>
        <v>tn</v>
      </c>
      <c r="R568" s="2">
        <f>IF(O568="tested_positive",1,0)</f>
        <v>0</v>
      </c>
    </row>
    <row r="569" spans="1:18" ht="17" x14ac:dyDescent="0.2">
      <c r="A569">
        <v>365</v>
      </c>
      <c r="B569">
        <v>4</v>
      </c>
      <c r="C569">
        <v>147</v>
      </c>
      <c r="D569">
        <v>74</v>
      </c>
      <c r="E569">
        <v>25</v>
      </c>
      <c r="F569">
        <v>293</v>
      </c>
      <c r="G569">
        <v>34.9</v>
      </c>
      <c r="H569">
        <v>0.38500000000000001</v>
      </c>
      <c r="I569">
        <v>30</v>
      </c>
      <c r="J569" t="s">
        <v>10</v>
      </c>
      <c r="K569">
        <f>4.2+B569*-0.06+C569*-0.02+D569*0.01+G569*-0.04+H569*-0.47+I569*-0.01</f>
        <v>-0.11694999999999989</v>
      </c>
      <c r="L569">
        <f>-4.2+B569*0.06+C569*0.02+D569*-0.01+G569*0.04+H569*0.47+I569*0.01</f>
        <v>0.11694999999999989</v>
      </c>
      <c r="M569" s="6">
        <v>0.47079577866216177</v>
      </c>
      <c r="N569" s="6">
        <v>0.52920422133783818</v>
      </c>
      <c r="O569" s="2" t="str">
        <f t="shared" si="8"/>
        <v>tested_negative</v>
      </c>
      <c r="P569" s="2">
        <f>IF(O569=J569,1,0)</f>
        <v>1</v>
      </c>
      <c r="Q569" s="2" t="str">
        <f>IF(AND(EXACT(O569,"tested_positive"), EXACT(J569,"tested_positive")), "tp", IF(AND(EXACT(O569,"tested_positive"), EXACT(J569,"tested_negative")), "fp", IF(AND(EXACT(O569,"tested_negative"), EXACT(J569,"tested_positive")), "fn", IF(AND(EXACT(O569,"tested_negative"), EXACT(J569,"tested_negative")), "tn"))))</f>
        <v>tn</v>
      </c>
      <c r="R569" s="2">
        <f>IF(O569="tested_positive",1,0)</f>
        <v>0</v>
      </c>
    </row>
    <row r="570" spans="1:18" ht="17" x14ac:dyDescent="0.2">
      <c r="A570">
        <v>711</v>
      </c>
      <c r="B570">
        <v>3</v>
      </c>
      <c r="C570">
        <v>158</v>
      </c>
      <c r="D570">
        <v>64</v>
      </c>
      <c r="E570">
        <v>13</v>
      </c>
      <c r="F570">
        <v>387</v>
      </c>
      <c r="G570">
        <v>31.2</v>
      </c>
      <c r="H570">
        <v>0.29499999999999998</v>
      </c>
      <c r="I570">
        <v>24</v>
      </c>
      <c r="J570" t="s">
        <v>10</v>
      </c>
      <c r="K570">
        <f>4.2+B570*-0.06+C570*-0.02+D570*0.01+G570*-0.04+H570*-0.47+I570*-0.01</f>
        <v>-0.12664999999999954</v>
      </c>
      <c r="L570">
        <f>-4.2+B570*0.06+C570*0.02+D570*-0.01+G570*0.04+H570*0.47+I570*0.01</f>
        <v>0.12664999999999954</v>
      </c>
      <c r="M570" s="6">
        <v>0.46837975501871287</v>
      </c>
      <c r="N570" s="6">
        <v>0.53162024498128724</v>
      </c>
      <c r="O570" s="2" t="str">
        <f t="shared" si="8"/>
        <v>tested_negative</v>
      </c>
      <c r="P570" s="2">
        <f>IF(O570=J570,1,0)</f>
        <v>1</v>
      </c>
      <c r="Q570" s="2" t="str">
        <f>IF(AND(EXACT(O570,"tested_positive"), EXACT(J570,"tested_positive")), "tp", IF(AND(EXACT(O570,"tested_positive"), EXACT(J570,"tested_negative")), "fp", IF(AND(EXACT(O570,"tested_negative"), EXACT(J570,"tested_positive")), "fn", IF(AND(EXACT(O570,"tested_negative"), EXACT(J570,"tested_negative")), "tn"))))</f>
        <v>tn</v>
      </c>
      <c r="R570" s="2">
        <f>IF(O570="tested_positive",1,0)</f>
        <v>0</v>
      </c>
    </row>
    <row r="571" spans="1:18" ht="17" x14ac:dyDescent="0.2">
      <c r="A571">
        <v>471</v>
      </c>
      <c r="B571">
        <v>1</v>
      </c>
      <c r="C571">
        <v>144</v>
      </c>
      <c r="D571">
        <v>82</v>
      </c>
      <c r="E571">
        <v>40</v>
      </c>
      <c r="F571">
        <v>0</v>
      </c>
      <c r="G571">
        <v>41.3</v>
      </c>
      <c r="H571">
        <v>0.60699999999999998</v>
      </c>
      <c r="I571">
        <v>28</v>
      </c>
      <c r="J571" t="s">
        <v>10</v>
      </c>
      <c r="K571">
        <f>4.2+B571*-0.06+C571*-0.02+D571*0.01+G571*-0.04+H571*-0.47+I571*-0.01</f>
        <v>-0.13728999999999897</v>
      </c>
      <c r="L571">
        <f>-4.2+B571*0.06+C571*0.02+D571*-0.01+G571*0.04+H571*0.47+I571*0.01</f>
        <v>0.13728999999999897</v>
      </c>
      <c r="M571" s="6">
        <v>0.46573130934240525</v>
      </c>
      <c r="N571" s="6">
        <v>0.53426869065759475</v>
      </c>
      <c r="O571" s="2" t="str">
        <f t="shared" si="8"/>
        <v>tested_negative</v>
      </c>
      <c r="P571" s="2">
        <f>IF(O571=J571,1,0)</f>
        <v>1</v>
      </c>
      <c r="Q571" s="2" t="str">
        <f>IF(AND(EXACT(O571,"tested_positive"), EXACT(J571,"tested_positive")), "tp", IF(AND(EXACT(O571,"tested_positive"), EXACT(J571,"tested_negative")), "fp", IF(AND(EXACT(O571,"tested_negative"), EXACT(J571,"tested_positive")), "fn", IF(AND(EXACT(O571,"tested_negative"), EXACT(J571,"tested_negative")), "tn"))))</f>
        <v>tn</v>
      </c>
      <c r="R571" s="2">
        <f>IF(O571="tested_positive",1,0)</f>
        <v>0</v>
      </c>
    </row>
    <row r="572" spans="1:18" ht="17" x14ac:dyDescent="0.2">
      <c r="A572">
        <v>116</v>
      </c>
      <c r="B572">
        <v>4</v>
      </c>
      <c r="C572">
        <v>146</v>
      </c>
      <c r="D572">
        <v>92</v>
      </c>
      <c r="E572">
        <v>0</v>
      </c>
      <c r="F572">
        <v>0</v>
      </c>
      <c r="G572">
        <v>31.2</v>
      </c>
      <c r="H572">
        <v>0.53900000000000003</v>
      </c>
      <c r="I572">
        <v>61</v>
      </c>
      <c r="J572" t="s">
        <v>9</v>
      </c>
      <c r="K572">
        <f>4.2+B572*-0.06+C572*-0.02+D572*0.01+G572*-0.04+H572*-0.47+I572*-0.01</f>
        <v>-0.15133000000000002</v>
      </c>
      <c r="L572">
        <f>-4.2+B572*0.06+C572*0.02+D572*-0.01+G572*0.04+H572*0.47+I572*0.01</f>
        <v>0.15133000000000002</v>
      </c>
      <c r="M572" s="6">
        <v>0.46223953448493782</v>
      </c>
      <c r="N572" s="6">
        <v>0.53776046551506218</v>
      </c>
      <c r="O572" s="2" t="str">
        <f t="shared" si="8"/>
        <v>tested_negative</v>
      </c>
      <c r="P572" s="2">
        <f>IF(O572=J572,1,0)</f>
        <v>0</v>
      </c>
      <c r="Q572" s="2" t="str">
        <f>IF(AND(EXACT(O572,"tested_positive"), EXACT(J572,"tested_positive")), "tp", IF(AND(EXACT(O572,"tested_positive"), EXACT(J572,"tested_negative")), "fp", IF(AND(EXACT(O572,"tested_negative"), EXACT(J572,"tested_positive")), "fn", IF(AND(EXACT(O572,"tested_negative"), EXACT(J572,"tested_negative")), "tn"))))</f>
        <v>fn</v>
      </c>
      <c r="R572" s="2">
        <f>IF(O572="tested_positive",1,0)</f>
        <v>0</v>
      </c>
    </row>
    <row r="573" spans="1:18" ht="17" x14ac:dyDescent="0.2">
      <c r="A573">
        <v>145</v>
      </c>
      <c r="B573">
        <v>4</v>
      </c>
      <c r="C573">
        <v>154</v>
      </c>
      <c r="D573">
        <v>62</v>
      </c>
      <c r="E573">
        <v>31</v>
      </c>
      <c r="F573">
        <v>284</v>
      </c>
      <c r="G573">
        <v>32.799999999999997</v>
      </c>
      <c r="H573">
        <v>0.23699999999999999</v>
      </c>
      <c r="I573">
        <v>23</v>
      </c>
      <c r="J573" t="s">
        <v>10</v>
      </c>
      <c r="K573">
        <f>4.2+B573*-0.06+C573*-0.02+D573*0.01+G573*-0.04+H573*-0.47+I573*-0.01</f>
        <v>-0.15338999999999983</v>
      </c>
      <c r="L573">
        <f>-4.2+B573*0.06+C573*0.02+D573*-0.01+G573*0.04+H573*0.47+I573*0.01</f>
        <v>0.15338999999999983</v>
      </c>
      <c r="M573" s="6">
        <v>0.46172751175116983</v>
      </c>
      <c r="N573" s="6">
        <v>0.53827248824883012</v>
      </c>
      <c r="O573" s="2" t="str">
        <f t="shared" si="8"/>
        <v>tested_negative</v>
      </c>
      <c r="P573" s="2">
        <f>IF(O573=J573,1,0)</f>
        <v>1</v>
      </c>
      <c r="Q573" s="2" t="str">
        <f>IF(AND(EXACT(O573,"tested_positive"), EXACT(J573,"tested_positive")), "tp", IF(AND(EXACT(O573,"tested_positive"), EXACT(J573,"tested_negative")), "fp", IF(AND(EXACT(O573,"tested_negative"), EXACT(J573,"tested_positive")), "fn", IF(AND(EXACT(O573,"tested_negative"), EXACT(J573,"tested_negative")), "tn"))))</f>
        <v>tn</v>
      </c>
      <c r="R573" s="2">
        <f>IF(O573="tested_positive",1,0)</f>
        <v>0</v>
      </c>
    </row>
    <row r="574" spans="1:18" ht="17" x14ac:dyDescent="0.2">
      <c r="A574">
        <v>700</v>
      </c>
      <c r="B574">
        <v>4</v>
      </c>
      <c r="C574">
        <v>118</v>
      </c>
      <c r="D574">
        <v>70</v>
      </c>
      <c r="E574">
        <v>0</v>
      </c>
      <c r="F574">
        <v>0</v>
      </c>
      <c r="G574">
        <v>44.5</v>
      </c>
      <c r="H574">
        <v>0.90400000000000003</v>
      </c>
      <c r="I574">
        <v>26</v>
      </c>
      <c r="J574" t="s">
        <v>10</v>
      </c>
      <c r="K574">
        <f>4.2+B574*-0.06+C574*-0.02+D574*0.01+G574*-0.04+H574*-0.47+I574*-0.01</f>
        <v>-0.16487999999999975</v>
      </c>
      <c r="L574">
        <f>-4.2+B574*0.06+C574*0.02+D574*-0.01+G574*0.04+H574*0.47+I574*0.01</f>
        <v>0.16487999999999975</v>
      </c>
      <c r="M574" s="6">
        <v>0.4588731287323371</v>
      </c>
      <c r="N574" s="6">
        <v>0.5411268712676629</v>
      </c>
      <c r="O574" s="2" t="str">
        <f t="shared" si="8"/>
        <v>tested_negative</v>
      </c>
      <c r="P574" s="2">
        <f>IF(O574=J574,1,0)</f>
        <v>1</v>
      </c>
      <c r="Q574" s="2" t="str">
        <f>IF(AND(EXACT(O574,"tested_positive"), EXACT(J574,"tested_positive")), "tp", IF(AND(EXACT(O574,"tested_positive"), EXACT(J574,"tested_negative")), "fp", IF(AND(EXACT(O574,"tested_negative"), EXACT(J574,"tested_positive")), "fn", IF(AND(EXACT(O574,"tested_negative"), EXACT(J574,"tested_negative")), "tn"))))</f>
        <v>tn</v>
      </c>
      <c r="R574" s="2">
        <f>IF(O574="tested_positive",1,0)</f>
        <v>0</v>
      </c>
    </row>
    <row r="575" spans="1:18" ht="17" x14ac:dyDescent="0.2">
      <c r="A575">
        <v>295</v>
      </c>
      <c r="B575">
        <v>0</v>
      </c>
      <c r="C575">
        <v>161</v>
      </c>
      <c r="D575">
        <v>50</v>
      </c>
      <c r="E575">
        <v>0</v>
      </c>
      <c r="F575">
        <v>0</v>
      </c>
      <c r="G575">
        <v>21.9</v>
      </c>
      <c r="H575">
        <v>0.254</v>
      </c>
      <c r="I575">
        <v>65</v>
      </c>
      <c r="J575" t="s">
        <v>10</v>
      </c>
      <c r="K575">
        <f>4.2+B575*-0.06+C575*-0.02+D575*0.01+G575*-0.04+H575*-0.47+I575*-0.01</f>
        <v>-0.16538000000000003</v>
      </c>
      <c r="L575">
        <f>-4.2+B575*0.06+C575*0.02+D575*-0.01+G575*0.04+H575*0.47+I575*0.01</f>
        <v>0.16538000000000003</v>
      </c>
      <c r="M575" s="6">
        <v>0.45874897699767986</v>
      </c>
      <c r="N575" s="6">
        <v>0.54125102300232009</v>
      </c>
      <c r="O575" s="2" t="str">
        <f t="shared" si="8"/>
        <v>tested_negative</v>
      </c>
      <c r="P575" s="2">
        <f>IF(O575=J575,1,0)</f>
        <v>1</v>
      </c>
      <c r="Q575" s="2" t="str">
        <f>IF(AND(EXACT(O575,"tested_positive"), EXACT(J575,"tested_positive")), "tp", IF(AND(EXACT(O575,"tested_positive"), EXACT(J575,"tested_negative")), "fp", IF(AND(EXACT(O575,"tested_negative"), EXACT(J575,"tested_positive")), "fn", IF(AND(EXACT(O575,"tested_negative"), EXACT(J575,"tested_negative")), "tn"))))</f>
        <v>tn</v>
      </c>
      <c r="R575" s="2">
        <f>IF(O575="tested_positive",1,0)</f>
        <v>0</v>
      </c>
    </row>
    <row r="576" spans="1:18" ht="17" x14ac:dyDescent="0.2">
      <c r="A576">
        <v>559</v>
      </c>
      <c r="B576">
        <v>11</v>
      </c>
      <c r="C576">
        <v>103</v>
      </c>
      <c r="D576">
        <v>68</v>
      </c>
      <c r="E576">
        <v>40</v>
      </c>
      <c r="F576">
        <v>0</v>
      </c>
      <c r="G576">
        <v>46.2</v>
      </c>
      <c r="H576">
        <v>0.126</v>
      </c>
      <c r="I576">
        <v>42</v>
      </c>
      <c r="J576" t="s">
        <v>10</v>
      </c>
      <c r="K576">
        <f>4.2+B576*-0.06+C576*-0.02+D576*0.01+G576*-0.04+H576*-0.47+I576*-0.01</f>
        <v>-0.16721999999999992</v>
      </c>
      <c r="L576">
        <f>-4.2+B576*0.06+C576*0.02+D576*-0.01+G576*0.04+H576*0.47+I576*0.01</f>
        <v>0.16721999999999992</v>
      </c>
      <c r="M576" s="6">
        <v>0.45829214283143477</v>
      </c>
      <c r="N576" s="6">
        <v>0.54170785716856518</v>
      </c>
      <c r="O576" s="2" t="str">
        <f t="shared" si="8"/>
        <v>tested_negative</v>
      </c>
      <c r="P576" s="2">
        <f>IF(O576=J576,1,0)</f>
        <v>1</v>
      </c>
      <c r="Q576" s="2" t="str">
        <f>IF(AND(EXACT(O576,"tested_positive"), EXACT(J576,"tested_positive")), "tp", IF(AND(EXACT(O576,"tested_positive"), EXACT(J576,"tested_negative")), "fp", IF(AND(EXACT(O576,"tested_negative"), EXACT(J576,"tested_positive")), "fn", IF(AND(EXACT(O576,"tested_negative"), EXACT(J576,"tested_negative")), "tn"))))</f>
        <v>tn</v>
      </c>
      <c r="R576" s="2">
        <f>IF(O576="tested_positive",1,0)</f>
        <v>0</v>
      </c>
    </row>
    <row r="577" spans="1:18" ht="17" x14ac:dyDescent="0.2">
      <c r="A577">
        <v>282</v>
      </c>
      <c r="B577">
        <v>10</v>
      </c>
      <c r="C577">
        <v>129</v>
      </c>
      <c r="D577">
        <v>76</v>
      </c>
      <c r="E577">
        <v>28</v>
      </c>
      <c r="F577">
        <v>122</v>
      </c>
      <c r="G577">
        <v>35.9</v>
      </c>
      <c r="H577">
        <v>0.28000000000000003</v>
      </c>
      <c r="I577">
        <v>39</v>
      </c>
      <c r="J577" t="s">
        <v>10</v>
      </c>
      <c r="K577">
        <f>4.2+B577*-0.06+C577*-0.02+D577*0.01+G577*-0.04+H577*-0.47+I577*-0.01</f>
        <v>-0.17759999999999992</v>
      </c>
      <c r="L577">
        <f>-4.2+B577*0.06+C577*0.02+D577*-0.01+G577*0.04+H577*0.47+I577*0.01</f>
        <v>0.17759999999999992</v>
      </c>
      <c r="M577" s="6">
        <v>0.45571633757658214</v>
      </c>
      <c r="N577" s="6">
        <v>0.54428366242341797</v>
      </c>
      <c r="O577" s="2" t="str">
        <f t="shared" si="8"/>
        <v>tested_negative</v>
      </c>
      <c r="P577" s="2">
        <f>IF(O577=J577,1,0)</f>
        <v>1</v>
      </c>
      <c r="Q577" s="2" t="str">
        <f>IF(AND(EXACT(O577,"tested_positive"), EXACT(J577,"tested_positive")), "tp", IF(AND(EXACT(O577,"tested_positive"), EXACT(J577,"tested_negative")), "fp", IF(AND(EXACT(O577,"tested_negative"), EXACT(J577,"tested_positive")), "fn", IF(AND(EXACT(O577,"tested_negative"), EXACT(J577,"tested_negative")), "tn"))))</f>
        <v>tn</v>
      </c>
      <c r="R577" s="2">
        <f>IF(O577="tested_positive",1,0)</f>
        <v>0</v>
      </c>
    </row>
    <row r="578" spans="1:18" ht="17" x14ac:dyDescent="0.2">
      <c r="A578">
        <v>569</v>
      </c>
      <c r="B578">
        <v>4</v>
      </c>
      <c r="C578">
        <v>154</v>
      </c>
      <c r="D578">
        <v>72</v>
      </c>
      <c r="E578">
        <v>29</v>
      </c>
      <c r="F578">
        <v>126</v>
      </c>
      <c r="G578">
        <v>31.3</v>
      </c>
      <c r="H578">
        <v>0.33800000000000002</v>
      </c>
      <c r="I578">
        <v>37</v>
      </c>
      <c r="J578" t="s">
        <v>10</v>
      </c>
      <c r="K578">
        <f>4.2+B578*-0.06+C578*-0.02+D578*0.01+G578*-0.04+H578*-0.47+I578*-0.01</f>
        <v>-0.18086000000000013</v>
      </c>
      <c r="L578">
        <f>-4.2+B578*0.06+C578*0.02+D578*-0.01+G578*0.04+H578*0.47+I578*0.01</f>
        <v>0.18086000000000013</v>
      </c>
      <c r="M578" s="6">
        <v>0.45490784800938283</v>
      </c>
      <c r="N578" s="6">
        <v>0.54509215199061711</v>
      </c>
      <c r="O578" s="2" t="str">
        <f t="shared" ref="O578:O641" si="9">IF(N578&gt;(M578+$N$776),"tested_positive","tested_negative")</f>
        <v>tested_negative</v>
      </c>
      <c r="P578" s="2">
        <f>IF(O578=J578,1,0)</f>
        <v>1</v>
      </c>
      <c r="Q578" s="2" t="str">
        <f>IF(AND(EXACT(O578,"tested_positive"), EXACT(J578,"tested_positive")), "tp", IF(AND(EXACT(O578,"tested_positive"), EXACT(J578,"tested_negative")), "fp", IF(AND(EXACT(O578,"tested_negative"), EXACT(J578,"tested_positive")), "fn", IF(AND(EXACT(O578,"tested_negative"), EXACT(J578,"tested_negative")), "tn"))))</f>
        <v>tn</v>
      </c>
      <c r="R578" s="2">
        <f>IF(O578="tested_positive",1,0)</f>
        <v>0</v>
      </c>
    </row>
    <row r="579" spans="1:18" ht="17" x14ac:dyDescent="0.2">
      <c r="A579">
        <v>85</v>
      </c>
      <c r="B579">
        <v>5</v>
      </c>
      <c r="C579">
        <v>137</v>
      </c>
      <c r="D579">
        <v>108</v>
      </c>
      <c r="E579">
        <v>0</v>
      </c>
      <c r="F579">
        <v>0</v>
      </c>
      <c r="G579">
        <v>48.8</v>
      </c>
      <c r="H579">
        <v>0.22700000000000001</v>
      </c>
      <c r="I579">
        <v>37</v>
      </c>
      <c r="J579" t="s">
        <v>9</v>
      </c>
      <c r="K579">
        <f>4.2+B579*-0.06+C579*-0.02+D579*0.01+G579*-0.04+H579*-0.47+I579*-0.01</f>
        <v>-0.18868999999999975</v>
      </c>
      <c r="L579">
        <f>-4.2+B579*0.06+C579*0.02+D579*-0.01+G579*0.04+H579*0.47+I579*0.01</f>
        <v>0.18868999999999975</v>
      </c>
      <c r="M579" s="6">
        <v>0.45296696395243763</v>
      </c>
      <c r="N579" s="6">
        <v>0.54703303604756237</v>
      </c>
      <c r="O579" s="2" t="str">
        <f t="shared" si="9"/>
        <v>tested_negative</v>
      </c>
      <c r="P579" s="2">
        <f>IF(O579=J579,1,0)</f>
        <v>0</v>
      </c>
      <c r="Q579" s="2" t="str">
        <f>IF(AND(EXACT(O579,"tested_positive"), EXACT(J579,"tested_positive")), "tp", IF(AND(EXACT(O579,"tested_positive"), EXACT(J579,"tested_negative")), "fp", IF(AND(EXACT(O579,"tested_negative"), EXACT(J579,"tested_positive")), "fn", IF(AND(EXACT(O579,"tested_negative"), EXACT(J579,"tested_negative")), "tn"))))</f>
        <v>fn</v>
      </c>
      <c r="R579" s="2">
        <f>IF(O579="tested_positive",1,0)</f>
        <v>0</v>
      </c>
    </row>
    <row r="580" spans="1:18" ht="17" x14ac:dyDescent="0.2">
      <c r="A580">
        <v>454</v>
      </c>
      <c r="B580">
        <v>2</v>
      </c>
      <c r="C580">
        <v>119</v>
      </c>
      <c r="D580">
        <v>0</v>
      </c>
      <c r="E580">
        <v>0</v>
      </c>
      <c r="F580">
        <v>0</v>
      </c>
      <c r="G580">
        <v>19.600000000000001</v>
      </c>
      <c r="H580">
        <v>0.83199999999999996</v>
      </c>
      <c r="I580">
        <v>72</v>
      </c>
      <c r="J580" t="s">
        <v>10</v>
      </c>
      <c r="K580">
        <f>4.2+B580*-0.06+C580*-0.02+D580*0.01+G580*-0.04+H580*-0.47+I580*-0.01</f>
        <v>-0.19503999999999977</v>
      </c>
      <c r="L580">
        <f>-4.2+B580*0.06+C580*0.02+D580*-0.01+G580*0.04+H580*0.47+I580*0.01</f>
        <v>0.19503999999999977</v>
      </c>
      <c r="M580" s="6">
        <v>0.45139398589939261</v>
      </c>
      <c r="N580" s="6">
        <v>0.54860601410060739</v>
      </c>
      <c r="O580" s="2" t="str">
        <f t="shared" si="9"/>
        <v>tested_negative</v>
      </c>
      <c r="P580" s="2">
        <f>IF(O580=J580,1,0)</f>
        <v>1</v>
      </c>
      <c r="Q580" s="2" t="str">
        <f>IF(AND(EXACT(O580,"tested_positive"), EXACT(J580,"tested_positive")), "tp", IF(AND(EXACT(O580,"tested_positive"), EXACT(J580,"tested_negative")), "fp", IF(AND(EXACT(O580,"tested_negative"), EXACT(J580,"tested_positive")), "fn", IF(AND(EXACT(O580,"tested_negative"), EXACT(J580,"tested_negative")), "tn"))))</f>
        <v>tn</v>
      </c>
      <c r="R580" s="2">
        <f>IF(O580="tested_positive",1,0)</f>
        <v>0</v>
      </c>
    </row>
    <row r="581" spans="1:18" ht="17" x14ac:dyDescent="0.2">
      <c r="A581">
        <v>96</v>
      </c>
      <c r="B581">
        <v>6</v>
      </c>
      <c r="C581">
        <v>144</v>
      </c>
      <c r="D581">
        <v>72</v>
      </c>
      <c r="E581">
        <v>27</v>
      </c>
      <c r="F581">
        <v>228</v>
      </c>
      <c r="G581">
        <v>33.9</v>
      </c>
      <c r="H581">
        <v>0.255</v>
      </c>
      <c r="I581">
        <v>40</v>
      </c>
      <c r="J581" t="s">
        <v>10</v>
      </c>
      <c r="K581">
        <f>4.2+B581*-0.06+C581*-0.02+D581*0.01+G581*-0.04+H581*-0.47+I581*-0.01</f>
        <v>-0.19584999999999952</v>
      </c>
      <c r="L581">
        <f>-4.2+B581*0.06+C581*0.02+D581*-0.01+G581*0.04+H581*0.47+I581*0.01</f>
        <v>0.19584999999999952</v>
      </c>
      <c r="M581" s="6">
        <v>0.45119340746843833</v>
      </c>
      <c r="N581" s="6">
        <v>0.54880659253156161</v>
      </c>
      <c r="O581" s="2" t="str">
        <f t="shared" si="9"/>
        <v>tested_negative</v>
      </c>
      <c r="P581" s="2">
        <f>IF(O581=J581,1,0)</f>
        <v>1</v>
      </c>
      <c r="Q581" s="2" t="str">
        <f>IF(AND(EXACT(O581,"tested_positive"), EXACT(J581,"tested_positive")), "tp", IF(AND(EXACT(O581,"tested_positive"), EXACT(J581,"tested_negative")), "fp", IF(AND(EXACT(O581,"tested_negative"), EXACT(J581,"tested_positive")), "fn", IF(AND(EXACT(O581,"tested_negative"), EXACT(J581,"tested_negative")), "tn"))))</f>
        <v>tn</v>
      </c>
      <c r="R581" s="2">
        <f>IF(O581="tested_positive",1,0)</f>
        <v>0</v>
      </c>
    </row>
    <row r="582" spans="1:18" ht="17" x14ac:dyDescent="0.2">
      <c r="A582">
        <v>268</v>
      </c>
      <c r="B582">
        <v>2</v>
      </c>
      <c r="C582">
        <v>128</v>
      </c>
      <c r="D582">
        <v>64</v>
      </c>
      <c r="E582">
        <v>42</v>
      </c>
      <c r="F582">
        <v>0</v>
      </c>
      <c r="G582">
        <v>40</v>
      </c>
      <c r="H582">
        <v>1.101</v>
      </c>
      <c r="I582">
        <v>24</v>
      </c>
      <c r="J582" t="s">
        <v>10</v>
      </c>
      <c r="K582">
        <f>4.2+B582*-0.06+C582*-0.02+D582*0.01+G582*-0.04+H582*-0.47+I582*-0.01</f>
        <v>-0.19746999999999992</v>
      </c>
      <c r="L582">
        <f>-4.2+B582*0.06+C582*0.02+D582*-0.01+G582*0.04+H582*0.47+I582*0.01</f>
        <v>0.19746999999999992</v>
      </c>
      <c r="M582" s="6">
        <v>0.45079229824576417</v>
      </c>
      <c r="N582" s="6">
        <v>0.54920770175423583</v>
      </c>
      <c r="O582" s="2" t="str">
        <f t="shared" si="9"/>
        <v>tested_negative</v>
      </c>
      <c r="P582" s="2">
        <f>IF(O582=J582,1,0)</f>
        <v>1</v>
      </c>
      <c r="Q582" s="2" t="str">
        <f>IF(AND(EXACT(O582,"tested_positive"), EXACT(J582,"tested_positive")), "tp", IF(AND(EXACT(O582,"tested_positive"), EXACT(J582,"tested_negative")), "fp", IF(AND(EXACT(O582,"tested_negative"), EXACT(J582,"tested_positive")), "fn", IF(AND(EXACT(O582,"tested_negative"), EXACT(J582,"tested_negative")), "tn"))))</f>
        <v>tn</v>
      </c>
      <c r="R582" s="2">
        <f>IF(O582="tested_positive",1,0)</f>
        <v>0</v>
      </c>
    </row>
    <row r="583" spans="1:18" ht="17" x14ac:dyDescent="0.2">
      <c r="A583">
        <v>516</v>
      </c>
      <c r="B583">
        <v>3</v>
      </c>
      <c r="C583">
        <v>163</v>
      </c>
      <c r="D583">
        <v>70</v>
      </c>
      <c r="E583">
        <v>18</v>
      </c>
      <c r="F583">
        <v>105</v>
      </c>
      <c r="G583">
        <v>31.6</v>
      </c>
      <c r="H583">
        <v>0.26800000000000002</v>
      </c>
      <c r="I583">
        <v>28</v>
      </c>
      <c r="J583" t="s">
        <v>9</v>
      </c>
      <c r="K583">
        <f>4.2+B583*-0.06+C583*-0.02+D583*0.01+G583*-0.04+H583*-0.47+I583*-0.01</f>
        <v>-0.20995999999999962</v>
      </c>
      <c r="L583">
        <f>-4.2+B583*0.06+C583*0.02+D583*-0.01+G583*0.04+H583*0.47+I583*0.01</f>
        <v>0.20995999999999962</v>
      </c>
      <c r="M583" s="6">
        <v>0.44770198100167158</v>
      </c>
      <c r="N583" s="6">
        <v>0.55229801899832842</v>
      </c>
      <c r="O583" s="2" t="str">
        <f t="shared" si="9"/>
        <v>tested_positive</v>
      </c>
      <c r="P583" s="2">
        <f>IF(O583=J583,1,0)</f>
        <v>1</v>
      </c>
      <c r="Q583" s="2" t="str">
        <f>IF(AND(EXACT(O583,"tested_positive"), EXACT(J583,"tested_positive")), "tp", IF(AND(EXACT(O583,"tested_positive"), EXACT(J583,"tested_negative")), "fp", IF(AND(EXACT(O583,"tested_negative"), EXACT(J583,"tested_positive")), "fn", IF(AND(EXACT(O583,"tested_negative"), EXACT(J583,"tested_negative")), "tn"))))</f>
        <v>tp</v>
      </c>
      <c r="R583" s="2">
        <f>IF(O583="tested_positive",1,0)</f>
        <v>1</v>
      </c>
    </row>
    <row r="584" spans="1:18" ht="17" x14ac:dyDescent="0.2">
      <c r="A584">
        <v>677</v>
      </c>
      <c r="B584">
        <v>9</v>
      </c>
      <c r="C584">
        <v>156</v>
      </c>
      <c r="D584">
        <v>86</v>
      </c>
      <c r="E584">
        <v>0</v>
      </c>
      <c r="F584">
        <v>0</v>
      </c>
      <c r="G584">
        <v>24.8</v>
      </c>
      <c r="H584">
        <v>0.23</v>
      </c>
      <c r="I584">
        <v>53</v>
      </c>
      <c r="J584" t="s">
        <v>9</v>
      </c>
      <c r="K584">
        <f>4.2+B584*-0.06+C584*-0.02+D584*0.01+G584*-0.04+H584*-0.47+I584*-0.01</f>
        <v>-0.23010000000000019</v>
      </c>
      <c r="L584">
        <f>-4.2+B584*0.06+C584*0.02+D584*-0.01+G584*0.04+H584*0.47+I584*0.01</f>
        <v>0.23010000000000019</v>
      </c>
      <c r="M584" s="6">
        <v>0.44272747327439321</v>
      </c>
      <c r="N584" s="6">
        <v>0.55727252672560679</v>
      </c>
      <c r="O584" s="2" t="str">
        <f t="shared" si="9"/>
        <v>tested_positive</v>
      </c>
      <c r="P584" s="2">
        <f>IF(O584=J584,1,0)</f>
        <v>1</v>
      </c>
      <c r="Q584" s="2" t="str">
        <f>IF(AND(EXACT(O584,"tested_positive"), EXACT(J584,"tested_positive")), "tp", IF(AND(EXACT(O584,"tested_positive"), EXACT(J584,"tested_negative")), "fp", IF(AND(EXACT(O584,"tested_negative"), EXACT(J584,"tested_positive")), "fn", IF(AND(EXACT(O584,"tested_negative"), EXACT(J584,"tested_negative")), "tn"))))</f>
        <v>tp</v>
      </c>
      <c r="R584" s="2">
        <f>IF(O584="tested_positive",1,0)</f>
        <v>1</v>
      </c>
    </row>
    <row r="585" spans="1:18" ht="17" x14ac:dyDescent="0.2">
      <c r="A585">
        <v>667</v>
      </c>
      <c r="B585">
        <v>4</v>
      </c>
      <c r="C585">
        <v>145</v>
      </c>
      <c r="D585">
        <v>82</v>
      </c>
      <c r="E585">
        <v>18</v>
      </c>
      <c r="F585">
        <v>0</v>
      </c>
      <c r="G585">
        <v>32.5</v>
      </c>
      <c r="H585">
        <v>0.23499999999999999</v>
      </c>
      <c r="I585">
        <v>70</v>
      </c>
      <c r="J585" t="s">
        <v>9</v>
      </c>
      <c r="K585">
        <f>4.2+B585*-0.06+C585*-0.02+D585*0.01+G585*-0.04+H585*-0.47+I585*-0.01</f>
        <v>-0.23044999999999999</v>
      </c>
      <c r="L585">
        <f>-4.2+B585*0.06+C585*0.02+D585*-0.01+G585*0.04+H585*0.47+I585*0.01</f>
        <v>0.23044999999999999</v>
      </c>
      <c r="M585" s="6">
        <v>0.44264112305600917</v>
      </c>
      <c r="N585" s="6">
        <v>0.55735887694399078</v>
      </c>
      <c r="O585" s="2" t="str">
        <f t="shared" si="9"/>
        <v>tested_positive</v>
      </c>
      <c r="P585" s="2">
        <f>IF(O585=J585,1,0)</f>
        <v>1</v>
      </c>
      <c r="Q585" s="2" t="str">
        <f>IF(AND(EXACT(O585,"tested_positive"), EXACT(J585,"tested_positive")), "tp", IF(AND(EXACT(O585,"tested_positive"), EXACT(J585,"tested_negative")), "fp", IF(AND(EXACT(O585,"tested_negative"), EXACT(J585,"tested_positive")), "fn", IF(AND(EXACT(O585,"tested_negative"), EXACT(J585,"tested_negative")), "tn"))))</f>
        <v>tp</v>
      </c>
      <c r="R585" s="2">
        <f>IF(O585="tested_positive",1,0)</f>
        <v>1</v>
      </c>
    </row>
    <row r="586" spans="1:18" ht="17" x14ac:dyDescent="0.2">
      <c r="A586">
        <v>389</v>
      </c>
      <c r="B586">
        <v>5</v>
      </c>
      <c r="C586">
        <v>144</v>
      </c>
      <c r="D586">
        <v>82</v>
      </c>
      <c r="E586">
        <v>26</v>
      </c>
      <c r="F586">
        <v>285</v>
      </c>
      <c r="G586">
        <v>32</v>
      </c>
      <c r="H586">
        <v>0.45200000000000001</v>
      </c>
      <c r="I586">
        <v>58</v>
      </c>
      <c r="J586" t="s">
        <v>9</v>
      </c>
      <c r="K586">
        <f>4.2+B586*-0.06+C586*-0.02+D586*0.01+G586*-0.04+H586*-0.47+I586*-0.01</f>
        <v>-0.23243999999999942</v>
      </c>
      <c r="L586">
        <f>-4.2+B586*0.06+C586*0.02+D586*-0.01+G586*0.04+H586*0.47+I586*0.01</f>
        <v>0.23243999999999942</v>
      </c>
      <c r="M586" s="6">
        <v>0.44215022643211549</v>
      </c>
      <c r="N586" s="6">
        <v>0.55784977356788457</v>
      </c>
      <c r="O586" s="2" t="str">
        <f t="shared" si="9"/>
        <v>tested_positive</v>
      </c>
      <c r="P586" s="2">
        <f>IF(O586=J586,1,0)</f>
        <v>1</v>
      </c>
      <c r="Q586" s="2" t="str">
        <f>IF(AND(EXACT(O586,"tested_positive"), EXACT(J586,"tested_positive")), "tp", IF(AND(EXACT(O586,"tested_positive"), EXACT(J586,"tested_negative")), "fp", IF(AND(EXACT(O586,"tested_negative"), EXACT(J586,"tested_positive")), "fn", IF(AND(EXACT(O586,"tested_negative"), EXACT(J586,"tested_negative")), "tn"))))</f>
        <v>tp</v>
      </c>
      <c r="R586" s="2">
        <f>IF(O586="tested_positive",1,0)</f>
        <v>1</v>
      </c>
    </row>
    <row r="587" spans="1:18" ht="17" x14ac:dyDescent="0.2">
      <c r="A587">
        <v>29</v>
      </c>
      <c r="B587">
        <v>13</v>
      </c>
      <c r="C587">
        <v>145</v>
      </c>
      <c r="D587">
        <v>82</v>
      </c>
      <c r="E587">
        <v>19</v>
      </c>
      <c r="F587">
        <v>110</v>
      </c>
      <c r="G587">
        <v>22.2</v>
      </c>
      <c r="H587">
        <v>0.245</v>
      </c>
      <c r="I587">
        <v>57</v>
      </c>
      <c r="J587" t="s">
        <v>10</v>
      </c>
      <c r="K587">
        <f>4.2+B587*-0.06+C587*-0.02+D587*0.01+G587*-0.04+H587*-0.47+I587*-0.01</f>
        <v>-0.23314999999999997</v>
      </c>
      <c r="L587">
        <f>-4.2+B587*0.06+C587*0.02+D587*-0.01+G587*0.04+H587*0.47+I587*0.01</f>
        <v>0.23314999999999997</v>
      </c>
      <c r="M587" s="6">
        <v>0.44197510971547432</v>
      </c>
      <c r="N587" s="6">
        <v>0.55802489028452573</v>
      </c>
      <c r="O587" s="2" t="str">
        <f t="shared" si="9"/>
        <v>tested_positive</v>
      </c>
      <c r="P587" s="2">
        <f>IF(O587=J587,1,0)</f>
        <v>0</v>
      </c>
      <c r="Q587" s="2" t="str">
        <f>IF(AND(EXACT(O587,"tested_positive"), EXACT(J587,"tested_positive")), "tp", IF(AND(EXACT(O587,"tested_positive"), EXACT(J587,"tested_negative")), "fp", IF(AND(EXACT(O587,"tested_negative"), EXACT(J587,"tested_positive")), "fn", IF(AND(EXACT(O587,"tested_negative"), EXACT(J587,"tested_negative")), "tn"))))</f>
        <v>fp</v>
      </c>
      <c r="R587" s="2">
        <f>IF(O587="tested_positive",1,0)</f>
        <v>1</v>
      </c>
    </row>
    <row r="588" spans="1:18" ht="17" x14ac:dyDescent="0.2">
      <c r="A588">
        <v>40</v>
      </c>
      <c r="B588">
        <v>4</v>
      </c>
      <c r="C588">
        <v>111</v>
      </c>
      <c r="D588">
        <v>72</v>
      </c>
      <c r="E588">
        <v>47</v>
      </c>
      <c r="F588">
        <v>207</v>
      </c>
      <c r="G588">
        <v>37.1</v>
      </c>
      <c r="H588">
        <v>1.39</v>
      </c>
      <c r="I588">
        <v>56</v>
      </c>
      <c r="J588" t="s">
        <v>9</v>
      </c>
      <c r="K588">
        <f>4.2+B588*-0.06+C588*-0.02+D588*0.01+G588*-0.04+H588*-0.47+I588*-0.01</f>
        <v>-0.23729999999999996</v>
      </c>
      <c r="L588">
        <f>-4.2+B588*0.06+C588*0.02+D588*-0.01+G588*0.04+H588*0.47+I588*0.01</f>
        <v>0.23729999999999996</v>
      </c>
      <c r="M588" s="6">
        <v>0.44095183017793133</v>
      </c>
      <c r="N588" s="6">
        <v>0.55904816982206873</v>
      </c>
      <c r="O588" s="2" t="str">
        <f t="shared" si="9"/>
        <v>tested_positive</v>
      </c>
      <c r="P588" s="2">
        <f>IF(O588=J588,1,0)</f>
        <v>1</v>
      </c>
      <c r="Q588" s="2" t="str">
        <f>IF(AND(EXACT(O588,"tested_positive"), EXACT(J588,"tested_positive")), "tp", IF(AND(EXACT(O588,"tested_positive"), EXACT(J588,"tested_negative")), "fp", IF(AND(EXACT(O588,"tested_negative"), EXACT(J588,"tested_positive")), "fn", IF(AND(EXACT(O588,"tested_negative"), EXACT(J588,"tested_negative")), "tn"))))</f>
        <v>tp</v>
      </c>
      <c r="R588" s="2">
        <f>IF(O588="tested_positive",1,0)</f>
        <v>1</v>
      </c>
    </row>
    <row r="589" spans="1:18" ht="17" x14ac:dyDescent="0.2">
      <c r="A589">
        <v>697</v>
      </c>
      <c r="B589">
        <v>3</v>
      </c>
      <c r="C589">
        <v>169</v>
      </c>
      <c r="D589">
        <v>74</v>
      </c>
      <c r="E589">
        <v>19</v>
      </c>
      <c r="F589">
        <v>125</v>
      </c>
      <c r="G589">
        <v>29.9</v>
      </c>
      <c r="H589">
        <v>0.26800000000000002</v>
      </c>
      <c r="I589">
        <v>31</v>
      </c>
      <c r="J589" t="s">
        <v>9</v>
      </c>
      <c r="K589">
        <f>4.2+B589*-0.06+C589*-0.02+D589*0.01+G589*-0.04+H589*-0.47+I589*-0.01</f>
        <v>-0.25195999999999941</v>
      </c>
      <c r="L589">
        <f>-4.2+B589*0.06+C589*0.02+D589*-0.01+G589*0.04+H589*0.47+I589*0.01</f>
        <v>0.25195999999999941</v>
      </c>
      <c r="M589" s="6">
        <v>0.43734113525018359</v>
      </c>
      <c r="N589" s="6">
        <v>0.56265886474981641</v>
      </c>
      <c r="O589" s="2" t="str">
        <f t="shared" si="9"/>
        <v>tested_positive</v>
      </c>
      <c r="P589" s="2">
        <f>IF(O589=J589,1,0)</f>
        <v>1</v>
      </c>
      <c r="Q589" s="2" t="str">
        <f>IF(AND(EXACT(O589,"tested_positive"), EXACT(J589,"tested_positive")), "tp", IF(AND(EXACT(O589,"tested_positive"), EXACT(J589,"tested_negative")), "fp", IF(AND(EXACT(O589,"tested_negative"), EXACT(J589,"tested_positive")), "fn", IF(AND(EXACT(O589,"tested_negative"), EXACT(J589,"tested_negative")), "tn"))))</f>
        <v>tp</v>
      </c>
      <c r="R589" s="2">
        <f>IF(O589="tested_positive",1,0)</f>
        <v>1</v>
      </c>
    </row>
    <row r="590" spans="1:18" ht="17" x14ac:dyDescent="0.2">
      <c r="A590">
        <v>646</v>
      </c>
      <c r="B590">
        <v>2</v>
      </c>
      <c r="C590">
        <v>157</v>
      </c>
      <c r="D590">
        <v>74</v>
      </c>
      <c r="E590">
        <v>35</v>
      </c>
      <c r="F590">
        <v>440</v>
      </c>
      <c r="G590">
        <v>39.4</v>
      </c>
      <c r="H590">
        <v>0.13400000000000001</v>
      </c>
      <c r="I590">
        <v>30</v>
      </c>
      <c r="J590" t="s">
        <v>10</v>
      </c>
      <c r="K590">
        <f>4.2+B590*-0.06+C590*-0.02+D590*0.01+G590*-0.04+H590*-0.47+I590*-0.01</f>
        <v>-0.2589800000000001</v>
      </c>
      <c r="L590">
        <f>-4.2+B590*0.06+C590*0.02+D590*-0.01+G590*0.04+H590*0.47+I590*0.01</f>
        <v>0.2589800000000001</v>
      </c>
      <c r="M590" s="6">
        <v>0.43561446330004555</v>
      </c>
      <c r="N590" s="6">
        <v>0.56438553669995439</v>
      </c>
      <c r="O590" s="2" t="str">
        <f t="shared" si="9"/>
        <v>tested_positive</v>
      </c>
      <c r="P590" s="2">
        <f>IF(O590=J590,1,0)</f>
        <v>0</v>
      </c>
      <c r="Q590" s="2" t="str">
        <f>IF(AND(EXACT(O590,"tested_positive"), EXACT(J590,"tested_positive")), "tp", IF(AND(EXACT(O590,"tested_positive"), EXACT(J590,"tested_negative")), "fp", IF(AND(EXACT(O590,"tested_negative"), EXACT(J590,"tested_positive")), "fn", IF(AND(EXACT(O590,"tested_negative"), EXACT(J590,"tested_negative")), "tn"))))</f>
        <v>fp</v>
      </c>
      <c r="R590" s="2">
        <f>IF(O590="tested_positive",1,0)</f>
        <v>1</v>
      </c>
    </row>
    <row r="591" spans="1:18" ht="17" x14ac:dyDescent="0.2">
      <c r="A591">
        <v>180</v>
      </c>
      <c r="B591">
        <v>5</v>
      </c>
      <c r="C591">
        <v>130</v>
      </c>
      <c r="D591">
        <v>82</v>
      </c>
      <c r="E591">
        <v>0</v>
      </c>
      <c r="F591">
        <v>0</v>
      </c>
      <c r="G591">
        <v>39.1</v>
      </c>
      <c r="H591">
        <v>0.95599999999999996</v>
      </c>
      <c r="I591">
        <v>37</v>
      </c>
      <c r="J591" t="s">
        <v>9</v>
      </c>
      <c r="K591">
        <f>4.2+B591*-0.06+C591*-0.02+D591*0.01+G591*-0.04+H591*-0.47+I591*-0.01</f>
        <v>-0.26331999999999989</v>
      </c>
      <c r="L591">
        <f>-4.2+B591*0.06+C591*0.02+D591*-0.01+G591*0.04+H591*0.47+I591*0.01</f>
        <v>0.26331999999999989</v>
      </c>
      <c r="M591" s="6">
        <v>0.43454775450670846</v>
      </c>
      <c r="N591" s="6">
        <v>0.56545224549329154</v>
      </c>
      <c r="O591" s="2" t="str">
        <f t="shared" si="9"/>
        <v>tested_positive</v>
      </c>
      <c r="P591" s="2">
        <f>IF(O591=J591,1,0)</f>
        <v>1</v>
      </c>
      <c r="Q591" s="2" t="str">
        <f>IF(AND(EXACT(O591,"tested_positive"), EXACT(J591,"tested_positive")), "tp", IF(AND(EXACT(O591,"tested_positive"), EXACT(J591,"tested_negative")), "fp", IF(AND(EXACT(O591,"tested_negative"), EXACT(J591,"tested_positive")), "fn", IF(AND(EXACT(O591,"tested_negative"), EXACT(J591,"tested_negative")), "tn"))))</f>
        <v>tp</v>
      </c>
      <c r="R591" s="2">
        <f>IF(O591="tested_positive",1,0)</f>
        <v>1</v>
      </c>
    </row>
    <row r="592" spans="1:18" ht="17" x14ac:dyDescent="0.2">
      <c r="A592">
        <v>747</v>
      </c>
      <c r="B592">
        <v>1</v>
      </c>
      <c r="C592">
        <v>147</v>
      </c>
      <c r="D592">
        <v>94</v>
      </c>
      <c r="E592">
        <v>41</v>
      </c>
      <c r="F592">
        <v>0</v>
      </c>
      <c r="G592">
        <v>49.3</v>
      </c>
      <c r="H592">
        <v>0.35799999999999998</v>
      </c>
      <c r="I592">
        <v>27</v>
      </c>
      <c r="J592" t="s">
        <v>9</v>
      </c>
      <c r="K592">
        <f>4.2+B592*-0.06+C592*-0.02+D592*0.01+G592*-0.04+H592*-0.47+I592*-0.01</f>
        <v>-0.27025999999999939</v>
      </c>
      <c r="L592">
        <f>-4.2+B592*0.06+C592*0.02+D592*-0.01+G592*0.04+H592*0.47+I592*0.01</f>
        <v>0.27025999999999939</v>
      </c>
      <c r="M592" s="6">
        <v>0.43284326652739286</v>
      </c>
      <c r="N592" s="6">
        <v>0.56715673347260709</v>
      </c>
      <c r="O592" s="2" t="str">
        <f t="shared" si="9"/>
        <v>tested_positive</v>
      </c>
      <c r="P592" s="2">
        <f>IF(O592=J592,1,0)</f>
        <v>1</v>
      </c>
      <c r="Q592" s="2" t="str">
        <f>IF(AND(EXACT(O592,"tested_positive"), EXACT(J592,"tested_positive")), "tp", IF(AND(EXACT(O592,"tested_positive"), EXACT(J592,"tested_negative")), "fp", IF(AND(EXACT(O592,"tested_negative"), EXACT(J592,"tested_positive")), "fn", IF(AND(EXACT(O592,"tested_negative"), EXACT(J592,"tested_negative")), "tn"))))</f>
        <v>tp</v>
      </c>
      <c r="R592" s="2">
        <f>IF(O592="tested_positive",1,0)</f>
        <v>1</v>
      </c>
    </row>
    <row r="593" spans="1:18" ht="17" x14ac:dyDescent="0.2">
      <c r="A593">
        <v>418</v>
      </c>
      <c r="B593">
        <v>4</v>
      </c>
      <c r="C593">
        <v>144</v>
      </c>
      <c r="D593">
        <v>82</v>
      </c>
      <c r="E593">
        <v>32</v>
      </c>
      <c r="F593">
        <v>0</v>
      </c>
      <c r="G593">
        <v>38.5</v>
      </c>
      <c r="H593">
        <v>0.55400000000000005</v>
      </c>
      <c r="I593">
        <v>37</v>
      </c>
      <c r="J593" t="s">
        <v>9</v>
      </c>
      <c r="K593">
        <f>4.2+B593*-0.06+C593*-0.02+D593*0.01+G593*-0.04+H593*-0.47+I593*-0.01</f>
        <v>-0.2703799999999999</v>
      </c>
      <c r="L593">
        <f>-4.2+B593*0.06+C593*0.02+D593*-0.01+G593*0.04+H593*0.47+I593*0.01</f>
        <v>0.2703799999999999</v>
      </c>
      <c r="M593" s="6">
        <v>0.43281380796805113</v>
      </c>
      <c r="N593" s="6">
        <v>0.56718619203194887</v>
      </c>
      <c r="O593" s="2" t="str">
        <f t="shared" si="9"/>
        <v>tested_positive</v>
      </c>
      <c r="P593" s="2">
        <f>IF(O593=J593,1,0)</f>
        <v>1</v>
      </c>
      <c r="Q593" s="2" t="str">
        <f>IF(AND(EXACT(O593,"tested_positive"), EXACT(J593,"tested_positive")), "tp", IF(AND(EXACT(O593,"tested_positive"), EXACT(J593,"tested_negative")), "fp", IF(AND(EXACT(O593,"tested_negative"), EXACT(J593,"tested_positive")), "fn", IF(AND(EXACT(O593,"tested_negative"), EXACT(J593,"tested_negative")), "tn"))))</f>
        <v>tp</v>
      </c>
      <c r="R593" s="2">
        <f>IF(O593="tested_positive",1,0)</f>
        <v>1</v>
      </c>
    </row>
    <row r="594" spans="1:18" ht="17" x14ac:dyDescent="0.2">
      <c r="A594">
        <v>154</v>
      </c>
      <c r="B594">
        <v>1</v>
      </c>
      <c r="C594">
        <v>153</v>
      </c>
      <c r="D594">
        <v>82</v>
      </c>
      <c r="E594">
        <v>42</v>
      </c>
      <c r="F594">
        <v>485</v>
      </c>
      <c r="G594">
        <v>40.6</v>
      </c>
      <c r="H594">
        <v>0.68700000000000006</v>
      </c>
      <c r="I594">
        <v>23</v>
      </c>
      <c r="J594" t="s">
        <v>10</v>
      </c>
      <c r="K594">
        <f>4.2+B594*-0.06+C594*-0.02+D594*0.01+G594*-0.04+H594*-0.47+I594*-0.01</f>
        <v>-0.27688999999999953</v>
      </c>
      <c r="L594">
        <f>-4.2+B594*0.06+C594*0.02+D594*-0.01+G594*0.04+H594*0.47+I594*0.01</f>
        <v>0.27688999999999953</v>
      </c>
      <c r="M594" s="6">
        <v>0.43121639832642111</v>
      </c>
      <c r="N594" s="6">
        <v>0.56878360167357889</v>
      </c>
      <c r="O594" s="2" t="str">
        <f t="shared" si="9"/>
        <v>tested_positive</v>
      </c>
      <c r="P594" s="2">
        <f>IF(O594=J594,1,0)</f>
        <v>0</v>
      </c>
      <c r="Q594" s="2" t="str">
        <f>IF(AND(EXACT(O594,"tested_positive"), EXACT(J594,"tested_positive")), "tp", IF(AND(EXACT(O594,"tested_positive"), EXACT(J594,"tested_negative")), "fp", IF(AND(EXACT(O594,"tested_negative"), EXACT(J594,"tested_positive")), "fn", IF(AND(EXACT(O594,"tested_negative"), EXACT(J594,"tested_negative")), "tn"))))</f>
        <v>fp</v>
      </c>
      <c r="R594" s="2">
        <f>IF(O594="tested_positive",1,0)</f>
        <v>1</v>
      </c>
    </row>
    <row r="595" spans="1:18" ht="17" x14ac:dyDescent="0.2">
      <c r="A595">
        <v>549</v>
      </c>
      <c r="B595">
        <v>1</v>
      </c>
      <c r="C595">
        <v>164</v>
      </c>
      <c r="D595">
        <v>82</v>
      </c>
      <c r="E595">
        <v>43</v>
      </c>
      <c r="F595">
        <v>67</v>
      </c>
      <c r="G595">
        <v>32.799999999999997</v>
      </c>
      <c r="H595">
        <v>0.34100000000000003</v>
      </c>
      <c r="I595">
        <v>50</v>
      </c>
      <c r="J595" t="s">
        <v>10</v>
      </c>
      <c r="K595">
        <f>4.2+B595*-0.06+C595*-0.02+D595*0.01+G595*-0.04+H595*-0.47+I595*-0.01</f>
        <v>-0.29226999999999947</v>
      </c>
      <c r="L595">
        <f>-4.2+B595*0.06+C595*0.02+D595*-0.01+G595*0.04+H595*0.47+I595*0.01</f>
        <v>0.29226999999999947</v>
      </c>
      <c r="M595" s="6">
        <v>0.42744822453238418</v>
      </c>
      <c r="N595" s="6">
        <v>0.57255177546761582</v>
      </c>
      <c r="O595" s="2" t="str">
        <f t="shared" si="9"/>
        <v>tested_positive</v>
      </c>
      <c r="P595" s="2">
        <f>IF(O595=J595,1,0)</f>
        <v>0</v>
      </c>
      <c r="Q595" s="2" t="str">
        <f>IF(AND(EXACT(O595,"tested_positive"), EXACT(J595,"tested_positive")), "tp", IF(AND(EXACT(O595,"tested_positive"), EXACT(J595,"tested_negative")), "fp", IF(AND(EXACT(O595,"tested_negative"), EXACT(J595,"tested_positive")), "fn", IF(AND(EXACT(O595,"tested_negative"), EXACT(J595,"tested_negative")), "tn"))))</f>
        <v>fp</v>
      </c>
      <c r="R595" s="2">
        <f>IF(O595="tested_positive",1,0)</f>
        <v>1</v>
      </c>
    </row>
    <row r="596" spans="1:18" ht="17" x14ac:dyDescent="0.2">
      <c r="A596">
        <v>694</v>
      </c>
      <c r="B596">
        <v>7</v>
      </c>
      <c r="C596">
        <v>129</v>
      </c>
      <c r="D596">
        <v>68</v>
      </c>
      <c r="E596">
        <v>49</v>
      </c>
      <c r="F596">
        <v>125</v>
      </c>
      <c r="G596">
        <v>38.5</v>
      </c>
      <c r="H596">
        <v>0.439</v>
      </c>
      <c r="I596">
        <v>43</v>
      </c>
      <c r="J596" t="s">
        <v>9</v>
      </c>
      <c r="K596">
        <f>4.2+B596*-0.06+C596*-0.02+D596*0.01+G596*-0.04+H596*-0.47+I596*-0.01</f>
        <v>-0.29632999999999965</v>
      </c>
      <c r="L596">
        <f>-4.2+B596*0.06+C596*0.02+D596*-0.01+G596*0.04+H596*0.47+I596*0.01</f>
        <v>0.29632999999999965</v>
      </c>
      <c r="M596" s="6">
        <v>0.42645488935997883</v>
      </c>
      <c r="N596" s="6">
        <v>0.57354511064002112</v>
      </c>
      <c r="O596" s="2" t="str">
        <f t="shared" si="9"/>
        <v>tested_positive</v>
      </c>
      <c r="P596" s="2">
        <f>IF(O596=J596,1,0)</f>
        <v>1</v>
      </c>
      <c r="Q596" s="2" t="str">
        <f>IF(AND(EXACT(O596,"tested_positive"), EXACT(J596,"tested_positive")), "tp", IF(AND(EXACT(O596,"tested_positive"), EXACT(J596,"tested_negative")), "fp", IF(AND(EXACT(O596,"tested_negative"), EXACT(J596,"tested_positive")), "fn", IF(AND(EXACT(O596,"tested_negative"), EXACT(J596,"tested_negative")), "tn"))))</f>
        <v>tp</v>
      </c>
      <c r="R596" s="2">
        <f>IF(O596="tested_positive",1,0)</f>
        <v>1</v>
      </c>
    </row>
    <row r="597" spans="1:18" ht="17" x14ac:dyDescent="0.2">
      <c r="A597">
        <v>271</v>
      </c>
      <c r="B597">
        <v>10</v>
      </c>
      <c r="C597">
        <v>101</v>
      </c>
      <c r="D597">
        <v>86</v>
      </c>
      <c r="E597">
        <v>37</v>
      </c>
      <c r="F597">
        <v>0</v>
      </c>
      <c r="G597">
        <v>45.6</v>
      </c>
      <c r="H597">
        <v>1.1359999999999999</v>
      </c>
      <c r="I597">
        <v>38</v>
      </c>
      <c r="J597" t="s">
        <v>9</v>
      </c>
      <c r="K597">
        <f>4.2+B597*-0.06+C597*-0.02+D597*0.01+G597*-0.04+H597*-0.47+I597*-0.01</f>
        <v>-0.29792000000000007</v>
      </c>
      <c r="L597">
        <f>-4.2+B597*0.06+C597*0.02+D597*-0.01+G597*0.04+H597*0.47+I597*0.01</f>
        <v>0.29792000000000007</v>
      </c>
      <c r="M597" s="6">
        <v>0.42606603503769747</v>
      </c>
      <c r="N597" s="6">
        <v>0.57393396496230253</v>
      </c>
      <c r="O597" s="2" t="str">
        <f t="shared" si="9"/>
        <v>tested_positive</v>
      </c>
      <c r="P597" s="2">
        <f>IF(O597=J597,1,0)</f>
        <v>1</v>
      </c>
      <c r="Q597" s="2" t="str">
        <f>IF(AND(EXACT(O597,"tested_positive"), EXACT(J597,"tested_positive")), "tp", IF(AND(EXACT(O597,"tested_positive"), EXACT(J597,"tested_negative")), "fp", IF(AND(EXACT(O597,"tested_negative"), EXACT(J597,"tested_positive")), "fn", IF(AND(EXACT(O597,"tested_negative"), EXACT(J597,"tested_negative")), "tn"))))</f>
        <v>tp</v>
      </c>
      <c r="R597" s="2">
        <f>IF(O597="tested_positive",1,0)</f>
        <v>1</v>
      </c>
    </row>
    <row r="598" spans="1:18" ht="17" x14ac:dyDescent="0.2">
      <c r="A598">
        <v>413</v>
      </c>
      <c r="B598">
        <v>1</v>
      </c>
      <c r="C598">
        <v>143</v>
      </c>
      <c r="D598">
        <v>84</v>
      </c>
      <c r="E598">
        <v>23</v>
      </c>
      <c r="F598">
        <v>310</v>
      </c>
      <c r="G598">
        <v>42.4</v>
      </c>
      <c r="H598">
        <v>1.0760000000000001</v>
      </c>
      <c r="I598">
        <v>22</v>
      </c>
      <c r="J598" t="s">
        <v>10</v>
      </c>
      <c r="K598">
        <f>4.2+B598*-0.06+C598*-0.02+D598*0.01+G598*-0.04+H598*-0.47+I598*-0.01</f>
        <v>-0.30171999999999943</v>
      </c>
      <c r="L598">
        <f>-4.2+B598*0.06+C598*0.02+D598*-0.01+G598*0.04+H598*0.47+I598*0.01</f>
        <v>0.30171999999999943</v>
      </c>
      <c r="M598" s="6">
        <v>0.42513706882620877</v>
      </c>
      <c r="N598" s="6">
        <v>0.57486293117379128</v>
      </c>
      <c r="O598" s="2" t="str">
        <f t="shared" si="9"/>
        <v>tested_positive</v>
      </c>
      <c r="P598" s="2">
        <f>IF(O598=J598,1,0)</f>
        <v>0</v>
      </c>
      <c r="Q598" s="2" t="str">
        <f>IF(AND(EXACT(O598,"tested_positive"), EXACT(J598,"tested_positive")), "tp", IF(AND(EXACT(O598,"tested_positive"), EXACT(J598,"tested_negative")), "fp", IF(AND(EXACT(O598,"tested_negative"), EXACT(J598,"tested_positive")), "fn", IF(AND(EXACT(O598,"tested_negative"), EXACT(J598,"tested_negative")), "tn"))))</f>
        <v>fp</v>
      </c>
      <c r="R598" s="2">
        <f>IF(O598="tested_positive",1,0)</f>
        <v>1</v>
      </c>
    </row>
    <row r="599" spans="1:18" ht="17" x14ac:dyDescent="0.2">
      <c r="A599">
        <v>744</v>
      </c>
      <c r="B599">
        <v>9</v>
      </c>
      <c r="C599">
        <v>140</v>
      </c>
      <c r="D599">
        <v>94</v>
      </c>
      <c r="E599">
        <v>0</v>
      </c>
      <c r="F599">
        <v>0</v>
      </c>
      <c r="G599">
        <v>32.700000000000003</v>
      </c>
      <c r="H599">
        <v>0.73399999999999999</v>
      </c>
      <c r="I599">
        <v>45</v>
      </c>
      <c r="J599" t="s">
        <v>9</v>
      </c>
      <c r="K599">
        <f>4.2+B599*-0.06+C599*-0.02+D599*0.01+G599*-0.04+H599*-0.47+I599*-0.01</f>
        <v>-0.30298000000000019</v>
      </c>
      <c r="L599">
        <f>-4.2+B599*0.06+C599*0.02+D599*-0.01+G599*0.04+H599*0.47+I599*0.01</f>
        <v>0.30298000000000019</v>
      </c>
      <c r="M599" s="6">
        <v>0.42482915952886013</v>
      </c>
      <c r="N599" s="6">
        <v>0.57517084047113987</v>
      </c>
      <c r="O599" s="2" t="str">
        <f t="shared" si="9"/>
        <v>tested_positive</v>
      </c>
      <c r="P599" s="2">
        <f>IF(O599=J599,1,0)</f>
        <v>1</v>
      </c>
      <c r="Q599" s="2" t="str">
        <f>IF(AND(EXACT(O599,"tested_positive"), EXACT(J599,"tested_positive")), "tp", IF(AND(EXACT(O599,"tested_positive"), EXACT(J599,"tested_negative")), "fp", IF(AND(EXACT(O599,"tested_negative"), EXACT(J599,"tested_positive")), "fn", IF(AND(EXACT(O599,"tested_negative"), EXACT(J599,"tested_negative")), "tn"))))</f>
        <v>tp</v>
      </c>
      <c r="R599" s="2">
        <f>IF(O599="tested_positive",1,0)</f>
        <v>1</v>
      </c>
    </row>
    <row r="600" spans="1:18" ht="17" x14ac:dyDescent="0.2">
      <c r="A600">
        <v>231</v>
      </c>
      <c r="B600">
        <v>4</v>
      </c>
      <c r="C600">
        <v>142</v>
      </c>
      <c r="D600">
        <v>86</v>
      </c>
      <c r="E600">
        <v>0</v>
      </c>
      <c r="F600">
        <v>0</v>
      </c>
      <c r="G600">
        <v>44</v>
      </c>
      <c r="H600">
        <v>0.64500000000000002</v>
      </c>
      <c r="I600">
        <v>22</v>
      </c>
      <c r="J600" t="s">
        <v>9</v>
      </c>
      <c r="K600">
        <f>4.2+B600*-0.06+C600*-0.02+D600*0.01+G600*-0.04+H600*-0.47+I600*-0.01</f>
        <v>-0.30315000000000003</v>
      </c>
      <c r="L600">
        <f>-4.2+B600*0.06+C600*0.02+D600*-0.01+G600*0.04+H600*0.47+I600*0.01</f>
        <v>0.30315000000000003</v>
      </c>
      <c r="M600" s="6">
        <v>0.42478762067118081</v>
      </c>
      <c r="N600" s="6">
        <v>0.5752123793288193</v>
      </c>
      <c r="O600" s="2" t="str">
        <f t="shared" si="9"/>
        <v>tested_positive</v>
      </c>
      <c r="P600" s="2">
        <f>IF(O600=J600,1,0)</f>
        <v>1</v>
      </c>
      <c r="Q600" s="2" t="str">
        <f>IF(AND(EXACT(O600,"tested_positive"), EXACT(J600,"tested_positive")), "tp", IF(AND(EXACT(O600,"tested_positive"), EXACT(J600,"tested_negative")), "fp", IF(AND(EXACT(O600,"tested_negative"), EXACT(J600,"tested_positive")), "fn", IF(AND(EXACT(O600,"tested_negative"), EXACT(J600,"tested_negative")), "tn"))))</f>
        <v>tp</v>
      </c>
      <c r="R600" s="2">
        <f>IF(O600="tested_positive",1,0)</f>
        <v>1</v>
      </c>
    </row>
    <row r="601" spans="1:18" ht="17" x14ac:dyDescent="0.2">
      <c r="A601">
        <v>293</v>
      </c>
      <c r="B601">
        <v>2</v>
      </c>
      <c r="C601">
        <v>128</v>
      </c>
      <c r="D601">
        <v>78</v>
      </c>
      <c r="E601">
        <v>37</v>
      </c>
      <c r="F601">
        <v>182</v>
      </c>
      <c r="G601">
        <v>43.3</v>
      </c>
      <c r="H601">
        <v>1.224</v>
      </c>
      <c r="I601">
        <v>31</v>
      </c>
      <c r="J601" t="s">
        <v>9</v>
      </c>
      <c r="K601">
        <f>4.2+B601*-0.06+C601*-0.02+D601*0.01+G601*-0.04+H601*-0.47+I601*-0.01</f>
        <v>-0.31728000000000006</v>
      </c>
      <c r="L601">
        <f>-4.2+B601*0.06+C601*0.02+D601*-0.01+G601*0.04+H601*0.47+I601*0.01</f>
        <v>0.31728000000000006</v>
      </c>
      <c r="M601" s="6">
        <v>0.42133877534200409</v>
      </c>
      <c r="N601" s="6">
        <v>0.57866122465799597</v>
      </c>
      <c r="O601" s="2" t="str">
        <f t="shared" si="9"/>
        <v>tested_positive</v>
      </c>
      <c r="P601" s="2">
        <f>IF(O601=J601,1,0)</f>
        <v>1</v>
      </c>
      <c r="Q601" s="2" t="str">
        <f>IF(AND(EXACT(O601,"tested_positive"), EXACT(J601,"tested_positive")), "tp", IF(AND(EXACT(O601,"tested_positive"), EXACT(J601,"tested_negative")), "fp", IF(AND(EXACT(O601,"tested_negative"), EXACT(J601,"tested_positive")), "fn", IF(AND(EXACT(O601,"tested_negative"), EXACT(J601,"tested_negative")), "tn"))))</f>
        <v>tp</v>
      </c>
      <c r="R601" s="2">
        <f>IF(O601="tested_positive",1,0)</f>
        <v>1</v>
      </c>
    </row>
    <row r="602" spans="1:18" ht="17" x14ac:dyDescent="0.2">
      <c r="A602">
        <v>32</v>
      </c>
      <c r="B602">
        <v>3</v>
      </c>
      <c r="C602">
        <v>158</v>
      </c>
      <c r="D602">
        <v>76</v>
      </c>
      <c r="E602">
        <v>36</v>
      </c>
      <c r="F602">
        <v>245</v>
      </c>
      <c r="G602">
        <v>31.6</v>
      </c>
      <c r="H602">
        <v>0.85099999999999998</v>
      </c>
      <c r="I602">
        <v>28</v>
      </c>
      <c r="J602" t="s">
        <v>9</v>
      </c>
      <c r="K602">
        <f>4.2+B602*-0.06+C602*-0.02+D602*0.01+G602*-0.04+H602*-0.47+I602*-0.01</f>
        <v>-0.3239699999999997</v>
      </c>
      <c r="L602">
        <f>-4.2+B602*0.06+C602*0.02+D602*-0.01+G602*0.04+H602*0.47+I602*0.01</f>
        <v>0.3239699999999997</v>
      </c>
      <c r="M602" s="6">
        <v>0.41970853429166749</v>
      </c>
      <c r="N602" s="6">
        <v>0.58029146570833257</v>
      </c>
      <c r="O602" s="2" t="str">
        <f t="shared" si="9"/>
        <v>tested_positive</v>
      </c>
      <c r="P602" s="2">
        <f>IF(O602=J602,1,0)</f>
        <v>1</v>
      </c>
      <c r="Q602" s="2" t="str">
        <f>IF(AND(EXACT(O602,"tested_positive"), EXACT(J602,"tested_positive")), "tp", IF(AND(EXACT(O602,"tested_positive"), EXACT(J602,"tested_negative")), "fp", IF(AND(EXACT(O602,"tested_negative"), EXACT(J602,"tested_positive")), "fn", IF(AND(EXACT(O602,"tested_negative"), EXACT(J602,"tested_negative")), "tn"))))</f>
        <v>tp</v>
      </c>
      <c r="R602" s="2">
        <f>IF(O602="tested_positive",1,0)</f>
        <v>1</v>
      </c>
    </row>
    <row r="603" spans="1:18" ht="17" x14ac:dyDescent="0.2">
      <c r="A603">
        <v>270</v>
      </c>
      <c r="B603">
        <v>2</v>
      </c>
      <c r="C603">
        <v>146</v>
      </c>
      <c r="D603">
        <v>0</v>
      </c>
      <c r="E603">
        <v>0</v>
      </c>
      <c r="F603">
        <v>0</v>
      </c>
      <c r="G603">
        <v>27.5</v>
      </c>
      <c r="H603">
        <v>0.24</v>
      </c>
      <c r="I603">
        <v>28</v>
      </c>
      <c r="J603" t="s">
        <v>9</v>
      </c>
      <c r="K603">
        <f>4.2+B603*-0.06+C603*-0.02+D603*0.01+G603*-0.04+H603*-0.47+I603*-0.01</f>
        <v>-0.33279999999999998</v>
      </c>
      <c r="L603">
        <f>-4.2+B603*0.06+C603*0.02+D603*-0.01+G603*0.04+H603*0.47+I603*0.01</f>
        <v>0.33279999999999998</v>
      </c>
      <c r="M603" s="6">
        <v>0.4175594963989292</v>
      </c>
      <c r="N603" s="6">
        <v>0.5824405036010708</v>
      </c>
      <c r="O603" s="2" t="str">
        <f t="shared" si="9"/>
        <v>tested_positive</v>
      </c>
      <c r="P603" s="2">
        <f>IF(O603=J603,1,0)</f>
        <v>1</v>
      </c>
      <c r="Q603" s="2" t="str">
        <f>IF(AND(EXACT(O603,"tested_positive"), EXACT(J603,"tested_positive")), "tp", IF(AND(EXACT(O603,"tested_positive"), EXACT(J603,"tested_negative")), "fp", IF(AND(EXACT(O603,"tested_negative"), EXACT(J603,"tested_positive")), "fn", IF(AND(EXACT(O603,"tested_negative"), EXACT(J603,"tested_negative")), "tn"))))</f>
        <v>tp</v>
      </c>
      <c r="R603" s="2">
        <f>IF(O603="tested_positive",1,0)</f>
        <v>1</v>
      </c>
    </row>
    <row r="604" spans="1:18" ht="17" x14ac:dyDescent="0.2">
      <c r="A604">
        <v>37</v>
      </c>
      <c r="B604">
        <v>11</v>
      </c>
      <c r="C604">
        <v>138</v>
      </c>
      <c r="D604">
        <v>76</v>
      </c>
      <c r="E604">
        <v>0</v>
      </c>
      <c r="F604">
        <v>0</v>
      </c>
      <c r="G604">
        <v>33.200000000000003</v>
      </c>
      <c r="H604">
        <v>0.42</v>
      </c>
      <c r="I604">
        <v>35</v>
      </c>
      <c r="J604" t="s">
        <v>10</v>
      </c>
      <c r="K604">
        <f>4.2+B604*-0.06+C604*-0.02+D604*0.01+G604*-0.04+H604*-0.47+I604*-0.01</f>
        <v>-0.33540000000000025</v>
      </c>
      <c r="L604">
        <f>-4.2+B604*0.06+C604*0.02+D604*-0.01+G604*0.04+H604*0.47+I604*0.01</f>
        <v>0.33540000000000025</v>
      </c>
      <c r="M604" s="6">
        <v>0.41692730299800312</v>
      </c>
      <c r="N604" s="6">
        <v>0.58307269700199682</v>
      </c>
      <c r="O604" s="2" t="str">
        <f t="shared" si="9"/>
        <v>tested_positive</v>
      </c>
      <c r="P604" s="2">
        <f>IF(O604=J604,1,0)</f>
        <v>0</v>
      </c>
      <c r="Q604" s="2" t="str">
        <f>IF(AND(EXACT(O604,"tested_positive"), EXACT(J604,"tested_positive")), "tp", IF(AND(EXACT(O604,"tested_positive"), EXACT(J604,"tested_negative")), "fp", IF(AND(EXACT(O604,"tested_negative"), EXACT(J604,"tested_positive")), "fn", IF(AND(EXACT(O604,"tested_negative"), EXACT(J604,"tested_negative")), "tn"))))</f>
        <v>fp</v>
      </c>
      <c r="R604" s="2">
        <f>IF(O604="tested_positive",1,0)</f>
        <v>1</v>
      </c>
    </row>
    <row r="605" spans="1:18" ht="17" x14ac:dyDescent="0.2">
      <c r="A605">
        <v>750</v>
      </c>
      <c r="B605">
        <v>6</v>
      </c>
      <c r="C605">
        <v>162</v>
      </c>
      <c r="D605">
        <v>62</v>
      </c>
      <c r="E605">
        <v>0</v>
      </c>
      <c r="F605">
        <v>0</v>
      </c>
      <c r="G605">
        <v>24.3</v>
      </c>
      <c r="H605">
        <v>0.17799999999999999</v>
      </c>
      <c r="I605">
        <v>50</v>
      </c>
      <c r="J605" t="s">
        <v>9</v>
      </c>
      <c r="K605">
        <f>4.2+B605*-0.06+C605*-0.02+D605*0.01+G605*-0.04+H605*-0.47+I605*-0.01</f>
        <v>-0.33565999999999985</v>
      </c>
      <c r="L605">
        <f>-4.2+B605*0.06+C605*0.02+D605*-0.01+G605*0.04+H605*0.47+I605*0.01</f>
        <v>0.33565999999999985</v>
      </c>
      <c r="M605" s="6">
        <v>0.4168640986424807</v>
      </c>
      <c r="N605" s="6">
        <v>0.58313590135751936</v>
      </c>
      <c r="O605" s="2" t="str">
        <f t="shared" si="9"/>
        <v>tested_positive</v>
      </c>
      <c r="P605" s="2">
        <f>IF(O605=J605,1,0)</f>
        <v>1</v>
      </c>
      <c r="Q605" s="2" t="str">
        <f>IF(AND(EXACT(O605,"tested_positive"), EXACT(J605,"tested_positive")), "tp", IF(AND(EXACT(O605,"tested_positive"), EXACT(J605,"tested_negative")), "fp", IF(AND(EXACT(O605,"tested_negative"), EXACT(J605,"tested_positive")), "fn", IF(AND(EXACT(O605,"tested_negative"), EXACT(J605,"tested_negative")), "tn"))))</f>
        <v>tp</v>
      </c>
      <c r="R605" s="2">
        <f>IF(O605="tested_positive",1,0)</f>
        <v>1</v>
      </c>
    </row>
    <row r="606" spans="1:18" ht="17" x14ac:dyDescent="0.2">
      <c r="A606">
        <v>460</v>
      </c>
      <c r="B606">
        <v>9</v>
      </c>
      <c r="C606">
        <v>134</v>
      </c>
      <c r="D606">
        <v>74</v>
      </c>
      <c r="E606">
        <v>33</v>
      </c>
      <c r="F606">
        <v>60</v>
      </c>
      <c r="G606">
        <v>25.9</v>
      </c>
      <c r="H606">
        <v>0.46</v>
      </c>
      <c r="I606">
        <v>81</v>
      </c>
      <c r="J606" t="s">
        <v>10</v>
      </c>
      <c r="K606">
        <f>4.2+B606*-0.06+C606*-0.02+D606*0.01+G606*-0.04+H606*-0.47+I606*-0.01</f>
        <v>-0.34220000000000012</v>
      </c>
      <c r="L606">
        <f>-4.2+B606*0.06+C606*0.02+D606*-0.01+G606*0.04+H606*0.47+I606*0.01</f>
        <v>0.34220000000000012</v>
      </c>
      <c r="M606" s="6">
        <v>0.41527516994114261</v>
      </c>
      <c r="N606" s="6">
        <v>0.58472483005885734</v>
      </c>
      <c r="O606" s="2" t="str">
        <f t="shared" si="9"/>
        <v>tested_positive</v>
      </c>
      <c r="P606" s="2">
        <f>IF(O606=J606,1,0)</f>
        <v>0</v>
      </c>
      <c r="Q606" s="2" t="str">
        <f>IF(AND(EXACT(O606,"tested_positive"), EXACT(J606,"tested_positive")), "tp", IF(AND(EXACT(O606,"tested_positive"), EXACT(J606,"tested_negative")), "fp", IF(AND(EXACT(O606,"tested_negative"), EXACT(J606,"tested_positive")), "fn", IF(AND(EXACT(O606,"tested_negative"), EXACT(J606,"tested_negative")), "tn"))))</f>
        <v>fp</v>
      </c>
      <c r="R606" s="2">
        <f>IF(O606="tested_positive",1,0)</f>
        <v>1</v>
      </c>
    </row>
    <row r="607" spans="1:18" ht="17" x14ac:dyDescent="0.2">
      <c r="A607">
        <v>284</v>
      </c>
      <c r="B607">
        <v>7</v>
      </c>
      <c r="C607">
        <v>161</v>
      </c>
      <c r="D607">
        <v>86</v>
      </c>
      <c r="E607">
        <v>0</v>
      </c>
      <c r="F607">
        <v>0</v>
      </c>
      <c r="G607">
        <v>30.4</v>
      </c>
      <c r="H607">
        <v>0.16500000000000001</v>
      </c>
      <c r="I607">
        <v>47</v>
      </c>
      <c r="J607" t="s">
        <v>9</v>
      </c>
      <c r="K607">
        <f>4.2+B607*-0.06+C607*-0.02+D607*0.01+G607*-0.04+H607*-0.47+I607*-0.01</f>
        <v>-0.34355000000000008</v>
      </c>
      <c r="L607">
        <f>-4.2+B607*0.06+C607*0.02+D607*-0.01+G607*0.04+H607*0.47+I607*0.01</f>
        <v>0.34355000000000008</v>
      </c>
      <c r="M607" s="6">
        <v>0.41494739818169046</v>
      </c>
      <c r="N607" s="6">
        <v>0.58505260181830954</v>
      </c>
      <c r="O607" s="2" t="str">
        <f t="shared" si="9"/>
        <v>tested_positive</v>
      </c>
      <c r="P607" s="2">
        <f>IF(O607=J607,1,0)</f>
        <v>1</v>
      </c>
      <c r="Q607" s="2" t="str">
        <f>IF(AND(EXACT(O607,"tested_positive"), EXACT(J607,"tested_positive")), "tp", IF(AND(EXACT(O607,"tested_positive"), EXACT(J607,"tested_negative")), "fp", IF(AND(EXACT(O607,"tested_negative"), EXACT(J607,"tested_positive")), "fn", IF(AND(EXACT(O607,"tested_negative"), EXACT(J607,"tested_negative")), "tn"))))</f>
        <v>tp</v>
      </c>
      <c r="R607" s="2">
        <f>IF(O607="tested_positive",1,0)</f>
        <v>1</v>
      </c>
    </row>
    <row r="608" spans="1:18" ht="17" x14ac:dyDescent="0.2">
      <c r="A608">
        <v>42</v>
      </c>
      <c r="B608">
        <v>7</v>
      </c>
      <c r="C608">
        <v>133</v>
      </c>
      <c r="D608">
        <v>84</v>
      </c>
      <c r="E608">
        <v>0</v>
      </c>
      <c r="F608">
        <v>0</v>
      </c>
      <c r="G608">
        <v>40.200000000000003</v>
      </c>
      <c r="H608">
        <v>0.69599999999999995</v>
      </c>
      <c r="I608">
        <v>37</v>
      </c>
      <c r="J608" t="s">
        <v>10</v>
      </c>
      <c r="K608">
        <f>4.2+B608*-0.06+C608*-0.02+D608*0.01+G608*-0.04+H608*-0.47+I608*-0.01</f>
        <v>-0.34512000000000009</v>
      </c>
      <c r="L608">
        <f>-4.2+B608*0.06+C608*0.02+D608*-0.01+G608*0.04+H608*0.47+I608*0.01</f>
        <v>0.34512000000000009</v>
      </c>
      <c r="M608" s="6">
        <v>0.41456630644190434</v>
      </c>
      <c r="N608" s="6">
        <v>0.5854336935580956</v>
      </c>
      <c r="O608" s="2" t="str">
        <f t="shared" si="9"/>
        <v>tested_positive</v>
      </c>
      <c r="P608" s="2">
        <f>IF(O608=J608,1,0)</f>
        <v>0</v>
      </c>
      <c r="Q608" s="2" t="str">
        <f>IF(AND(EXACT(O608,"tested_positive"), EXACT(J608,"tested_positive")), "tp", IF(AND(EXACT(O608,"tested_positive"), EXACT(J608,"tested_negative")), "fp", IF(AND(EXACT(O608,"tested_negative"), EXACT(J608,"tested_positive")), "fn", IF(AND(EXACT(O608,"tested_negative"), EXACT(J608,"tested_negative")), "tn"))))</f>
        <v>fp</v>
      </c>
      <c r="R608" s="2">
        <f>IF(O608="tested_positive",1,0)</f>
        <v>1</v>
      </c>
    </row>
    <row r="609" spans="1:18" ht="17" x14ac:dyDescent="0.2">
      <c r="A609">
        <v>111</v>
      </c>
      <c r="B609">
        <v>3</v>
      </c>
      <c r="C609">
        <v>171</v>
      </c>
      <c r="D609">
        <v>72</v>
      </c>
      <c r="E609">
        <v>33</v>
      </c>
      <c r="F609">
        <v>135</v>
      </c>
      <c r="G609">
        <v>33.299999999999997</v>
      </c>
      <c r="H609">
        <v>0.19900000000000001</v>
      </c>
      <c r="I609">
        <v>24</v>
      </c>
      <c r="J609" t="s">
        <v>9</v>
      </c>
      <c r="K609">
        <f>4.2+B609*-0.06+C609*-0.02+D609*0.01+G609*-0.04+H609*-0.47+I609*-0.01</f>
        <v>-0.34552999999999934</v>
      </c>
      <c r="L609">
        <f>-4.2+B609*0.06+C609*0.02+D609*-0.01+G609*0.04+H609*0.47+I609*0.01</f>
        <v>0.34552999999999934</v>
      </c>
      <c r="M609" s="6">
        <v>0.41446680248426254</v>
      </c>
      <c r="N609" s="6">
        <v>0.58553319751573751</v>
      </c>
      <c r="O609" s="2" t="str">
        <f t="shared" si="9"/>
        <v>tested_positive</v>
      </c>
      <c r="P609" s="2">
        <f>IF(O609=J609,1,0)</f>
        <v>1</v>
      </c>
      <c r="Q609" s="2" t="str">
        <f>IF(AND(EXACT(O609,"tested_positive"), EXACT(J609,"tested_positive")), "tp", IF(AND(EXACT(O609,"tested_positive"), EXACT(J609,"tested_negative")), "fp", IF(AND(EXACT(O609,"tested_negative"), EXACT(J609,"tested_positive")), "fn", IF(AND(EXACT(O609,"tested_negative"), EXACT(J609,"tested_negative")), "tn"))))</f>
        <v>tp</v>
      </c>
      <c r="R609" s="2">
        <f>IF(O609="tested_positive",1,0)</f>
        <v>1</v>
      </c>
    </row>
    <row r="610" spans="1:18" ht="17" x14ac:dyDescent="0.2">
      <c r="A610">
        <v>469</v>
      </c>
      <c r="B610">
        <v>8</v>
      </c>
      <c r="C610">
        <v>120</v>
      </c>
      <c r="D610">
        <v>0</v>
      </c>
      <c r="E610">
        <v>0</v>
      </c>
      <c r="F610">
        <v>0</v>
      </c>
      <c r="G610">
        <v>30</v>
      </c>
      <c r="H610">
        <v>0.183</v>
      </c>
      <c r="I610">
        <v>38</v>
      </c>
      <c r="J610" t="s">
        <v>9</v>
      </c>
      <c r="K610">
        <f>4.2+B610*-0.06+C610*-0.02+D610*0.01+G610*-0.04+H610*-0.47+I610*-0.01</f>
        <v>-0.34600999999999965</v>
      </c>
      <c r="L610">
        <f>-4.2+B610*0.06+C610*0.02+D610*-0.01+G610*0.04+H610*0.47+I610*0.01</f>
        <v>0.34600999999999965</v>
      </c>
      <c r="M610" s="6">
        <v>0.4143503189142218</v>
      </c>
      <c r="N610" s="6">
        <v>0.5856496810857782</v>
      </c>
      <c r="O610" s="2" t="str">
        <f t="shared" si="9"/>
        <v>tested_positive</v>
      </c>
      <c r="P610" s="2">
        <f>IF(O610=J610,1,0)</f>
        <v>1</v>
      </c>
      <c r="Q610" s="2" t="str">
        <f>IF(AND(EXACT(O610,"tested_positive"), EXACT(J610,"tested_positive")), "tp", IF(AND(EXACT(O610,"tested_positive"), EXACT(J610,"tested_negative")), "fp", IF(AND(EXACT(O610,"tested_negative"), EXACT(J610,"tested_positive")), "fn", IF(AND(EXACT(O610,"tested_negative"), EXACT(J610,"tested_negative")), "tn"))))</f>
        <v>tp</v>
      </c>
      <c r="R610" s="2">
        <f>IF(O610="tested_positive",1,0)</f>
        <v>1</v>
      </c>
    </row>
    <row r="611" spans="1:18" ht="17" x14ac:dyDescent="0.2">
      <c r="A611">
        <v>587</v>
      </c>
      <c r="B611">
        <v>8</v>
      </c>
      <c r="C611">
        <v>143</v>
      </c>
      <c r="D611">
        <v>66</v>
      </c>
      <c r="E611">
        <v>0</v>
      </c>
      <c r="F611">
        <v>0</v>
      </c>
      <c r="G611">
        <v>34.9</v>
      </c>
      <c r="H611">
        <v>0.129</v>
      </c>
      <c r="I611">
        <v>41</v>
      </c>
      <c r="J611" t="s">
        <v>9</v>
      </c>
      <c r="K611">
        <f>4.2+B611*-0.06+C611*-0.02+D611*0.01+G611*-0.04+H611*-0.47+I611*-0.01</f>
        <v>-0.34662999999999944</v>
      </c>
      <c r="L611">
        <f>-4.2+B611*0.06+C611*0.02+D611*-0.01+G611*0.04+H611*0.47+I611*0.01</f>
        <v>0.34662999999999944</v>
      </c>
      <c r="M611" s="6">
        <v>0.41419987514610623</v>
      </c>
      <c r="N611" s="6">
        <v>0.58580012485389377</v>
      </c>
      <c r="O611" s="2" t="str">
        <f t="shared" si="9"/>
        <v>tested_positive</v>
      </c>
      <c r="P611" s="2">
        <f>IF(O611=J611,1,0)</f>
        <v>1</v>
      </c>
      <c r="Q611" s="2" t="str">
        <f>IF(AND(EXACT(O611,"tested_positive"), EXACT(J611,"tested_positive")), "tp", IF(AND(EXACT(O611,"tested_positive"), EXACT(J611,"tested_negative")), "fp", IF(AND(EXACT(O611,"tested_negative"), EXACT(J611,"tested_positive")), "fn", IF(AND(EXACT(O611,"tested_negative"), EXACT(J611,"tested_negative")), "tn"))))</f>
        <v>tp</v>
      </c>
      <c r="R611" s="2">
        <f>IF(O611="tested_positive",1,0)</f>
        <v>1</v>
      </c>
    </row>
    <row r="612" spans="1:18" ht="17" x14ac:dyDescent="0.2">
      <c r="A612">
        <v>149</v>
      </c>
      <c r="B612">
        <v>5</v>
      </c>
      <c r="C612">
        <v>147</v>
      </c>
      <c r="D612">
        <v>78</v>
      </c>
      <c r="E612">
        <v>0</v>
      </c>
      <c r="F612">
        <v>0</v>
      </c>
      <c r="G612">
        <v>33.700000000000003</v>
      </c>
      <c r="H612">
        <v>0.218</v>
      </c>
      <c r="I612">
        <v>65</v>
      </c>
      <c r="J612" t="s">
        <v>10</v>
      </c>
      <c r="K612">
        <f>4.2+B612*-0.06+C612*-0.02+D612*0.01+G612*-0.04+H612*-0.47+I612*-0.01</f>
        <v>-0.36045999999999967</v>
      </c>
      <c r="L612">
        <f>-4.2+B612*0.06+C612*0.02+D612*-0.01+G612*0.04+H612*0.47+I612*0.01</f>
        <v>0.36045999999999967</v>
      </c>
      <c r="M612" s="6">
        <v>0.41084821747546851</v>
      </c>
      <c r="N612" s="6">
        <v>0.5891517825245316</v>
      </c>
      <c r="O612" s="2" t="str">
        <f t="shared" si="9"/>
        <v>tested_positive</v>
      </c>
      <c r="P612" s="2">
        <f>IF(O612=J612,1,0)</f>
        <v>0</v>
      </c>
      <c r="Q612" s="2" t="str">
        <f>IF(AND(EXACT(O612,"tested_positive"), EXACT(J612,"tested_positive")), "tp", IF(AND(EXACT(O612,"tested_positive"), EXACT(J612,"tested_negative")), "fp", IF(AND(EXACT(O612,"tested_negative"), EXACT(J612,"tested_positive")), "fn", IF(AND(EXACT(O612,"tested_negative"), EXACT(J612,"tested_negative")), "tn"))))</f>
        <v>fp</v>
      </c>
      <c r="R612" s="2">
        <f>IF(O612="tested_positive",1,0)</f>
        <v>1</v>
      </c>
    </row>
    <row r="613" spans="1:18" ht="17" x14ac:dyDescent="0.2">
      <c r="A613">
        <v>524</v>
      </c>
      <c r="B613">
        <v>9</v>
      </c>
      <c r="C613">
        <v>130</v>
      </c>
      <c r="D613">
        <v>70</v>
      </c>
      <c r="E613">
        <v>0</v>
      </c>
      <c r="F613">
        <v>0</v>
      </c>
      <c r="G613">
        <v>34.200000000000003</v>
      </c>
      <c r="H613">
        <v>0.65200000000000002</v>
      </c>
      <c r="I613">
        <v>45</v>
      </c>
      <c r="J613" t="s">
        <v>9</v>
      </c>
      <c r="K613">
        <f>4.2+B613*-0.06+C613*-0.02+D613*0.01+G613*-0.04+H613*-0.47+I613*-0.01</f>
        <v>-0.36443999999999988</v>
      </c>
      <c r="L613">
        <f>-4.2+B613*0.06+C613*0.02+D613*-0.01+G613*0.04+H613*0.47+I613*0.01</f>
        <v>0.36443999999999988</v>
      </c>
      <c r="M613" s="6">
        <v>0.40988519365125059</v>
      </c>
      <c r="N613" s="6">
        <v>0.59011480634874935</v>
      </c>
      <c r="O613" s="2" t="str">
        <f t="shared" si="9"/>
        <v>tested_positive</v>
      </c>
      <c r="P613" s="2">
        <f>IF(O613=J613,1,0)</f>
        <v>1</v>
      </c>
      <c r="Q613" s="2" t="str">
        <f>IF(AND(EXACT(O613,"tested_positive"), EXACT(J613,"tested_positive")), "tp", IF(AND(EXACT(O613,"tested_positive"), EXACT(J613,"tested_negative")), "fp", IF(AND(EXACT(O613,"tested_negative"), EXACT(J613,"tested_positive")), "fn", IF(AND(EXACT(O613,"tested_negative"), EXACT(J613,"tested_negative")), "tn"))))</f>
        <v>tp</v>
      </c>
      <c r="R613" s="2">
        <f>IF(O613="tested_positive",1,0)</f>
        <v>1</v>
      </c>
    </row>
    <row r="614" spans="1:18" ht="17" x14ac:dyDescent="0.2">
      <c r="A614">
        <v>674</v>
      </c>
      <c r="B614">
        <v>3</v>
      </c>
      <c r="C614">
        <v>123</v>
      </c>
      <c r="D614">
        <v>100</v>
      </c>
      <c r="E614">
        <v>35</v>
      </c>
      <c r="F614">
        <v>240</v>
      </c>
      <c r="G614">
        <v>57.3</v>
      </c>
      <c r="H614">
        <v>0.88</v>
      </c>
      <c r="I614">
        <v>22</v>
      </c>
      <c r="J614" t="s">
        <v>10</v>
      </c>
      <c r="K614">
        <f>4.2+B614*-0.06+C614*-0.02+D614*0.01+G614*-0.04+H614*-0.47+I614*-0.01</f>
        <v>-0.36559999999999926</v>
      </c>
      <c r="L614">
        <f>-4.2+B614*0.06+C614*0.02+D614*-0.01+G614*0.04+H614*0.47+I614*0.01</f>
        <v>0.36559999999999926</v>
      </c>
      <c r="M614" s="6">
        <v>0.40960464299641558</v>
      </c>
      <c r="N614" s="6">
        <v>0.59039535700358436</v>
      </c>
      <c r="O614" s="2" t="str">
        <f t="shared" si="9"/>
        <v>tested_positive</v>
      </c>
      <c r="P614" s="2">
        <f>IF(O614=J614,1,0)</f>
        <v>0</v>
      </c>
      <c r="Q614" s="2" t="str">
        <f>IF(AND(EXACT(O614,"tested_positive"), EXACT(J614,"tested_positive")), "tp", IF(AND(EXACT(O614,"tested_positive"), EXACT(J614,"tested_negative")), "fp", IF(AND(EXACT(O614,"tested_negative"), EXACT(J614,"tested_positive")), "fn", IF(AND(EXACT(O614,"tested_negative"), EXACT(J614,"tested_negative")), "tn"))))</f>
        <v>fp</v>
      </c>
      <c r="R614" s="2">
        <f>IF(O614="tested_positive",1,0)</f>
        <v>1</v>
      </c>
    </row>
    <row r="615" spans="1:18" ht="17" x14ac:dyDescent="0.2">
      <c r="A615">
        <v>536</v>
      </c>
      <c r="B615">
        <v>4</v>
      </c>
      <c r="C615">
        <v>132</v>
      </c>
      <c r="D615">
        <v>0</v>
      </c>
      <c r="E615">
        <v>0</v>
      </c>
      <c r="F615">
        <v>0</v>
      </c>
      <c r="G615">
        <v>32.9</v>
      </c>
      <c r="H615">
        <v>0.30199999999999999</v>
      </c>
      <c r="I615">
        <v>23</v>
      </c>
      <c r="J615" t="s">
        <v>9</v>
      </c>
      <c r="K615">
        <f>4.2+B615*-0.06+C615*-0.02+D615*0.01+G615*-0.04+H615*-0.47+I615*-0.01</f>
        <v>-0.36794000000000021</v>
      </c>
      <c r="L615">
        <f>-4.2+B615*0.06+C615*0.02+D615*-0.01+G615*0.04+H615*0.47+I615*0.01</f>
        <v>0.36794000000000021</v>
      </c>
      <c r="M615" s="6">
        <v>0.40903888381698694</v>
      </c>
      <c r="N615" s="6">
        <v>0.59096111618301306</v>
      </c>
      <c r="O615" s="2" t="str">
        <f t="shared" si="9"/>
        <v>tested_positive</v>
      </c>
      <c r="P615" s="2">
        <f>IF(O615=J615,1,0)</f>
        <v>1</v>
      </c>
      <c r="Q615" s="2" t="str">
        <f>IF(AND(EXACT(O615,"tested_positive"), EXACT(J615,"tested_positive")), "tp", IF(AND(EXACT(O615,"tested_positive"), EXACT(J615,"tested_negative")), "fp", IF(AND(EXACT(O615,"tested_negative"), EXACT(J615,"tested_positive")), "fn", IF(AND(EXACT(O615,"tested_negative"), EXACT(J615,"tested_negative")), "tn"))))</f>
        <v>tp</v>
      </c>
      <c r="R615" s="2">
        <f>IF(O615="tested_positive",1,0)</f>
        <v>1</v>
      </c>
    </row>
    <row r="616" spans="1:18" ht="17" x14ac:dyDescent="0.2">
      <c r="A616">
        <v>416</v>
      </c>
      <c r="B616">
        <v>3</v>
      </c>
      <c r="C616">
        <v>173</v>
      </c>
      <c r="D616">
        <v>84</v>
      </c>
      <c r="E616">
        <v>33</v>
      </c>
      <c r="F616">
        <v>474</v>
      </c>
      <c r="G616">
        <v>35.700000000000003</v>
      </c>
      <c r="H616">
        <v>0.25800000000000001</v>
      </c>
      <c r="I616">
        <v>22</v>
      </c>
      <c r="J616" t="s">
        <v>9</v>
      </c>
      <c r="K616">
        <f>4.2+B616*-0.06+C616*-0.02+D616*0.01+G616*-0.04+H616*-0.47+I616*-0.01</f>
        <v>-0.36925999999999981</v>
      </c>
      <c r="L616">
        <f>-4.2+B616*0.06+C616*0.02+D616*-0.01+G616*0.04+H616*0.47+I616*0.01</f>
        <v>0.36925999999999981</v>
      </c>
      <c r="M616" s="6">
        <v>0.40871984375057679</v>
      </c>
      <c r="N616" s="6">
        <v>0.59128015624942321</v>
      </c>
      <c r="O616" s="2" t="str">
        <f t="shared" si="9"/>
        <v>tested_positive</v>
      </c>
      <c r="P616" s="2">
        <f>IF(O616=J616,1,0)</f>
        <v>1</v>
      </c>
      <c r="Q616" s="2" t="str">
        <f>IF(AND(EXACT(O616,"tested_positive"), EXACT(J616,"tested_positive")), "tp", IF(AND(EXACT(O616,"tested_positive"), EXACT(J616,"tested_negative")), "fp", IF(AND(EXACT(O616,"tested_negative"), EXACT(J616,"tested_positive")), "fn", IF(AND(EXACT(O616,"tested_negative"), EXACT(J616,"tested_negative")), "tn"))))</f>
        <v>tp</v>
      </c>
      <c r="R616" s="2">
        <f>IF(O616="tested_positive",1,0)</f>
        <v>1</v>
      </c>
    </row>
    <row r="617" spans="1:18" ht="17" x14ac:dyDescent="0.2">
      <c r="A617">
        <v>337</v>
      </c>
      <c r="B617">
        <v>0</v>
      </c>
      <c r="C617">
        <v>117</v>
      </c>
      <c r="D617">
        <v>0</v>
      </c>
      <c r="E617">
        <v>0</v>
      </c>
      <c r="F617">
        <v>0</v>
      </c>
      <c r="G617">
        <v>33.799999999999997</v>
      </c>
      <c r="H617">
        <v>0.93200000000000005</v>
      </c>
      <c r="I617">
        <v>44</v>
      </c>
      <c r="J617" t="s">
        <v>10</v>
      </c>
      <c r="K617">
        <f>4.2+B617*-0.06+C617*-0.02+D617*0.01+G617*-0.04+H617*-0.47+I617*-0.01</f>
        <v>-0.37003999999999954</v>
      </c>
      <c r="L617">
        <f>-4.2+B617*0.06+C617*0.02+D617*-0.01+G617*0.04+H617*0.47+I617*0.01</f>
        <v>0.37003999999999954</v>
      </c>
      <c r="M617" s="6">
        <v>0.40853135619237019</v>
      </c>
      <c r="N617" s="6">
        <v>0.59146864380762976</v>
      </c>
      <c r="O617" s="2" t="str">
        <f t="shared" si="9"/>
        <v>tested_positive</v>
      </c>
      <c r="P617" s="2">
        <f>IF(O617=J617,1,0)</f>
        <v>0</v>
      </c>
      <c r="Q617" s="2" t="str">
        <f>IF(AND(EXACT(O617,"tested_positive"), EXACT(J617,"tested_positive")), "tp", IF(AND(EXACT(O617,"tested_positive"), EXACT(J617,"tested_negative")), "fp", IF(AND(EXACT(O617,"tested_negative"), EXACT(J617,"tested_positive")), "fn", IF(AND(EXACT(O617,"tested_negative"), EXACT(J617,"tested_negative")), "tn"))))</f>
        <v>fp</v>
      </c>
      <c r="R617" s="2">
        <f>IF(O617="tested_positive",1,0)</f>
        <v>1</v>
      </c>
    </row>
    <row r="618" spans="1:18" ht="17" x14ac:dyDescent="0.2">
      <c r="A618">
        <v>481</v>
      </c>
      <c r="B618">
        <v>3</v>
      </c>
      <c r="C618">
        <v>158</v>
      </c>
      <c r="D618">
        <v>70</v>
      </c>
      <c r="E618">
        <v>30</v>
      </c>
      <c r="F618">
        <v>328</v>
      </c>
      <c r="G618">
        <v>35.5</v>
      </c>
      <c r="H618">
        <v>0.34399999999999997</v>
      </c>
      <c r="I618">
        <v>35</v>
      </c>
      <c r="J618" t="s">
        <v>9</v>
      </c>
      <c r="K618">
        <f>4.2+B618*-0.06+C618*-0.02+D618*0.01+G618*-0.04+H618*-0.47+I618*-0.01</f>
        <v>-0.37167999999999946</v>
      </c>
      <c r="L618">
        <f>-4.2+B618*0.06+C618*0.02+D618*-0.01+G618*0.04+H618*0.47+I618*0.01</f>
        <v>0.37167999999999946</v>
      </c>
      <c r="M618" s="6">
        <v>0.40813513679847518</v>
      </c>
      <c r="N618" s="6">
        <v>0.59186486320152476</v>
      </c>
      <c r="O618" s="2" t="str">
        <f t="shared" si="9"/>
        <v>tested_positive</v>
      </c>
      <c r="P618" s="2">
        <f>IF(O618=J618,1,0)</f>
        <v>1</v>
      </c>
      <c r="Q618" s="2" t="str">
        <f>IF(AND(EXACT(O618,"tested_positive"), EXACT(J618,"tested_positive")), "tp", IF(AND(EXACT(O618,"tested_positive"), EXACT(J618,"tested_negative")), "fp", IF(AND(EXACT(O618,"tested_negative"), EXACT(J618,"tested_positive")), "fn", IF(AND(EXACT(O618,"tested_negative"), EXACT(J618,"tested_negative")), "tn"))))</f>
        <v>tp</v>
      </c>
      <c r="R618" s="2">
        <f>IF(O618="tested_positive",1,0)</f>
        <v>1</v>
      </c>
    </row>
    <row r="619" spans="1:18" ht="17" x14ac:dyDescent="0.2">
      <c r="A619">
        <v>178</v>
      </c>
      <c r="B619">
        <v>0</v>
      </c>
      <c r="C619">
        <v>129</v>
      </c>
      <c r="D619">
        <v>110</v>
      </c>
      <c r="E619">
        <v>46</v>
      </c>
      <c r="F619">
        <v>130</v>
      </c>
      <c r="G619">
        <v>67.099999999999994</v>
      </c>
      <c r="H619">
        <v>0.31900000000000001</v>
      </c>
      <c r="I619">
        <v>26</v>
      </c>
      <c r="J619" t="s">
        <v>9</v>
      </c>
      <c r="K619">
        <f>4.2+B619*-0.06+C619*-0.02+D619*0.01+G619*-0.04+H619*-0.47+I619*-0.01</f>
        <v>-0.37392999999999954</v>
      </c>
      <c r="L619">
        <f>-4.2+B619*0.06+C619*0.02+D619*-0.01+G619*0.04+H619*0.47+I619*0.01</f>
        <v>0.37392999999999954</v>
      </c>
      <c r="M619" s="6">
        <v>0.40759173744061888</v>
      </c>
      <c r="N619" s="6">
        <v>0.59240826255938117</v>
      </c>
      <c r="O619" s="2" t="str">
        <f t="shared" si="9"/>
        <v>tested_positive</v>
      </c>
      <c r="P619" s="2">
        <f>IF(O619=J619,1,0)</f>
        <v>1</v>
      </c>
      <c r="Q619" s="2" t="str">
        <f>IF(AND(EXACT(O619,"tested_positive"), EXACT(J619,"tested_positive")), "tp", IF(AND(EXACT(O619,"tested_positive"), EXACT(J619,"tested_negative")), "fp", IF(AND(EXACT(O619,"tested_negative"), EXACT(J619,"tested_positive")), "fn", IF(AND(EXACT(O619,"tested_negative"), EXACT(J619,"tested_negative")), "tn"))))</f>
        <v>tp</v>
      </c>
      <c r="R619" s="2">
        <f>IF(O619="tested_positive",1,0)</f>
        <v>1</v>
      </c>
    </row>
    <row r="620" spans="1:18" ht="17" x14ac:dyDescent="0.2">
      <c r="A620">
        <v>690</v>
      </c>
      <c r="B620">
        <v>1</v>
      </c>
      <c r="C620">
        <v>144</v>
      </c>
      <c r="D620">
        <v>82</v>
      </c>
      <c r="E620">
        <v>46</v>
      </c>
      <c r="F620">
        <v>180</v>
      </c>
      <c r="G620">
        <v>46.1</v>
      </c>
      <c r="H620">
        <v>0.33500000000000002</v>
      </c>
      <c r="I620">
        <v>46</v>
      </c>
      <c r="J620" t="s">
        <v>9</v>
      </c>
      <c r="K620">
        <f>4.2+B620*-0.06+C620*-0.02+D620*0.01+G620*-0.04+H620*-0.47+I620*-0.01</f>
        <v>-0.38144999999999918</v>
      </c>
      <c r="L620">
        <f>-4.2+B620*0.06+C620*0.02+D620*-0.01+G620*0.04+H620*0.47+I620*0.01</f>
        <v>0.38144999999999918</v>
      </c>
      <c r="M620" s="6">
        <v>0.40577722235465513</v>
      </c>
      <c r="N620" s="6">
        <v>0.59422277764534481</v>
      </c>
      <c r="O620" s="2" t="str">
        <f t="shared" si="9"/>
        <v>tested_positive</v>
      </c>
      <c r="P620" s="2">
        <f>IF(O620=J620,1,0)</f>
        <v>1</v>
      </c>
      <c r="Q620" s="2" t="str">
        <f>IF(AND(EXACT(O620,"tested_positive"), EXACT(J620,"tested_positive")), "tp", IF(AND(EXACT(O620,"tested_positive"), EXACT(J620,"tested_negative")), "fp", IF(AND(EXACT(O620,"tested_negative"), EXACT(J620,"tested_positive")), "fn", IF(AND(EXACT(O620,"tested_negative"), EXACT(J620,"tested_negative")), "tn"))))</f>
        <v>tp</v>
      </c>
      <c r="R620" s="2">
        <f>IF(O620="tested_positive",1,0)</f>
        <v>1</v>
      </c>
    </row>
    <row r="621" spans="1:18" ht="17" x14ac:dyDescent="0.2">
      <c r="A621">
        <v>45</v>
      </c>
      <c r="B621">
        <v>7</v>
      </c>
      <c r="C621">
        <v>159</v>
      </c>
      <c r="D621">
        <v>64</v>
      </c>
      <c r="E621">
        <v>0</v>
      </c>
      <c r="F621">
        <v>0</v>
      </c>
      <c r="G621">
        <v>27.4</v>
      </c>
      <c r="H621">
        <v>0.29399999999999998</v>
      </c>
      <c r="I621">
        <v>40</v>
      </c>
      <c r="J621" t="s">
        <v>10</v>
      </c>
      <c r="K621">
        <f>4.2+B621*-0.06+C621*-0.02+D621*0.01+G621*-0.04+H621*-0.47+I621*-0.01</f>
        <v>-0.39417999999999964</v>
      </c>
      <c r="L621">
        <f>-4.2+B621*0.06+C621*0.02+D621*-0.01+G621*0.04+H621*0.47+I621*0.01</f>
        <v>0.39417999999999964</v>
      </c>
      <c r="M621" s="6">
        <v>0.40271145707848038</v>
      </c>
      <c r="N621" s="6">
        <v>0.59728854292151967</v>
      </c>
      <c r="O621" s="2" t="str">
        <f t="shared" si="9"/>
        <v>tested_positive</v>
      </c>
      <c r="P621" s="2">
        <f>IF(O621=J621,1,0)</f>
        <v>0</v>
      </c>
      <c r="Q621" s="2" t="str">
        <f>IF(AND(EXACT(O621,"tested_positive"), EXACT(J621,"tested_positive")), "tp", IF(AND(EXACT(O621,"tested_positive"), EXACT(J621,"tested_negative")), "fp", IF(AND(EXACT(O621,"tested_negative"), EXACT(J621,"tested_positive")), "fn", IF(AND(EXACT(O621,"tested_negative"), EXACT(J621,"tested_negative")), "tn"))))</f>
        <v>fp</v>
      </c>
      <c r="R621" s="2">
        <f>IF(O621="tested_positive",1,0)</f>
        <v>1</v>
      </c>
    </row>
    <row r="622" spans="1:18" ht="17" x14ac:dyDescent="0.2">
      <c r="A622">
        <v>208</v>
      </c>
      <c r="B622">
        <v>5</v>
      </c>
      <c r="C622">
        <v>162</v>
      </c>
      <c r="D622">
        <v>104</v>
      </c>
      <c r="E622">
        <v>0</v>
      </c>
      <c r="F622">
        <v>0</v>
      </c>
      <c r="G622">
        <v>37.700000000000003</v>
      </c>
      <c r="H622">
        <v>0.151</v>
      </c>
      <c r="I622">
        <v>52</v>
      </c>
      <c r="J622" t="s">
        <v>9</v>
      </c>
      <c r="K622">
        <f>4.2+B622*-0.06+C622*-0.02+D622*0.01+G622*-0.04+H622*-0.47+I622*-0.01</f>
        <v>-0.39897000000000005</v>
      </c>
      <c r="L622">
        <f>-4.2+B622*0.06+C622*0.02+D622*-0.01+G622*0.04+H622*0.47+I622*0.01</f>
        <v>0.39897000000000005</v>
      </c>
      <c r="M622" s="6">
        <v>0.40155983359109299</v>
      </c>
      <c r="N622" s="6">
        <v>0.59844016640890696</v>
      </c>
      <c r="O622" s="2" t="str">
        <f t="shared" si="9"/>
        <v>tested_positive</v>
      </c>
      <c r="P622" s="2">
        <f>IF(O622=J622,1,0)</f>
        <v>1</v>
      </c>
      <c r="Q622" s="2" t="str">
        <f>IF(AND(EXACT(O622,"tested_positive"), EXACT(J622,"tested_positive")), "tp", IF(AND(EXACT(O622,"tested_positive"), EXACT(J622,"tested_negative")), "fp", IF(AND(EXACT(O622,"tested_negative"), EXACT(J622,"tested_positive")), "fn", IF(AND(EXACT(O622,"tested_negative"), EXACT(J622,"tested_negative")), "tn"))))</f>
        <v>tp</v>
      </c>
      <c r="R622" s="2">
        <f>IF(O622="tested_positive",1,0)</f>
        <v>1</v>
      </c>
    </row>
    <row r="623" spans="1:18" ht="17" x14ac:dyDescent="0.2">
      <c r="A623">
        <v>670</v>
      </c>
      <c r="B623">
        <v>9</v>
      </c>
      <c r="C623">
        <v>154</v>
      </c>
      <c r="D623">
        <v>78</v>
      </c>
      <c r="E623">
        <v>30</v>
      </c>
      <c r="F623">
        <v>100</v>
      </c>
      <c r="G623">
        <v>30.9</v>
      </c>
      <c r="H623">
        <v>0.16400000000000001</v>
      </c>
      <c r="I623">
        <v>45</v>
      </c>
      <c r="J623" t="s">
        <v>10</v>
      </c>
      <c r="K623">
        <f>4.2+B623*-0.06+C623*-0.02+D623*0.01+G623*-0.04+H623*-0.47+I623*-0.01</f>
        <v>-0.40307999999999988</v>
      </c>
      <c r="L623">
        <f>-4.2+B623*0.06+C623*0.02+D623*-0.01+G623*0.04+H623*0.47+I623*0.01</f>
        <v>0.40307999999999988</v>
      </c>
      <c r="M623" s="6">
        <v>0.40057256223681298</v>
      </c>
      <c r="N623" s="6">
        <v>0.59942743776318697</v>
      </c>
      <c r="O623" s="2" t="str">
        <f t="shared" si="9"/>
        <v>tested_positive</v>
      </c>
      <c r="P623" s="2">
        <f>IF(O623=J623,1,0)</f>
        <v>0</v>
      </c>
      <c r="Q623" s="2" t="str">
        <f>IF(AND(EXACT(O623,"tested_positive"), EXACT(J623,"tested_positive")), "tp", IF(AND(EXACT(O623,"tested_positive"), EXACT(J623,"tested_negative")), "fp", IF(AND(EXACT(O623,"tested_negative"), EXACT(J623,"tested_positive")), "fn", IF(AND(EXACT(O623,"tested_negative"), EXACT(J623,"tested_negative")), "tn"))))</f>
        <v>fp</v>
      </c>
      <c r="R623" s="2">
        <f>IF(O623="tested_positive",1,0)</f>
        <v>1</v>
      </c>
    </row>
    <row r="624" spans="1:18" ht="17" x14ac:dyDescent="0.2">
      <c r="A624">
        <v>132</v>
      </c>
      <c r="B624">
        <v>9</v>
      </c>
      <c r="C624">
        <v>122</v>
      </c>
      <c r="D624">
        <v>56</v>
      </c>
      <c r="E624">
        <v>0</v>
      </c>
      <c r="F624">
        <v>0</v>
      </c>
      <c r="G624">
        <v>33.299999999999997</v>
      </c>
      <c r="H624">
        <v>1.1140000000000001</v>
      </c>
      <c r="I624">
        <v>33</v>
      </c>
      <c r="J624" t="s">
        <v>9</v>
      </c>
      <c r="K624">
        <f>4.2+B624*-0.06+C624*-0.02+D624*0.01+G624*-0.04+H624*-0.47+I624*-0.01</f>
        <v>-0.40557999999999966</v>
      </c>
      <c r="L624">
        <f>-4.2+B624*0.06+C624*0.02+D624*-0.01+G624*0.04+H624*0.47+I624*0.01</f>
        <v>0.40557999999999966</v>
      </c>
      <c r="M624" s="6">
        <v>0.39997242626278973</v>
      </c>
      <c r="N624" s="6">
        <v>0.60002757373721027</v>
      </c>
      <c r="O624" s="2" t="str">
        <f t="shared" si="9"/>
        <v>tested_positive</v>
      </c>
      <c r="P624" s="2">
        <f>IF(O624=J624,1,0)</f>
        <v>1</v>
      </c>
      <c r="Q624" s="2" t="str">
        <f>IF(AND(EXACT(O624,"tested_positive"), EXACT(J624,"tested_positive")), "tp", IF(AND(EXACT(O624,"tested_positive"), EXACT(J624,"tested_negative")), "fp", IF(AND(EXACT(O624,"tested_negative"), EXACT(J624,"tested_positive")), "fn", IF(AND(EXACT(O624,"tested_negative"), EXACT(J624,"tested_negative")), "tn"))))</f>
        <v>tp</v>
      </c>
      <c r="R624" s="2">
        <f>IF(O624="tested_positive",1,0)</f>
        <v>1</v>
      </c>
    </row>
    <row r="625" spans="1:18" ht="17" x14ac:dyDescent="0.2">
      <c r="A625">
        <v>656</v>
      </c>
      <c r="B625">
        <v>2</v>
      </c>
      <c r="C625">
        <v>155</v>
      </c>
      <c r="D625">
        <v>52</v>
      </c>
      <c r="E625">
        <v>27</v>
      </c>
      <c r="F625">
        <v>540</v>
      </c>
      <c r="G625">
        <v>38.700000000000003</v>
      </c>
      <c r="H625">
        <v>0.24</v>
      </c>
      <c r="I625">
        <v>25</v>
      </c>
      <c r="J625" t="s">
        <v>9</v>
      </c>
      <c r="K625">
        <f>4.2+B625*-0.06+C625*-0.02+D625*0.01+G625*-0.04+H625*-0.47+I625*-0.01</f>
        <v>-0.41080000000000005</v>
      </c>
      <c r="L625">
        <f>-4.2+B625*0.06+C625*0.02+D625*-0.01+G625*0.04+H625*0.47+I625*0.01</f>
        <v>0.41080000000000005</v>
      </c>
      <c r="M625" s="6">
        <v>0.39872031168095018</v>
      </c>
      <c r="N625" s="6">
        <v>0.60127968831904988</v>
      </c>
      <c r="O625" s="2" t="str">
        <f t="shared" si="9"/>
        <v>tested_positive</v>
      </c>
      <c r="P625" s="2">
        <f>IF(O625=J625,1,0)</f>
        <v>1</v>
      </c>
      <c r="Q625" s="2" t="str">
        <f>IF(AND(EXACT(O625,"tested_positive"), EXACT(J625,"tested_positive")), "tp", IF(AND(EXACT(O625,"tested_positive"), EXACT(J625,"tested_negative")), "fp", IF(AND(EXACT(O625,"tested_negative"), EXACT(J625,"tested_positive")), "fn", IF(AND(EXACT(O625,"tested_negative"), EXACT(J625,"tested_negative")), "tn"))))</f>
        <v>tp</v>
      </c>
      <c r="R625" s="2">
        <f>IF(O625="tested_positive",1,0)</f>
        <v>1</v>
      </c>
    </row>
    <row r="626" spans="1:18" ht="17" x14ac:dyDescent="0.2">
      <c r="A626">
        <v>395</v>
      </c>
      <c r="B626">
        <v>4</v>
      </c>
      <c r="C626">
        <v>158</v>
      </c>
      <c r="D626">
        <v>78</v>
      </c>
      <c r="E626">
        <v>0</v>
      </c>
      <c r="F626">
        <v>0</v>
      </c>
      <c r="G626">
        <v>32.9</v>
      </c>
      <c r="H626">
        <v>0.80300000000000005</v>
      </c>
      <c r="I626">
        <v>31</v>
      </c>
      <c r="J626" t="s">
        <v>9</v>
      </c>
      <c r="K626">
        <f>4.2+B626*-0.06+C626*-0.02+D626*0.01+G626*-0.04+H626*-0.47+I626*-0.01</f>
        <v>-0.42341000000000023</v>
      </c>
      <c r="L626">
        <f>-4.2+B626*0.06+C626*0.02+D626*-0.01+G626*0.04+H626*0.47+I626*0.01</f>
        <v>0.42341000000000023</v>
      </c>
      <c r="M626" s="6">
        <v>0.39570105571624592</v>
      </c>
      <c r="N626" s="6">
        <v>0.60429894428375408</v>
      </c>
      <c r="O626" s="2" t="str">
        <f t="shared" si="9"/>
        <v>tested_positive</v>
      </c>
      <c r="P626" s="2">
        <f>IF(O626=J626,1,0)</f>
        <v>1</v>
      </c>
      <c r="Q626" s="2" t="str">
        <f>IF(AND(EXACT(O626,"tested_positive"), EXACT(J626,"tested_positive")), "tp", IF(AND(EXACT(O626,"tested_positive"), EXACT(J626,"tested_negative")), "fp", IF(AND(EXACT(O626,"tested_negative"), EXACT(J626,"tested_positive")), "fn", IF(AND(EXACT(O626,"tested_negative"), EXACT(J626,"tested_negative")), "tn"))))</f>
        <v>tp</v>
      </c>
      <c r="R626" s="2">
        <f>IF(O626="tested_positive",1,0)</f>
        <v>1</v>
      </c>
    </row>
    <row r="627" spans="1:18" ht="17" x14ac:dyDescent="0.2">
      <c r="A627">
        <v>500</v>
      </c>
      <c r="B627">
        <v>6</v>
      </c>
      <c r="C627">
        <v>154</v>
      </c>
      <c r="D627">
        <v>74</v>
      </c>
      <c r="E627">
        <v>32</v>
      </c>
      <c r="F627">
        <v>193</v>
      </c>
      <c r="G627">
        <v>29.3</v>
      </c>
      <c r="H627">
        <v>0.83899999999999997</v>
      </c>
      <c r="I627">
        <v>39</v>
      </c>
      <c r="J627" t="s">
        <v>10</v>
      </c>
      <c r="K627">
        <f>4.2+B627*-0.06+C627*-0.02+D627*0.01+G627*-0.04+H627*-0.47+I627*-0.01</f>
        <v>-0.4563299999999999</v>
      </c>
      <c r="L627">
        <f>-4.2+B627*0.06+C627*0.02+D627*-0.01+G627*0.04+H627*0.47+I627*0.01</f>
        <v>0.4563299999999999</v>
      </c>
      <c r="M627" s="6">
        <v>0.38785681014638834</v>
      </c>
      <c r="N627" s="6">
        <v>0.61214318985361171</v>
      </c>
      <c r="O627" s="2" t="str">
        <f t="shared" si="9"/>
        <v>tested_positive</v>
      </c>
      <c r="P627" s="2">
        <f>IF(O627=J627,1,0)</f>
        <v>0</v>
      </c>
      <c r="Q627" s="2" t="str">
        <f>IF(AND(EXACT(O627,"tested_positive"), EXACT(J627,"tested_positive")), "tp", IF(AND(EXACT(O627,"tested_positive"), EXACT(J627,"tested_negative")), "fp", IF(AND(EXACT(O627,"tested_negative"), EXACT(J627,"tested_positive")), "fn", IF(AND(EXACT(O627,"tested_negative"), EXACT(J627,"tested_negative")), "tn"))))</f>
        <v>fp</v>
      </c>
      <c r="R627" s="2">
        <f>IF(O627="tested_positive",1,0)</f>
        <v>1</v>
      </c>
    </row>
    <row r="628" spans="1:18" ht="17" x14ac:dyDescent="0.2">
      <c r="A628">
        <v>507</v>
      </c>
      <c r="B628">
        <v>0</v>
      </c>
      <c r="C628">
        <v>180</v>
      </c>
      <c r="D628">
        <v>90</v>
      </c>
      <c r="E628">
        <v>26</v>
      </c>
      <c r="F628">
        <v>90</v>
      </c>
      <c r="G628">
        <v>36.5</v>
      </c>
      <c r="H628">
        <v>0.314</v>
      </c>
      <c r="I628">
        <v>35</v>
      </c>
      <c r="J628" t="s">
        <v>9</v>
      </c>
      <c r="K628">
        <f>4.2+B628*-0.06+C628*-0.02+D628*0.01+G628*-0.04+H628*-0.47+I628*-0.01</f>
        <v>-0.45757999999999999</v>
      </c>
      <c r="L628">
        <f>-4.2+B628*0.06+C628*0.02+D628*-0.01+G628*0.04+H628*0.47+I628*0.01</f>
        <v>0.45757999999999999</v>
      </c>
      <c r="M628" s="6">
        <v>0.38756007190028113</v>
      </c>
      <c r="N628" s="6">
        <v>0.61243992809971881</v>
      </c>
      <c r="O628" s="2" t="str">
        <f t="shared" si="9"/>
        <v>tested_positive</v>
      </c>
      <c r="P628" s="2">
        <f>IF(O628=J628,1,0)</f>
        <v>1</v>
      </c>
      <c r="Q628" s="2" t="str">
        <f>IF(AND(EXACT(O628,"tested_positive"), EXACT(J628,"tested_positive")), "tp", IF(AND(EXACT(O628,"tested_positive"), EXACT(J628,"tested_negative")), "fp", IF(AND(EXACT(O628,"tested_negative"), EXACT(J628,"tested_positive")), "fn", IF(AND(EXACT(O628,"tested_negative"), EXACT(J628,"tested_negative")), "tn"))))</f>
        <v>tp</v>
      </c>
      <c r="R628" s="2">
        <f>IF(O628="tested_positive",1,0)</f>
        <v>1</v>
      </c>
    </row>
    <row r="629" spans="1:18" ht="17" x14ac:dyDescent="0.2">
      <c r="A629">
        <v>232</v>
      </c>
      <c r="B629">
        <v>6</v>
      </c>
      <c r="C629">
        <v>134</v>
      </c>
      <c r="D629">
        <v>80</v>
      </c>
      <c r="E629">
        <v>37</v>
      </c>
      <c r="F629">
        <v>370</v>
      </c>
      <c r="G629">
        <v>46.2</v>
      </c>
      <c r="H629">
        <v>0.23799999999999999</v>
      </c>
      <c r="I629">
        <v>46</v>
      </c>
      <c r="J629" t="s">
        <v>9</v>
      </c>
      <c r="K629">
        <f>4.2+B629*-0.06+C629*-0.02+D629*0.01+G629*-0.04+H629*-0.47+I629*-0.01</f>
        <v>-0.45985999999999994</v>
      </c>
      <c r="L629">
        <f>-4.2+B629*0.06+C629*0.02+D629*-0.01+G629*0.04+H629*0.47+I629*0.01</f>
        <v>0.45985999999999994</v>
      </c>
      <c r="M629" s="6">
        <v>0.38701903627753548</v>
      </c>
      <c r="N629" s="6">
        <v>0.61298096372246458</v>
      </c>
      <c r="O629" s="2" t="str">
        <f t="shared" si="9"/>
        <v>tested_positive</v>
      </c>
      <c r="P629" s="2">
        <f>IF(O629=J629,1,0)</f>
        <v>1</v>
      </c>
      <c r="Q629" s="2" t="str">
        <f>IF(AND(EXACT(O629,"tested_positive"), EXACT(J629,"tested_positive")), "tp", IF(AND(EXACT(O629,"tested_positive"), EXACT(J629,"tested_negative")), "fp", IF(AND(EXACT(O629,"tested_negative"), EXACT(J629,"tested_positive")), "fn", IF(AND(EXACT(O629,"tested_negative"), EXACT(J629,"tested_negative")), "tn"))))</f>
        <v>tp</v>
      </c>
      <c r="R629" s="2">
        <f>IF(O629="tested_positive",1,0)</f>
        <v>1</v>
      </c>
    </row>
    <row r="630" spans="1:18" ht="17" x14ac:dyDescent="0.2">
      <c r="A630">
        <v>517</v>
      </c>
      <c r="B630">
        <v>9</v>
      </c>
      <c r="C630">
        <v>145</v>
      </c>
      <c r="D630">
        <v>88</v>
      </c>
      <c r="E630">
        <v>34</v>
      </c>
      <c r="F630">
        <v>165</v>
      </c>
      <c r="G630">
        <v>30.3</v>
      </c>
      <c r="H630">
        <v>0.77100000000000002</v>
      </c>
      <c r="I630">
        <v>53</v>
      </c>
      <c r="J630" t="s">
        <v>9</v>
      </c>
      <c r="K630">
        <f>4.2+B630*-0.06+C630*-0.02+D630*0.01+G630*-0.04+H630*-0.47+I630*-0.01</f>
        <v>-0.46436999999999984</v>
      </c>
      <c r="L630">
        <f>-4.2+B630*0.06+C630*0.02+D630*-0.01+G630*0.04+H630*0.47+I630*0.01</f>
        <v>0.46436999999999984</v>
      </c>
      <c r="M630" s="6">
        <v>0.38594965177748086</v>
      </c>
      <c r="N630" s="6">
        <v>0.61405034822251914</v>
      </c>
      <c r="O630" s="2" t="str">
        <f t="shared" si="9"/>
        <v>tested_positive</v>
      </c>
      <c r="P630" s="2">
        <f>IF(O630=J630,1,0)</f>
        <v>1</v>
      </c>
      <c r="Q630" s="2" t="str">
        <f>IF(AND(EXACT(O630,"tested_positive"), EXACT(J630,"tested_positive")), "tp", IF(AND(EXACT(O630,"tested_positive"), EXACT(J630,"tested_negative")), "fp", IF(AND(EXACT(O630,"tested_negative"), EXACT(J630,"tested_positive")), "fn", IF(AND(EXACT(O630,"tested_negative"), EXACT(J630,"tested_negative")), "tn"))))</f>
        <v>tp</v>
      </c>
      <c r="R630" s="2">
        <f>IF(O630="tested_positive",1,0)</f>
        <v>1</v>
      </c>
    </row>
    <row r="631" spans="1:18" ht="17" x14ac:dyDescent="0.2">
      <c r="A631">
        <v>8</v>
      </c>
      <c r="B631">
        <v>10</v>
      </c>
      <c r="C631">
        <v>115</v>
      </c>
      <c r="D631">
        <v>0</v>
      </c>
      <c r="E631">
        <v>0</v>
      </c>
      <c r="F631">
        <v>0</v>
      </c>
      <c r="G631">
        <v>35.299999999999997</v>
      </c>
      <c r="H631">
        <v>0.13400000000000001</v>
      </c>
      <c r="I631">
        <v>29</v>
      </c>
      <c r="J631" t="s">
        <v>10</v>
      </c>
      <c r="K631">
        <f>4.2+B631*-0.06+C631*-0.02+D631*0.01+G631*-0.04+H631*-0.47+I631*-0.01</f>
        <v>-0.46498000000000006</v>
      </c>
      <c r="L631">
        <f>-4.2+B631*0.06+C631*0.02+D631*-0.01+G631*0.04+H631*0.47+I631*0.01</f>
        <v>0.46498000000000006</v>
      </c>
      <c r="M631" s="6">
        <v>0.38580509640276073</v>
      </c>
      <c r="N631" s="6">
        <v>0.61419490359723927</v>
      </c>
      <c r="O631" s="2" t="str">
        <f t="shared" si="9"/>
        <v>tested_positive</v>
      </c>
      <c r="P631" s="2">
        <f>IF(O631=J631,1,0)</f>
        <v>0</v>
      </c>
      <c r="Q631" s="2" t="str">
        <f>IF(AND(EXACT(O631,"tested_positive"), EXACT(J631,"tested_positive")), "tp", IF(AND(EXACT(O631,"tested_positive"), EXACT(J631,"tested_negative")), "fp", IF(AND(EXACT(O631,"tested_negative"), EXACT(J631,"tested_positive")), "fn", IF(AND(EXACT(O631,"tested_negative"), EXACT(J631,"tested_negative")), "tn"))))</f>
        <v>fp</v>
      </c>
      <c r="R631" s="2">
        <f>IF(O631="tested_positive",1,0)</f>
        <v>1</v>
      </c>
    </row>
    <row r="632" spans="1:18" ht="17" x14ac:dyDescent="0.2">
      <c r="A632">
        <v>196</v>
      </c>
      <c r="B632">
        <v>5</v>
      </c>
      <c r="C632">
        <v>158</v>
      </c>
      <c r="D632">
        <v>84</v>
      </c>
      <c r="E632">
        <v>41</v>
      </c>
      <c r="F632">
        <v>210</v>
      </c>
      <c r="G632">
        <v>39.4</v>
      </c>
      <c r="H632">
        <v>0.39500000000000002</v>
      </c>
      <c r="I632">
        <v>29</v>
      </c>
      <c r="J632" t="s">
        <v>9</v>
      </c>
      <c r="K632">
        <f>4.2+B632*-0.06+C632*-0.02+D632*0.01+G632*-0.04+H632*-0.47+I632*-0.01</f>
        <v>-0.47165000000000001</v>
      </c>
      <c r="L632">
        <f>-4.2+B632*0.06+C632*0.02+D632*-0.01+G632*0.04+H632*0.47+I632*0.01</f>
        <v>0.47165000000000001</v>
      </c>
      <c r="M632" s="6">
        <v>0.38422578516267503</v>
      </c>
      <c r="N632" s="6">
        <v>0.61577421483732508</v>
      </c>
      <c r="O632" s="2" t="str">
        <f t="shared" si="9"/>
        <v>tested_positive</v>
      </c>
      <c r="P632" s="2">
        <f>IF(O632=J632,1,0)</f>
        <v>1</v>
      </c>
      <c r="Q632" s="2" t="str">
        <f>IF(AND(EXACT(O632,"tested_positive"), EXACT(J632,"tested_positive")), "tp", IF(AND(EXACT(O632,"tested_positive"), EXACT(J632,"tested_negative")), "fp", IF(AND(EXACT(O632,"tested_negative"), EXACT(J632,"tested_positive")), "fn", IF(AND(EXACT(O632,"tested_negative"), EXACT(J632,"tested_negative")), "tn"))))</f>
        <v>tp</v>
      </c>
      <c r="R632" s="2">
        <f>IF(O632="tested_positive",1,0)</f>
        <v>1</v>
      </c>
    </row>
    <row r="633" spans="1:18" ht="17" x14ac:dyDescent="0.2">
      <c r="A633">
        <v>599</v>
      </c>
      <c r="B633">
        <v>1</v>
      </c>
      <c r="C633">
        <v>173</v>
      </c>
      <c r="D633">
        <v>74</v>
      </c>
      <c r="E633">
        <v>0</v>
      </c>
      <c r="F633">
        <v>0</v>
      </c>
      <c r="G633">
        <v>36.799999999999997</v>
      </c>
      <c r="H633">
        <v>8.7999999999999995E-2</v>
      </c>
      <c r="I633">
        <v>38</v>
      </c>
      <c r="J633" t="s">
        <v>9</v>
      </c>
      <c r="K633">
        <f>4.2+B633*-0.06+C633*-0.02+D633*0.01+G633*-0.04+H633*-0.47+I633*-0.01</f>
        <v>-0.47335999999999939</v>
      </c>
      <c r="L633">
        <f>-4.2+B633*0.06+C633*0.02+D633*-0.01+G633*0.04+H633*0.47+I633*0.01</f>
        <v>0.47335999999999939</v>
      </c>
      <c r="M633" s="6">
        <v>0.38382128561528178</v>
      </c>
      <c r="N633" s="6">
        <v>0.61617871438471827</v>
      </c>
      <c r="O633" s="2" t="str">
        <f t="shared" si="9"/>
        <v>tested_positive</v>
      </c>
      <c r="P633" s="2">
        <f>IF(O633=J633,1,0)</f>
        <v>1</v>
      </c>
      <c r="Q633" s="2" t="str">
        <f>IF(AND(EXACT(O633,"tested_positive"), EXACT(J633,"tested_positive")), "tp", IF(AND(EXACT(O633,"tested_positive"), EXACT(J633,"tested_negative")), "fp", IF(AND(EXACT(O633,"tested_negative"), EXACT(J633,"tested_positive")), "fn", IF(AND(EXACT(O633,"tested_negative"), EXACT(J633,"tested_negative")), "tn"))))</f>
        <v>tp</v>
      </c>
      <c r="R633" s="2">
        <f>IF(O633="tested_positive",1,0)</f>
        <v>1</v>
      </c>
    </row>
    <row r="634" spans="1:18" ht="17" x14ac:dyDescent="0.2">
      <c r="A634">
        <v>25</v>
      </c>
      <c r="B634">
        <v>11</v>
      </c>
      <c r="C634">
        <v>143</v>
      </c>
      <c r="D634">
        <v>94</v>
      </c>
      <c r="E634">
        <v>33</v>
      </c>
      <c r="F634">
        <v>146</v>
      </c>
      <c r="G634">
        <v>36.6</v>
      </c>
      <c r="H634">
        <v>0.254</v>
      </c>
      <c r="I634">
        <v>51</v>
      </c>
      <c r="J634" t="s">
        <v>9</v>
      </c>
      <c r="K634">
        <f>4.2+B634*-0.06+C634*-0.02+D634*0.01+G634*-0.04+H634*-0.47+I634*-0.01</f>
        <v>-0.47338000000000008</v>
      </c>
      <c r="L634">
        <f>-4.2+B634*0.06+C634*0.02+D634*-0.01+G634*0.04+H634*0.47+I634*0.01</f>
        <v>0.47338000000000008</v>
      </c>
      <c r="M634" s="6">
        <v>0.38381655557614591</v>
      </c>
      <c r="N634" s="6">
        <v>0.61618344442385409</v>
      </c>
      <c r="O634" s="2" t="str">
        <f t="shared" si="9"/>
        <v>tested_positive</v>
      </c>
      <c r="P634" s="2">
        <f>IF(O634=J634,1,0)</f>
        <v>1</v>
      </c>
      <c r="Q634" s="2" t="str">
        <f>IF(AND(EXACT(O634,"tested_positive"), EXACT(J634,"tested_positive")), "tp", IF(AND(EXACT(O634,"tested_positive"), EXACT(J634,"tested_negative")), "fp", IF(AND(EXACT(O634,"tested_negative"), EXACT(J634,"tested_positive")), "fn", IF(AND(EXACT(O634,"tested_negative"), EXACT(J634,"tested_negative")), "tn"))))</f>
        <v>tp</v>
      </c>
      <c r="R634" s="2">
        <f>IF(O634="tested_positive",1,0)</f>
        <v>1</v>
      </c>
    </row>
    <row r="635" spans="1:18" ht="17" x14ac:dyDescent="0.2">
      <c r="A635">
        <v>362</v>
      </c>
      <c r="B635">
        <v>5</v>
      </c>
      <c r="C635">
        <v>158</v>
      </c>
      <c r="D635">
        <v>70</v>
      </c>
      <c r="E635">
        <v>0</v>
      </c>
      <c r="F635">
        <v>0</v>
      </c>
      <c r="G635">
        <v>29.8</v>
      </c>
      <c r="H635">
        <v>0.20699999999999999</v>
      </c>
      <c r="I635">
        <v>63</v>
      </c>
      <c r="J635" t="s">
        <v>10</v>
      </c>
      <c r="K635">
        <f>4.2+B635*-0.06+C635*-0.02+D635*0.01+G635*-0.04+H635*-0.47+I635*-0.01</f>
        <v>-0.47928999999999955</v>
      </c>
      <c r="L635">
        <f>-4.2+B635*0.06+C635*0.02+D635*-0.01+G635*0.04+H635*0.47+I635*0.01</f>
        <v>0.47928999999999955</v>
      </c>
      <c r="M635" s="6">
        <v>0.38241979540207105</v>
      </c>
      <c r="N635" s="6">
        <v>0.61758020459792895</v>
      </c>
      <c r="O635" s="2" t="str">
        <f t="shared" si="9"/>
        <v>tested_positive</v>
      </c>
      <c r="P635" s="2">
        <f>IF(O635=J635,1,0)</f>
        <v>0</v>
      </c>
      <c r="Q635" s="2" t="str">
        <f>IF(AND(EXACT(O635,"tested_positive"), EXACT(J635,"tested_positive")), "tp", IF(AND(EXACT(O635,"tested_positive"), EXACT(J635,"tested_negative")), "fp", IF(AND(EXACT(O635,"tested_negative"), EXACT(J635,"tested_positive")), "fn", IF(AND(EXACT(O635,"tested_negative"), EXACT(J635,"tested_negative")), "tn"))))</f>
        <v>fp</v>
      </c>
      <c r="R635" s="2">
        <f>IF(O635="tested_positive",1,0)</f>
        <v>1</v>
      </c>
    </row>
    <row r="636" spans="1:18" ht="17" x14ac:dyDescent="0.2">
      <c r="A636">
        <v>222</v>
      </c>
      <c r="B636">
        <v>2</v>
      </c>
      <c r="C636">
        <v>158</v>
      </c>
      <c r="D636">
        <v>90</v>
      </c>
      <c r="E636">
        <v>0</v>
      </c>
      <c r="F636">
        <v>0</v>
      </c>
      <c r="G636">
        <v>31.6</v>
      </c>
      <c r="H636">
        <v>0.80500000000000005</v>
      </c>
      <c r="I636">
        <v>66</v>
      </c>
      <c r="J636" t="s">
        <v>9</v>
      </c>
      <c r="K636">
        <f>4.2+B636*-0.06+C636*-0.02+D636*0.01+G636*-0.04+H636*-0.47+I636*-0.01</f>
        <v>-0.48235000000000022</v>
      </c>
      <c r="L636">
        <f>-4.2+B636*0.06+C636*0.02+D636*-0.01+G636*0.04+H636*0.47+I636*0.01</f>
        <v>0.48235000000000022</v>
      </c>
      <c r="M636" s="6">
        <v>0.38169736071429355</v>
      </c>
      <c r="N636" s="6">
        <v>0.61830263928570639</v>
      </c>
      <c r="O636" s="2" t="str">
        <f t="shared" si="9"/>
        <v>tested_positive</v>
      </c>
      <c r="P636" s="2">
        <f>IF(O636=J636,1,0)</f>
        <v>1</v>
      </c>
      <c r="Q636" s="2" t="str">
        <f>IF(AND(EXACT(O636,"tested_positive"), EXACT(J636,"tested_positive")), "tp", IF(AND(EXACT(O636,"tested_positive"), EXACT(J636,"tested_negative")), "fp", IF(AND(EXACT(O636,"tested_negative"), EXACT(J636,"tested_positive")), "fn", IF(AND(EXACT(O636,"tested_negative"), EXACT(J636,"tested_negative")), "tn"))))</f>
        <v>tp</v>
      </c>
      <c r="R636" s="2">
        <f>IF(O636="tested_positive",1,0)</f>
        <v>1</v>
      </c>
    </row>
    <row r="637" spans="1:18" ht="17" x14ac:dyDescent="0.2">
      <c r="A637">
        <v>131</v>
      </c>
      <c r="B637">
        <v>4</v>
      </c>
      <c r="C637">
        <v>173</v>
      </c>
      <c r="D637">
        <v>70</v>
      </c>
      <c r="E637">
        <v>14</v>
      </c>
      <c r="F637">
        <v>168</v>
      </c>
      <c r="G637">
        <v>29.7</v>
      </c>
      <c r="H637">
        <v>0.36099999999999999</v>
      </c>
      <c r="I637">
        <v>33</v>
      </c>
      <c r="J637" t="s">
        <v>9</v>
      </c>
      <c r="K637">
        <f>4.2+B637*-0.06+C637*-0.02+D637*0.01+G637*-0.04+H637*-0.47+I637*-0.01</f>
        <v>-0.48766999999999977</v>
      </c>
      <c r="L637">
        <f>-4.2+B637*0.06+C637*0.02+D637*-0.01+G637*0.04+H637*0.47+I637*0.01</f>
        <v>0.48766999999999977</v>
      </c>
      <c r="M637" s="6">
        <v>0.38044260951341724</v>
      </c>
      <c r="N637" s="6">
        <v>0.61955739048658276</v>
      </c>
      <c r="O637" s="2" t="str">
        <f t="shared" si="9"/>
        <v>tested_positive</v>
      </c>
      <c r="P637" s="2">
        <f>IF(O637=J637,1,0)</f>
        <v>1</v>
      </c>
      <c r="Q637" s="2" t="str">
        <f>IF(AND(EXACT(O637,"tested_positive"), EXACT(J637,"tested_positive")), "tp", IF(AND(EXACT(O637,"tested_positive"), EXACT(J637,"tested_negative")), "fp", IF(AND(EXACT(O637,"tested_negative"), EXACT(J637,"tested_positive")), "fn", IF(AND(EXACT(O637,"tested_negative"), EXACT(J637,"tested_negative")), "tn"))))</f>
        <v>tp</v>
      </c>
      <c r="R637" s="2">
        <f>IF(O637="tested_positive",1,0)</f>
        <v>1</v>
      </c>
    </row>
    <row r="638" spans="1:18" ht="17" x14ac:dyDescent="0.2">
      <c r="A638">
        <v>437</v>
      </c>
      <c r="B638">
        <v>12</v>
      </c>
      <c r="C638">
        <v>140</v>
      </c>
      <c r="D638">
        <v>85</v>
      </c>
      <c r="E638">
        <v>33</v>
      </c>
      <c r="F638">
        <v>0</v>
      </c>
      <c r="G638">
        <v>37.4</v>
      </c>
      <c r="H638">
        <v>0.24399999999999999</v>
      </c>
      <c r="I638">
        <v>41</v>
      </c>
      <c r="J638" t="s">
        <v>10</v>
      </c>
      <c r="K638">
        <f>4.2+B638*-0.06+C638*-0.02+D638*0.01+G638*-0.04+H638*-0.47+I638*-0.01</f>
        <v>-0.49067999999999978</v>
      </c>
      <c r="L638">
        <f>-4.2+B638*0.06+C638*0.02+D638*-0.01+G638*0.04+H638*0.47+I638*0.01</f>
        <v>0.49067999999999978</v>
      </c>
      <c r="M638" s="6">
        <v>0.37973339012262292</v>
      </c>
      <c r="N638" s="6">
        <v>0.62026660987737714</v>
      </c>
      <c r="O638" s="2" t="str">
        <f t="shared" si="9"/>
        <v>tested_positive</v>
      </c>
      <c r="P638" s="2">
        <f>IF(O638=J638,1,0)</f>
        <v>0</v>
      </c>
      <c r="Q638" s="2" t="str">
        <f>IF(AND(EXACT(O638,"tested_positive"), EXACT(J638,"tested_positive")), "tp", IF(AND(EXACT(O638,"tested_positive"), EXACT(J638,"tested_negative")), "fp", IF(AND(EXACT(O638,"tested_negative"), EXACT(J638,"tested_positive")), "fn", IF(AND(EXACT(O638,"tested_negative"), EXACT(J638,"tested_negative")), "tn"))))</f>
        <v>fp</v>
      </c>
      <c r="R638" s="2">
        <f>IF(O638="tested_positive",1,0)</f>
        <v>1</v>
      </c>
    </row>
    <row r="639" spans="1:18" ht="17" x14ac:dyDescent="0.2">
      <c r="A639">
        <v>193</v>
      </c>
      <c r="B639">
        <v>7</v>
      </c>
      <c r="C639">
        <v>159</v>
      </c>
      <c r="D639">
        <v>66</v>
      </c>
      <c r="E639">
        <v>0</v>
      </c>
      <c r="F639">
        <v>0</v>
      </c>
      <c r="G639">
        <v>30.4</v>
      </c>
      <c r="H639">
        <v>0.38300000000000001</v>
      </c>
      <c r="I639">
        <v>36</v>
      </c>
      <c r="J639" t="s">
        <v>9</v>
      </c>
      <c r="K639">
        <f>4.2+B639*-0.06+C639*-0.02+D639*0.01+G639*-0.04+H639*-0.47+I639*-0.01</f>
        <v>-0.49600999999999973</v>
      </c>
      <c r="L639">
        <f>-4.2+B639*0.06+C639*0.02+D639*-0.01+G639*0.04+H639*0.47+I639*0.01</f>
        <v>0.49600999999999973</v>
      </c>
      <c r="M639" s="6">
        <v>0.37847879074357349</v>
      </c>
      <c r="N639" s="6">
        <v>0.62152120925642651</v>
      </c>
      <c r="O639" s="2" t="str">
        <f t="shared" si="9"/>
        <v>tested_positive</v>
      </c>
      <c r="P639" s="2">
        <f>IF(O639=J639,1,0)</f>
        <v>1</v>
      </c>
      <c r="Q639" s="2" t="str">
        <f>IF(AND(EXACT(O639,"tested_positive"), EXACT(J639,"tested_positive")), "tp", IF(AND(EXACT(O639,"tested_positive"), EXACT(J639,"tested_negative")), "fp", IF(AND(EXACT(O639,"tested_negative"), EXACT(J639,"tested_positive")), "fn", IF(AND(EXACT(O639,"tested_negative"), EXACT(J639,"tested_negative")), "tn"))))</f>
        <v>tp</v>
      </c>
      <c r="R639" s="2">
        <f>IF(O639="tested_positive",1,0)</f>
        <v>1</v>
      </c>
    </row>
    <row r="640" spans="1:18" ht="17" x14ac:dyDescent="0.2">
      <c r="A640">
        <v>15</v>
      </c>
      <c r="B640">
        <v>5</v>
      </c>
      <c r="C640">
        <v>166</v>
      </c>
      <c r="D640">
        <v>72</v>
      </c>
      <c r="E640">
        <v>19</v>
      </c>
      <c r="F640">
        <v>175</v>
      </c>
      <c r="G640">
        <v>25.8</v>
      </c>
      <c r="H640">
        <v>0.58699999999999997</v>
      </c>
      <c r="I640">
        <v>51</v>
      </c>
      <c r="J640" t="s">
        <v>9</v>
      </c>
      <c r="K640">
        <f>4.2+B640*-0.06+C640*-0.02+D640*0.01+G640*-0.04+H640*-0.47+I640*-0.01</f>
        <v>-0.51788999999999996</v>
      </c>
      <c r="L640">
        <f>-4.2+B640*0.06+C640*0.02+D640*-0.01+G640*0.04+H640*0.47+I640*0.01</f>
        <v>0.51788999999999996</v>
      </c>
      <c r="M640" s="6">
        <v>0.3733457544763939</v>
      </c>
      <c r="N640" s="6">
        <v>0.62665424552360605</v>
      </c>
      <c r="O640" s="2" t="str">
        <f t="shared" si="9"/>
        <v>tested_positive</v>
      </c>
      <c r="P640" s="2">
        <f>IF(O640=J640,1,0)</f>
        <v>1</v>
      </c>
      <c r="Q640" s="2" t="str">
        <f>IF(AND(EXACT(O640,"tested_positive"), EXACT(J640,"tested_positive")), "tp", IF(AND(EXACT(O640,"tested_positive"), EXACT(J640,"tested_negative")), "fp", IF(AND(EXACT(O640,"tested_negative"), EXACT(J640,"tested_positive")), "fn", IF(AND(EXACT(O640,"tested_negative"), EXACT(J640,"tested_negative")), "tn"))))</f>
        <v>tp</v>
      </c>
      <c r="R640" s="2">
        <f>IF(O640="tested_positive",1,0)</f>
        <v>1</v>
      </c>
    </row>
    <row r="641" spans="1:18" ht="17" x14ac:dyDescent="0.2">
      <c r="A641">
        <v>441</v>
      </c>
      <c r="B641">
        <v>0</v>
      </c>
      <c r="C641">
        <v>189</v>
      </c>
      <c r="D641">
        <v>104</v>
      </c>
      <c r="E641">
        <v>25</v>
      </c>
      <c r="F641">
        <v>0</v>
      </c>
      <c r="G641">
        <v>34.299999999999997</v>
      </c>
      <c r="H641">
        <v>0.435</v>
      </c>
      <c r="I641">
        <v>41</v>
      </c>
      <c r="J641" t="s">
        <v>9</v>
      </c>
      <c r="K641">
        <f>4.2+B641*-0.06+C641*-0.02+D641*0.01+G641*-0.04+H641*-0.47+I641*-0.01</f>
        <v>-0.52644999999999997</v>
      </c>
      <c r="L641">
        <f>-4.2+B641*0.06+C641*0.02+D641*-0.01+G641*0.04+H641*0.47+I641*0.01</f>
        <v>0.52644999999999997</v>
      </c>
      <c r="M641" s="6">
        <v>0.37134524907045852</v>
      </c>
      <c r="N641" s="6">
        <v>0.62865475092954148</v>
      </c>
      <c r="O641" s="2" t="str">
        <f t="shared" si="9"/>
        <v>tested_positive</v>
      </c>
      <c r="P641" s="2">
        <f>IF(O641=J641,1,0)</f>
        <v>1</v>
      </c>
      <c r="Q641" s="2" t="str">
        <f>IF(AND(EXACT(O641,"tested_positive"), EXACT(J641,"tested_positive")), "tp", IF(AND(EXACT(O641,"tested_positive"), EXACT(J641,"tested_negative")), "fp", IF(AND(EXACT(O641,"tested_negative"), EXACT(J641,"tested_positive")), "fn", IF(AND(EXACT(O641,"tested_negative"), EXACT(J641,"tested_negative")), "tn"))))</f>
        <v>tp</v>
      </c>
      <c r="R641" s="2">
        <f>IF(O641="tested_positive",1,0)</f>
        <v>1</v>
      </c>
    </row>
    <row r="642" spans="1:18" ht="17" x14ac:dyDescent="0.2">
      <c r="A642">
        <v>27</v>
      </c>
      <c r="B642">
        <v>7</v>
      </c>
      <c r="C642">
        <v>147</v>
      </c>
      <c r="D642">
        <v>76</v>
      </c>
      <c r="E642">
        <v>0</v>
      </c>
      <c r="F642">
        <v>0</v>
      </c>
      <c r="G642">
        <v>39.4</v>
      </c>
      <c r="H642">
        <v>0.25700000000000001</v>
      </c>
      <c r="I642">
        <v>43</v>
      </c>
      <c r="J642" t="s">
        <v>9</v>
      </c>
      <c r="K642">
        <f>4.2+B642*-0.06+C642*-0.02+D642*0.01+G642*-0.04+H642*-0.47+I642*-0.01</f>
        <v>-0.52678999999999976</v>
      </c>
      <c r="L642">
        <f>-4.2+B642*0.06+C642*0.02+D642*-0.01+G642*0.04+H642*0.47+I642*0.01</f>
        <v>0.52678999999999976</v>
      </c>
      <c r="M642" s="6">
        <v>0.37126588023830198</v>
      </c>
      <c r="N642" s="6">
        <v>0.62873411976169802</v>
      </c>
      <c r="O642" s="2" t="str">
        <f t="shared" ref="O642:O705" si="10">IF(N642&gt;(M642+$N$776),"tested_positive","tested_negative")</f>
        <v>tested_positive</v>
      </c>
      <c r="P642" s="2">
        <f>IF(O642=J642,1,0)</f>
        <v>1</v>
      </c>
      <c r="Q642" s="2" t="str">
        <f>IF(AND(EXACT(O642,"tested_positive"), EXACT(J642,"tested_positive")), "tp", IF(AND(EXACT(O642,"tested_positive"), EXACT(J642,"tested_negative")), "fp", IF(AND(EXACT(O642,"tested_negative"), EXACT(J642,"tested_positive")), "fn", IF(AND(EXACT(O642,"tested_negative"), EXACT(J642,"tested_negative")), "tn"))))</f>
        <v>tp</v>
      </c>
      <c r="R642" s="2">
        <f>IF(O642="tested_positive",1,0)</f>
        <v>1</v>
      </c>
    </row>
    <row r="643" spans="1:18" ht="17" x14ac:dyDescent="0.2">
      <c r="A643">
        <v>661</v>
      </c>
      <c r="B643">
        <v>10</v>
      </c>
      <c r="C643">
        <v>162</v>
      </c>
      <c r="D643">
        <v>84</v>
      </c>
      <c r="E643">
        <v>0</v>
      </c>
      <c r="F643">
        <v>0</v>
      </c>
      <c r="G643">
        <v>27.7</v>
      </c>
      <c r="H643">
        <v>0.182</v>
      </c>
      <c r="I643">
        <v>54</v>
      </c>
      <c r="J643" t="s">
        <v>10</v>
      </c>
      <c r="K643">
        <f>4.2+B643*-0.06+C643*-0.02+D643*0.01+G643*-0.04+H643*-0.47+I643*-0.01</f>
        <v>-0.53354000000000035</v>
      </c>
      <c r="L643">
        <f>-4.2+B643*0.06+C643*0.02+D643*-0.01+G643*0.04+H643*0.47+I643*0.01</f>
        <v>0.53354000000000035</v>
      </c>
      <c r="M643" s="6">
        <v>0.36969161837551334</v>
      </c>
      <c r="N643" s="6">
        <v>0.63030838162448677</v>
      </c>
      <c r="O643" s="2" t="str">
        <f t="shared" si="10"/>
        <v>tested_positive</v>
      </c>
      <c r="P643" s="2">
        <f>IF(O643=J643,1,0)</f>
        <v>0</v>
      </c>
      <c r="Q643" s="2" t="str">
        <f>IF(AND(EXACT(O643,"tested_positive"), EXACT(J643,"tested_positive")), "tp", IF(AND(EXACT(O643,"tested_positive"), EXACT(J643,"tested_negative")), "fp", IF(AND(EXACT(O643,"tested_negative"), EXACT(J643,"tested_positive")), "fn", IF(AND(EXACT(O643,"tested_negative"), EXACT(J643,"tested_negative")), "tn"))))</f>
        <v>fp</v>
      </c>
      <c r="R643" s="2">
        <f>IF(O643="tested_positive",1,0)</f>
        <v>1</v>
      </c>
    </row>
    <row r="644" spans="1:18" ht="17" x14ac:dyDescent="0.2">
      <c r="A644">
        <v>755</v>
      </c>
      <c r="B644">
        <v>8</v>
      </c>
      <c r="C644">
        <v>154</v>
      </c>
      <c r="D644">
        <v>78</v>
      </c>
      <c r="E644">
        <v>32</v>
      </c>
      <c r="F644">
        <v>0</v>
      </c>
      <c r="G644">
        <v>32.4</v>
      </c>
      <c r="H644">
        <v>0.443</v>
      </c>
      <c r="I644">
        <v>45</v>
      </c>
      <c r="J644" t="s">
        <v>9</v>
      </c>
      <c r="K644">
        <f>4.2+B644*-0.06+C644*-0.02+D644*0.01+G644*-0.04+H644*-0.47+I644*-0.01</f>
        <v>-0.53420999999999985</v>
      </c>
      <c r="L644">
        <f>-4.2+B644*0.06+C644*0.02+D644*-0.01+G644*0.04+H644*0.47+I644*0.01</f>
        <v>0.53420999999999985</v>
      </c>
      <c r="M644" s="6">
        <v>0.36953550879454788</v>
      </c>
      <c r="N644" s="6">
        <v>0.630464491205452</v>
      </c>
      <c r="O644" s="2" t="str">
        <f t="shared" si="10"/>
        <v>tested_positive</v>
      </c>
      <c r="P644" s="2">
        <f>IF(O644=J644,1,0)</f>
        <v>1</v>
      </c>
      <c r="Q644" s="2" t="str">
        <f>IF(AND(EXACT(O644,"tested_positive"), EXACT(J644,"tested_positive")), "tp", IF(AND(EXACT(O644,"tested_positive"), EXACT(J644,"tested_negative")), "fp", IF(AND(EXACT(O644,"tested_negative"), EXACT(J644,"tested_positive")), "fn", IF(AND(EXACT(O644,"tested_negative"), EXACT(J644,"tested_negative")), "tn"))))</f>
        <v>tp</v>
      </c>
      <c r="R644" s="2">
        <f>IF(O644="tested_positive",1,0)</f>
        <v>1</v>
      </c>
    </row>
    <row r="645" spans="1:18" ht="17" x14ac:dyDescent="0.2">
      <c r="A645">
        <v>79</v>
      </c>
      <c r="B645">
        <v>0</v>
      </c>
      <c r="C645">
        <v>131</v>
      </c>
      <c r="D645">
        <v>0</v>
      </c>
      <c r="E645">
        <v>0</v>
      </c>
      <c r="F645">
        <v>0</v>
      </c>
      <c r="G645">
        <v>43.2</v>
      </c>
      <c r="H645">
        <v>0.27</v>
      </c>
      <c r="I645">
        <v>26</v>
      </c>
      <c r="J645" t="s">
        <v>9</v>
      </c>
      <c r="K645">
        <f>4.2+B645*-0.06+C645*-0.02+D645*0.01+G645*-0.04+H645*-0.47+I645*-0.01</f>
        <v>-0.53490000000000015</v>
      </c>
      <c r="L645">
        <f>-4.2+B645*0.06+C645*0.02+D645*-0.01+G645*0.04+H645*0.47+I645*0.01</f>
        <v>0.53490000000000015</v>
      </c>
      <c r="M645" s="6">
        <v>0.36937476774950551</v>
      </c>
      <c r="N645" s="6">
        <v>0.63062523225049449</v>
      </c>
      <c r="O645" s="2" t="str">
        <f t="shared" si="10"/>
        <v>tested_positive</v>
      </c>
      <c r="P645" s="2">
        <f>IF(O645=J645,1,0)</f>
        <v>1</v>
      </c>
      <c r="Q645" s="2" t="str">
        <f>IF(AND(EXACT(O645,"tested_positive"), EXACT(J645,"tested_positive")), "tp", IF(AND(EXACT(O645,"tested_positive"), EXACT(J645,"tested_negative")), "fp", IF(AND(EXACT(O645,"tested_negative"), EXACT(J645,"tested_positive")), "fn", IF(AND(EXACT(O645,"tested_negative"), EXACT(J645,"tested_negative")), "tn"))))</f>
        <v>tp</v>
      </c>
      <c r="R645" s="2">
        <f>IF(O645="tested_positive",1,0)</f>
        <v>1</v>
      </c>
    </row>
    <row r="646" spans="1:18" ht="17" x14ac:dyDescent="0.2">
      <c r="A646">
        <v>1</v>
      </c>
      <c r="B646">
        <v>6</v>
      </c>
      <c r="C646">
        <v>148</v>
      </c>
      <c r="D646">
        <v>72</v>
      </c>
      <c r="E646">
        <v>35</v>
      </c>
      <c r="F646">
        <v>0</v>
      </c>
      <c r="G646">
        <v>33.6</v>
      </c>
      <c r="H646">
        <v>0.627</v>
      </c>
      <c r="I646">
        <v>50</v>
      </c>
      <c r="J646" t="s">
        <v>9</v>
      </c>
      <c r="K646">
        <f>4.2+B646*-0.06+C646*-0.02+D646*0.01+G646*-0.04+H646*-0.47+I646*-0.01</f>
        <v>-0.53868999999999978</v>
      </c>
      <c r="L646">
        <f>-4.2+B646*0.06+C646*0.02+D646*-0.01+G646*0.04+H646*0.47+I646*0.01</f>
        <v>0.53868999999999978</v>
      </c>
      <c r="M646" s="6">
        <v>0.36849237423739634</v>
      </c>
      <c r="N646" s="6">
        <v>0.63150762576260366</v>
      </c>
      <c r="O646" s="2" t="str">
        <f t="shared" si="10"/>
        <v>tested_positive</v>
      </c>
      <c r="P646" s="2">
        <f>IF(O646=J646,1,0)</f>
        <v>1</v>
      </c>
      <c r="Q646" s="2" t="str">
        <f>IF(AND(EXACT(O646,"tested_positive"), EXACT(J646,"tested_positive")), "tp", IF(AND(EXACT(O646,"tested_positive"), EXACT(J646,"tested_negative")), "fp", IF(AND(EXACT(O646,"tested_negative"), EXACT(J646,"tested_positive")), "fn", IF(AND(EXACT(O646,"tested_negative"), EXACT(J646,"tested_negative")), "tn"))))</f>
        <v>tp</v>
      </c>
      <c r="R646" s="2">
        <f>IF(O646="tested_positive",1,0)</f>
        <v>1</v>
      </c>
    </row>
    <row r="647" spans="1:18" ht="17" x14ac:dyDescent="0.2">
      <c r="A647">
        <v>287</v>
      </c>
      <c r="B647">
        <v>5</v>
      </c>
      <c r="C647">
        <v>155</v>
      </c>
      <c r="D647">
        <v>84</v>
      </c>
      <c r="E647">
        <v>44</v>
      </c>
      <c r="F647">
        <v>545</v>
      </c>
      <c r="G647">
        <v>38.700000000000003</v>
      </c>
      <c r="H647">
        <v>0.61899999999999999</v>
      </c>
      <c r="I647">
        <v>34</v>
      </c>
      <c r="J647" t="s">
        <v>10</v>
      </c>
      <c r="K647">
        <f>4.2+B647*-0.06+C647*-0.02+D647*0.01+G647*-0.04+H647*-0.47+I647*-0.01</f>
        <v>-0.53892999999999991</v>
      </c>
      <c r="L647">
        <f>-4.2+B647*0.06+C647*0.02+D647*-0.01+G647*0.04+H647*0.47+I647*0.01</f>
        <v>0.53892999999999991</v>
      </c>
      <c r="M647" s="6">
        <v>0.36843652662166942</v>
      </c>
      <c r="N647" s="6">
        <v>0.63156347337833052</v>
      </c>
      <c r="O647" s="2" t="str">
        <f t="shared" si="10"/>
        <v>tested_positive</v>
      </c>
      <c r="P647" s="2">
        <f>IF(O647=J647,1,0)</f>
        <v>0</v>
      </c>
      <c r="Q647" s="2" t="str">
        <f>IF(AND(EXACT(O647,"tested_positive"), EXACT(J647,"tested_positive")), "tp", IF(AND(EXACT(O647,"tested_positive"), EXACT(J647,"tested_negative")), "fp", IF(AND(EXACT(O647,"tested_negative"), EXACT(J647,"tested_positive")), "fn", IF(AND(EXACT(O647,"tested_negative"), EXACT(J647,"tested_negative")), "tn"))))</f>
        <v>fp</v>
      </c>
      <c r="R647" s="2">
        <f>IF(O647="tested_positive",1,0)</f>
        <v>1</v>
      </c>
    </row>
    <row r="648" spans="1:18" ht="17" x14ac:dyDescent="0.2">
      <c r="A648">
        <v>179</v>
      </c>
      <c r="B648">
        <v>5</v>
      </c>
      <c r="C648">
        <v>143</v>
      </c>
      <c r="D648">
        <v>78</v>
      </c>
      <c r="E648">
        <v>0</v>
      </c>
      <c r="F648">
        <v>0</v>
      </c>
      <c r="G648">
        <v>45</v>
      </c>
      <c r="H648">
        <v>0.19</v>
      </c>
      <c r="I648">
        <v>47</v>
      </c>
      <c r="J648" t="s">
        <v>10</v>
      </c>
      <c r="K648">
        <f>4.2+B648*-0.06+C648*-0.02+D648*0.01+G648*-0.04+H648*-0.47+I648*-0.01</f>
        <v>-0.53929999999999956</v>
      </c>
      <c r="L648">
        <f>-4.2+B648*0.06+C648*0.02+D648*-0.01+G648*0.04+H648*0.47+I648*0.01</f>
        <v>0.53929999999999956</v>
      </c>
      <c r="M648" s="6">
        <v>0.36835043512404053</v>
      </c>
      <c r="N648" s="6">
        <v>0.63164956487595947</v>
      </c>
      <c r="O648" s="2" t="str">
        <f t="shared" si="10"/>
        <v>tested_positive</v>
      </c>
      <c r="P648" s="2">
        <f>IF(O648=J648,1,0)</f>
        <v>0</v>
      </c>
      <c r="Q648" s="2" t="str">
        <f>IF(AND(EXACT(O648,"tested_positive"), EXACT(J648,"tested_positive")), "tp", IF(AND(EXACT(O648,"tested_positive"), EXACT(J648,"tested_negative")), "fp", IF(AND(EXACT(O648,"tested_negative"), EXACT(J648,"tested_positive")), "fn", IF(AND(EXACT(O648,"tested_negative"), EXACT(J648,"tested_negative")), "tn"))))</f>
        <v>fp</v>
      </c>
      <c r="R648" s="2">
        <f>IF(O648="tested_positive",1,0)</f>
        <v>1</v>
      </c>
    </row>
    <row r="649" spans="1:18" ht="17" x14ac:dyDescent="0.2">
      <c r="A649">
        <v>224</v>
      </c>
      <c r="B649">
        <v>7</v>
      </c>
      <c r="C649">
        <v>142</v>
      </c>
      <c r="D649">
        <v>60</v>
      </c>
      <c r="E649">
        <v>33</v>
      </c>
      <c r="F649">
        <v>190</v>
      </c>
      <c r="G649">
        <v>28.8</v>
      </c>
      <c r="H649">
        <v>0.68700000000000006</v>
      </c>
      <c r="I649">
        <v>61</v>
      </c>
      <c r="J649" t="s">
        <v>10</v>
      </c>
      <c r="K649">
        <f>4.2+B649*-0.06+C649*-0.02+D649*0.01+G649*-0.04+H649*-0.47+I649*-0.01</f>
        <v>-0.54488999999999965</v>
      </c>
      <c r="L649">
        <f>-4.2+B649*0.06+C649*0.02+D649*-0.01+G649*0.04+H649*0.47+I649*0.01</f>
        <v>0.54488999999999965</v>
      </c>
      <c r="M649" s="6">
        <v>0.36705077864128138</v>
      </c>
      <c r="N649" s="6">
        <v>0.63294922135871867</v>
      </c>
      <c r="O649" s="2" t="str">
        <f t="shared" si="10"/>
        <v>tested_positive</v>
      </c>
      <c r="P649" s="2">
        <f>IF(O649=J649,1,0)</f>
        <v>0</v>
      </c>
      <c r="Q649" s="2" t="str">
        <f>IF(AND(EXACT(O649,"tested_positive"), EXACT(J649,"tested_positive")), "tp", IF(AND(EXACT(O649,"tested_positive"), EXACT(J649,"tested_negative")), "fp", IF(AND(EXACT(O649,"tested_negative"), EXACT(J649,"tested_positive")), "fn", IF(AND(EXACT(O649,"tested_negative"), EXACT(J649,"tested_negative")), "tn"))))</f>
        <v>fp</v>
      </c>
      <c r="R649" s="2">
        <f>IF(O649="tested_positive",1,0)</f>
        <v>1</v>
      </c>
    </row>
    <row r="650" spans="1:18" ht="17" x14ac:dyDescent="0.2">
      <c r="A650">
        <v>550</v>
      </c>
      <c r="B650">
        <v>4</v>
      </c>
      <c r="C650">
        <v>189</v>
      </c>
      <c r="D650">
        <v>110</v>
      </c>
      <c r="E650">
        <v>31</v>
      </c>
      <c r="F650">
        <v>0</v>
      </c>
      <c r="G650">
        <v>28.5</v>
      </c>
      <c r="H650">
        <v>0.68</v>
      </c>
      <c r="I650">
        <v>37</v>
      </c>
      <c r="J650" t="s">
        <v>10</v>
      </c>
      <c r="K650">
        <f>4.2+B650*-0.06+C650*-0.02+D650*0.01+G650*-0.04+H650*-0.47+I650*-0.01</f>
        <v>-0.54960000000000031</v>
      </c>
      <c r="L650">
        <f>-4.2+B650*0.06+C650*0.02+D650*-0.01+G650*0.04+H650*0.47+I650*0.01</f>
        <v>0.54960000000000031</v>
      </c>
      <c r="M650" s="6">
        <v>0.36595721702479578</v>
      </c>
      <c r="N650" s="6">
        <v>0.63404278297520422</v>
      </c>
      <c r="O650" s="2" t="str">
        <f t="shared" si="10"/>
        <v>tested_positive</v>
      </c>
      <c r="P650" s="2">
        <f>IF(O650=J650,1,0)</f>
        <v>0</v>
      </c>
      <c r="Q650" s="2" t="str">
        <f>IF(AND(EXACT(O650,"tested_positive"), EXACT(J650,"tested_positive")), "tp", IF(AND(EXACT(O650,"tested_positive"), EXACT(J650,"tested_negative")), "fp", IF(AND(EXACT(O650,"tested_negative"), EXACT(J650,"tested_positive")), "fn", IF(AND(EXACT(O650,"tested_negative"), EXACT(J650,"tested_negative")), "tn"))))</f>
        <v>fp</v>
      </c>
      <c r="R650" s="2">
        <f>IF(O650="tested_positive",1,0)</f>
        <v>1</v>
      </c>
    </row>
    <row r="651" spans="1:18" ht="17" x14ac:dyDescent="0.2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>
        <f>4.2+B651*-0.06+C651*-0.02+D651*0.01+G651*-0.04+H651*-0.47+I651*-0.01</f>
        <v>-0.5521499999999997</v>
      </c>
      <c r="L651">
        <f>-4.2+B651*0.06+C651*0.02+D651*-0.01+G651*0.04+H651*0.47+I651*0.01</f>
        <v>0.5521499999999997</v>
      </c>
      <c r="M651" s="6">
        <v>0.36536573656125998</v>
      </c>
      <c r="N651" s="6">
        <v>0.63463426343874008</v>
      </c>
      <c r="O651" s="2" t="str">
        <f t="shared" si="10"/>
        <v>tested_positive</v>
      </c>
      <c r="P651" s="2">
        <f>IF(O651=J651,1,0)</f>
        <v>1</v>
      </c>
      <c r="Q651" s="2" t="str">
        <f>IF(AND(EXACT(O651,"tested_positive"), EXACT(J651,"tested_positive")), "tp", IF(AND(EXACT(O651,"tested_positive"), EXACT(J651,"tested_negative")), "fp", IF(AND(EXACT(O651,"tested_negative"), EXACT(J651,"tested_positive")), "fn", IF(AND(EXACT(O651,"tested_negative"), EXACT(J651,"tested_negative")), "tn"))))</f>
        <v>tp</v>
      </c>
      <c r="R651" s="2">
        <f>IF(O651="tested_positive",1,0)</f>
        <v>1</v>
      </c>
    </row>
    <row r="652" spans="1:18" ht="17" x14ac:dyDescent="0.2">
      <c r="A652">
        <v>596</v>
      </c>
      <c r="B652">
        <v>0</v>
      </c>
      <c r="C652">
        <v>188</v>
      </c>
      <c r="D652">
        <v>82</v>
      </c>
      <c r="E652">
        <v>14</v>
      </c>
      <c r="F652">
        <v>185</v>
      </c>
      <c r="G652">
        <v>32</v>
      </c>
      <c r="H652">
        <v>0.68200000000000005</v>
      </c>
      <c r="I652">
        <v>22</v>
      </c>
      <c r="J652" t="s">
        <v>9</v>
      </c>
      <c r="K652">
        <f>4.2+B652*-0.06+C652*-0.02+D652*0.01+G652*-0.04+H652*-0.47+I652*-0.01</f>
        <v>-0.56054000000000004</v>
      </c>
      <c r="L652">
        <f>-4.2+B652*0.06+C652*0.02+D652*-0.01+G652*0.04+H652*0.47+I652*0.01</f>
        <v>0.56054000000000004</v>
      </c>
      <c r="M652" s="6">
        <v>0.36342252334703223</v>
      </c>
      <c r="N652" s="6">
        <v>0.63657747665296771</v>
      </c>
      <c r="O652" s="2" t="str">
        <f t="shared" si="10"/>
        <v>tested_positive</v>
      </c>
      <c r="P652" s="2">
        <f>IF(O652=J652,1,0)</f>
        <v>1</v>
      </c>
      <c r="Q652" s="2" t="str">
        <f>IF(AND(EXACT(O652,"tested_positive"), EXACT(J652,"tested_positive")), "tp", IF(AND(EXACT(O652,"tested_positive"), EXACT(J652,"tested_negative")), "fp", IF(AND(EXACT(O652,"tested_negative"), EXACT(J652,"tested_positive")), "fn", IF(AND(EXACT(O652,"tested_negative"), EXACT(J652,"tested_negative")), "tn"))))</f>
        <v>tp</v>
      </c>
      <c r="R652" s="2">
        <f>IF(O652="tested_positive",1,0)</f>
        <v>1</v>
      </c>
    </row>
    <row r="653" spans="1:18" ht="17" x14ac:dyDescent="0.2">
      <c r="A653">
        <v>324</v>
      </c>
      <c r="B653">
        <v>13</v>
      </c>
      <c r="C653">
        <v>152</v>
      </c>
      <c r="D653">
        <v>90</v>
      </c>
      <c r="E653">
        <v>33</v>
      </c>
      <c r="F653">
        <v>29</v>
      </c>
      <c r="G653">
        <v>26.8</v>
      </c>
      <c r="H653">
        <v>0.73099999999999998</v>
      </c>
      <c r="I653">
        <v>43</v>
      </c>
      <c r="J653" t="s">
        <v>9</v>
      </c>
      <c r="K653">
        <f>4.2+B653*-0.06+C653*-0.02+D653*0.01+G653*-0.04+H653*-0.47+I653*-0.01</f>
        <v>-0.56557000000000024</v>
      </c>
      <c r="L653">
        <f>-4.2+B653*0.06+C653*0.02+D653*-0.01+G653*0.04+H653*0.47+I653*0.01</f>
        <v>0.56557000000000024</v>
      </c>
      <c r="M653" s="6">
        <v>0.36225965131200349</v>
      </c>
      <c r="N653" s="6">
        <v>0.63774034868799645</v>
      </c>
      <c r="O653" s="2" t="str">
        <f t="shared" si="10"/>
        <v>tested_positive</v>
      </c>
      <c r="P653" s="2">
        <f>IF(O653=J653,1,0)</f>
        <v>1</v>
      </c>
      <c r="Q653" s="2" t="str">
        <f>IF(AND(EXACT(O653,"tested_positive"), EXACT(J653,"tested_positive")), "tp", IF(AND(EXACT(O653,"tested_positive"), EXACT(J653,"tested_negative")), "fp", IF(AND(EXACT(O653,"tested_negative"), EXACT(J653,"tested_positive")), "fn", IF(AND(EXACT(O653,"tested_negative"), EXACT(J653,"tested_negative")), "tn"))))</f>
        <v>tp</v>
      </c>
      <c r="R653" s="2">
        <f>IF(O653="tested_positive",1,0)</f>
        <v>1</v>
      </c>
    </row>
    <row r="654" spans="1:18" ht="17" x14ac:dyDescent="0.2">
      <c r="A654">
        <v>663</v>
      </c>
      <c r="B654">
        <v>8</v>
      </c>
      <c r="C654">
        <v>167</v>
      </c>
      <c r="D654">
        <v>106</v>
      </c>
      <c r="E654">
        <v>46</v>
      </c>
      <c r="F654">
        <v>231</v>
      </c>
      <c r="G654">
        <v>37.6</v>
      </c>
      <c r="H654">
        <v>0.16500000000000001</v>
      </c>
      <c r="I654">
        <v>43</v>
      </c>
      <c r="J654" t="s">
        <v>9</v>
      </c>
      <c r="K654">
        <f>4.2+B654*-0.06+C654*-0.02+D654*0.01+G654*-0.04+H654*-0.47+I654*-0.01</f>
        <v>-0.57154999999999956</v>
      </c>
      <c r="L654">
        <f>-4.2+B654*0.06+C654*0.02+D654*-0.01+G654*0.04+H654*0.47+I654*0.01</f>
        <v>0.57154999999999956</v>
      </c>
      <c r="M654" s="6">
        <v>0.36087924742065147</v>
      </c>
      <c r="N654" s="6">
        <v>0.63912075257934842</v>
      </c>
      <c r="O654" s="2" t="str">
        <f t="shared" si="10"/>
        <v>tested_positive</v>
      </c>
      <c r="P654" s="2">
        <f>IF(O654=J654,1,0)</f>
        <v>1</v>
      </c>
      <c r="Q654" s="2" t="str">
        <f>IF(AND(EXACT(O654,"tested_positive"), EXACT(J654,"tested_positive")), "tp", IF(AND(EXACT(O654,"tested_positive"), EXACT(J654,"tested_negative")), "fp", IF(AND(EXACT(O654,"tested_negative"), EXACT(J654,"tested_positive")), "fn", IF(AND(EXACT(O654,"tested_negative"), EXACT(J654,"tested_negative")), "tn"))))</f>
        <v>tp</v>
      </c>
      <c r="R654" s="2">
        <f>IF(O654="tested_positive",1,0)</f>
        <v>1</v>
      </c>
    </row>
    <row r="655" spans="1:18" ht="17" x14ac:dyDescent="0.2">
      <c r="A655">
        <v>307</v>
      </c>
      <c r="B655">
        <v>10</v>
      </c>
      <c r="C655">
        <v>161</v>
      </c>
      <c r="D655">
        <v>68</v>
      </c>
      <c r="E655">
        <v>23</v>
      </c>
      <c r="F655">
        <v>132</v>
      </c>
      <c r="G655">
        <v>25.5</v>
      </c>
      <c r="H655">
        <v>0.32600000000000001</v>
      </c>
      <c r="I655">
        <v>47</v>
      </c>
      <c r="J655" t="s">
        <v>9</v>
      </c>
      <c r="K655">
        <f>4.2+B655*-0.06+C655*-0.02+D655*0.01+G655*-0.04+H655*-0.47+I655*-0.01</f>
        <v>-0.58321999999999996</v>
      </c>
      <c r="L655">
        <f>-4.2+B655*0.06+C655*0.02+D655*-0.01+G655*0.04+H655*0.47+I655*0.01</f>
        <v>0.58321999999999996</v>
      </c>
      <c r="M655" s="6">
        <v>0.35819200874845825</v>
      </c>
      <c r="N655" s="6">
        <v>0.64180799125154175</v>
      </c>
      <c r="O655" s="2" t="str">
        <f t="shared" si="10"/>
        <v>tested_positive</v>
      </c>
      <c r="P655" s="2">
        <f>IF(O655=J655,1,0)</f>
        <v>1</v>
      </c>
      <c r="Q655" s="2" t="str">
        <f>IF(AND(EXACT(O655,"tested_positive"), EXACT(J655,"tested_positive")), "tp", IF(AND(EXACT(O655,"tested_positive"), EXACT(J655,"tested_negative")), "fp", IF(AND(EXACT(O655,"tested_negative"), EXACT(J655,"tested_positive")), "fn", IF(AND(EXACT(O655,"tested_negative"), EXACT(J655,"tested_negative")), "tn"))))</f>
        <v>tp</v>
      </c>
      <c r="R655" s="2">
        <f>IF(O655="tested_positive",1,0)</f>
        <v>1</v>
      </c>
    </row>
    <row r="656" spans="1:18" ht="17" x14ac:dyDescent="0.2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>
        <f>4.2+B656*-0.06+C656*-0.02+D656*0.01+G656*-0.04+H656*-0.47+I656*-0.01</f>
        <v>-0.58523999999999954</v>
      </c>
      <c r="L656">
        <f>-4.2+B656*0.06+C656*0.02+D656*-0.01+G656*0.04+H656*0.47+I656*0.01</f>
        <v>0.58523999999999954</v>
      </c>
      <c r="M656" s="6">
        <v>0.35772776309337306</v>
      </c>
      <c r="N656" s="6">
        <v>0.64227223690662694</v>
      </c>
      <c r="O656" s="2" t="str">
        <f t="shared" si="10"/>
        <v>tested_positive</v>
      </c>
      <c r="P656" s="2">
        <f>IF(O656=J656,1,0)</f>
        <v>0</v>
      </c>
      <c r="Q656" s="2" t="str">
        <f>IF(AND(EXACT(O656,"tested_positive"), EXACT(J656,"tested_positive")), "tp", IF(AND(EXACT(O656,"tested_positive"), EXACT(J656,"tested_negative")), "fp", IF(AND(EXACT(O656,"tested_negative"), EXACT(J656,"tested_positive")), "fn", IF(AND(EXACT(O656,"tested_negative"), EXACT(J656,"tested_negative")), "tn"))))</f>
        <v>fp</v>
      </c>
      <c r="R656" s="2">
        <f>IF(O656="tested_positive",1,0)</f>
        <v>1</v>
      </c>
    </row>
    <row r="657" spans="1:18" ht="17" x14ac:dyDescent="0.2">
      <c r="A657">
        <v>133</v>
      </c>
      <c r="B657">
        <v>3</v>
      </c>
      <c r="C657">
        <v>170</v>
      </c>
      <c r="D657">
        <v>64</v>
      </c>
      <c r="E657">
        <v>37</v>
      </c>
      <c r="F657">
        <v>225</v>
      </c>
      <c r="G657">
        <v>34.5</v>
      </c>
      <c r="H657">
        <v>0.35599999999999998</v>
      </c>
      <c r="I657">
        <v>30</v>
      </c>
      <c r="J657" t="s">
        <v>9</v>
      </c>
      <c r="K657">
        <f>4.2+B657*-0.06+C657*-0.02+D657*0.01+G657*-0.04+H657*-0.47+I657*-0.01</f>
        <v>-0.5873199999999994</v>
      </c>
      <c r="L657">
        <f>-4.2+B657*0.06+C657*0.02+D657*-0.01+G657*0.04+H657*0.47+I657*0.01</f>
        <v>0.5873199999999994</v>
      </c>
      <c r="M657" s="6">
        <v>0.3572500067362091</v>
      </c>
      <c r="N657" s="6">
        <v>0.6427499932637909</v>
      </c>
      <c r="O657" s="2" t="str">
        <f t="shared" si="10"/>
        <v>tested_positive</v>
      </c>
      <c r="P657" s="2">
        <f>IF(O657=J657,1,0)</f>
        <v>1</v>
      </c>
      <c r="Q657" s="2" t="str">
        <f>IF(AND(EXACT(O657,"tested_positive"), EXACT(J657,"tested_positive")), "tp", IF(AND(EXACT(O657,"tested_positive"), EXACT(J657,"tested_negative")), "fp", IF(AND(EXACT(O657,"tested_negative"), EXACT(J657,"tested_positive")), "fn", IF(AND(EXACT(O657,"tested_negative"), EXACT(J657,"tested_negative")), "tn"))))</f>
        <v>tp</v>
      </c>
      <c r="R657" s="2">
        <f>IF(O657="tested_positive",1,0)</f>
        <v>1</v>
      </c>
    </row>
    <row r="658" spans="1:18" ht="17" x14ac:dyDescent="0.2">
      <c r="A658">
        <v>704</v>
      </c>
      <c r="B658">
        <v>2</v>
      </c>
      <c r="C658">
        <v>129</v>
      </c>
      <c r="D658">
        <v>0</v>
      </c>
      <c r="E658">
        <v>0</v>
      </c>
      <c r="F658">
        <v>0</v>
      </c>
      <c r="G658">
        <v>38.5</v>
      </c>
      <c r="H658">
        <v>0.30399999999999999</v>
      </c>
      <c r="I658">
        <v>41</v>
      </c>
      <c r="J658" t="s">
        <v>10</v>
      </c>
      <c r="K658">
        <f>4.2+B658*-0.06+C658*-0.02+D658*0.01+G658*-0.04+H658*-0.47+I658*-0.01</f>
        <v>-0.59288000000000007</v>
      </c>
      <c r="L658">
        <f>-4.2+B658*0.06+C658*0.02+D658*-0.01+G658*0.04+H658*0.47+I658*0.01</f>
        <v>0.59288000000000007</v>
      </c>
      <c r="M658" s="6">
        <v>0.35597432175771171</v>
      </c>
      <c r="N658" s="6">
        <v>0.64402567824228829</v>
      </c>
      <c r="O658" s="2" t="str">
        <f t="shared" si="10"/>
        <v>tested_positive</v>
      </c>
      <c r="P658" s="2">
        <f>IF(O658=J658,1,0)</f>
        <v>0</v>
      </c>
      <c r="Q658" s="2" t="str">
        <f>IF(AND(EXACT(O658,"tested_positive"), EXACT(J658,"tested_positive")), "tp", IF(AND(EXACT(O658,"tested_positive"), EXACT(J658,"tested_negative")), "fp", IF(AND(EXACT(O658,"tested_negative"), EXACT(J658,"tested_positive")), "fn", IF(AND(EXACT(O658,"tested_negative"), EXACT(J658,"tested_negative")), "tn"))))</f>
        <v>fp</v>
      </c>
      <c r="R658" s="2">
        <f>IF(O658="tested_positive",1,0)</f>
        <v>1</v>
      </c>
    </row>
    <row r="659" spans="1:18" ht="17" x14ac:dyDescent="0.2">
      <c r="A659">
        <v>713</v>
      </c>
      <c r="B659">
        <v>10</v>
      </c>
      <c r="C659">
        <v>129</v>
      </c>
      <c r="D659">
        <v>62</v>
      </c>
      <c r="E659">
        <v>36</v>
      </c>
      <c r="F659">
        <v>0</v>
      </c>
      <c r="G659">
        <v>41.2</v>
      </c>
      <c r="H659">
        <v>0.441</v>
      </c>
      <c r="I659">
        <v>38</v>
      </c>
      <c r="J659" t="s">
        <v>9</v>
      </c>
      <c r="K659">
        <f>4.2+B659*-0.06+C659*-0.02+D659*0.01+G659*-0.04+H659*-0.47+I659*-0.01</f>
        <v>-0.59526999999999997</v>
      </c>
      <c r="L659">
        <f>-4.2+B659*0.06+C659*0.02+D659*-0.01+G659*0.04+H659*0.47+I659*0.01</f>
        <v>0.59526999999999997</v>
      </c>
      <c r="M659" s="6">
        <v>0.35542658727677551</v>
      </c>
      <c r="N659" s="6">
        <v>0.64457341272322455</v>
      </c>
      <c r="O659" s="2" t="str">
        <f t="shared" si="10"/>
        <v>tested_positive</v>
      </c>
      <c r="P659" s="2">
        <f>IF(O659=J659,1,0)</f>
        <v>1</v>
      </c>
      <c r="Q659" s="2" t="str">
        <f>IF(AND(EXACT(O659,"tested_positive"), EXACT(J659,"tested_positive")), "tp", IF(AND(EXACT(O659,"tested_positive"), EXACT(J659,"tested_negative")), "fp", IF(AND(EXACT(O659,"tested_negative"), EXACT(J659,"tested_positive")), "fn", IF(AND(EXACT(O659,"tested_negative"), EXACT(J659,"tested_negative")), "tn"))))</f>
        <v>tp</v>
      </c>
      <c r="R659" s="2">
        <f>IF(O659="tested_positive",1,0)</f>
        <v>1</v>
      </c>
    </row>
    <row r="660" spans="1:18" ht="17" x14ac:dyDescent="0.2">
      <c r="A660">
        <v>591</v>
      </c>
      <c r="B660">
        <v>11</v>
      </c>
      <c r="C660">
        <v>111</v>
      </c>
      <c r="D660">
        <v>84</v>
      </c>
      <c r="E660">
        <v>40</v>
      </c>
      <c r="F660">
        <v>0</v>
      </c>
      <c r="G660">
        <v>46.8</v>
      </c>
      <c r="H660">
        <v>0.92500000000000004</v>
      </c>
      <c r="I660">
        <v>45</v>
      </c>
      <c r="J660" t="s">
        <v>9</v>
      </c>
      <c r="K660">
        <f>4.2+B660*-0.06+C660*-0.02+D660*0.01+G660*-0.04+H660*-0.47+I660*-0.01</f>
        <v>-0.59675000000000011</v>
      </c>
      <c r="L660">
        <f>-4.2+B660*0.06+C660*0.02+D660*-0.01+G660*0.04+H660*0.47+I660*0.01</f>
        <v>0.59675000000000011</v>
      </c>
      <c r="M660" s="6">
        <v>0.35508759405064255</v>
      </c>
      <c r="N660" s="6">
        <v>0.6449124059493575</v>
      </c>
      <c r="O660" s="2" t="str">
        <f t="shared" si="10"/>
        <v>tested_positive</v>
      </c>
      <c r="P660" s="2">
        <f>IF(O660=J660,1,0)</f>
        <v>1</v>
      </c>
      <c r="Q660" s="2" t="str">
        <f>IF(AND(EXACT(O660,"tested_positive"), EXACT(J660,"tested_positive")), "tp", IF(AND(EXACT(O660,"tested_positive"), EXACT(J660,"tested_negative")), "fp", IF(AND(EXACT(O660,"tested_negative"), EXACT(J660,"tested_positive")), "fn", IF(AND(EXACT(O660,"tested_negative"), EXACT(J660,"tested_negative")), "tn"))))</f>
        <v>tp</v>
      </c>
      <c r="R660" s="2">
        <f>IF(O660="tested_positive",1,0)</f>
        <v>1</v>
      </c>
    </row>
    <row r="661" spans="1:18" ht="17" x14ac:dyDescent="0.2">
      <c r="A661">
        <v>741</v>
      </c>
      <c r="B661">
        <v>11</v>
      </c>
      <c r="C661">
        <v>120</v>
      </c>
      <c r="D661">
        <v>80</v>
      </c>
      <c r="E661">
        <v>37</v>
      </c>
      <c r="F661">
        <v>150</v>
      </c>
      <c r="G661">
        <v>42.3</v>
      </c>
      <c r="H661">
        <v>0.78500000000000003</v>
      </c>
      <c r="I661">
        <v>48</v>
      </c>
      <c r="J661" t="s">
        <v>9</v>
      </c>
      <c r="K661">
        <f>4.2+B661*-0.06+C661*-0.02+D661*0.01+G661*-0.04+H661*-0.47+I661*-0.01</f>
        <v>-0.60094999999999976</v>
      </c>
      <c r="L661">
        <f>-4.2+B661*0.06+C661*0.02+D661*-0.01+G661*0.04+H661*0.47+I661*0.01</f>
        <v>0.60094999999999976</v>
      </c>
      <c r="M661" s="6">
        <v>0.35412637883274173</v>
      </c>
      <c r="N661" s="6">
        <v>0.64587362116725833</v>
      </c>
      <c r="O661" s="2" t="str">
        <f t="shared" si="10"/>
        <v>tested_positive</v>
      </c>
      <c r="P661" s="2">
        <f>IF(O661=J661,1,0)</f>
        <v>1</v>
      </c>
      <c r="Q661" s="2" t="str">
        <f>IF(AND(EXACT(O661,"tested_positive"), EXACT(J661,"tested_positive")), "tp", IF(AND(EXACT(O661,"tested_positive"), EXACT(J661,"tested_negative")), "fp", IF(AND(EXACT(O661,"tested_negative"), EXACT(J661,"tested_positive")), "fn", IF(AND(EXACT(O661,"tested_negative"), EXACT(J661,"tested_negative")), "tn"))))</f>
        <v>tp</v>
      </c>
      <c r="R661" s="2">
        <f>IF(O661="tested_positive",1,0)</f>
        <v>1</v>
      </c>
    </row>
    <row r="662" spans="1:18" ht="17" x14ac:dyDescent="0.2">
      <c r="A662">
        <v>496</v>
      </c>
      <c r="B662">
        <v>6</v>
      </c>
      <c r="C662">
        <v>166</v>
      </c>
      <c r="D662">
        <v>74</v>
      </c>
      <c r="E662">
        <v>0</v>
      </c>
      <c r="F662">
        <v>0</v>
      </c>
      <c r="G662">
        <v>26.6</v>
      </c>
      <c r="H662">
        <v>0.30399999999999999</v>
      </c>
      <c r="I662">
        <v>66</v>
      </c>
      <c r="J662" t="s">
        <v>10</v>
      </c>
      <c r="K662">
        <f>4.2+B662*-0.06+C662*-0.02+D662*0.01+G662*-0.04+H662*-0.47+I662*-0.01</f>
        <v>-0.60688000000000009</v>
      </c>
      <c r="L662">
        <f>-4.2+B662*0.06+C662*0.02+D662*-0.01+G662*0.04+H662*0.47+I662*0.01</f>
        <v>0.60688000000000009</v>
      </c>
      <c r="M662" s="6">
        <v>0.35277124018239286</v>
      </c>
      <c r="N662" s="6">
        <v>0.64722875981760708</v>
      </c>
      <c r="O662" s="2" t="str">
        <f t="shared" si="10"/>
        <v>tested_positive</v>
      </c>
      <c r="P662" s="2">
        <f>IF(O662=J662,1,0)</f>
        <v>0</v>
      </c>
      <c r="Q662" s="2" t="str">
        <f>IF(AND(EXACT(O662,"tested_positive"), EXACT(J662,"tested_positive")), "tp", IF(AND(EXACT(O662,"tested_positive"), EXACT(J662,"tested_negative")), "fp", IF(AND(EXACT(O662,"tested_negative"), EXACT(J662,"tested_positive")), "fn", IF(AND(EXACT(O662,"tested_negative"), EXACT(J662,"tested_negative")), "tn"))))</f>
        <v>fp</v>
      </c>
      <c r="R662" s="2">
        <f>IF(O662="tested_positive",1,0)</f>
        <v>1</v>
      </c>
    </row>
    <row r="663" spans="1:18" ht="17" x14ac:dyDescent="0.2">
      <c r="A663">
        <v>356</v>
      </c>
      <c r="B663">
        <v>9</v>
      </c>
      <c r="C663">
        <v>165</v>
      </c>
      <c r="D663">
        <v>88</v>
      </c>
      <c r="E663">
        <v>0</v>
      </c>
      <c r="F663">
        <v>0</v>
      </c>
      <c r="G663">
        <v>30.4</v>
      </c>
      <c r="H663">
        <v>0.30199999999999999</v>
      </c>
      <c r="I663">
        <v>49</v>
      </c>
      <c r="J663" t="s">
        <v>9</v>
      </c>
      <c r="K663">
        <f>4.2+B663*-0.06+C663*-0.02+D663*0.01+G663*-0.04+H663*-0.47+I663*-0.01</f>
        <v>-0.60794000000000015</v>
      </c>
      <c r="L663">
        <f>-4.2+B663*0.06+C663*0.02+D663*-0.01+G663*0.04+H663*0.47+I663*0.01</f>
        <v>0.60794000000000015</v>
      </c>
      <c r="M663" s="6">
        <v>0.35252925485606268</v>
      </c>
      <c r="N663" s="6">
        <v>0.64747074514393732</v>
      </c>
      <c r="O663" s="2" t="str">
        <f t="shared" si="10"/>
        <v>tested_positive</v>
      </c>
      <c r="P663" s="2">
        <f>IF(O663=J663,1,0)</f>
        <v>1</v>
      </c>
      <c r="Q663" s="2" t="str">
        <f>IF(AND(EXACT(O663,"tested_positive"), EXACT(J663,"tested_positive")), "tp", IF(AND(EXACT(O663,"tested_positive"), EXACT(J663,"tested_negative")), "fp", IF(AND(EXACT(O663,"tested_negative"), EXACT(J663,"tested_positive")), "fn", IF(AND(EXACT(O663,"tested_negative"), EXACT(J663,"tested_negative")), "tn"))))</f>
        <v>tp</v>
      </c>
      <c r="R663" s="2">
        <f>IF(O663="tested_positive",1,0)</f>
        <v>1</v>
      </c>
    </row>
    <row r="664" spans="1:18" ht="17" x14ac:dyDescent="0.2">
      <c r="A664">
        <v>405</v>
      </c>
      <c r="B664">
        <v>5</v>
      </c>
      <c r="C664">
        <v>168</v>
      </c>
      <c r="D664">
        <v>64</v>
      </c>
      <c r="E664">
        <v>0</v>
      </c>
      <c r="F664">
        <v>0</v>
      </c>
      <c r="G664">
        <v>32.9</v>
      </c>
      <c r="H664">
        <v>0.13500000000000001</v>
      </c>
      <c r="I664">
        <v>41</v>
      </c>
      <c r="J664" t="s">
        <v>9</v>
      </c>
      <c r="K664">
        <f>4.2+B664*-0.06+C664*-0.02+D664*0.01+G664*-0.04+H664*-0.47+I664*-0.01</f>
        <v>-0.60944999999999949</v>
      </c>
      <c r="L664">
        <f>-4.2+B664*0.06+C664*0.02+D664*-0.01+G664*0.04+H664*0.47+I664*0.01</f>
        <v>0.60944999999999949</v>
      </c>
      <c r="M664" s="6">
        <v>0.35218467056106856</v>
      </c>
      <c r="N664" s="6">
        <v>0.64781532943893139</v>
      </c>
      <c r="O664" s="2" t="str">
        <f t="shared" si="10"/>
        <v>tested_positive</v>
      </c>
      <c r="P664" s="2">
        <f>IF(O664=J664,1,0)</f>
        <v>1</v>
      </c>
      <c r="Q664" s="2" t="str">
        <f>IF(AND(EXACT(O664,"tested_positive"), EXACT(J664,"tested_positive")), "tp", IF(AND(EXACT(O664,"tested_positive"), EXACT(J664,"tested_negative")), "fp", IF(AND(EXACT(O664,"tested_negative"), EXACT(J664,"tested_positive")), "fn", IF(AND(EXACT(O664,"tested_negative"), EXACT(J664,"tested_negative")), "tn"))))</f>
        <v>tp</v>
      </c>
      <c r="R664" s="2">
        <f>IF(O664="tested_positive",1,0)</f>
        <v>1</v>
      </c>
    </row>
    <row r="665" spans="1:18" ht="17" x14ac:dyDescent="0.2">
      <c r="A665">
        <v>262</v>
      </c>
      <c r="B665">
        <v>3</v>
      </c>
      <c r="C665">
        <v>141</v>
      </c>
      <c r="D665">
        <v>0</v>
      </c>
      <c r="E665">
        <v>0</v>
      </c>
      <c r="F665">
        <v>0</v>
      </c>
      <c r="G665">
        <v>30</v>
      </c>
      <c r="H665">
        <v>0.76100000000000001</v>
      </c>
      <c r="I665">
        <v>27</v>
      </c>
      <c r="J665" t="s">
        <v>9</v>
      </c>
      <c r="K665">
        <f>4.2+B665*-0.06+C665*-0.02+D665*0.01+G665*-0.04+H665*-0.47+I665*-0.01</f>
        <v>-0.62766999999999928</v>
      </c>
      <c r="L665">
        <f>-4.2+B665*0.06+C665*0.02+D665*-0.01+G665*0.04+H665*0.47+I665*0.01</f>
        <v>0.62766999999999928</v>
      </c>
      <c r="M665" s="6">
        <v>0.34803904577320477</v>
      </c>
      <c r="N665" s="6">
        <v>0.65196095422679523</v>
      </c>
      <c r="O665" s="2" t="str">
        <f t="shared" si="10"/>
        <v>tested_positive</v>
      </c>
      <c r="P665" s="2">
        <f>IF(O665=J665,1,0)</f>
        <v>1</v>
      </c>
      <c r="Q665" s="2" t="str">
        <f>IF(AND(EXACT(O665,"tested_positive"), EXACT(J665,"tested_positive")), "tp", IF(AND(EXACT(O665,"tested_positive"), EXACT(J665,"tested_negative")), "fp", IF(AND(EXACT(O665,"tested_negative"), EXACT(J665,"tested_positive")), "fn", IF(AND(EXACT(O665,"tested_negative"), EXACT(J665,"tested_negative")), "tn"))))</f>
        <v>tp</v>
      </c>
      <c r="R665" s="2">
        <f>IF(O665="tested_positive",1,0)</f>
        <v>1</v>
      </c>
    </row>
    <row r="666" spans="1:18" ht="17" x14ac:dyDescent="0.2">
      <c r="A666">
        <v>73</v>
      </c>
      <c r="B666">
        <v>13</v>
      </c>
      <c r="C666">
        <v>126</v>
      </c>
      <c r="D666">
        <v>90</v>
      </c>
      <c r="E666">
        <v>0</v>
      </c>
      <c r="F666">
        <v>0</v>
      </c>
      <c r="G666">
        <v>43.4</v>
      </c>
      <c r="H666">
        <v>0.58299999999999996</v>
      </c>
      <c r="I666">
        <v>42</v>
      </c>
      <c r="J666" t="s">
        <v>9</v>
      </c>
      <c r="K666">
        <f>4.2+B666*-0.06+C666*-0.02+D666*0.01+G666*-0.04+H666*-0.47+I666*-0.01</f>
        <v>-0.63001000000000018</v>
      </c>
      <c r="L666">
        <f>-4.2+B666*0.06+C666*0.02+D666*-0.01+G666*0.04+H666*0.47+I666*0.01</f>
        <v>0.63001000000000018</v>
      </c>
      <c r="M666" s="6">
        <v>0.34750827034107395</v>
      </c>
      <c r="N666" s="6">
        <v>0.6524917296589261</v>
      </c>
      <c r="O666" s="2" t="str">
        <f t="shared" si="10"/>
        <v>tested_positive</v>
      </c>
      <c r="P666" s="2">
        <f>IF(O666=J666,1,0)</f>
        <v>1</v>
      </c>
      <c r="Q666" s="2" t="str">
        <f>IF(AND(EXACT(O666,"tested_positive"), EXACT(J666,"tested_positive")), "tp", IF(AND(EXACT(O666,"tested_positive"), EXACT(J666,"tested_negative")), "fp", IF(AND(EXACT(O666,"tested_negative"), EXACT(J666,"tested_positive")), "fn", IF(AND(EXACT(O666,"tested_negative"), EXACT(J666,"tested_negative")), "tn"))))</f>
        <v>tp</v>
      </c>
      <c r="R666" s="2">
        <f>IF(O666="tested_positive",1,0)</f>
        <v>1</v>
      </c>
    </row>
    <row r="667" spans="1:18" ht="17" x14ac:dyDescent="0.2">
      <c r="A667">
        <v>364</v>
      </c>
      <c r="B667">
        <v>4</v>
      </c>
      <c r="C667">
        <v>146</v>
      </c>
      <c r="D667">
        <v>78</v>
      </c>
      <c r="E667">
        <v>0</v>
      </c>
      <c r="F667">
        <v>0</v>
      </c>
      <c r="G667">
        <v>38.5</v>
      </c>
      <c r="H667">
        <v>0.52</v>
      </c>
      <c r="I667">
        <v>67</v>
      </c>
      <c r="J667" t="s">
        <v>9</v>
      </c>
      <c r="K667">
        <f>4.2+B667*-0.06+C667*-0.02+D667*0.01+G667*-0.04+H667*-0.47+I667*-0.01</f>
        <v>-0.63440000000000007</v>
      </c>
      <c r="L667">
        <f>-4.2+B667*0.06+C667*0.02+D667*-0.01+G667*0.04+H667*0.47+I667*0.01</f>
        <v>0.63440000000000007</v>
      </c>
      <c r="M667" s="6">
        <v>0.34651352172608801</v>
      </c>
      <c r="N667" s="6">
        <v>0.65348647827391204</v>
      </c>
      <c r="O667" s="2" t="str">
        <f t="shared" si="10"/>
        <v>tested_positive</v>
      </c>
      <c r="P667" s="2">
        <f>IF(O667=J667,1,0)</f>
        <v>1</v>
      </c>
      <c r="Q667" s="2" t="str">
        <f>IF(AND(EXACT(O667,"tested_positive"), EXACT(J667,"tested_positive")), "tp", IF(AND(EXACT(O667,"tested_positive"), EXACT(J667,"tested_negative")), "fp", IF(AND(EXACT(O667,"tested_negative"), EXACT(J667,"tested_positive")), "fn", IF(AND(EXACT(O667,"tested_negative"), EXACT(J667,"tested_negative")), "tn"))))</f>
        <v>tp</v>
      </c>
      <c r="R667" s="2">
        <f>IF(O667="tested_positive",1,0)</f>
        <v>1</v>
      </c>
    </row>
    <row r="668" spans="1:18" ht="17" x14ac:dyDescent="0.2">
      <c r="A668">
        <v>754</v>
      </c>
      <c r="B668">
        <v>0</v>
      </c>
      <c r="C668">
        <v>181</v>
      </c>
      <c r="D668">
        <v>88</v>
      </c>
      <c r="E668">
        <v>44</v>
      </c>
      <c r="F668">
        <v>510</v>
      </c>
      <c r="G668">
        <v>43.3</v>
      </c>
      <c r="H668">
        <v>0.222</v>
      </c>
      <c r="I668">
        <v>26</v>
      </c>
      <c r="J668" t="s">
        <v>9</v>
      </c>
      <c r="K668">
        <f>4.2+B668*-0.06+C668*-0.02+D668*0.01+G668*-0.04+H668*-0.47+I668*-0.01</f>
        <v>-0.63634000000000002</v>
      </c>
      <c r="L668">
        <f>-4.2+B668*0.06+C668*0.02+D668*-0.01+G668*0.04+H668*0.47+I668*0.01</f>
        <v>0.63634000000000002</v>
      </c>
      <c r="M668" s="6">
        <v>0.34607435534374703</v>
      </c>
      <c r="N668" s="6">
        <v>0.65392564465625302</v>
      </c>
      <c r="O668" s="2" t="str">
        <f t="shared" si="10"/>
        <v>tested_positive</v>
      </c>
      <c r="P668" s="2">
        <f>IF(O668=J668,1,0)</f>
        <v>1</v>
      </c>
      <c r="Q668" s="2" t="str">
        <f>IF(AND(EXACT(O668,"tested_positive"), EXACT(J668,"tested_positive")), "tp", IF(AND(EXACT(O668,"tested_positive"), EXACT(J668,"tested_negative")), "fp", IF(AND(EXACT(O668,"tested_negative"), EXACT(J668,"tested_positive")), "fn", IF(AND(EXACT(O668,"tested_negative"), EXACT(J668,"tested_negative")), "tn"))))</f>
        <v>tp</v>
      </c>
      <c r="R668" s="2">
        <f>IF(O668="tested_positive",1,0)</f>
        <v>1</v>
      </c>
    </row>
    <row r="669" spans="1:18" ht="17" x14ac:dyDescent="0.2">
      <c r="A669">
        <v>336</v>
      </c>
      <c r="B669">
        <v>0</v>
      </c>
      <c r="C669">
        <v>165</v>
      </c>
      <c r="D669">
        <v>76</v>
      </c>
      <c r="E669">
        <v>43</v>
      </c>
      <c r="F669">
        <v>255</v>
      </c>
      <c r="G669">
        <v>47.9</v>
      </c>
      <c r="H669">
        <v>0.25900000000000001</v>
      </c>
      <c r="I669">
        <v>26</v>
      </c>
      <c r="J669" t="s">
        <v>10</v>
      </c>
      <c r="K669">
        <f>4.2+B669*-0.06+C669*-0.02+D669*0.01+G669*-0.04+H669*-0.47+I669*-0.01</f>
        <v>-0.63773000000000002</v>
      </c>
      <c r="L669">
        <f>-4.2+B669*0.06+C669*0.02+D669*-0.01+G669*0.04+H669*0.47+I669*0.01</f>
        <v>0.63773000000000002</v>
      </c>
      <c r="M669" s="6">
        <v>0.34575985609826293</v>
      </c>
      <c r="N669" s="6">
        <v>0.65424014390173701</v>
      </c>
      <c r="O669" s="2" t="str">
        <f t="shared" si="10"/>
        <v>tested_positive</v>
      </c>
      <c r="P669" s="2">
        <f>IF(O669=J669,1,0)</f>
        <v>0</v>
      </c>
      <c r="Q669" s="2" t="str">
        <f>IF(AND(EXACT(O669,"tested_positive"), EXACT(J669,"tested_positive")), "tp", IF(AND(EXACT(O669,"tested_positive"), EXACT(J669,"tested_negative")), "fp", IF(AND(EXACT(O669,"tested_negative"), EXACT(J669,"tested_positive")), "fn", IF(AND(EXACT(O669,"tested_negative"), EXACT(J669,"tested_negative")), "tn"))))</f>
        <v>fp</v>
      </c>
      <c r="R669" s="2">
        <f>IF(O669="tested_positive",1,0)</f>
        <v>1</v>
      </c>
    </row>
    <row r="670" spans="1:18" ht="17" x14ac:dyDescent="0.2">
      <c r="A670">
        <v>664</v>
      </c>
      <c r="B670">
        <v>9</v>
      </c>
      <c r="C670">
        <v>145</v>
      </c>
      <c r="D670">
        <v>80</v>
      </c>
      <c r="E670">
        <v>46</v>
      </c>
      <c r="F670">
        <v>130</v>
      </c>
      <c r="G670">
        <v>37.9</v>
      </c>
      <c r="H670">
        <v>0.63700000000000001</v>
      </c>
      <c r="I670">
        <v>40</v>
      </c>
      <c r="J670" t="s">
        <v>9</v>
      </c>
      <c r="K670">
        <f>4.2+B670*-0.06+C670*-0.02+D670*0.01+G670*-0.04+H670*-0.47+I670*-0.01</f>
        <v>-0.6553899999999997</v>
      </c>
      <c r="L670">
        <f>-4.2+B670*0.06+C670*0.02+D670*-0.01+G670*0.04+H670*0.47+I670*0.01</f>
        <v>0.6553899999999997</v>
      </c>
      <c r="M670" s="6">
        <v>0.34177594313112308</v>
      </c>
      <c r="N670" s="6">
        <v>0.65822405686887686</v>
      </c>
      <c r="O670" s="2" t="str">
        <f t="shared" si="10"/>
        <v>tested_positive</v>
      </c>
      <c r="P670" s="2">
        <f>IF(O670=J670,1,0)</f>
        <v>1</v>
      </c>
      <c r="Q670" s="2" t="str">
        <f>IF(AND(EXACT(O670,"tested_positive"), EXACT(J670,"tested_positive")), "tp", IF(AND(EXACT(O670,"tested_positive"), EXACT(J670,"tested_negative")), "fp", IF(AND(EXACT(O670,"tested_negative"), EXACT(J670,"tested_positive")), "fn", IF(AND(EXACT(O670,"tested_negative"), EXACT(J670,"tested_negative")), "tn"))))</f>
        <v>tp</v>
      </c>
      <c r="R670" s="2">
        <f>IF(O670="tested_positive",1,0)</f>
        <v>1</v>
      </c>
    </row>
    <row r="671" spans="1:18" ht="17" x14ac:dyDescent="0.2">
      <c r="A671">
        <v>709</v>
      </c>
      <c r="B671">
        <v>9</v>
      </c>
      <c r="C671">
        <v>164</v>
      </c>
      <c r="D671">
        <v>78</v>
      </c>
      <c r="E671">
        <v>0</v>
      </c>
      <c r="F671">
        <v>0</v>
      </c>
      <c r="G671">
        <v>32.799999999999997</v>
      </c>
      <c r="H671">
        <v>0.14799999999999999</v>
      </c>
      <c r="I671">
        <v>45</v>
      </c>
      <c r="J671" t="s">
        <v>9</v>
      </c>
      <c r="K671">
        <f>4.2+B671*-0.06+C671*-0.02+D671*0.01+G671*-0.04+H671*-0.47+I671*-0.01</f>
        <v>-0.67155999999999993</v>
      </c>
      <c r="L671">
        <f>-4.2+B671*0.06+C671*0.02+D671*-0.01+G671*0.04+H671*0.47+I671*0.01</f>
        <v>0.67155999999999993</v>
      </c>
      <c r="M671" s="6">
        <v>0.33814761875446703</v>
      </c>
      <c r="N671" s="6">
        <v>0.66185238124553292</v>
      </c>
      <c r="O671" s="2" t="str">
        <f t="shared" si="10"/>
        <v>tested_positive</v>
      </c>
      <c r="P671" s="2">
        <f>IF(O671=J671,1,0)</f>
        <v>1</v>
      </c>
      <c r="Q671" s="2" t="str">
        <f>IF(AND(EXACT(O671,"tested_positive"), EXACT(J671,"tested_positive")), "tp", IF(AND(EXACT(O671,"tested_positive"), EXACT(J671,"tested_negative")), "fp", IF(AND(EXACT(O671,"tested_negative"), EXACT(J671,"tested_positive")), "fn", IF(AND(EXACT(O671,"tested_negative"), EXACT(J671,"tested_negative")), "tn"))))</f>
        <v>tp</v>
      </c>
      <c r="R671" s="2">
        <f>IF(O671="tested_positive",1,0)</f>
        <v>1</v>
      </c>
    </row>
    <row r="672" spans="1:18" ht="17" x14ac:dyDescent="0.2">
      <c r="A672">
        <v>703</v>
      </c>
      <c r="B672">
        <v>1</v>
      </c>
      <c r="C672">
        <v>168</v>
      </c>
      <c r="D672">
        <v>88</v>
      </c>
      <c r="E672">
        <v>29</v>
      </c>
      <c r="F672">
        <v>0</v>
      </c>
      <c r="G672">
        <v>35</v>
      </c>
      <c r="H672">
        <v>0.90500000000000003</v>
      </c>
      <c r="I672">
        <v>52</v>
      </c>
      <c r="J672" t="s">
        <v>9</v>
      </c>
      <c r="K672">
        <f>4.2+B672*-0.06+C672*-0.02+D672*0.01+G672*-0.04+H672*-0.47+I672*-0.01</f>
        <v>-0.68534999999999957</v>
      </c>
      <c r="L672">
        <f>-4.2+B672*0.06+C672*0.02+D672*-0.01+G672*0.04+H672*0.47+I672*0.01</f>
        <v>0.68534999999999957</v>
      </c>
      <c r="M672" s="6">
        <v>0.3350682859577353</v>
      </c>
      <c r="N672" s="6">
        <v>0.6649317140422647</v>
      </c>
      <c r="O672" s="2" t="str">
        <f t="shared" si="10"/>
        <v>tested_positive</v>
      </c>
      <c r="P672" s="2">
        <f>IF(O672=J672,1,0)</f>
        <v>1</v>
      </c>
      <c r="Q672" s="2" t="str">
        <f>IF(AND(EXACT(O672,"tested_positive"), EXACT(J672,"tested_positive")), "tp", IF(AND(EXACT(O672,"tested_positive"), EXACT(J672,"tested_negative")), "fp", IF(AND(EXACT(O672,"tested_negative"), EXACT(J672,"tested_positive")), "fn", IF(AND(EXACT(O672,"tested_negative"), EXACT(J672,"tested_negative")), "tn"))))</f>
        <v>tp</v>
      </c>
      <c r="R672" s="2">
        <f>IF(O672="tested_positive",1,0)</f>
        <v>1</v>
      </c>
    </row>
    <row r="673" spans="1:18" ht="17" x14ac:dyDescent="0.2">
      <c r="A673">
        <v>615</v>
      </c>
      <c r="B673">
        <v>11</v>
      </c>
      <c r="C673">
        <v>138</v>
      </c>
      <c r="D673">
        <v>74</v>
      </c>
      <c r="E673">
        <v>26</v>
      </c>
      <c r="F673">
        <v>144</v>
      </c>
      <c r="G673">
        <v>36.1</v>
      </c>
      <c r="H673">
        <v>0.55700000000000005</v>
      </c>
      <c r="I673">
        <v>50</v>
      </c>
      <c r="J673" t="s">
        <v>9</v>
      </c>
      <c r="K673">
        <f>4.2+B673*-0.06+C673*-0.02+D673*0.01+G673*-0.04+H673*-0.47+I673*-0.01</f>
        <v>-0.68579000000000034</v>
      </c>
      <c r="L673">
        <f>-4.2+B673*0.06+C673*0.02+D673*-0.01+G673*0.04+H673*0.47+I673*0.01</f>
        <v>0.68579000000000034</v>
      </c>
      <c r="M673" s="6">
        <v>0.33497026215982978</v>
      </c>
      <c r="N673" s="6">
        <v>0.66502973784017028</v>
      </c>
      <c r="O673" s="2" t="str">
        <f t="shared" si="10"/>
        <v>tested_positive</v>
      </c>
      <c r="P673" s="2">
        <f>IF(O673=J673,1,0)</f>
        <v>1</v>
      </c>
      <c r="Q673" s="2" t="str">
        <f>IF(AND(EXACT(O673,"tested_positive"), EXACT(J673,"tested_positive")), "tp", IF(AND(EXACT(O673,"tested_positive"), EXACT(J673,"tested_negative")), "fp", IF(AND(EXACT(O673,"tested_negative"), EXACT(J673,"tested_positive")), "fn", IF(AND(EXACT(O673,"tested_negative"), EXACT(J673,"tested_negative")), "tn"))))</f>
        <v>tp</v>
      </c>
      <c r="R673" s="2">
        <f>IF(O673="tested_positive",1,0)</f>
        <v>1</v>
      </c>
    </row>
    <row r="674" spans="1:18" ht="17" x14ac:dyDescent="0.2">
      <c r="A674">
        <v>41</v>
      </c>
      <c r="B674">
        <v>3</v>
      </c>
      <c r="C674">
        <v>180</v>
      </c>
      <c r="D674">
        <v>64</v>
      </c>
      <c r="E674">
        <v>25</v>
      </c>
      <c r="F674">
        <v>70</v>
      </c>
      <c r="G674">
        <v>34</v>
      </c>
      <c r="H674">
        <v>0.27100000000000002</v>
      </c>
      <c r="I674">
        <v>26</v>
      </c>
      <c r="J674" t="s">
        <v>10</v>
      </c>
      <c r="K674">
        <f>4.2+B674*-0.06+C674*-0.02+D674*0.01+G674*-0.04+H674*-0.47+I674*-0.01</f>
        <v>-0.68736999999999959</v>
      </c>
      <c r="L674">
        <f>-4.2+B674*0.06+C674*0.02+D674*-0.01+G674*0.04+H674*0.47+I674*0.01</f>
        <v>0.68736999999999959</v>
      </c>
      <c r="M674" s="6">
        <v>0.33461838499065044</v>
      </c>
      <c r="N674" s="6">
        <v>0.66538161500934956</v>
      </c>
      <c r="O674" s="2" t="str">
        <f t="shared" si="10"/>
        <v>tested_positive</v>
      </c>
      <c r="P674" s="2">
        <f>IF(O674=J674,1,0)</f>
        <v>0</v>
      </c>
      <c r="Q674" s="2" t="str">
        <f>IF(AND(EXACT(O674,"tested_positive"), EXACT(J674,"tested_positive")), "tp", IF(AND(EXACT(O674,"tested_positive"), EXACT(J674,"tested_negative")), "fp", IF(AND(EXACT(O674,"tested_negative"), EXACT(J674,"tested_positive")), "fn", IF(AND(EXACT(O674,"tested_negative"), EXACT(J674,"tested_negative")), "tn"))))</f>
        <v>fp</v>
      </c>
      <c r="R674" s="2">
        <f>IF(O674="tested_positive",1,0)</f>
        <v>1</v>
      </c>
    </row>
    <row r="675" spans="1:18" ht="17" x14ac:dyDescent="0.2">
      <c r="A675">
        <v>682</v>
      </c>
      <c r="B675">
        <v>0</v>
      </c>
      <c r="C675">
        <v>162</v>
      </c>
      <c r="D675">
        <v>76</v>
      </c>
      <c r="E675">
        <v>36</v>
      </c>
      <c r="F675">
        <v>0</v>
      </c>
      <c r="G675">
        <v>49.6</v>
      </c>
      <c r="H675">
        <v>0.36399999999999999</v>
      </c>
      <c r="I675">
        <v>26</v>
      </c>
      <c r="J675" t="s">
        <v>9</v>
      </c>
      <c r="K675">
        <f>4.2+B675*-0.06+C675*-0.02+D675*0.01+G675*-0.04+H675*-0.47+I675*-0.01</f>
        <v>-0.69508000000000025</v>
      </c>
      <c r="L675">
        <f>-4.2+B675*0.06+C675*0.02+D675*-0.01+G675*0.04+H675*0.47+I675*0.01</f>
        <v>0.69508000000000025</v>
      </c>
      <c r="M675" s="6">
        <v>0.33290395635391073</v>
      </c>
      <c r="N675" s="6">
        <v>0.66709604364608921</v>
      </c>
      <c r="O675" s="2" t="str">
        <f t="shared" si="10"/>
        <v>tested_positive</v>
      </c>
      <c r="P675" s="2">
        <f>IF(O675=J675,1,0)</f>
        <v>1</v>
      </c>
      <c r="Q675" s="2" t="str">
        <f>IF(AND(EXACT(O675,"tested_positive"), EXACT(J675,"tested_positive")), "tp", IF(AND(EXACT(O675,"tested_positive"), EXACT(J675,"tested_negative")), "fp", IF(AND(EXACT(O675,"tested_negative"), EXACT(J675,"tested_positive")), "fn", IF(AND(EXACT(O675,"tested_negative"), EXACT(J675,"tested_negative")), "tn"))))</f>
        <v>tp</v>
      </c>
      <c r="R675" s="2">
        <f>IF(O675="tested_positive",1,0)</f>
        <v>1</v>
      </c>
    </row>
    <row r="676" spans="1:18" ht="17" x14ac:dyDescent="0.2">
      <c r="A676">
        <v>267</v>
      </c>
      <c r="B676">
        <v>0</v>
      </c>
      <c r="C676">
        <v>138</v>
      </c>
      <c r="D676">
        <v>0</v>
      </c>
      <c r="E676">
        <v>0</v>
      </c>
      <c r="F676">
        <v>0</v>
      </c>
      <c r="G676">
        <v>36.299999999999997</v>
      </c>
      <c r="H676">
        <v>0.93300000000000005</v>
      </c>
      <c r="I676">
        <v>25</v>
      </c>
      <c r="J676" t="s">
        <v>9</v>
      </c>
      <c r="K676">
        <f>4.2+B676*-0.06+C676*-0.02+D676*0.01+G676*-0.04+H676*-0.47+I676*-0.01</f>
        <v>-0.70050999999999997</v>
      </c>
      <c r="L676">
        <f>-4.2+B676*0.06+C676*0.02+D676*-0.01+G676*0.04+H676*0.47+I676*0.01</f>
        <v>0.70050999999999997</v>
      </c>
      <c r="M676" s="6">
        <v>0.33169916396704441</v>
      </c>
      <c r="N676" s="6">
        <v>0.66830083603295554</v>
      </c>
      <c r="O676" s="2" t="str">
        <f t="shared" si="10"/>
        <v>tested_positive</v>
      </c>
      <c r="P676" s="2">
        <f>IF(O676=J676,1,0)</f>
        <v>1</v>
      </c>
      <c r="Q676" s="2" t="str">
        <f>IF(AND(EXACT(O676,"tested_positive"), EXACT(J676,"tested_positive")), "tp", IF(AND(EXACT(O676,"tested_positive"), EXACT(J676,"tested_negative")), "fp", IF(AND(EXACT(O676,"tested_negative"), EXACT(J676,"tested_positive")), "fn", IF(AND(EXACT(O676,"tested_negative"), EXACT(J676,"tested_negative")), "tn"))))</f>
        <v>tp</v>
      </c>
      <c r="R676" s="2">
        <f>IF(O676="tested_positive",1,0)</f>
        <v>1</v>
      </c>
    </row>
    <row r="677" spans="1:18" ht="17" x14ac:dyDescent="0.2">
      <c r="A677">
        <v>436</v>
      </c>
      <c r="B677">
        <v>0</v>
      </c>
      <c r="C677">
        <v>141</v>
      </c>
      <c r="D677">
        <v>0</v>
      </c>
      <c r="E677">
        <v>0</v>
      </c>
      <c r="F677">
        <v>0</v>
      </c>
      <c r="G677">
        <v>42.4</v>
      </c>
      <c r="H677">
        <v>0.20499999999999999</v>
      </c>
      <c r="I677">
        <v>29</v>
      </c>
      <c r="J677" t="s">
        <v>9</v>
      </c>
      <c r="K677">
        <f>4.2+B677*-0.06+C677*-0.02+D677*0.01+G677*-0.04+H677*-0.47+I677*-0.01</f>
        <v>-0.70234999999999959</v>
      </c>
      <c r="L677">
        <f>-4.2+B677*0.06+C677*0.02+D677*-0.01+G677*0.04+H677*0.47+I677*0.01</f>
        <v>0.70234999999999959</v>
      </c>
      <c r="M677" s="6">
        <v>0.33129140866850521</v>
      </c>
      <c r="N677" s="6">
        <v>0.66870859133149474</v>
      </c>
      <c r="O677" s="2" t="str">
        <f t="shared" si="10"/>
        <v>tested_positive</v>
      </c>
      <c r="P677" s="2">
        <f>IF(O677=J677,1,0)</f>
        <v>1</v>
      </c>
      <c r="Q677" s="2" t="str">
        <f>IF(AND(EXACT(O677,"tested_positive"), EXACT(J677,"tested_positive")), "tp", IF(AND(EXACT(O677,"tested_positive"), EXACT(J677,"tested_negative")), "fp", IF(AND(EXACT(O677,"tested_negative"), EXACT(J677,"tested_positive")), "fn", IF(AND(EXACT(O677,"tested_negative"), EXACT(J677,"tested_negative")), "tn"))))</f>
        <v>tp</v>
      </c>
      <c r="R677" s="2">
        <f>IF(O677="tested_positive",1,0)</f>
        <v>1</v>
      </c>
    </row>
    <row r="678" spans="1:18" ht="17" x14ac:dyDescent="0.2">
      <c r="A678">
        <v>55</v>
      </c>
      <c r="B678">
        <v>7</v>
      </c>
      <c r="C678">
        <v>150</v>
      </c>
      <c r="D678">
        <v>66</v>
      </c>
      <c r="E678">
        <v>42</v>
      </c>
      <c r="F678">
        <v>342</v>
      </c>
      <c r="G678">
        <v>34.700000000000003</v>
      </c>
      <c r="H678">
        <v>0.71799999999999997</v>
      </c>
      <c r="I678">
        <v>42</v>
      </c>
      <c r="J678" t="s">
        <v>10</v>
      </c>
      <c r="K678">
        <f>4.2+B678*-0.06+C678*-0.02+D678*0.01+G678*-0.04+H678*-0.47+I678*-0.01</f>
        <v>-0.70545999999999975</v>
      </c>
      <c r="L678">
        <f>-4.2+B678*0.06+C678*0.02+D678*-0.01+G678*0.04+H678*0.47+I678*0.01</f>
        <v>0.70545999999999975</v>
      </c>
      <c r="M678" s="6">
        <v>0.33060278918210523</v>
      </c>
      <c r="N678" s="6">
        <v>0.66939721081789483</v>
      </c>
      <c r="O678" s="2" t="str">
        <f t="shared" si="10"/>
        <v>tested_positive</v>
      </c>
      <c r="P678" s="2">
        <f>IF(O678=J678,1,0)</f>
        <v>0</v>
      </c>
      <c r="Q678" s="2" t="str">
        <f>IF(AND(EXACT(O678,"tested_positive"), EXACT(J678,"tested_positive")), "tp", IF(AND(EXACT(O678,"tested_positive"), EXACT(J678,"tested_negative")), "fp", IF(AND(EXACT(O678,"tested_negative"), EXACT(J678,"tested_positive")), "fn", IF(AND(EXACT(O678,"tested_negative"), EXACT(J678,"tested_negative")), "tn"))))</f>
        <v>fp</v>
      </c>
      <c r="R678" s="2">
        <f>IF(O678="tested_positive",1,0)</f>
        <v>1</v>
      </c>
    </row>
    <row r="679" spans="1:18" ht="17" x14ac:dyDescent="0.2">
      <c r="A679">
        <v>89</v>
      </c>
      <c r="B679">
        <v>15</v>
      </c>
      <c r="C679">
        <v>136</v>
      </c>
      <c r="D679">
        <v>70</v>
      </c>
      <c r="E679">
        <v>32</v>
      </c>
      <c r="F679">
        <v>110</v>
      </c>
      <c r="G679">
        <v>37.1</v>
      </c>
      <c r="H679">
        <v>0.153</v>
      </c>
      <c r="I679">
        <v>43</v>
      </c>
      <c r="J679" t="s">
        <v>9</v>
      </c>
      <c r="K679">
        <f>4.2+B679*-0.06+C679*-0.02+D679*0.01+G679*-0.04+H679*-0.47+I679*-0.01</f>
        <v>-0.7059099999999997</v>
      </c>
      <c r="L679">
        <f>-4.2+B679*0.06+C679*0.02+D679*-0.01+G679*0.04+H679*0.47+I679*0.01</f>
        <v>0.7059099999999997</v>
      </c>
      <c r="M679" s="6">
        <v>0.33050320971136854</v>
      </c>
      <c r="N679" s="6">
        <v>0.66949679028863152</v>
      </c>
      <c r="O679" s="2" t="str">
        <f t="shared" si="10"/>
        <v>tested_positive</v>
      </c>
      <c r="P679" s="2">
        <f>IF(O679=J679,1,0)</f>
        <v>1</v>
      </c>
      <c r="Q679" s="2" t="str">
        <f>IF(AND(EXACT(O679,"tested_positive"), EXACT(J679,"tested_positive")), "tp", IF(AND(EXACT(O679,"tested_positive"), EXACT(J679,"tested_negative")), "fp", IF(AND(EXACT(O679,"tested_negative"), EXACT(J679,"tested_positive")), "fn", IF(AND(EXACT(O679,"tested_negative"), EXACT(J679,"tested_negative")), "tn"))))</f>
        <v>tp</v>
      </c>
      <c r="R679" s="2">
        <f>IF(O679="tested_positive",1,0)</f>
        <v>1</v>
      </c>
    </row>
    <row r="680" spans="1:18" ht="17" x14ac:dyDescent="0.2">
      <c r="A680">
        <v>13</v>
      </c>
      <c r="B680">
        <v>10</v>
      </c>
      <c r="C680">
        <v>139</v>
      </c>
      <c r="D680">
        <v>80</v>
      </c>
      <c r="E680">
        <v>0</v>
      </c>
      <c r="F680">
        <v>0</v>
      </c>
      <c r="G680">
        <v>27.1</v>
      </c>
      <c r="H680">
        <v>1.4410000000000001</v>
      </c>
      <c r="I680">
        <v>57</v>
      </c>
      <c r="J680" t="s">
        <v>10</v>
      </c>
      <c r="K680">
        <f>4.2+B680*-0.06+C680*-0.02+D680*0.01+G680*-0.04+H680*-0.47+I680*-0.01</f>
        <v>-0.71127000000000029</v>
      </c>
      <c r="L680">
        <f>-4.2+B680*0.06+C680*0.02+D680*-0.01+G680*0.04+H680*0.47+I680*0.01</f>
        <v>0.71127000000000029</v>
      </c>
      <c r="M680" s="6">
        <v>0.32931827737047903</v>
      </c>
      <c r="N680" s="6">
        <v>0.67068172262952097</v>
      </c>
      <c r="O680" s="2" t="str">
        <f t="shared" si="10"/>
        <v>tested_positive</v>
      </c>
      <c r="P680" s="2">
        <f>IF(O680=J680,1,0)</f>
        <v>0</v>
      </c>
      <c r="Q680" s="2" t="str">
        <f>IF(AND(EXACT(O680,"tested_positive"), EXACT(J680,"tested_positive")), "tp", IF(AND(EXACT(O680,"tested_positive"), EXACT(J680,"tested_negative")), "fp", IF(AND(EXACT(O680,"tested_negative"), EXACT(J680,"tested_positive")), "fn", IF(AND(EXACT(O680,"tested_negative"), EXACT(J680,"tested_negative")), "tn"))))</f>
        <v>fp</v>
      </c>
      <c r="R680" s="2">
        <f>IF(O680="tested_positive",1,0)</f>
        <v>1</v>
      </c>
    </row>
    <row r="681" spans="1:18" ht="17" x14ac:dyDescent="0.2">
      <c r="A681">
        <v>604</v>
      </c>
      <c r="B681">
        <v>7</v>
      </c>
      <c r="C681">
        <v>150</v>
      </c>
      <c r="D681">
        <v>78</v>
      </c>
      <c r="E681">
        <v>29</v>
      </c>
      <c r="F681">
        <v>126</v>
      </c>
      <c r="G681">
        <v>35.200000000000003</v>
      </c>
      <c r="H681">
        <v>0.69199999999999995</v>
      </c>
      <c r="I681">
        <v>54</v>
      </c>
      <c r="J681" t="s">
        <v>9</v>
      </c>
      <c r="K681">
        <f>4.2+B681*-0.06+C681*-0.02+D681*0.01+G681*-0.04+H681*-0.47+I681*-0.01</f>
        <v>-0.71323999999999987</v>
      </c>
      <c r="L681">
        <f>-4.2+B681*0.06+C681*0.02+D681*-0.01+G681*0.04+H681*0.47+I681*0.01</f>
        <v>0.71323999999999987</v>
      </c>
      <c r="M681" s="6">
        <v>0.32888331429780177</v>
      </c>
      <c r="N681" s="6">
        <v>0.67111668570219818</v>
      </c>
      <c r="O681" s="2" t="str">
        <f t="shared" si="10"/>
        <v>tested_positive</v>
      </c>
      <c r="P681" s="2">
        <f>IF(O681=J681,1,0)</f>
        <v>1</v>
      </c>
      <c r="Q681" s="2" t="str">
        <f>IF(AND(EXACT(O681,"tested_positive"), EXACT(J681,"tested_positive")), "tp", IF(AND(EXACT(O681,"tested_positive"), EXACT(J681,"tested_negative")), "fp", IF(AND(EXACT(O681,"tested_negative"), EXACT(J681,"tested_positive")), "fn", IF(AND(EXACT(O681,"tested_negative"), EXACT(J681,"tested_negative")), "tn"))))</f>
        <v>tp</v>
      </c>
      <c r="R681" s="2">
        <f>IF(O681="tested_positive",1,0)</f>
        <v>1</v>
      </c>
    </row>
    <row r="682" spans="1:18" ht="17" x14ac:dyDescent="0.2">
      <c r="A682">
        <v>339</v>
      </c>
      <c r="B682">
        <v>9</v>
      </c>
      <c r="C682">
        <v>152</v>
      </c>
      <c r="D682">
        <v>78</v>
      </c>
      <c r="E682">
        <v>34</v>
      </c>
      <c r="F682">
        <v>171</v>
      </c>
      <c r="G682">
        <v>34.200000000000003</v>
      </c>
      <c r="H682">
        <v>0.89300000000000002</v>
      </c>
      <c r="I682">
        <v>33</v>
      </c>
      <c r="J682" t="s">
        <v>9</v>
      </c>
      <c r="K682">
        <f>4.2+B682*-0.06+C682*-0.02+D682*0.01+G682*-0.04+H682*-0.47+I682*-0.01</f>
        <v>-0.71770999999999996</v>
      </c>
      <c r="L682">
        <f>-4.2+B682*0.06+C682*0.02+D682*-0.01+G682*0.04+H682*0.47+I682*0.01</f>
        <v>0.71770999999999996</v>
      </c>
      <c r="M682" s="6">
        <v>0.32789745572721629</v>
      </c>
      <c r="N682" s="6">
        <v>0.67210254427278371</v>
      </c>
      <c r="O682" s="2" t="str">
        <f t="shared" si="10"/>
        <v>tested_positive</v>
      </c>
      <c r="P682" s="2">
        <f>IF(O682=J682,1,0)</f>
        <v>1</v>
      </c>
      <c r="Q682" s="2" t="str">
        <f>IF(AND(EXACT(O682,"tested_positive"), EXACT(J682,"tested_positive")), "tp", IF(AND(EXACT(O682,"tested_positive"), EXACT(J682,"tested_negative")), "fp", IF(AND(EXACT(O682,"tested_negative"), EXACT(J682,"tested_positive")), "fn", IF(AND(EXACT(O682,"tested_negative"), EXACT(J682,"tested_negative")), "tn"))))</f>
        <v>tp</v>
      </c>
      <c r="R682" s="2">
        <f>IF(O682="tested_positive",1,0)</f>
        <v>1</v>
      </c>
    </row>
    <row r="683" spans="1:18" ht="17" x14ac:dyDescent="0.2">
      <c r="A683">
        <v>239</v>
      </c>
      <c r="B683">
        <v>9</v>
      </c>
      <c r="C683">
        <v>164</v>
      </c>
      <c r="D683">
        <v>84</v>
      </c>
      <c r="E683">
        <v>21</v>
      </c>
      <c r="F683">
        <v>0</v>
      </c>
      <c r="G683">
        <v>30.8</v>
      </c>
      <c r="H683">
        <v>0.83099999999999996</v>
      </c>
      <c r="I683">
        <v>32</v>
      </c>
      <c r="J683" t="s">
        <v>9</v>
      </c>
      <c r="K683">
        <f>4.2+B683*-0.06+C683*-0.02+D683*0.01+G683*-0.04+H683*-0.47+I683*-0.01</f>
        <v>-0.72257000000000016</v>
      </c>
      <c r="L683">
        <f>-4.2+B683*0.06+C683*0.02+D683*-0.01+G683*0.04+H683*0.47+I683*0.01</f>
        <v>0.72257000000000016</v>
      </c>
      <c r="M683" s="6">
        <v>0.32682730265799986</v>
      </c>
      <c r="N683" s="6">
        <v>0.67317269734200014</v>
      </c>
      <c r="O683" s="2" t="str">
        <f t="shared" si="10"/>
        <v>tested_positive</v>
      </c>
      <c r="P683" s="2">
        <f>IF(O683=J683,1,0)</f>
        <v>1</v>
      </c>
      <c r="Q683" s="2" t="str">
        <f>IF(AND(EXACT(O683,"tested_positive"), EXACT(J683,"tested_positive")), "tp", IF(AND(EXACT(O683,"tested_positive"), EXACT(J683,"tested_negative")), "fp", IF(AND(EXACT(O683,"tested_negative"), EXACT(J683,"tested_positive")), "fn", IF(AND(EXACT(O683,"tested_negative"), EXACT(J683,"tested_negative")), "tn"))))</f>
        <v>tp</v>
      </c>
      <c r="R683" s="2">
        <f>IF(O683="tested_positive",1,0)</f>
        <v>1</v>
      </c>
    </row>
    <row r="684" spans="1:18" ht="17" x14ac:dyDescent="0.2">
      <c r="A684">
        <v>248</v>
      </c>
      <c r="B684">
        <v>0</v>
      </c>
      <c r="C684">
        <v>165</v>
      </c>
      <c r="D684">
        <v>90</v>
      </c>
      <c r="E684">
        <v>33</v>
      </c>
      <c r="F684">
        <v>680</v>
      </c>
      <c r="G684">
        <v>52.3</v>
      </c>
      <c r="H684">
        <v>0.42699999999999999</v>
      </c>
      <c r="I684">
        <v>23</v>
      </c>
      <c r="J684" t="s">
        <v>10</v>
      </c>
      <c r="K684">
        <f>4.2+B684*-0.06+C684*-0.02+D684*0.01+G684*-0.04+H684*-0.47+I684*-0.01</f>
        <v>-0.72269000000000028</v>
      </c>
      <c r="L684">
        <f>-4.2+B684*0.06+C684*0.02+D684*-0.01+G684*0.04+H684*0.47+I684*0.01</f>
        <v>0.72269000000000028</v>
      </c>
      <c r="M684" s="6">
        <v>0.32680090186063177</v>
      </c>
      <c r="N684" s="6">
        <v>0.67319909813936818</v>
      </c>
      <c r="O684" s="2" t="str">
        <f t="shared" si="10"/>
        <v>tested_positive</v>
      </c>
      <c r="P684" s="2">
        <f>IF(O684=J684,1,0)</f>
        <v>0</v>
      </c>
      <c r="Q684" s="2" t="str">
        <f>IF(AND(EXACT(O684,"tested_positive"), EXACT(J684,"tested_positive")), "tp", IF(AND(EXACT(O684,"tested_positive"), EXACT(J684,"tested_negative")), "fp", IF(AND(EXACT(O684,"tested_negative"), EXACT(J684,"tested_positive")), "fn", IF(AND(EXACT(O684,"tested_negative"), EXACT(J684,"tested_negative")), "tn"))))</f>
        <v>fp</v>
      </c>
      <c r="R684" s="2">
        <f>IF(O684="tested_positive",1,0)</f>
        <v>1</v>
      </c>
    </row>
    <row r="685" spans="1:18" ht="17" x14ac:dyDescent="0.2">
      <c r="A685">
        <v>228</v>
      </c>
      <c r="B685">
        <v>3</v>
      </c>
      <c r="C685">
        <v>162</v>
      </c>
      <c r="D685">
        <v>52</v>
      </c>
      <c r="E685">
        <v>38</v>
      </c>
      <c r="F685">
        <v>0</v>
      </c>
      <c r="G685">
        <v>37.200000000000003</v>
      </c>
      <c r="H685">
        <v>0.65200000000000002</v>
      </c>
      <c r="I685">
        <v>24</v>
      </c>
      <c r="J685" t="s">
        <v>9</v>
      </c>
      <c r="K685">
        <f>4.2+B685*-0.06+C685*-0.02+D685*0.01+G685*-0.04+H685*-0.47+I685*-0.01</f>
        <v>-0.73443999999999998</v>
      </c>
      <c r="L685">
        <f>-4.2+B685*0.06+C685*0.02+D685*-0.01+G685*0.04+H685*0.47+I685*0.01</f>
        <v>0.73443999999999998</v>
      </c>
      <c r="M685" s="6">
        <v>0.32422115720133865</v>
      </c>
      <c r="N685" s="6">
        <v>0.67577884279866141</v>
      </c>
      <c r="O685" s="2" t="str">
        <f t="shared" si="10"/>
        <v>tested_positive</v>
      </c>
      <c r="P685" s="2">
        <f>IF(O685=J685,1,0)</f>
        <v>1</v>
      </c>
      <c r="Q685" s="2" t="str">
        <f>IF(AND(EXACT(O685,"tested_positive"), EXACT(J685,"tested_positive")), "tp", IF(AND(EXACT(O685,"tested_positive"), EXACT(J685,"tested_negative")), "fp", IF(AND(EXACT(O685,"tested_negative"), EXACT(J685,"tested_positive")), "fn", IF(AND(EXACT(O685,"tested_negative"), EXACT(J685,"tested_negative")), "tn"))))</f>
        <v>tp</v>
      </c>
      <c r="R685" s="2">
        <f>IF(O685="tested_positive",1,0)</f>
        <v>1</v>
      </c>
    </row>
    <row r="686" spans="1:18" ht="17" x14ac:dyDescent="0.2">
      <c r="A686">
        <v>428</v>
      </c>
      <c r="B686">
        <v>1</v>
      </c>
      <c r="C686">
        <v>181</v>
      </c>
      <c r="D686">
        <v>64</v>
      </c>
      <c r="E686">
        <v>30</v>
      </c>
      <c r="F686">
        <v>180</v>
      </c>
      <c r="G686">
        <v>34.1</v>
      </c>
      <c r="H686">
        <v>0.32800000000000001</v>
      </c>
      <c r="I686">
        <v>38</v>
      </c>
      <c r="J686" t="s">
        <v>9</v>
      </c>
      <c r="K686">
        <f>4.2+B686*-0.06+C686*-0.02+D686*0.01+G686*-0.04+H686*-0.47+I686*-0.01</f>
        <v>-0.73815999999999948</v>
      </c>
      <c r="L686">
        <f>-4.2+B686*0.06+C686*0.02+D686*-0.01+G686*0.04+H686*0.47+I686*0.01</f>
        <v>0.73815999999999948</v>
      </c>
      <c r="M686" s="6">
        <v>0.323406632066293</v>
      </c>
      <c r="N686" s="6">
        <v>0.67659336793370706</v>
      </c>
      <c r="O686" s="2" t="str">
        <f t="shared" si="10"/>
        <v>tested_positive</v>
      </c>
      <c r="P686" s="2">
        <f>IF(O686=J686,1,0)</f>
        <v>1</v>
      </c>
      <c r="Q686" s="2" t="str">
        <f>IF(AND(EXACT(O686,"tested_positive"), EXACT(J686,"tested_positive")), "tp", IF(AND(EXACT(O686,"tested_positive"), EXACT(J686,"tested_negative")), "fp", IF(AND(EXACT(O686,"tested_negative"), EXACT(J686,"tested_positive")), "fn", IF(AND(EXACT(O686,"tested_negative"), EXACT(J686,"tested_negative")), "tn"))))</f>
        <v>tp</v>
      </c>
      <c r="R686" s="2">
        <f>IF(O686="tested_positive",1,0)</f>
        <v>1</v>
      </c>
    </row>
    <row r="687" spans="1:18" ht="17" x14ac:dyDescent="0.2">
      <c r="A687">
        <v>115</v>
      </c>
      <c r="B687">
        <v>7</v>
      </c>
      <c r="C687">
        <v>160</v>
      </c>
      <c r="D687">
        <v>54</v>
      </c>
      <c r="E687">
        <v>32</v>
      </c>
      <c r="F687">
        <v>175</v>
      </c>
      <c r="G687">
        <v>30.5</v>
      </c>
      <c r="H687">
        <v>0.58799999999999997</v>
      </c>
      <c r="I687">
        <v>39</v>
      </c>
      <c r="J687" t="s">
        <v>9</v>
      </c>
      <c r="K687">
        <f>4.2+B687*-0.06+C687*-0.02+D687*0.01+G687*-0.04+H687*-0.47+I687*-0.01</f>
        <v>-0.76635999999999993</v>
      </c>
      <c r="L687">
        <f>-4.2+B687*0.06+C687*0.02+D687*-0.01+G687*0.04+H687*0.47+I687*0.01</f>
        <v>0.76635999999999993</v>
      </c>
      <c r="M687" s="6">
        <v>0.31726703684086505</v>
      </c>
      <c r="N687" s="6">
        <v>0.68273296315913501</v>
      </c>
      <c r="O687" s="2" t="str">
        <f t="shared" si="10"/>
        <v>tested_positive</v>
      </c>
      <c r="P687" s="2">
        <f>IF(O687=J687,1,0)</f>
        <v>1</v>
      </c>
      <c r="Q687" s="2" t="str">
        <f>IF(AND(EXACT(O687,"tested_positive"), EXACT(J687,"tested_positive")), "tp", IF(AND(EXACT(O687,"tested_positive"), EXACT(J687,"tested_negative")), "fp", IF(AND(EXACT(O687,"tested_negative"), EXACT(J687,"tested_positive")), "fn", IF(AND(EXACT(O687,"tested_negative"), EXACT(J687,"tested_negative")), "tn"))))</f>
        <v>tp</v>
      </c>
      <c r="R687" s="2">
        <f>IF(O687="tested_positive",1,0)</f>
        <v>1</v>
      </c>
    </row>
    <row r="688" spans="1:18" ht="17" x14ac:dyDescent="0.2">
      <c r="A688">
        <v>379</v>
      </c>
      <c r="B688">
        <v>4</v>
      </c>
      <c r="C688">
        <v>156</v>
      </c>
      <c r="D688">
        <v>75</v>
      </c>
      <c r="E688">
        <v>0</v>
      </c>
      <c r="F688">
        <v>0</v>
      </c>
      <c r="G688">
        <v>48.3</v>
      </c>
      <c r="H688">
        <v>0.23799999999999999</v>
      </c>
      <c r="I688">
        <v>32</v>
      </c>
      <c r="J688" t="s">
        <v>9</v>
      </c>
      <c r="K688">
        <f>4.2+B688*-0.06+C688*-0.02+D688*0.01+G688*-0.04+H688*-0.47+I688*-0.01</f>
        <v>-0.77385999999999999</v>
      </c>
      <c r="L688">
        <f>-4.2+B688*0.06+C688*0.02+D688*-0.01+G688*0.04+H688*0.47+I688*0.01</f>
        <v>0.77385999999999999</v>
      </c>
      <c r="M688" s="6">
        <v>0.31564470286844037</v>
      </c>
      <c r="N688" s="6">
        <v>0.68435529713155963</v>
      </c>
      <c r="O688" s="2" t="str">
        <f t="shared" si="10"/>
        <v>tested_positive</v>
      </c>
      <c r="P688" s="2">
        <f>IF(O688=J688,1,0)</f>
        <v>1</v>
      </c>
      <c r="Q688" s="2" t="str">
        <f>IF(AND(EXACT(O688,"tested_positive"), EXACT(J688,"tested_positive")), "tp", IF(AND(EXACT(O688,"tested_positive"), EXACT(J688,"tested_negative")), "fp", IF(AND(EXACT(O688,"tested_negative"), EXACT(J688,"tested_positive")), "fn", IF(AND(EXACT(O688,"tested_negative"), EXACT(J688,"tested_negative")), "tn"))))</f>
        <v>tp</v>
      </c>
      <c r="R688" s="2">
        <f>IF(O688="tested_positive",1,0)</f>
        <v>1</v>
      </c>
    </row>
    <row r="689" spans="1:18" ht="17" x14ac:dyDescent="0.2">
      <c r="A689">
        <v>717</v>
      </c>
      <c r="B689">
        <v>3</v>
      </c>
      <c r="C689">
        <v>173</v>
      </c>
      <c r="D689">
        <v>78</v>
      </c>
      <c r="E689">
        <v>39</v>
      </c>
      <c r="F689">
        <v>185</v>
      </c>
      <c r="G689">
        <v>33.799999999999997</v>
      </c>
      <c r="H689">
        <v>0.97</v>
      </c>
      <c r="I689">
        <v>31</v>
      </c>
      <c r="J689" t="s">
        <v>9</v>
      </c>
      <c r="K689">
        <f>4.2+B689*-0.06+C689*-0.02+D689*0.01+G689*-0.04+H689*-0.47+I689*-0.01</f>
        <v>-0.77789999999999937</v>
      </c>
      <c r="L689">
        <f>-4.2+B689*0.06+C689*0.02+D689*-0.01+G689*0.04+H689*0.47+I689*0.01</f>
        <v>0.77789999999999937</v>
      </c>
      <c r="M689" s="6">
        <v>0.31477266052500547</v>
      </c>
      <c r="N689" s="6">
        <v>0.68522733947499448</v>
      </c>
      <c r="O689" s="2" t="str">
        <f t="shared" si="10"/>
        <v>tested_positive</v>
      </c>
      <c r="P689" s="2">
        <f>IF(O689=J689,1,0)</f>
        <v>1</v>
      </c>
      <c r="Q689" s="2" t="str">
        <f>IF(AND(EXACT(O689,"tested_positive"), EXACT(J689,"tested_positive")), "tp", IF(AND(EXACT(O689,"tested_positive"), EXACT(J689,"tested_negative")), "fp", IF(AND(EXACT(O689,"tested_negative"), EXACT(J689,"tested_positive")), "fn", IF(AND(EXACT(O689,"tested_negative"), EXACT(J689,"tested_negative")), "tn"))))</f>
        <v>tp</v>
      </c>
      <c r="R689" s="2">
        <f>IF(O689="tested_positive",1,0)</f>
        <v>1</v>
      </c>
    </row>
    <row r="690" spans="1:18" ht="17" x14ac:dyDescent="0.2">
      <c r="A690">
        <v>238</v>
      </c>
      <c r="B690">
        <v>0</v>
      </c>
      <c r="C690">
        <v>179</v>
      </c>
      <c r="D690">
        <v>90</v>
      </c>
      <c r="E690">
        <v>27</v>
      </c>
      <c r="F690">
        <v>0</v>
      </c>
      <c r="G690">
        <v>44.1</v>
      </c>
      <c r="H690">
        <v>0.68600000000000005</v>
      </c>
      <c r="I690">
        <v>23</v>
      </c>
      <c r="J690" t="s">
        <v>9</v>
      </c>
      <c r="K690">
        <f>4.2+B690*-0.06+C690*-0.02+D690*0.01+G690*-0.04+H690*-0.47+I690*-0.01</f>
        <v>-0.79641999999999991</v>
      </c>
      <c r="L690">
        <f>-4.2+B690*0.06+C690*0.02+D690*-0.01+G690*0.04+H690*0.47+I690*0.01</f>
        <v>0.79641999999999991</v>
      </c>
      <c r="M690" s="6">
        <v>0.31079183594634308</v>
      </c>
      <c r="N690" s="6">
        <v>0.68920816405365692</v>
      </c>
      <c r="O690" s="2" t="str">
        <f t="shared" si="10"/>
        <v>tested_positive</v>
      </c>
      <c r="P690" s="2">
        <f>IF(O690=J690,1,0)</f>
        <v>1</v>
      </c>
      <c r="Q690" s="2" t="str">
        <f>IF(AND(EXACT(O690,"tested_positive"), EXACT(J690,"tested_positive")), "tp", IF(AND(EXACT(O690,"tested_positive"), EXACT(J690,"tested_negative")), "fp", IF(AND(EXACT(O690,"tested_negative"), EXACT(J690,"tested_positive")), "fn", IF(AND(EXACT(O690,"tested_negative"), EXACT(J690,"tested_negative")), "tn"))))</f>
        <v>tp</v>
      </c>
      <c r="R690" s="2">
        <f>IF(O690="tested_positive",1,0)</f>
        <v>1</v>
      </c>
    </row>
    <row r="691" spans="1:18" ht="17" x14ac:dyDescent="0.2">
      <c r="A691">
        <v>59</v>
      </c>
      <c r="B691">
        <v>0</v>
      </c>
      <c r="C691">
        <v>146</v>
      </c>
      <c r="D691">
        <v>82</v>
      </c>
      <c r="E691">
        <v>0</v>
      </c>
      <c r="F691">
        <v>0</v>
      </c>
      <c r="G691">
        <v>40.5</v>
      </c>
      <c r="H691">
        <v>1.7809999999999999</v>
      </c>
      <c r="I691">
        <v>44</v>
      </c>
      <c r="J691" t="s">
        <v>10</v>
      </c>
      <c r="K691">
        <f>4.2+B691*-0.06+C691*-0.02+D691*0.01+G691*-0.04+H691*-0.47+I691*-0.01</f>
        <v>-0.7970699999999995</v>
      </c>
      <c r="L691">
        <f>-4.2+B691*0.06+C691*0.02+D691*-0.01+G691*0.04+H691*0.47+I691*0.01</f>
        <v>0.7970699999999995</v>
      </c>
      <c r="M691" s="6">
        <v>0.31065262289647821</v>
      </c>
      <c r="N691" s="6">
        <v>0.68934737710352179</v>
      </c>
      <c r="O691" s="2" t="str">
        <f t="shared" si="10"/>
        <v>tested_positive</v>
      </c>
      <c r="P691" s="2">
        <f>IF(O691=J691,1,0)</f>
        <v>0</v>
      </c>
      <c r="Q691" s="2" t="str">
        <f>IF(AND(EXACT(O691,"tested_positive"), EXACT(J691,"tested_positive")), "tp", IF(AND(EXACT(O691,"tested_positive"), EXACT(J691,"tested_negative")), "fp", IF(AND(EXACT(O691,"tested_negative"), EXACT(J691,"tested_positive")), "fn", IF(AND(EXACT(O691,"tested_negative"), EXACT(J691,"tested_negative")), "tn"))))</f>
        <v>fp</v>
      </c>
      <c r="R691" s="2">
        <f>IF(O691="tested_positive",1,0)</f>
        <v>1</v>
      </c>
    </row>
    <row r="692" spans="1:18" ht="17" x14ac:dyDescent="0.2">
      <c r="A692">
        <v>259</v>
      </c>
      <c r="B692">
        <v>1</v>
      </c>
      <c r="C692">
        <v>193</v>
      </c>
      <c r="D692">
        <v>50</v>
      </c>
      <c r="E692">
        <v>16</v>
      </c>
      <c r="F692">
        <v>375</v>
      </c>
      <c r="G692">
        <v>25.9</v>
      </c>
      <c r="H692">
        <v>0.65500000000000003</v>
      </c>
      <c r="I692">
        <v>24</v>
      </c>
      <c r="J692" t="s">
        <v>10</v>
      </c>
      <c r="K692">
        <f>4.2+B692*-0.06+C692*-0.02+D692*0.01+G692*-0.04+H692*-0.47+I692*-0.01</f>
        <v>-0.80384999999999929</v>
      </c>
      <c r="L692">
        <f>-4.2+B692*0.06+C692*0.02+D692*-0.01+G692*0.04+H692*0.47+I692*0.01</f>
        <v>0.80384999999999929</v>
      </c>
      <c r="M692" s="6">
        <v>0.3092025694639377</v>
      </c>
      <c r="N692" s="6">
        <v>0.69079743053606224</v>
      </c>
      <c r="O692" s="2" t="str">
        <f t="shared" si="10"/>
        <v>tested_positive</v>
      </c>
      <c r="P692" s="2">
        <f>IF(O692=J692,1,0)</f>
        <v>0</v>
      </c>
      <c r="Q692" s="2" t="str">
        <f>IF(AND(EXACT(O692,"tested_positive"), EXACT(J692,"tested_positive")), "tp", IF(AND(EXACT(O692,"tested_positive"), EXACT(J692,"tested_negative")), "fp", IF(AND(EXACT(O692,"tested_negative"), EXACT(J692,"tested_positive")), "fn", IF(AND(EXACT(O692,"tested_negative"), EXACT(J692,"tested_negative")), "tn"))))</f>
        <v>fp</v>
      </c>
      <c r="R692" s="2">
        <f>IF(O692="tested_positive",1,0)</f>
        <v>1</v>
      </c>
    </row>
    <row r="693" spans="1:18" ht="17" x14ac:dyDescent="0.2">
      <c r="A693">
        <v>648</v>
      </c>
      <c r="B693">
        <v>0</v>
      </c>
      <c r="C693">
        <v>179</v>
      </c>
      <c r="D693">
        <v>50</v>
      </c>
      <c r="E693">
        <v>36</v>
      </c>
      <c r="F693">
        <v>159</v>
      </c>
      <c r="G693">
        <v>37.799999999999997</v>
      </c>
      <c r="H693">
        <v>0.45500000000000002</v>
      </c>
      <c r="I693">
        <v>22</v>
      </c>
      <c r="J693" t="s">
        <v>9</v>
      </c>
      <c r="K693">
        <f>4.2+B693*-0.06+C693*-0.02+D693*0.01+G693*-0.04+H693*-0.47+I693*-0.01</f>
        <v>-0.82584999999999986</v>
      </c>
      <c r="L693">
        <f>-4.2+B693*0.06+C693*0.02+D693*-0.01+G693*0.04+H693*0.47+I693*0.01</f>
        <v>0.82584999999999986</v>
      </c>
      <c r="M693" s="6">
        <v>0.30452328022273656</v>
      </c>
      <c r="N693" s="6">
        <v>0.69547671977726344</v>
      </c>
      <c r="O693" s="2" t="str">
        <f t="shared" si="10"/>
        <v>tested_positive</v>
      </c>
      <c r="P693" s="2">
        <f>IF(O693=J693,1,0)</f>
        <v>1</v>
      </c>
      <c r="Q693" s="2" t="str">
        <f>IF(AND(EXACT(O693,"tested_positive"), EXACT(J693,"tested_positive")), "tp", IF(AND(EXACT(O693,"tested_positive"), EXACT(J693,"tested_negative")), "fp", IF(AND(EXACT(O693,"tested_negative"), EXACT(J693,"tested_positive")), "fn", IF(AND(EXACT(O693,"tested_negative"), EXACT(J693,"tested_negative")), "tn"))))</f>
        <v>tp</v>
      </c>
      <c r="R693" s="2">
        <f>IF(O693="tested_positive",1,0)</f>
        <v>1</v>
      </c>
    </row>
    <row r="694" spans="1:18" ht="17" x14ac:dyDescent="0.2">
      <c r="A694">
        <v>612</v>
      </c>
      <c r="B694">
        <v>3</v>
      </c>
      <c r="C694">
        <v>174</v>
      </c>
      <c r="D694">
        <v>58</v>
      </c>
      <c r="E694">
        <v>22</v>
      </c>
      <c r="F694">
        <v>194</v>
      </c>
      <c r="G694">
        <v>32.9</v>
      </c>
      <c r="H694">
        <v>0.59299999999999997</v>
      </c>
      <c r="I694">
        <v>36</v>
      </c>
      <c r="J694" t="s">
        <v>9</v>
      </c>
      <c r="K694">
        <f>4.2+B694*-0.06+C694*-0.02+D694*0.01+G694*-0.04+H694*-0.47+I694*-0.01</f>
        <v>-0.8347099999999994</v>
      </c>
      <c r="L694">
        <f>-4.2+B694*0.06+C694*0.02+D694*-0.01+G694*0.04+H694*0.47+I694*0.01</f>
        <v>0.8347099999999994</v>
      </c>
      <c r="M694" s="6">
        <v>0.30265008747450323</v>
      </c>
      <c r="N694" s="6">
        <v>0.69734991252549683</v>
      </c>
      <c r="O694" s="2" t="str">
        <f t="shared" si="10"/>
        <v>tested_positive</v>
      </c>
      <c r="P694" s="2">
        <f>IF(O694=J694,1,0)</f>
        <v>1</v>
      </c>
      <c r="Q694" s="2" t="str">
        <f>IF(AND(EXACT(O694,"tested_positive"), EXACT(J694,"tested_positive")), "tp", IF(AND(EXACT(O694,"tested_positive"), EXACT(J694,"tested_negative")), "fp", IF(AND(EXACT(O694,"tested_negative"), EXACT(J694,"tested_positive")), "fn", IF(AND(EXACT(O694,"tested_negative"), EXACT(J694,"tested_negative")), "tn"))))</f>
        <v>tp</v>
      </c>
      <c r="R694" s="2">
        <f>IF(O694="tested_positive",1,0)</f>
        <v>1</v>
      </c>
    </row>
    <row r="695" spans="1:18" ht="17" x14ac:dyDescent="0.2">
      <c r="A695">
        <v>112</v>
      </c>
      <c r="B695">
        <v>8</v>
      </c>
      <c r="C695">
        <v>155</v>
      </c>
      <c r="D695">
        <v>62</v>
      </c>
      <c r="E695">
        <v>26</v>
      </c>
      <c r="F695">
        <v>495</v>
      </c>
      <c r="G695">
        <v>34</v>
      </c>
      <c r="H695">
        <v>0.54300000000000004</v>
      </c>
      <c r="I695">
        <v>46</v>
      </c>
      <c r="J695" t="s">
        <v>9</v>
      </c>
      <c r="K695">
        <f>4.2+B695*-0.06+C695*-0.02+D695*0.01+G695*-0.04+H695*-0.47+I695*-0.01</f>
        <v>-0.8352099999999999</v>
      </c>
      <c r="L695">
        <f>-4.2+B695*0.06+C695*0.02+D695*-0.01+G695*0.04+H695*0.47+I695*0.01</f>
        <v>0.8352099999999999</v>
      </c>
      <c r="M695" s="6">
        <v>0.30254457138248403</v>
      </c>
      <c r="N695" s="6">
        <v>0.69745542861751597</v>
      </c>
      <c r="O695" s="2" t="str">
        <f t="shared" si="10"/>
        <v>tested_positive</v>
      </c>
      <c r="P695" s="2">
        <f>IF(O695=J695,1,0)</f>
        <v>1</v>
      </c>
      <c r="Q695" s="2" t="str">
        <f>IF(AND(EXACT(O695,"tested_positive"), EXACT(J695,"tested_positive")), "tp", IF(AND(EXACT(O695,"tested_positive"), EXACT(J695,"tested_negative")), "fp", IF(AND(EXACT(O695,"tested_negative"), EXACT(J695,"tested_positive")), "fn", IF(AND(EXACT(O695,"tested_negative"), EXACT(J695,"tested_negative")), "tn"))))</f>
        <v>tp</v>
      </c>
      <c r="R695" s="2">
        <f>IF(O695="tested_positive",1,0)</f>
        <v>1</v>
      </c>
    </row>
    <row r="696" spans="1:18" ht="17" x14ac:dyDescent="0.2">
      <c r="A696">
        <v>261</v>
      </c>
      <c r="B696">
        <v>3</v>
      </c>
      <c r="C696">
        <v>191</v>
      </c>
      <c r="D696">
        <v>68</v>
      </c>
      <c r="E696">
        <v>15</v>
      </c>
      <c r="F696">
        <v>130</v>
      </c>
      <c r="G696">
        <v>30.9</v>
      </c>
      <c r="H696">
        <v>0.29899999999999999</v>
      </c>
      <c r="I696">
        <v>34</v>
      </c>
      <c r="J696" t="s">
        <v>10</v>
      </c>
      <c r="K696">
        <f>4.2+B696*-0.06+C696*-0.02+D696*0.01+G696*-0.04+H696*-0.47+I696*-0.01</f>
        <v>-0.83652999999999977</v>
      </c>
      <c r="L696">
        <f>-4.2+B696*0.06+C696*0.02+D696*-0.01+G696*0.04+H696*0.47+I696*0.01</f>
        <v>0.83652999999999977</v>
      </c>
      <c r="M696" s="6">
        <v>0.30226610901477646</v>
      </c>
      <c r="N696" s="6">
        <v>0.69773389098522365</v>
      </c>
      <c r="O696" s="2" t="str">
        <f t="shared" si="10"/>
        <v>tested_positive</v>
      </c>
      <c r="P696" s="2">
        <f>IF(O696=J696,1,0)</f>
        <v>0</v>
      </c>
      <c r="Q696" s="2" t="str">
        <f>IF(AND(EXACT(O696,"tested_positive"), EXACT(J696,"tested_positive")), "tp", IF(AND(EXACT(O696,"tested_positive"), EXACT(J696,"tested_negative")), "fp", IF(AND(EXACT(O696,"tested_negative"), EXACT(J696,"tested_positive")), "fn", IF(AND(EXACT(O696,"tested_negative"), EXACT(J696,"tested_negative")), "tn"))))</f>
        <v>fp</v>
      </c>
      <c r="R696" s="2">
        <f>IF(O696="tested_positive",1,0)</f>
        <v>1</v>
      </c>
    </row>
    <row r="697" spans="1:18" ht="17" x14ac:dyDescent="0.2">
      <c r="A697">
        <v>221</v>
      </c>
      <c r="B697">
        <v>0</v>
      </c>
      <c r="C697">
        <v>177</v>
      </c>
      <c r="D697">
        <v>60</v>
      </c>
      <c r="E697">
        <v>29</v>
      </c>
      <c r="F697">
        <v>478</v>
      </c>
      <c r="G697">
        <v>34.6</v>
      </c>
      <c r="H697">
        <v>1.0720000000000001</v>
      </c>
      <c r="I697">
        <v>21</v>
      </c>
      <c r="J697" t="s">
        <v>9</v>
      </c>
      <c r="K697">
        <f>4.2+B697*-0.06+C697*-0.02+D697*0.01+G697*-0.04+H697*-0.47+I697*-0.01</f>
        <v>-0.83783999999999981</v>
      </c>
      <c r="L697">
        <f>-4.2+B697*0.06+C697*0.02+D697*-0.01+G697*0.04+H697*0.47+I697*0.01</f>
        <v>0.83783999999999981</v>
      </c>
      <c r="M697" s="6">
        <v>0.30198989988716674</v>
      </c>
      <c r="N697" s="6">
        <v>0.69801010011283326</v>
      </c>
      <c r="O697" s="2" t="str">
        <f t="shared" si="10"/>
        <v>tested_positive</v>
      </c>
      <c r="P697" s="2">
        <f>IF(O697=J697,1,0)</f>
        <v>1</v>
      </c>
      <c r="Q697" s="2" t="str">
        <f>IF(AND(EXACT(O697,"tested_positive"), EXACT(J697,"tested_positive")), "tp", IF(AND(EXACT(O697,"tested_positive"), EXACT(J697,"tested_negative")), "fp", IF(AND(EXACT(O697,"tested_negative"), EXACT(J697,"tested_positive")), "fn", IF(AND(EXACT(O697,"tested_negative"), EXACT(J697,"tested_negative")), "tn"))))</f>
        <v>tp</v>
      </c>
      <c r="R697" s="2">
        <f>IF(O697="tested_positive",1,0)</f>
        <v>1</v>
      </c>
    </row>
    <row r="698" spans="1:18" ht="17" x14ac:dyDescent="0.2">
      <c r="A698">
        <v>425</v>
      </c>
      <c r="B698">
        <v>8</v>
      </c>
      <c r="C698">
        <v>151</v>
      </c>
      <c r="D698">
        <v>78</v>
      </c>
      <c r="E698">
        <v>32</v>
      </c>
      <c r="F698">
        <v>210</v>
      </c>
      <c r="G698">
        <v>42.9</v>
      </c>
      <c r="H698">
        <v>0.51600000000000001</v>
      </c>
      <c r="I698">
        <v>36</v>
      </c>
      <c r="J698" t="s">
        <v>9</v>
      </c>
      <c r="K698">
        <f>4.2+B698*-0.06+C698*-0.02+D698*0.01+G698*-0.04+H698*-0.47+I698*-0.01</f>
        <v>-0.83851999999999971</v>
      </c>
      <c r="L698">
        <f>-4.2+B698*0.06+C698*0.02+D698*-0.01+G698*0.04+H698*0.47+I698*0.01</f>
        <v>0.83851999999999971</v>
      </c>
      <c r="M698" s="6">
        <v>0.30184658063000619</v>
      </c>
      <c r="N698" s="6">
        <v>0.69815341936999376</v>
      </c>
      <c r="O698" s="2" t="str">
        <f t="shared" si="10"/>
        <v>tested_positive</v>
      </c>
      <c r="P698" s="2">
        <f>IF(O698=J698,1,0)</f>
        <v>1</v>
      </c>
      <c r="Q698" s="2" t="str">
        <f>IF(AND(EXACT(O698,"tested_positive"), EXACT(J698,"tested_positive")), "tp", IF(AND(EXACT(O698,"tested_positive"), EXACT(J698,"tested_negative")), "fp", IF(AND(EXACT(O698,"tested_negative"), EXACT(J698,"tested_positive")), "fn", IF(AND(EXACT(O698,"tested_negative"), EXACT(J698,"tested_negative")), "tn"))))</f>
        <v>tp</v>
      </c>
      <c r="R698" s="2">
        <f>IF(O698="tested_positive",1,0)</f>
        <v>1</v>
      </c>
    </row>
    <row r="699" spans="1:18" ht="17" x14ac:dyDescent="0.2">
      <c r="A699">
        <v>470</v>
      </c>
      <c r="B699">
        <v>6</v>
      </c>
      <c r="C699">
        <v>154</v>
      </c>
      <c r="D699">
        <v>78</v>
      </c>
      <c r="E699">
        <v>41</v>
      </c>
      <c r="F699">
        <v>140</v>
      </c>
      <c r="G699">
        <v>46.1</v>
      </c>
      <c r="H699">
        <v>0.57099999999999995</v>
      </c>
      <c r="I699">
        <v>27</v>
      </c>
      <c r="J699" t="s">
        <v>10</v>
      </c>
      <c r="K699">
        <f>4.2+B699*-0.06+C699*-0.02+D699*0.01+G699*-0.04+H699*-0.47+I699*-0.01</f>
        <v>-0.84236999999999984</v>
      </c>
      <c r="L699">
        <f>-4.2+B699*0.06+C699*0.02+D699*-0.01+G699*0.04+H699*0.47+I699*0.01</f>
        <v>0.84236999999999984</v>
      </c>
      <c r="M699" s="6">
        <v>0.30103586950913969</v>
      </c>
      <c r="N699" s="6">
        <v>0.69896413049086037</v>
      </c>
      <c r="O699" s="2" t="str">
        <f t="shared" si="10"/>
        <v>tested_positive</v>
      </c>
      <c r="P699" s="2">
        <f>IF(O699=J699,1,0)</f>
        <v>0</v>
      </c>
      <c r="Q699" s="2" t="str">
        <f>IF(AND(EXACT(O699,"tested_positive"), EXACT(J699,"tested_positive")), "tp", IF(AND(EXACT(O699,"tested_positive"), EXACT(J699,"tested_negative")), "fp", IF(AND(EXACT(O699,"tested_negative"), EXACT(J699,"tested_positive")), "fn", IF(AND(EXACT(O699,"tested_negative"), EXACT(J699,"tested_negative")), "tn"))))</f>
        <v>fp</v>
      </c>
      <c r="R699" s="2">
        <f>IF(O699="tested_positive",1,0)</f>
        <v>1</v>
      </c>
    </row>
    <row r="700" spans="1:18" ht="17" x14ac:dyDescent="0.2">
      <c r="A700">
        <v>733</v>
      </c>
      <c r="B700">
        <v>2</v>
      </c>
      <c r="C700">
        <v>174</v>
      </c>
      <c r="D700">
        <v>88</v>
      </c>
      <c r="E700">
        <v>37</v>
      </c>
      <c r="F700">
        <v>120</v>
      </c>
      <c r="G700">
        <v>44.5</v>
      </c>
      <c r="H700">
        <v>0.64600000000000002</v>
      </c>
      <c r="I700">
        <v>24</v>
      </c>
      <c r="J700" t="s">
        <v>9</v>
      </c>
      <c r="K700">
        <f>4.2+B700*-0.06+C700*-0.02+D700*0.01+G700*-0.04+H700*-0.47+I700*-0.01</f>
        <v>-0.84362000000000004</v>
      </c>
      <c r="L700">
        <f>-4.2+B700*0.06+C700*0.02+D700*-0.01+G700*0.04+H700*0.47+I700*0.01</f>
        <v>0.84362000000000004</v>
      </c>
      <c r="M700" s="6">
        <v>0.30077291834721714</v>
      </c>
      <c r="N700" s="6">
        <v>0.6992270816527828</v>
      </c>
      <c r="O700" s="2" t="str">
        <f t="shared" si="10"/>
        <v>tested_positive</v>
      </c>
      <c r="P700" s="2">
        <f>IF(O700=J700,1,0)</f>
        <v>1</v>
      </c>
      <c r="Q700" s="2" t="str">
        <f>IF(AND(EXACT(O700,"tested_positive"), EXACT(J700,"tested_positive")), "tp", IF(AND(EXACT(O700,"tested_positive"), EXACT(J700,"tested_negative")), "fp", IF(AND(EXACT(O700,"tested_negative"), EXACT(J700,"tested_positive")), "fn", IF(AND(EXACT(O700,"tested_negative"), EXACT(J700,"tested_negative")), "tn"))))</f>
        <v>tp</v>
      </c>
      <c r="R700" s="2">
        <f>IF(O700="tested_positive",1,0)</f>
        <v>1</v>
      </c>
    </row>
    <row r="701" spans="1:18" ht="17" x14ac:dyDescent="0.2">
      <c r="A701">
        <v>320</v>
      </c>
      <c r="B701">
        <v>6</v>
      </c>
      <c r="C701">
        <v>194</v>
      </c>
      <c r="D701">
        <v>78</v>
      </c>
      <c r="E701">
        <v>0</v>
      </c>
      <c r="F701">
        <v>0</v>
      </c>
      <c r="G701">
        <v>23.5</v>
      </c>
      <c r="H701">
        <v>0.129</v>
      </c>
      <c r="I701">
        <v>59</v>
      </c>
      <c r="J701" t="s">
        <v>9</v>
      </c>
      <c r="K701">
        <f>4.2+B701*-0.06+C701*-0.02+D701*0.01+G701*-0.04+H701*-0.47+I701*-0.01</f>
        <v>-0.85062999999999955</v>
      </c>
      <c r="L701">
        <f>-4.2+B701*0.06+C701*0.02+D701*-0.01+G701*0.04+H701*0.47+I701*0.01</f>
        <v>0.85062999999999955</v>
      </c>
      <c r="M701" s="6">
        <v>0.29930071734981684</v>
      </c>
      <c r="N701" s="6">
        <v>0.70069928265018322</v>
      </c>
      <c r="O701" s="2" t="str">
        <f t="shared" si="10"/>
        <v>tested_positive</v>
      </c>
      <c r="P701" s="2">
        <f>IF(O701=J701,1,0)</f>
        <v>1</v>
      </c>
      <c r="Q701" s="2" t="str">
        <f>IF(AND(EXACT(O701,"tested_positive"), EXACT(J701,"tested_positive")), "tp", IF(AND(EXACT(O701,"tested_positive"), EXACT(J701,"tested_negative")), "fp", IF(AND(EXACT(O701,"tested_negative"), EXACT(J701,"tested_positive")), "fn", IF(AND(EXACT(O701,"tested_negative"), EXACT(J701,"tested_negative")), "tn"))))</f>
        <v>tp</v>
      </c>
      <c r="R701" s="2">
        <f>IF(O701="tested_positive",1,0)</f>
        <v>1</v>
      </c>
    </row>
    <row r="702" spans="1:18" ht="17" x14ac:dyDescent="0.2">
      <c r="A702">
        <v>692</v>
      </c>
      <c r="B702">
        <v>13</v>
      </c>
      <c r="C702">
        <v>158</v>
      </c>
      <c r="D702">
        <v>114</v>
      </c>
      <c r="E702">
        <v>0</v>
      </c>
      <c r="F702">
        <v>0</v>
      </c>
      <c r="G702">
        <v>42.3</v>
      </c>
      <c r="H702">
        <v>0.25700000000000001</v>
      </c>
      <c r="I702">
        <v>44</v>
      </c>
      <c r="J702" t="s">
        <v>9</v>
      </c>
      <c r="K702">
        <f>4.2+B702*-0.06+C702*-0.02+D702*0.01+G702*-0.04+H702*-0.47+I702*-0.01</f>
        <v>-0.85279000000000005</v>
      </c>
      <c r="L702">
        <f>-4.2+B702*0.06+C702*0.02+D702*-0.01+G702*0.04+H702*0.47+I702*0.01</f>
        <v>0.85279000000000005</v>
      </c>
      <c r="M702" s="6">
        <v>0.29884791905509905</v>
      </c>
      <c r="N702" s="6">
        <v>0.701152080944901</v>
      </c>
      <c r="O702" s="2" t="str">
        <f t="shared" si="10"/>
        <v>tested_positive</v>
      </c>
      <c r="P702" s="2">
        <f>IF(O702=J702,1,0)</f>
        <v>1</v>
      </c>
      <c r="Q702" s="2" t="str">
        <f>IF(AND(EXACT(O702,"tested_positive"), EXACT(J702,"tested_positive")), "tp", IF(AND(EXACT(O702,"tested_positive"), EXACT(J702,"tested_negative")), "fp", IF(AND(EXACT(O702,"tested_negative"), EXACT(J702,"tested_positive")), "fn", IF(AND(EXACT(O702,"tested_negative"), EXACT(J702,"tested_negative")), "tn"))))</f>
        <v>tp</v>
      </c>
      <c r="R702" s="2">
        <f>IF(O702="tested_positive",1,0)</f>
        <v>1</v>
      </c>
    </row>
    <row r="703" spans="1:18" ht="17" x14ac:dyDescent="0.2">
      <c r="A703">
        <v>426</v>
      </c>
      <c r="B703">
        <v>4</v>
      </c>
      <c r="C703">
        <v>184</v>
      </c>
      <c r="D703">
        <v>78</v>
      </c>
      <c r="E703">
        <v>39</v>
      </c>
      <c r="F703">
        <v>277</v>
      </c>
      <c r="G703">
        <v>37</v>
      </c>
      <c r="H703">
        <v>0.26400000000000001</v>
      </c>
      <c r="I703">
        <v>31</v>
      </c>
      <c r="J703" t="s">
        <v>9</v>
      </c>
      <c r="K703">
        <f>4.2+B703*-0.06+C703*-0.02+D703*0.01+G703*-0.04+H703*-0.47+I703*-0.01</f>
        <v>-0.85408000000000017</v>
      </c>
      <c r="L703">
        <f>-4.2+B703*0.06+C703*0.02+D703*-0.01+G703*0.04+H703*0.47+I703*0.01</f>
        <v>0.85408000000000017</v>
      </c>
      <c r="M703" s="6">
        <v>0.29857768540044594</v>
      </c>
      <c r="N703" s="6">
        <v>0.70142231459955406</v>
      </c>
      <c r="O703" s="2" t="str">
        <f t="shared" si="10"/>
        <v>tested_positive</v>
      </c>
      <c r="P703" s="2">
        <f>IF(O703=J703,1,0)</f>
        <v>1</v>
      </c>
      <c r="Q703" s="2" t="str">
        <f>IF(AND(EXACT(O703,"tested_positive"), EXACT(J703,"tested_positive")), "tp", IF(AND(EXACT(O703,"tested_positive"), EXACT(J703,"tested_negative")), "fp", IF(AND(EXACT(O703,"tested_negative"), EXACT(J703,"tested_positive")), "fn", IF(AND(EXACT(O703,"tested_negative"), EXACT(J703,"tested_negative")), "tn"))))</f>
        <v>tp</v>
      </c>
      <c r="R703" s="2">
        <f>IF(O703="tested_positive",1,0)</f>
        <v>1</v>
      </c>
    </row>
    <row r="704" spans="1:18" ht="17" x14ac:dyDescent="0.2">
      <c r="A704">
        <v>101</v>
      </c>
      <c r="B704">
        <v>1</v>
      </c>
      <c r="C704">
        <v>163</v>
      </c>
      <c r="D704">
        <v>72</v>
      </c>
      <c r="E704">
        <v>0</v>
      </c>
      <c r="F704">
        <v>0</v>
      </c>
      <c r="G704">
        <v>39</v>
      </c>
      <c r="H704">
        <v>1.222</v>
      </c>
      <c r="I704">
        <v>33</v>
      </c>
      <c r="J704" t="s">
        <v>9</v>
      </c>
      <c r="K704">
        <f>4.2+B704*-0.06+C704*-0.02+D704*0.01+G704*-0.04+H704*-0.47+I704*-0.01</f>
        <v>-0.86433999999999966</v>
      </c>
      <c r="L704">
        <f>-4.2+B704*0.06+C704*0.02+D704*-0.01+G704*0.04+H704*0.47+I704*0.01</f>
        <v>0.86433999999999966</v>
      </c>
      <c r="M704" s="6">
        <v>0.2964333935241335</v>
      </c>
      <c r="N704" s="6">
        <v>0.70356660647586644</v>
      </c>
      <c r="O704" s="2" t="str">
        <f t="shared" si="10"/>
        <v>tested_positive</v>
      </c>
      <c r="P704" s="2">
        <f>IF(O704=J704,1,0)</f>
        <v>1</v>
      </c>
      <c r="Q704" s="2" t="str">
        <f>IF(AND(EXACT(O704,"tested_positive"), EXACT(J704,"tested_positive")), "tp", IF(AND(EXACT(O704,"tested_positive"), EXACT(J704,"tested_negative")), "fp", IF(AND(EXACT(O704,"tested_negative"), EXACT(J704,"tested_positive")), "fn", IF(AND(EXACT(O704,"tested_negative"), EXACT(J704,"tested_negative")), "tn"))))</f>
        <v>tp</v>
      </c>
      <c r="R704" s="2">
        <f>IF(O704="tested_positive",1,0)</f>
        <v>1</v>
      </c>
    </row>
    <row r="705" spans="1:18" ht="17" x14ac:dyDescent="0.2">
      <c r="A705">
        <v>3</v>
      </c>
      <c r="B705">
        <v>8</v>
      </c>
      <c r="C705">
        <v>183</v>
      </c>
      <c r="D705">
        <v>64</v>
      </c>
      <c r="E705">
        <v>0</v>
      </c>
      <c r="F705">
        <v>0</v>
      </c>
      <c r="G705">
        <v>23.3</v>
      </c>
      <c r="H705">
        <v>0.67200000000000004</v>
      </c>
      <c r="I705">
        <v>32</v>
      </c>
      <c r="J705" t="s">
        <v>9</v>
      </c>
      <c r="K705">
        <f>4.2+B705*-0.06+C705*-0.02+D705*0.01+G705*-0.04+H705*-0.47+I705*-0.01</f>
        <v>-0.86783999999999994</v>
      </c>
      <c r="L705">
        <f>-4.2+B705*0.06+C705*0.02+D705*-0.01+G705*0.04+H705*0.47+I705*0.01</f>
        <v>0.86783999999999994</v>
      </c>
      <c r="M705" s="6">
        <v>0.2957039517551735</v>
      </c>
      <c r="N705" s="6">
        <v>0.7042960482448265</v>
      </c>
      <c r="O705" s="2" t="str">
        <f t="shared" si="10"/>
        <v>tested_positive</v>
      </c>
      <c r="P705" s="2">
        <f>IF(O705=J705,1,0)</f>
        <v>1</v>
      </c>
      <c r="Q705" s="2" t="str">
        <f>IF(AND(EXACT(O705,"tested_positive"), EXACT(J705,"tested_positive")), "tp", IF(AND(EXACT(O705,"tested_positive"), EXACT(J705,"tested_negative")), "fp", IF(AND(EXACT(O705,"tested_negative"), EXACT(J705,"tested_positive")), "fn", IF(AND(EXACT(O705,"tested_negative"), EXACT(J705,"tested_negative")), "tn"))))</f>
        <v>tp</v>
      </c>
      <c r="R705" s="2">
        <f>IF(O705="tested_positive",1,0)</f>
        <v>1</v>
      </c>
    </row>
    <row r="706" spans="1:18" ht="17" x14ac:dyDescent="0.2">
      <c r="A706">
        <v>213</v>
      </c>
      <c r="B706">
        <v>7</v>
      </c>
      <c r="C706">
        <v>179</v>
      </c>
      <c r="D706">
        <v>95</v>
      </c>
      <c r="E706">
        <v>31</v>
      </c>
      <c r="F706">
        <v>0</v>
      </c>
      <c r="G706">
        <v>34.200000000000003</v>
      </c>
      <c r="H706">
        <v>0.16400000000000001</v>
      </c>
      <c r="I706">
        <v>60</v>
      </c>
      <c r="J706" t="s">
        <v>10</v>
      </c>
      <c r="K706">
        <f>4.2+B706*-0.06+C706*-0.02+D706*0.01+G706*-0.04+H706*-0.47+I706*-0.01</f>
        <v>-0.89507999999999965</v>
      </c>
      <c r="L706">
        <f>-4.2+B706*0.06+C706*0.02+D706*-0.01+G706*0.04+H706*0.47+I706*0.01</f>
        <v>0.89507999999999965</v>
      </c>
      <c r="M706" s="6">
        <v>0.29006260728557737</v>
      </c>
      <c r="N706" s="6">
        <v>0.70993739271442258</v>
      </c>
      <c r="O706" s="2" t="str">
        <f t="shared" ref="O706:O768" si="11">IF(N706&gt;(M706+$N$776),"tested_positive","tested_negative")</f>
        <v>tested_positive</v>
      </c>
      <c r="P706" s="2">
        <f>IF(O706=J706,1,0)</f>
        <v>0</v>
      </c>
      <c r="Q706" s="2" t="str">
        <f>IF(AND(EXACT(O706,"tested_positive"), EXACT(J706,"tested_positive")), "tp", IF(AND(EXACT(O706,"tested_positive"), EXACT(J706,"tested_negative")), "fp", IF(AND(EXACT(O706,"tested_negative"), EXACT(J706,"tested_positive")), "fn", IF(AND(EXACT(O706,"tested_negative"), EXACT(J706,"tested_negative")), "tn"))))</f>
        <v>fp</v>
      </c>
      <c r="R706" s="2">
        <f>IF(O706="tested_positive",1,0)</f>
        <v>1</v>
      </c>
    </row>
    <row r="707" spans="1:18" ht="17" x14ac:dyDescent="0.2">
      <c r="A707">
        <v>376</v>
      </c>
      <c r="B707">
        <v>12</v>
      </c>
      <c r="C707">
        <v>140</v>
      </c>
      <c r="D707">
        <v>82</v>
      </c>
      <c r="E707">
        <v>43</v>
      </c>
      <c r="F707">
        <v>325</v>
      </c>
      <c r="G707">
        <v>39.200000000000003</v>
      </c>
      <c r="H707">
        <v>0.52800000000000002</v>
      </c>
      <c r="I707">
        <v>58</v>
      </c>
      <c r="J707" t="s">
        <v>9</v>
      </c>
      <c r="K707">
        <f>4.2+B707*-0.06+C707*-0.02+D707*0.01+G707*-0.04+H707*-0.47+I707*-0.01</f>
        <v>-0.89615999999999985</v>
      </c>
      <c r="L707">
        <f>-4.2+B707*0.06+C707*0.02+D707*-0.01+G707*0.04+H707*0.47+I707*0.01</f>
        <v>0.89615999999999985</v>
      </c>
      <c r="M707" s="6">
        <v>0.28984025732669455</v>
      </c>
      <c r="N707" s="6">
        <v>0.71015974267330551</v>
      </c>
      <c r="O707" s="2" t="str">
        <f t="shared" si="11"/>
        <v>tested_positive</v>
      </c>
      <c r="P707" s="2">
        <f>IF(O707=J707,1,0)</f>
        <v>1</v>
      </c>
      <c r="Q707" s="2" t="str">
        <f>IF(AND(EXACT(O707,"tested_positive"), EXACT(J707,"tested_positive")), "tp", IF(AND(EXACT(O707,"tested_positive"), EXACT(J707,"tested_negative")), "fp", IF(AND(EXACT(O707,"tested_negative"), EXACT(J707,"tested_positive")), "fn", IF(AND(EXACT(O707,"tested_negative"), EXACT(J707,"tested_negative")), "tn"))))</f>
        <v>tp</v>
      </c>
      <c r="R707" s="2">
        <f>IF(O707="tested_positive",1,0)</f>
        <v>1</v>
      </c>
    </row>
    <row r="708" spans="1:18" ht="17" x14ac:dyDescent="0.2">
      <c r="A708">
        <v>156</v>
      </c>
      <c r="B708">
        <v>7</v>
      </c>
      <c r="C708">
        <v>152</v>
      </c>
      <c r="D708">
        <v>88</v>
      </c>
      <c r="E708">
        <v>44</v>
      </c>
      <c r="F708">
        <v>0</v>
      </c>
      <c r="G708">
        <v>50</v>
      </c>
      <c r="H708">
        <v>0.33700000000000002</v>
      </c>
      <c r="I708">
        <v>36</v>
      </c>
      <c r="J708" t="s">
        <v>9</v>
      </c>
      <c r="K708">
        <f>4.2+B708*-0.06+C708*-0.02+D708*0.01+G708*-0.04+H708*-0.47+I708*-0.01</f>
        <v>-0.89838999999999991</v>
      </c>
      <c r="L708">
        <f>-4.2+B708*0.06+C708*0.02+D708*-0.01+G708*0.04+H708*0.47+I708*0.01</f>
        <v>0.89838999999999991</v>
      </c>
      <c r="M708" s="6">
        <v>0.2893814652044987</v>
      </c>
      <c r="N708" s="6">
        <v>0.7106185347955013</v>
      </c>
      <c r="O708" s="2" t="str">
        <f t="shared" si="11"/>
        <v>tested_positive</v>
      </c>
      <c r="P708" s="2">
        <f>IF(O708=J708,1,0)</f>
        <v>1</v>
      </c>
      <c r="Q708" s="2" t="str">
        <f>IF(AND(EXACT(O708,"tested_positive"), EXACT(J708,"tested_positive")), "tp", IF(AND(EXACT(O708,"tested_positive"), EXACT(J708,"tested_negative")), "fp", IF(AND(EXACT(O708,"tested_negative"), EXACT(J708,"tested_positive")), "fn", IF(AND(EXACT(O708,"tested_negative"), EXACT(J708,"tested_negative")), "tn"))))</f>
        <v>tp</v>
      </c>
      <c r="R708" s="2">
        <f>IF(O708="tested_positive",1,0)</f>
        <v>1</v>
      </c>
    </row>
    <row r="709" spans="1:18" ht="17" x14ac:dyDescent="0.2">
      <c r="A709">
        <v>400</v>
      </c>
      <c r="B709">
        <v>3</v>
      </c>
      <c r="C709">
        <v>193</v>
      </c>
      <c r="D709">
        <v>70</v>
      </c>
      <c r="E709">
        <v>31</v>
      </c>
      <c r="F709">
        <v>0</v>
      </c>
      <c r="G709">
        <v>34.9</v>
      </c>
      <c r="H709">
        <v>0.24099999999999999</v>
      </c>
      <c r="I709">
        <v>25</v>
      </c>
      <c r="J709" t="s">
        <v>9</v>
      </c>
      <c r="K709">
        <f>4.2+B709*-0.06+C709*-0.02+D709*0.01+G709*-0.04+H709*-0.47+I709*-0.01</f>
        <v>-0.89926999999999924</v>
      </c>
      <c r="L709">
        <f>-4.2+B709*0.06+C709*0.02+D709*-0.01+G709*0.04+H709*0.47+I709*0.01</f>
        <v>0.89926999999999924</v>
      </c>
      <c r="M709" s="6">
        <v>0.28920053569756504</v>
      </c>
      <c r="N709" s="6">
        <v>0.7107994643024349</v>
      </c>
      <c r="O709" s="2" t="str">
        <f t="shared" si="11"/>
        <v>tested_positive</v>
      </c>
      <c r="P709" s="2">
        <f>IF(O709=J709,1,0)</f>
        <v>1</v>
      </c>
      <c r="Q709" s="2" t="str">
        <f>IF(AND(EXACT(O709,"tested_positive"), EXACT(J709,"tested_positive")), "tp", IF(AND(EXACT(O709,"tested_positive"), EXACT(J709,"tested_negative")), "fp", IF(AND(EXACT(O709,"tested_negative"), EXACT(J709,"tested_positive")), "fn", IF(AND(EXACT(O709,"tested_negative"), EXACT(J709,"tested_negative")), "tn"))))</f>
        <v>tp</v>
      </c>
      <c r="R709" s="2">
        <f>IF(O709="tested_positive",1,0)</f>
        <v>1</v>
      </c>
    </row>
    <row r="710" spans="1:18" ht="17" x14ac:dyDescent="0.2">
      <c r="A710">
        <v>671</v>
      </c>
      <c r="B710">
        <v>6</v>
      </c>
      <c r="C710">
        <v>165</v>
      </c>
      <c r="D710">
        <v>68</v>
      </c>
      <c r="E710">
        <v>26</v>
      </c>
      <c r="F710">
        <v>168</v>
      </c>
      <c r="G710">
        <v>33.6</v>
      </c>
      <c r="H710">
        <v>0.63100000000000001</v>
      </c>
      <c r="I710">
        <v>49</v>
      </c>
      <c r="J710" t="s">
        <v>10</v>
      </c>
      <c r="K710">
        <f>4.2+B710*-0.06+C710*-0.02+D710*0.01+G710*-0.04+H710*-0.47+I710*-0.01</f>
        <v>-0.91056999999999988</v>
      </c>
      <c r="L710">
        <f>-4.2+B710*0.06+C710*0.02+D710*-0.01+G710*0.04+H710*0.47+I710*0.01</f>
        <v>0.91056999999999988</v>
      </c>
      <c r="M710" s="6">
        <v>0.28688321177990439</v>
      </c>
      <c r="N710" s="6">
        <v>0.71311678822009561</v>
      </c>
      <c r="O710" s="2" t="str">
        <f t="shared" si="11"/>
        <v>tested_positive</v>
      </c>
      <c r="P710" s="2">
        <f>IF(O710=J710,1,0)</f>
        <v>0</v>
      </c>
      <c r="Q710" s="2" t="str">
        <f>IF(AND(EXACT(O710,"tested_positive"), EXACT(J710,"tested_positive")), "tp", IF(AND(EXACT(O710,"tested_positive"), EXACT(J710,"tested_negative")), "fp", IF(AND(EXACT(O710,"tested_negative"), EXACT(J710,"tested_positive")), "fn", IF(AND(EXACT(O710,"tested_negative"), EXACT(J710,"tested_negative")), "tn"))))</f>
        <v>fp</v>
      </c>
      <c r="R710" s="2">
        <f>IF(O710="tested_positive",1,0)</f>
        <v>1</v>
      </c>
    </row>
    <row r="711" spans="1:18" ht="17" x14ac:dyDescent="0.2">
      <c r="A711">
        <v>392</v>
      </c>
      <c r="B711">
        <v>5</v>
      </c>
      <c r="C711">
        <v>166</v>
      </c>
      <c r="D711">
        <v>76</v>
      </c>
      <c r="E711">
        <v>0</v>
      </c>
      <c r="F711">
        <v>0</v>
      </c>
      <c r="G711">
        <v>45.7</v>
      </c>
      <c r="H711">
        <v>0.34</v>
      </c>
      <c r="I711">
        <v>27</v>
      </c>
      <c r="J711" t="s">
        <v>9</v>
      </c>
      <c r="K711">
        <f>4.2+B711*-0.06+C711*-0.02+D711*0.01+G711*-0.04+H711*-0.47+I711*-0.01</f>
        <v>-0.91779999999999995</v>
      </c>
      <c r="L711">
        <f>-4.2+B711*0.06+C711*0.02+D711*-0.01+G711*0.04+H711*0.47+I711*0.01</f>
        <v>0.91779999999999995</v>
      </c>
      <c r="M711" s="6">
        <v>0.28540637145346864</v>
      </c>
      <c r="N711" s="6">
        <v>0.71459362854653141</v>
      </c>
      <c r="O711" s="2" t="str">
        <f t="shared" si="11"/>
        <v>tested_positive</v>
      </c>
      <c r="P711" s="2">
        <f>IF(O711=J711,1,0)</f>
        <v>1</v>
      </c>
      <c r="Q711" s="2" t="str">
        <f>IF(AND(EXACT(O711,"tested_positive"), EXACT(J711,"tested_positive")), "tp", IF(AND(EXACT(O711,"tested_positive"), EXACT(J711,"tested_negative")), "fp", IF(AND(EXACT(O711,"tested_negative"), EXACT(J711,"tested_positive")), "fn", IF(AND(EXACT(O711,"tested_negative"), EXACT(J711,"tested_negative")), "tn"))))</f>
        <v>tp</v>
      </c>
      <c r="R711" s="2">
        <f>IF(O711="tested_positive",1,0)</f>
        <v>1</v>
      </c>
    </row>
    <row r="712" spans="1:18" ht="17" x14ac:dyDescent="0.2">
      <c r="A712">
        <v>410</v>
      </c>
      <c r="B712">
        <v>1</v>
      </c>
      <c r="C712">
        <v>172</v>
      </c>
      <c r="D712">
        <v>68</v>
      </c>
      <c r="E712">
        <v>49</v>
      </c>
      <c r="F712">
        <v>579</v>
      </c>
      <c r="G712">
        <v>42.4</v>
      </c>
      <c r="H712">
        <v>0.70199999999999996</v>
      </c>
      <c r="I712">
        <v>28</v>
      </c>
      <c r="J712" t="s">
        <v>9</v>
      </c>
      <c r="K712">
        <f>4.2+B712*-0.06+C712*-0.02+D712*0.01+G712*-0.04+H712*-0.47+I712*-0.01</f>
        <v>-0.9259399999999991</v>
      </c>
      <c r="L712">
        <f>-4.2+B712*0.06+C712*0.02+D712*-0.01+G712*0.04+H712*0.47+I712*0.01</f>
        <v>0.9259399999999991</v>
      </c>
      <c r="M712" s="6">
        <v>0.28374912593046836</v>
      </c>
      <c r="N712" s="6">
        <v>0.7162508740695317</v>
      </c>
      <c r="O712" s="2" t="str">
        <f t="shared" si="11"/>
        <v>tested_positive</v>
      </c>
      <c r="P712" s="2">
        <f>IF(O712=J712,1,0)</f>
        <v>1</v>
      </c>
      <c r="Q712" s="2" t="str">
        <f>IF(AND(EXACT(O712,"tested_positive"), EXACT(J712,"tested_positive")), "tp", IF(AND(EXACT(O712,"tested_positive"), EXACT(J712,"tested_negative")), "fp", IF(AND(EXACT(O712,"tested_negative"), EXACT(J712,"tested_positive")), "fn", IF(AND(EXACT(O712,"tested_negative"), EXACT(J712,"tested_negative")), "tn"))))</f>
        <v>tp</v>
      </c>
      <c r="R712" s="2">
        <f>IF(O712="tested_positive",1,0)</f>
        <v>1</v>
      </c>
    </row>
    <row r="713" spans="1:18" ht="17" x14ac:dyDescent="0.2">
      <c r="A713">
        <v>153</v>
      </c>
      <c r="B713">
        <v>9</v>
      </c>
      <c r="C713">
        <v>156</v>
      </c>
      <c r="D713">
        <v>86</v>
      </c>
      <c r="E713">
        <v>28</v>
      </c>
      <c r="F713">
        <v>155</v>
      </c>
      <c r="G713">
        <v>34.299999999999997</v>
      </c>
      <c r="H713">
        <v>1.1890000000000001</v>
      </c>
      <c r="I713">
        <v>42</v>
      </c>
      <c r="J713" t="s">
        <v>9</v>
      </c>
      <c r="K713">
        <f>4.2+B713*-0.06+C713*-0.02+D713*0.01+G713*-0.04+H713*-0.47+I713*-0.01</f>
        <v>-0.95083000000000006</v>
      </c>
      <c r="L713">
        <f>-4.2+B713*0.06+C713*0.02+D713*-0.01+G713*0.04+H713*0.47+I713*0.01</f>
        <v>0.95083000000000006</v>
      </c>
      <c r="M713" s="6">
        <v>0.27871793291035368</v>
      </c>
      <c r="N713" s="6">
        <v>0.72128206708964626</v>
      </c>
      <c r="O713" s="2" t="str">
        <f t="shared" si="11"/>
        <v>tested_positive</v>
      </c>
      <c r="P713" s="2">
        <f>IF(O713=J713,1,0)</f>
        <v>1</v>
      </c>
      <c r="Q713" s="2" t="str">
        <f>IF(AND(EXACT(O713,"tested_positive"), EXACT(J713,"tested_positive")), "tp", IF(AND(EXACT(O713,"tested_positive"), EXACT(J713,"tested_negative")), "fp", IF(AND(EXACT(O713,"tested_negative"), EXACT(J713,"tested_positive")), "fn", IF(AND(EXACT(O713,"tested_negative"), EXACT(J713,"tested_negative")), "tn"))))</f>
        <v>tp</v>
      </c>
      <c r="R713" s="2">
        <f>IF(O713="tested_positive",1,0)</f>
        <v>1</v>
      </c>
    </row>
    <row r="714" spans="1:18" ht="17" x14ac:dyDescent="0.2">
      <c r="A714">
        <v>236</v>
      </c>
      <c r="B714">
        <v>4</v>
      </c>
      <c r="C714">
        <v>171</v>
      </c>
      <c r="D714">
        <v>72</v>
      </c>
      <c r="E714">
        <v>0</v>
      </c>
      <c r="F714">
        <v>0</v>
      </c>
      <c r="G714">
        <v>43.6</v>
      </c>
      <c r="H714">
        <v>0.47899999999999998</v>
      </c>
      <c r="I714">
        <v>26</v>
      </c>
      <c r="J714" t="s">
        <v>9</v>
      </c>
      <c r="K714">
        <f>4.2+B714*-0.06+C714*-0.02+D714*0.01+G714*-0.04+H714*-0.47+I714*-0.01</f>
        <v>-0.96912999999999994</v>
      </c>
      <c r="L714">
        <f>-4.2+B714*0.06+C714*0.02+D714*-0.01+G714*0.04+H714*0.47+I714*0.01</f>
        <v>0.96912999999999994</v>
      </c>
      <c r="M714" s="6">
        <v>0.27505394562300867</v>
      </c>
      <c r="N714" s="6">
        <v>0.72494605437699122</v>
      </c>
      <c r="O714" s="2" t="str">
        <f t="shared" si="11"/>
        <v>tested_positive</v>
      </c>
      <c r="P714" s="2">
        <f>IF(O714=J714,1,0)</f>
        <v>1</v>
      </c>
      <c r="Q714" s="2" t="str">
        <f>IF(AND(EXACT(O714,"tested_positive"), EXACT(J714,"tested_positive")), "tp", IF(AND(EXACT(O714,"tested_positive"), EXACT(J714,"tested_negative")), "fp", IF(AND(EXACT(O714,"tested_negative"), EXACT(J714,"tested_positive")), "fn", IF(AND(EXACT(O714,"tested_negative"), EXACT(J714,"tested_negative")), "tn"))))</f>
        <v>tp</v>
      </c>
      <c r="R714" s="2">
        <f>IF(O714="tested_positive",1,0)</f>
        <v>1</v>
      </c>
    </row>
    <row r="715" spans="1:18" ht="17" x14ac:dyDescent="0.2">
      <c r="A715">
        <v>9</v>
      </c>
      <c r="B715">
        <v>2</v>
      </c>
      <c r="C715">
        <v>197</v>
      </c>
      <c r="D715">
        <v>70</v>
      </c>
      <c r="E715">
        <v>45</v>
      </c>
      <c r="F715">
        <v>543</v>
      </c>
      <c r="G715">
        <v>30.5</v>
      </c>
      <c r="H715">
        <v>0.158</v>
      </c>
      <c r="I715">
        <v>53</v>
      </c>
      <c r="J715" t="s">
        <v>9</v>
      </c>
      <c r="K715">
        <f>4.2+B715*-0.06+C715*-0.02+D715*0.01+G715*-0.04+H715*-0.47+I715*-0.01</f>
        <v>-0.9842599999999998</v>
      </c>
      <c r="L715">
        <f>-4.2+B715*0.06+C715*0.02+D715*-0.01+G715*0.04+H715*0.47+I715*0.01</f>
        <v>0.9842599999999998</v>
      </c>
      <c r="M715" s="6">
        <v>0.27204732481845029</v>
      </c>
      <c r="N715" s="6">
        <v>0.72795267518154971</v>
      </c>
      <c r="O715" s="2" t="str">
        <f t="shared" si="11"/>
        <v>tested_positive</v>
      </c>
      <c r="P715" s="2">
        <f>IF(O715=J715,1,0)</f>
        <v>1</v>
      </c>
      <c r="Q715" s="2" t="str">
        <f>IF(AND(EXACT(O715,"tested_positive"), EXACT(J715,"tested_positive")), "tp", IF(AND(EXACT(O715,"tested_positive"), EXACT(J715,"tested_negative")), "fp", IF(AND(EXACT(O715,"tested_negative"), EXACT(J715,"tested_positive")), "fn", IF(AND(EXACT(O715,"tested_negative"), EXACT(J715,"tested_negative")), "tn"))))</f>
        <v>tp</v>
      </c>
      <c r="R715" s="2">
        <f>IF(O715="tested_positive",1,0)</f>
        <v>1</v>
      </c>
    </row>
    <row r="716" spans="1:18" ht="17" x14ac:dyDescent="0.2">
      <c r="A716">
        <v>613</v>
      </c>
      <c r="B716">
        <v>7</v>
      </c>
      <c r="C716">
        <v>168</v>
      </c>
      <c r="D716">
        <v>88</v>
      </c>
      <c r="E716">
        <v>42</v>
      </c>
      <c r="F716">
        <v>321</v>
      </c>
      <c r="G716">
        <v>38.200000000000003</v>
      </c>
      <c r="H716">
        <v>0.78700000000000003</v>
      </c>
      <c r="I716">
        <v>40</v>
      </c>
      <c r="J716" t="s">
        <v>9</v>
      </c>
      <c r="K716">
        <f>4.2+B716*-0.06+C716*-0.02+D716*0.01+G716*-0.04+H716*-0.47+I716*-0.01</f>
        <v>-0.99789000000000005</v>
      </c>
      <c r="L716">
        <f>-4.2+B716*0.06+C716*0.02+D716*-0.01+G716*0.04+H716*0.47+I716*0.01</f>
        <v>0.99789000000000005</v>
      </c>
      <c r="M716" s="6">
        <v>0.26935647474761415</v>
      </c>
      <c r="N716" s="6">
        <v>0.73064352525238585</v>
      </c>
      <c r="O716" s="2" t="str">
        <f t="shared" si="11"/>
        <v>tested_positive</v>
      </c>
      <c r="P716" s="2">
        <f>IF(O716=J716,1,0)</f>
        <v>1</v>
      </c>
      <c r="Q716" s="2" t="str">
        <f>IF(AND(EXACT(O716,"tested_positive"), EXACT(J716,"tested_positive")), "tp", IF(AND(EXACT(O716,"tested_positive"), EXACT(J716,"tested_negative")), "fp", IF(AND(EXACT(O716,"tested_negative"), EXACT(J716,"tested_positive")), "fn", IF(AND(EXACT(O716,"tested_negative"), EXACT(J716,"tested_negative")), "tn"))))</f>
        <v>tp</v>
      </c>
      <c r="R716" s="2">
        <f>IF(O716="tested_positive",1,0)</f>
        <v>1</v>
      </c>
    </row>
    <row r="717" spans="1:18" ht="17" x14ac:dyDescent="0.2">
      <c r="A717">
        <v>459</v>
      </c>
      <c r="B717">
        <v>10</v>
      </c>
      <c r="C717">
        <v>148</v>
      </c>
      <c r="D717">
        <v>84</v>
      </c>
      <c r="E717">
        <v>48</v>
      </c>
      <c r="F717">
        <v>237</v>
      </c>
      <c r="G717">
        <v>37.6</v>
      </c>
      <c r="H717">
        <v>1.0009999999999999</v>
      </c>
      <c r="I717">
        <v>51</v>
      </c>
      <c r="J717" t="s">
        <v>9</v>
      </c>
      <c r="K717">
        <f>4.2+B717*-0.06+C717*-0.02+D717*0.01+G717*-0.04+H717*-0.47+I717*-0.01</f>
        <v>-1.00447</v>
      </c>
      <c r="L717">
        <f>-4.2+B717*0.06+C717*0.02+D717*-0.01+G717*0.04+H717*0.47+I717*0.01</f>
        <v>1.00447</v>
      </c>
      <c r="M717" s="6">
        <v>0.26806347426198568</v>
      </c>
      <c r="N717" s="6">
        <v>0.73193652573801427</v>
      </c>
      <c r="O717" s="2" t="str">
        <f t="shared" si="11"/>
        <v>tested_positive</v>
      </c>
      <c r="P717" s="2">
        <f>IF(O717=J717,1,0)</f>
        <v>1</v>
      </c>
      <c r="Q717" s="2" t="str">
        <f>IF(AND(EXACT(O717,"tested_positive"), EXACT(J717,"tested_positive")), "tp", IF(AND(EXACT(O717,"tested_positive"), EXACT(J717,"tested_negative")), "fp", IF(AND(EXACT(O717,"tested_negative"), EXACT(J717,"tested_positive")), "fn", IF(AND(EXACT(O717,"tested_negative"), EXACT(J717,"tested_negative")), "tn"))))</f>
        <v>tp</v>
      </c>
      <c r="R717" s="2">
        <f>IF(O717="tested_positive",1,0)</f>
        <v>1</v>
      </c>
    </row>
    <row r="718" spans="1:18" ht="17" x14ac:dyDescent="0.2">
      <c r="A718">
        <v>121</v>
      </c>
      <c r="B718">
        <v>0</v>
      </c>
      <c r="C718">
        <v>162</v>
      </c>
      <c r="D718">
        <v>76</v>
      </c>
      <c r="E718">
        <v>56</v>
      </c>
      <c r="F718">
        <v>100</v>
      </c>
      <c r="G718">
        <v>53.2</v>
      </c>
      <c r="H718">
        <v>0.75900000000000001</v>
      </c>
      <c r="I718">
        <v>25</v>
      </c>
      <c r="J718" t="s">
        <v>9</v>
      </c>
      <c r="K718">
        <f>4.2+B718*-0.06+C718*-0.02+D718*0.01+G718*-0.04+H718*-0.47+I718*-0.01</f>
        <v>-1.0147300000000001</v>
      </c>
      <c r="L718">
        <f>-4.2+B718*0.06+C718*0.02+D718*-0.01+G718*0.04+H718*0.47+I718*0.01</f>
        <v>1.0147300000000001</v>
      </c>
      <c r="M718" s="6">
        <v>0.26605520300270485</v>
      </c>
      <c r="N718" s="6">
        <v>0.73394479699729509</v>
      </c>
      <c r="O718" s="2" t="str">
        <f t="shared" si="11"/>
        <v>tested_positive</v>
      </c>
      <c r="P718" s="2">
        <f>IF(O718=J718,1,0)</f>
        <v>1</v>
      </c>
      <c r="Q718" s="2" t="str">
        <f>IF(AND(EXACT(O718,"tested_positive"), EXACT(J718,"tested_positive")), "tp", IF(AND(EXACT(O718,"tested_positive"), EXACT(J718,"tested_negative")), "fp", IF(AND(EXACT(O718,"tested_negative"), EXACT(J718,"tested_positive")), "fn", IF(AND(EXACT(O718,"tested_negative"), EXACT(J718,"tested_negative")), "tn"))))</f>
        <v>tp</v>
      </c>
      <c r="R718" s="2">
        <f>IF(O718="tested_positive",1,0)</f>
        <v>1</v>
      </c>
    </row>
    <row r="719" spans="1:18" ht="17" x14ac:dyDescent="0.2">
      <c r="A719">
        <v>14</v>
      </c>
      <c r="B719">
        <v>1</v>
      </c>
      <c r="C719">
        <v>189</v>
      </c>
      <c r="D719">
        <v>60</v>
      </c>
      <c r="E719">
        <v>23</v>
      </c>
      <c r="F719">
        <v>846</v>
      </c>
      <c r="G719">
        <v>30.1</v>
      </c>
      <c r="H719">
        <v>0.39800000000000002</v>
      </c>
      <c r="I719">
        <v>59</v>
      </c>
      <c r="J719" t="s">
        <v>9</v>
      </c>
      <c r="K719">
        <f>4.2+B719*-0.06+C719*-0.02+D719*0.01+G719*-0.04+H719*-0.47+I719*-0.01</f>
        <v>-1.0210599999999999</v>
      </c>
      <c r="L719">
        <f>-4.2+B719*0.06+C719*0.02+D719*-0.01+G719*0.04+H719*0.47+I719*0.01</f>
        <v>1.0210599999999999</v>
      </c>
      <c r="M719" s="6">
        <v>0.26482097681681177</v>
      </c>
      <c r="N719" s="6">
        <v>0.73517902318318828</v>
      </c>
      <c r="O719" s="2" t="str">
        <f t="shared" si="11"/>
        <v>tested_positive</v>
      </c>
      <c r="P719" s="2">
        <f>IF(O719=J719,1,0)</f>
        <v>1</v>
      </c>
      <c r="Q719" s="2" t="str">
        <f>IF(AND(EXACT(O719,"tested_positive"), EXACT(J719,"tested_positive")), "tp", IF(AND(EXACT(O719,"tested_positive"), EXACT(J719,"tested_negative")), "fp", IF(AND(EXACT(O719,"tested_negative"), EXACT(J719,"tested_positive")), "fn", IF(AND(EXACT(O719,"tested_negative"), EXACT(J719,"tested_negative")), "tn"))))</f>
        <v>tp</v>
      </c>
      <c r="R719" s="2">
        <f>IF(O719="tested_positive",1,0)</f>
        <v>1</v>
      </c>
    </row>
    <row r="720" spans="1:18" ht="17" x14ac:dyDescent="0.2">
      <c r="A720">
        <v>749</v>
      </c>
      <c r="B720">
        <v>3</v>
      </c>
      <c r="C720">
        <v>187</v>
      </c>
      <c r="D720">
        <v>70</v>
      </c>
      <c r="E720">
        <v>22</v>
      </c>
      <c r="F720">
        <v>200</v>
      </c>
      <c r="G720">
        <v>36.4</v>
      </c>
      <c r="H720">
        <v>0.40799999999999997</v>
      </c>
      <c r="I720">
        <v>36</v>
      </c>
      <c r="J720" t="s">
        <v>9</v>
      </c>
      <c r="K720">
        <f>4.2+B720*-0.06+C720*-0.02+D720*0.01+G720*-0.04+H720*-0.47+I720*-0.01</f>
        <v>-1.0277599999999998</v>
      </c>
      <c r="L720">
        <f>-4.2+B720*0.06+C720*0.02+D720*-0.01+G720*0.04+H720*0.47+I720*0.01</f>
        <v>1.0277599999999998</v>
      </c>
      <c r="M720" s="6">
        <v>0.26351860529359683</v>
      </c>
      <c r="N720" s="6">
        <v>0.73648139470640306</v>
      </c>
      <c r="O720" s="2" t="str">
        <f t="shared" si="11"/>
        <v>tested_positive</v>
      </c>
      <c r="P720" s="2">
        <f>IF(O720=J720,1,0)</f>
        <v>1</v>
      </c>
      <c r="Q720" s="2" t="str">
        <f>IF(AND(EXACT(O720,"tested_positive"), EXACT(J720,"tested_positive")), "tp", IF(AND(EXACT(O720,"tested_positive"), EXACT(J720,"tested_negative")), "fp", IF(AND(EXACT(O720,"tested_negative"), EXACT(J720,"tested_positive")), "fn", IF(AND(EXACT(O720,"tested_negative"), EXACT(J720,"tested_negative")), "tn"))))</f>
        <v>tp</v>
      </c>
      <c r="R720" s="2">
        <f>IF(O720="tested_positive",1,0)</f>
        <v>1</v>
      </c>
    </row>
    <row r="721" spans="1:18" ht="17" x14ac:dyDescent="0.2">
      <c r="A721">
        <v>589</v>
      </c>
      <c r="B721">
        <v>3</v>
      </c>
      <c r="C721">
        <v>176</v>
      </c>
      <c r="D721">
        <v>86</v>
      </c>
      <c r="E721">
        <v>27</v>
      </c>
      <c r="F721">
        <v>156</v>
      </c>
      <c r="G721">
        <v>33.299999999999997</v>
      </c>
      <c r="H721">
        <v>1.1539999999999999</v>
      </c>
      <c r="I721">
        <v>52</v>
      </c>
      <c r="J721" t="s">
        <v>9</v>
      </c>
      <c r="K721">
        <f>4.2+B721*-0.06+C721*-0.02+D721*0.01+G721*-0.04+H721*-0.47+I721*-0.01</f>
        <v>-1.0343799999999996</v>
      </c>
      <c r="L721">
        <f>-4.2+B721*0.06+C721*0.02+D721*-0.01+G721*0.04+H721*0.47+I721*0.01</f>
        <v>1.0343799999999996</v>
      </c>
      <c r="M721" s="6">
        <v>0.26223583140888801</v>
      </c>
      <c r="N721" s="6">
        <v>0.73776416859111205</v>
      </c>
      <c r="O721" s="2" t="str">
        <f t="shared" si="11"/>
        <v>tested_positive</v>
      </c>
      <c r="P721" s="2">
        <f>IF(O721=J721,1,0)</f>
        <v>1</v>
      </c>
      <c r="Q721" s="2" t="str">
        <f>IF(AND(EXACT(O721,"tested_positive"), EXACT(J721,"tested_positive")), "tp", IF(AND(EXACT(O721,"tested_positive"), EXACT(J721,"tested_negative")), "fp", IF(AND(EXACT(O721,"tested_negative"), EXACT(J721,"tested_positive")), "fn", IF(AND(EXACT(O721,"tested_negative"), EXACT(J721,"tested_negative")), "tn"))))</f>
        <v>tp</v>
      </c>
      <c r="R721" s="2">
        <f>IF(O721="tested_positive",1,0)</f>
        <v>1</v>
      </c>
    </row>
    <row r="722" spans="1:18" ht="17" x14ac:dyDescent="0.2">
      <c r="A722">
        <v>54</v>
      </c>
      <c r="B722">
        <v>8</v>
      </c>
      <c r="C722">
        <v>176</v>
      </c>
      <c r="D722">
        <v>90</v>
      </c>
      <c r="E722">
        <v>34</v>
      </c>
      <c r="F722">
        <v>300</v>
      </c>
      <c r="G722">
        <v>33.700000000000003</v>
      </c>
      <c r="H722">
        <v>0.46700000000000003</v>
      </c>
      <c r="I722">
        <v>58</v>
      </c>
      <c r="J722" t="s">
        <v>9</v>
      </c>
      <c r="K722">
        <f>4.2+B722*-0.06+C722*-0.02+D722*0.01+G722*-0.04+H722*-0.47+I722*-0.01</f>
        <v>-1.0474899999999998</v>
      </c>
      <c r="L722">
        <f>-4.2+B722*0.06+C722*0.02+D722*-0.01+G722*0.04+H722*0.47+I722*0.01</f>
        <v>1.0474899999999998</v>
      </c>
      <c r="M722" s="6">
        <v>0.25970738092250217</v>
      </c>
      <c r="N722" s="6">
        <v>0.74029261907749777</v>
      </c>
      <c r="O722" s="2" t="str">
        <f t="shared" si="11"/>
        <v>tested_positive</v>
      </c>
      <c r="P722" s="2">
        <f>IF(O722=J722,1,0)</f>
        <v>1</v>
      </c>
      <c r="Q722" s="2" t="str">
        <f>IF(AND(EXACT(O722,"tested_positive"), EXACT(J722,"tested_positive")), "tp", IF(AND(EXACT(O722,"tested_positive"), EXACT(J722,"tested_negative")), "fp", IF(AND(EXACT(O722,"tested_negative"), EXACT(J722,"tested_positive")), "fn", IF(AND(EXACT(O722,"tested_negative"), EXACT(J722,"tested_negative")), "tn"))))</f>
        <v>tp</v>
      </c>
      <c r="R722" s="2">
        <f>IF(O722="tested_positive",1,0)</f>
        <v>1</v>
      </c>
    </row>
    <row r="723" spans="1:18" ht="17" x14ac:dyDescent="0.2">
      <c r="A723">
        <v>546</v>
      </c>
      <c r="B723">
        <v>8</v>
      </c>
      <c r="C723">
        <v>186</v>
      </c>
      <c r="D723">
        <v>90</v>
      </c>
      <c r="E723">
        <v>35</v>
      </c>
      <c r="F723">
        <v>225</v>
      </c>
      <c r="G723">
        <v>34.5</v>
      </c>
      <c r="H723">
        <v>0.42299999999999999</v>
      </c>
      <c r="I723">
        <v>37</v>
      </c>
      <c r="J723" t="s">
        <v>9</v>
      </c>
      <c r="K723">
        <f>4.2+B723*-0.06+C723*-0.02+D723*0.01+G723*-0.04+H723*-0.47+I723*-0.01</f>
        <v>-1.04881</v>
      </c>
      <c r="L723">
        <f>-4.2+B723*0.06+C723*0.02+D723*-0.01+G723*0.04+H723*0.47+I723*0.01</f>
        <v>1.04881</v>
      </c>
      <c r="M723" s="6">
        <v>0.25945367894659355</v>
      </c>
      <c r="N723" s="6">
        <v>0.74054632105340645</v>
      </c>
      <c r="O723" s="2" t="str">
        <f t="shared" si="11"/>
        <v>tested_positive</v>
      </c>
      <c r="P723" s="2">
        <f>IF(O723=J723,1,0)</f>
        <v>1</v>
      </c>
      <c r="Q723" s="2" t="str">
        <f>IF(AND(EXACT(O723,"tested_positive"), EXACT(J723,"tested_positive")), "tp", IF(AND(EXACT(O723,"tested_positive"), EXACT(J723,"tested_negative")), "fp", IF(AND(EXACT(O723,"tested_negative"), EXACT(J723,"tested_positive")), "fn", IF(AND(EXACT(O723,"tested_negative"), EXACT(J723,"tested_negative")), "tn"))))</f>
        <v>tp</v>
      </c>
      <c r="R723" s="2">
        <f>IF(O723="tested_positive",1,0)</f>
        <v>1</v>
      </c>
    </row>
    <row r="724" spans="1:18" ht="17" x14ac:dyDescent="0.2">
      <c r="A724">
        <v>499</v>
      </c>
      <c r="B724">
        <v>7</v>
      </c>
      <c r="C724">
        <v>195</v>
      </c>
      <c r="D724">
        <v>70</v>
      </c>
      <c r="E724">
        <v>33</v>
      </c>
      <c r="F724">
        <v>145</v>
      </c>
      <c r="G724">
        <v>25.1</v>
      </c>
      <c r="H724">
        <v>0.16300000000000001</v>
      </c>
      <c r="I724">
        <v>55</v>
      </c>
      <c r="J724" t="s">
        <v>9</v>
      </c>
      <c r="K724">
        <f>4.2+B724*-0.06+C724*-0.02+D724*0.01+G724*-0.04+H724*-0.47+I724*-0.01</f>
        <v>-1.0506099999999996</v>
      </c>
      <c r="L724">
        <f>-4.2+B724*0.06+C724*0.02+D724*-0.01+G724*0.04+H724*0.47+I724*0.01</f>
        <v>1.0506099999999996</v>
      </c>
      <c r="M724" s="6">
        <v>0.25910798127990564</v>
      </c>
      <c r="N724" s="6">
        <v>0.74089201872009436</v>
      </c>
      <c r="O724" s="2" t="str">
        <f t="shared" si="11"/>
        <v>tested_positive</v>
      </c>
      <c r="P724" s="2">
        <f>IF(O724=J724,1,0)</f>
        <v>1</v>
      </c>
      <c r="Q724" s="2" t="str">
        <f>IF(AND(EXACT(O724,"tested_positive"), EXACT(J724,"tested_positive")), "tp", IF(AND(EXACT(O724,"tested_positive"), EXACT(J724,"tested_negative")), "fp", IF(AND(EXACT(O724,"tested_negative"), EXACT(J724,"tested_positive")), "fn", IF(AND(EXACT(O724,"tested_negative"), EXACT(J724,"tested_negative")), "tn"))))</f>
        <v>tp</v>
      </c>
      <c r="R724" s="2">
        <f>IF(O724="tested_positive",1,0)</f>
        <v>1</v>
      </c>
    </row>
    <row r="725" spans="1:18" ht="17" x14ac:dyDescent="0.2">
      <c r="A725">
        <v>361</v>
      </c>
      <c r="B725">
        <v>5</v>
      </c>
      <c r="C725">
        <v>189</v>
      </c>
      <c r="D725">
        <v>64</v>
      </c>
      <c r="E725">
        <v>33</v>
      </c>
      <c r="F725">
        <v>325</v>
      </c>
      <c r="G725">
        <v>31.2</v>
      </c>
      <c r="H725">
        <v>0.58299999999999996</v>
      </c>
      <c r="I725">
        <v>29</v>
      </c>
      <c r="J725" t="s">
        <v>9</v>
      </c>
      <c r="K725">
        <f>4.2+B725*-0.06+C725*-0.02+D725*0.01+G725*-0.04+H725*-0.47+I725*-0.01</f>
        <v>-1.0520099999999999</v>
      </c>
      <c r="L725">
        <f>-4.2+B725*0.06+C725*0.02+D725*-0.01+G725*0.04+H725*0.47+I725*0.01</f>
        <v>1.0520099999999999</v>
      </c>
      <c r="M725" s="6">
        <v>0.25883931248258096</v>
      </c>
      <c r="N725" s="6">
        <v>0.74116068751741904</v>
      </c>
      <c r="O725" s="2" t="str">
        <f t="shared" si="11"/>
        <v>tested_positive</v>
      </c>
      <c r="P725" s="2">
        <f>IF(O725=J725,1,0)</f>
        <v>1</v>
      </c>
      <c r="Q725" s="2" t="str">
        <f>IF(AND(EXACT(O725,"tested_positive"), EXACT(J725,"tested_positive")), "tp", IF(AND(EXACT(O725,"tested_positive"), EXACT(J725,"tested_negative")), "fp", IF(AND(EXACT(O725,"tested_negative"), EXACT(J725,"tested_positive")), "fn", IF(AND(EXACT(O725,"tested_negative"), EXACT(J725,"tested_negative")), "tn"))))</f>
        <v>tp</v>
      </c>
      <c r="R725" s="2">
        <f>IF(O725="tested_positive",1,0)</f>
        <v>1</v>
      </c>
    </row>
    <row r="726" spans="1:18" ht="17" x14ac:dyDescent="0.2">
      <c r="A726">
        <v>210</v>
      </c>
      <c r="B726">
        <v>7</v>
      </c>
      <c r="C726">
        <v>184</v>
      </c>
      <c r="D726">
        <v>84</v>
      </c>
      <c r="E726">
        <v>33</v>
      </c>
      <c r="F726">
        <v>0</v>
      </c>
      <c r="G726">
        <v>35.5</v>
      </c>
      <c r="H726">
        <v>0.35499999999999998</v>
      </c>
      <c r="I726">
        <v>41</v>
      </c>
      <c r="J726" t="s">
        <v>9</v>
      </c>
      <c r="K726">
        <f>4.2+B726*-0.06+C726*-0.02+D726*0.01+G726*-0.04+H726*-0.47+I726*-0.01</f>
        <v>-1.0568499999999998</v>
      </c>
      <c r="L726">
        <f>-4.2+B726*0.06+C726*0.02+D726*-0.01+G726*0.04+H726*0.47+I726*0.01</f>
        <v>1.0568499999999998</v>
      </c>
      <c r="M726" s="6">
        <v>0.2579118838338712</v>
      </c>
      <c r="N726" s="6">
        <v>0.7420881161661288</v>
      </c>
      <c r="O726" s="2" t="str">
        <f t="shared" si="11"/>
        <v>tested_positive</v>
      </c>
      <c r="P726" s="2">
        <f>IF(O726=J726,1,0)</f>
        <v>1</v>
      </c>
      <c r="Q726" s="2" t="str">
        <f>IF(AND(EXACT(O726,"tested_positive"), EXACT(J726,"tested_positive")), "tp", IF(AND(EXACT(O726,"tested_positive"), EXACT(J726,"tested_negative")), "fp", IF(AND(EXACT(O726,"tested_negative"), EXACT(J726,"tested_positive")), "fn", IF(AND(EXACT(O726,"tested_negative"), EXACT(J726,"tested_negative")), "tn"))))</f>
        <v>tp</v>
      </c>
      <c r="R726" s="2">
        <f>IF(O726="tested_positive",1,0)</f>
        <v>1</v>
      </c>
    </row>
    <row r="727" spans="1:18" ht="17" x14ac:dyDescent="0.2">
      <c r="A727">
        <v>676</v>
      </c>
      <c r="B727">
        <v>6</v>
      </c>
      <c r="C727">
        <v>195</v>
      </c>
      <c r="D727">
        <v>70</v>
      </c>
      <c r="E727">
        <v>0</v>
      </c>
      <c r="F727">
        <v>0</v>
      </c>
      <c r="G727">
        <v>30.9</v>
      </c>
      <c r="H727">
        <v>0.32800000000000001</v>
      </c>
      <c r="I727">
        <v>31</v>
      </c>
      <c r="J727" t="s">
        <v>9</v>
      </c>
      <c r="K727">
        <f>4.2+B727*-0.06+C727*-0.02+D727*0.01+G727*-0.04+H727*-0.47+I727*-0.01</f>
        <v>-1.0601599999999995</v>
      </c>
      <c r="L727">
        <f>-4.2+B727*0.06+C727*0.02+D727*-0.01+G727*0.04+H727*0.47+I727*0.01</f>
        <v>1.0601599999999995</v>
      </c>
      <c r="M727" s="6">
        <v>0.25727887967674717</v>
      </c>
      <c r="N727" s="6">
        <v>0.74272112032325277</v>
      </c>
      <c r="O727" s="2" t="str">
        <f t="shared" si="11"/>
        <v>tested_positive</v>
      </c>
      <c r="P727" s="2">
        <f>IF(O727=J727,1,0)</f>
        <v>1</v>
      </c>
      <c r="Q727" s="2" t="str">
        <f>IF(AND(EXACT(O727,"tested_positive"), EXACT(J727,"tested_positive")), "tp", IF(AND(EXACT(O727,"tested_positive"), EXACT(J727,"tested_negative")), "fp", IF(AND(EXACT(O727,"tested_negative"), EXACT(J727,"tested_positive")), "fn", IF(AND(EXACT(O727,"tested_negative"), EXACT(J727,"tested_negative")), "tn"))))</f>
        <v>tp</v>
      </c>
      <c r="R727" s="2">
        <f>IF(O727="tested_positive",1,0)</f>
        <v>1</v>
      </c>
    </row>
    <row r="728" spans="1:18" ht="17" x14ac:dyDescent="0.2">
      <c r="A728">
        <v>485</v>
      </c>
      <c r="B728">
        <v>0</v>
      </c>
      <c r="C728">
        <v>145</v>
      </c>
      <c r="D728">
        <v>0</v>
      </c>
      <c r="E728">
        <v>0</v>
      </c>
      <c r="F728">
        <v>0</v>
      </c>
      <c r="G728">
        <v>44.2</v>
      </c>
      <c r="H728">
        <v>0.63</v>
      </c>
      <c r="I728">
        <v>31</v>
      </c>
      <c r="J728" t="s">
        <v>9</v>
      </c>
      <c r="K728">
        <f>4.2+B728*-0.06+C728*-0.02+D728*0.01+G728*-0.04+H728*-0.47+I728*-0.01</f>
        <v>-1.0741000000000001</v>
      </c>
      <c r="L728">
        <f>-4.2+B728*0.06+C728*0.02+D728*-0.01+G728*0.04+H728*0.47+I728*0.01</f>
        <v>1.0741000000000001</v>
      </c>
      <c r="M728" s="6">
        <v>0.25462415977599023</v>
      </c>
      <c r="N728" s="6">
        <v>0.74537584022400971</v>
      </c>
      <c r="O728" s="2" t="str">
        <f t="shared" si="11"/>
        <v>tested_positive</v>
      </c>
      <c r="P728" s="2">
        <f>IF(O728=J728,1,0)</f>
        <v>1</v>
      </c>
      <c r="Q728" s="2" t="str">
        <f>IF(AND(EXACT(O728,"tested_positive"), EXACT(J728,"tested_positive")), "tp", IF(AND(EXACT(O728,"tested_positive"), EXACT(J728,"tested_negative")), "fp", IF(AND(EXACT(O728,"tested_negative"), EXACT(J728,"tested_positive")), "fn", IF(AND(EXACT(O728,"tested_negative"), EXACT(J728,"tested_negative")), "tn"))))</f>
        <v>tp</v>
      </c>
      <c r="R728" s="2">
        <f>IF(O728="tested_positive",1,0)</f>
        <v>1</v>
      </c>
    </row>
    <row r="729" spans="1:18" ht="17" x14ac:dyDescent="0.2">
      <c r="A729">
        <v>340</v>
      </c>
      <c r="B729">
        <v>7</v>
      </c>
      <c r="C729">
        <v>178</v>
      </c>
      <c r="D729">
        <v>84</v>
      </c>
      <c r="E729">
        <v>0</v>
      </c>
      <c r="F729">
        <v>0</v>
      </c>
      <c r="G729">
        <v>39.9</v>
      </c>
      <c r="H729">
        <v>0.33100000000000002</v>
      </c>
      <c r="I729">
        <v>41</v>
      </c>
      <c r="J729" t="s">
        <v>9</v>
      </c>
      <c r="K729">
        <f>4.2+B729*-0.06+C729*-0.02+D729*0.01+G729*-0.04+H729*-0.47+I729*-0.01</f>
        <v>-1.1015700000000002</v>
      </c>
      <c r="L729">
        <f>-4.2+B729*0.06+C729*0.02+D729*-0.01+G729*0.04+H729*0.47+I729*0.01</f>
        <v>1.1015700000000002</v>
      </c>
      <c r="M729" s="6">
        <v>0.24944583929110831</v>
      </c>
      <c r="N729" s="6">
        <v>0.75055416070889169</v>
      </c>
      <c r="O729" s="2" t="str">
        <f t="shared" si="11"/>
        <v>tested_positive</v>
      </c>
      <c r="P729" s="2">
        <f>IF(O729=J729,1,0)</f>
        <v>1</v>
      </c>
      <c r="Q729" s="2" t="str">
        <f>IF(AND(EXACT(O729,"tested_positive"), EXACT(J729,"tested_positive")), "tp", IF(AND(EXACT(O729,"tested_positive"), EXACT(J729,"tested_negative")), "fp", IF(AND(EXACT(O729,"tested_negative"), EXACT(J729,"tested_positive")), "fn", IF(AND(EXACT(O729,"tested_negative"), EXACT(J729,"tested_negative")), "tn"))))</f>
        <v>tp</v>
      </c>
      <c r="R729" s="2">
        <f>IF(O729="tested_positive",1,0)</f>
        <v>1</v>
      </c>
    </row>
    <row r="730" spans="1:18" ht="17" x14ac:dyDescent="0.2">
      <c r="A730">
        <v>607</v>
      </c>
      <c r="B730">
        <v>1</v>
      </c>
      <c r="C730">
        <v>181</v>
      </c>
      <c r="D730">
        <v>78</v>
      </c>
      <c r="E730">
        <v>42</v>
      </c>
      <c r="F730">
        <v>293</v>
      </c>
      <c r="G730">
        <v>40</v>
      </c>
      <c r="H730">
        <v>1.258</v>
      </c>
      <c r="I730">
        <v>22</v>
      </c>
      <c r="J730" t="s">
        <v>9</v>
      </c>
      <c r="K730">
        <f>4.2+B730*-0.06+C730*-0.02+D730*0.01+G730*-0.04+H730*-0.47+I730*-0.01</f>
        <v>-1.1112599999999997</v>
      </c>
      <c r="L730">
        <f>-4.2+B730*0.06+C730*0.02+D730*-0.01+G730*0.04+H730*0.47+I730*0.01</f>
        <v>1.1112599999999997</v>
      </c>
      <c r="M730" s="6">
        <v>0.24763606024431906</v>
      </c>
      <c r="N730" s="6">
        <v>0.75236393975568105</v>
      </c>
      <c r="O730" s="2" t="str">
        <f t="shared" si="11"/>
        <v>tested_positive</v>
      </c>
      <c r="P730" s="2">
        <f>IF(O730=J730,1,0)</f>
        <v>1</v>
      </c>
      <c r="Q730" s="2" t="str">
        <f>IF(AND(EXACT(O730,"tested_positive"), EXACT(J730,"tested_positive")), "tp", IF(AND(EXACT(O730,"tested_positive"), EXACT(J730,"tested_negative")), "fp", IF(AND(EXACT(O730,"tested_negative"), EXACT(J730,"tested_positive")), "fn", IF(AND(EXACT(O730,"tested_negative"), EXACT(J730,"tested_negative")), "tn"))))</f>
        <v>tp</v>
      </c>
      <c r="R730" s="2">
        <f>IF(O730="tested_positive",1,0)</f>
        <v>1</v>
      </c>
    </row>
    <row r="731" spans="1:18" ht="17" x14ac:dyDescent="0.2">
      <c r="A731">
        <v>301</v>
      </c>
      <c r="B731">
        <v>0</v>
      </c>
      <c r="C731">
        <v>167</v>
      </c>
      <c r="D731">
        <v>0</v>
      </c>
      <c r="E731">
        <v>0</v>
      </c>
      <c r="F731">
        <v>0</v>
      </c>
      <c r="G731">
        <v>32.299999999999997</v>
      </c>
      <c r="H731">
        <v>0.83899999999999997</v>
      </c>
      <c r="I731">
        <v>30</v>
      </c>
      <c r="J731" t="s">
        <v>9</v>
      </c>
      <c r="K731">
        <f>4.2+B731*-0.06+C731*-0.02+D731*0.01+G731*-0.04+H731*-0.47+I731*-0.01</f>
        <v>-1.1263299999999994</v>
      </c>
      <c r="L731">
        <f>-4.2+B731*0.06+C731*0.02+D731*-0.01+G731*0.04+H731*0.47+I731*0.01</f>
        <v>1.1263299999999994</v>
      </c>
      <c r="M731" s="6">
        <v>0.24483902216386086</v>
      </c>
      <c r="N731" s="6">
        <v>0.75516097783613911</v>
      </c>
      <c r="O731" s="2" t="str">
        <f t="shared" si="11"/>
        <v>tested_positive</v>
      </c>
      <c r="P731" s="2">
        <f>IF(O731=J731,1,0)</f>
        <v>1</v>
      </c>
      <c r="Q731" s="2" t="str">
        <f>IF(AND(EXACT(O731,"tested_positive"), EXACT(J731,"tested_positive")), "tp", IF(AND(EXACT(O731,"tested_positive"), EXACT(J731,"tested_negative")), "fp", IF(AND(EXACT(O731,"tested_negative"), EXACT(J731,"tested_positive")), "fn", IF(AND(EXACT(O731,"tested_negative"), EXACT(J731,"tested_negative")), "tn"))))</f>
        <v>tp</v>
      </c>
      <c r="R731" s="2">
        <f>IF(O731="tested_positive",1,0)</f>
        <v>1</v>
      </c>
    </row>
    <row r="732" spans="1:18" ht="17" x14ac:dyDescent="0.2">
      <c r="A732">
        <v>12</v>
      </c>
      <c r="B732">
        <v>10</v>
      </c>
      <c r="C732">
        <v>168</v>
      </c>
      <c r="D732">
        <v>74</v>
      </c>
      <c r="E732">
        <v>0</v>
      </c>
      <c r="F732">
        <v>0</v>
      </c>
      <c r="G732">
        <v>38</v>
      </c>
      <c r="H732">
        <v>0.53700000000000003</v>
      </c>
      <c r="I732">
        <v>34</v>
      </c>
      <c r="J732" t="s">
        <v>9</v>
      </c>
      <c r="K732">
        <f>4.2+B732*-0.06+C732*-0.02+D732*0.01+G732*-0.04+H732*-0.47+I732*-0.01</f>
        <v>-1.1323899999999998</v>
      </c>
      <c r="L732">
        <f>-4.2+B732*0.06+C732*0.02+D732*-0.01+G732*0.04+H732*0.47+I732*0.01</f>
        <v>1.1323899999999998</v>
      </c>
      <c r="M732" s="6">
        <v>0.24372030460818492</v>
      </c>
      <c r="N732" s="6">
        <v>0.75627969539181505</v>
      </c>
      <c r="O732" s="2" t="str">
        <f t="shared" si="11"/>
        <v>tested_positive</v>
      </c>
      <c r="P732" s="2">
        <f>IF(O732=J732,1,0)</f>
        <v>1</v>
      </c>
      <c r="Q732" s="2" t="str">
        <f>IF(AND(EXACT(O732,"tested_positive"), EXACT(J732,"tested_positive")), "tp", IF(AND(EXACT(O732,"tested_positive"), EXACT(J732,"tested_negative")), "fp", IF(AND(EXACT(O732,"tested_negative"), EXACT(J732,"tested_positive")), "fn", IF(AND(EXACT(O732,"tested_negative"), EXACT(J732,"tested_negative")), "tn"))))</f>
        <v>tp</v>
      </c>
      <c r="R732" s="2">
        <f>IF(O732="tested_positive",1,0)</f>
        <v>1</v>
      </c>
    </row>
    <row r="733" spans="1:18" ht="17" x14ac:dyDescent="0.2">
      <c r="A733">
        <v>176</v>
      </c>
      <c r="B733">
        <v>8</v>
      </c>
      <c r="C733">
        <v>179</v>
      </c>
      <c r="D733">
        <v>72</v>
      </c>
      <c r="E733">
        <v>42</v>
      </c>
      <c r="F733">
        <v>130</v>
      </c>
      <c r="G733">
        <v>32.700000000000003</v>
      </c>
      <c r="H733">
        <v>0.71899999999999997</v>
      </c>
      <c r="I733">
        <v>36</v>
      </c>
      <c r="J733" t="s">
        <v>9</v>
      </c>
      <c r="K733">
        <f>4.2+B733*-0.06+C733*-0.02+D733*0.01+G733*-0.04+H733*-0.47+I733*-0.01</f>
        <v>-1.1459299999999999</v>
      </c>
      <c r="L733">
        <f>-4.2+B733*0.06+C733*0.02+D733*-0.01+G733*0.04+H733*0.47+I733*0.01</f>
        <v>1.1459299999999999</v>
      </c>
      <c r="M733" s="6">
        <v>0.24123327016286977</v>
      </c>
      <c r="N733" s="6">
        <v>0.75876672983713023</v>
      </c>
      <c r="O733" s="2" t="str">
        <f t="shared" si="11"/>
        <v>tested_positive</v>
      </c>
      <c r="P733" s="2">
        <f>IF(O733=J733,1,0)</f>
        <v>1</v>
      </c>
      <c r="Q733" s="2" t="str">
        <f>IF(AND(EXACT(O733,"tested_positive"), EXACT(J733,"tested_positive")), "tp", IF(AND(EXACT(O733,"tested_positive"), EXACT(J733,"tested_negative")), "fp", IF(AND(EXACT(O733,"tested_negative"), EXACT(J733,"tested_positive")), "fn", IF(AND(EXACT(O733,"tested_negative"), EXACT(J733,"tested_negative")), "tn"))))</f>
        <v>tp</v>
      </c>
      <c r="R733" s="2">
        <f>IF(O733="tested_positive",1,0)</f>
        <v>1</v>
      </c>
    </row>
    <row r="734" spans="1:18" ht="17" x14ac:dyDescent="0.2">
      <c r="A734">
        <v>328</v>
      </c>
      <c r="B734">
        <v>10</v>
      </c>
      <c r="C734">
        <v>179</v>
      </c>
      <c r="D734">
        <v>70</v>
      </c>
      <c r="E734">
        <v>0</v>
      </c>
      <c r="F734">
        <v>0</v>
      </c>
      <c r="G734">
        <v>35.1</v>
      </c>
      <c r="H734">
        <v>0.2</v>
      </c>
      <c r="I734">
        <v>37</v>
      </c>
      <c r="J734" t="s">
        <v>10</v>
      </c>
      <c r="K734">
        <f>4.2+B734*-0.06+C734*-0.02+D734*0.01+G734*-0.04+H734*-0.47+I734*-0.01</f>
        <v>-1.1480000000000001</v>
      </c>
      <c r="L734">
        <f>-4.2+B734*0.06+C734*0.02+D734*-0.01+G734*0.04+H734*0.47+I734*0.01</f>
        <v>1.1480000000000001</v>
      </c>
      <c r="M734" s="6">
        <v>0.24085458079833597</v>
      </c>
      <c r="N734" s="6">
        <v>0.75914541920166401</v>
      </c>
      <c r="O734" s="2" t="str">
        <f t="shared" si="11"/>
        <v>tested_positive</v>
      </c>
      <c r="P734" s="2">
        <f>IF(O734=J734,1,0)</f>
        <v>0</v>
      </c>
      <c r="Q734" s="2" t="str">
        <f>IF(AND(EXACT(O734,"tested_positive"), EXACT(J734,"tested_positive")), "tp", IF(AND(EXACT(O734,"tested_positive"), EXACT(J734,"tested_negative")), "fp", IF(AND(EXACT(O734,"tested_negative"), EXACT(J734,"tested_positive")), "fn", IF(AND(EXACT(O734,"tested_negative"), EXACT(J734,"tested_negative")), "tn"))))</f>
        <v>fp</v>
      </c>
      <c r="R734" s="2">
        <f>IF(O734="tested_positive",1,0)</f>
        <v>1</v>
      </c>
    </row>
    <row r="735" spans="1:18" ht="17" x14ac:dyDescent="0.2">
      <c r="A735">
        <v>360</v>
      </c>
      <c r="B735">
        <v>1</v>
      </c>
      <c r="C735">
        <v>196</v>
      </c>
      <c r="D735">
        <v>76</v>
      </c>
      <c r="E735">
        <v>36</v>
      </c>
      <c r="F735">
        <v>249</v>
      </c>
      <c r="G735">
        <v>36.5</v>
      </c>
      <c r="H735">
        <v>0.875</v>
      </c>
      <c r="I735">
        <v>29</v>
      </c>
      <c r="J735" t="s">
        <v>9</v>
      </c>
      <c r="K735">
        <f>4.2+B735*-0.06+C735*-0.02+D735*0.01+G735*-0.04+H735*-0.47+I735*-0.01</f>
        <v>-1.1812499999999992</v>
      </c>
      <c r="L735">
        <f>-4.2+B735*0.06+C735*0.02+D735*-0.01+G735*0.04+H735*0.47+I735*0.01</f>
        <v>1.1812499999999992</v>
      </c>
      <c r="M735" s="6">
        <v>0.23482751734911167</v>
      </c>
      <c r="N735" s="6">
        <v>0.76517248265088833</v>
      </c>
      <c r="O735" s="2" t="str">
        <f t="shared" si="11"/>
        <v>tested_positive</v>
      </c>
      <c r="P735" s="2">
        <f>IF(O735=J735,1,0)</f>
        <v>1</v>
      </c>
      <c r="Q735" s="2" t="str">
        <f>IF(AND(EXACT(O735,"tested_positive"), EXACT(J735,"tested_positive")), "tp", IF(AND(EXACT(O735,"tested_positive"), EXACT(J735,"tested_negative")), "fp", IF(AND(EXACT(O735,"tested_negative"), EXACT(J735,"tested_positive")), "fn", IF(AND(EXACT(O735,"tested_negative"), EXACT(J735,"tested_negative")), "tn"))))</f>
        <v>tp</v>
      </c>
      <c r="R735" s="2">
        <f>IF(O735="tested_positive",1,0)</f>
        <v>1</v>
      </c>
    </row>
    <row r="736" spans="1:18" ht="17" x14ac:dyDescent="0.2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>
        <f>4.2+B736*-0.06+C736*-0.02+D736*0.01+G736*-0.04+H736*-0.47+I736*-0.01</f>
        <v>-1.22142</v>
      </c>
      <c r="L736">
        <f>-4.2+B736*0.06+C736*0.02+D736*-0.01+G736*0.04+H736*0.47+I736*0.01</f>
        <v>1.22142</v>
      </c>
      <c r="M736" s="6">
        <v>0.22768665349575135</v>
      </c>
      <c r="N736" s="6">
        <v>0.77231334650424865</v>
      </c>
      <c r="O736" s="2" t="str">
        <f t="shared" si="11"/>
        <v>tested_positive</v>
      </c>
      <c r="P736" s="2">
        <f>IF(O736=J736,1,0)</f>
        <v>1</v>
      </c>
      <c r="Q736" s="2" t="str">
        <f>IF(AND(EXACT(O736,"tested_positive"), EXACT(J736,"tested_positive")), "tp", IF(AND(EXACT(O736,"tested_positive"), EXACT(J736,"tested_negative")), "fp", IF(AND(EXACT(O736,"tested_negative"), EXACT(J736,"tested_positive")), "fn", IF(AND(EXACT(O736,"tested_negative"), EXACT(J736,"tested_negative")), "tn"))))</f>
        <v>tp</v>
      </c>
      <c r="R736" s="2">
        <f>IF(O736="tested_positive",1,0)</f>
        <v>1</v>
      </c>
    </row>
    <row r="737" spans="1:18" ht="17" x14ac:dyDescent="0.2">
      <c r="A737">
        <v>216</v>
      </c>
      <c r="B737">
        <v>12</v>
      </c>
      <c r="C737">
        <v>151</v>
      </c>
      <c r="D737">
        <v>70</v>
      </c>
      <c r="E737">
        <v>40</v>
      </c>
      <c r="F737">
        <v>271</v>
      </c>
      <c r="G737">
        <v>41.8</v>
      </c>
      <c r="H737">
        <v>0.74199999999999999</v>
      </c>
      <c r="I737">
        <v>38</v>
      </c>
      <c r="J737" t="s">
        <v>9</v>
      </c>
      <c r="K737">
        <f>4.2+B737*-0.06+C737*-0.02+D737*0.01+G737*-0.04+H737*-0.47+I737*-0.01</f>
        <v>-1.2407399999999993</v>
      </c>
      <c r="L737">
        <f>-4.2+B737*0.06+C737*0.02+D737*-0.01+G737*0.04+H737*0.47+I737*0.01</f>
        <v>1.2407399999999993</v>
      </c>
      <c r="M737" s="6">
        <v>0.2243072042867873</v>
      </c>
      <c r="N737" s="6">
        <v>0.7756927957132127</v>
      </c>
      <c r="O737" s="2" t="str">
        <f t="shared" si="11"/>
        <v>tested_positive</v>
      </c>
      <c r="P737" s="2">
        <f>IF(O737=J737,1,0)</f>
        <v>1</v>
      </c>
      <c r="Q737" s="2" t="str">
        <f>IF(AND(EXACT(O737,"tested_positive"), EXACT(J737,"tested_positive")), "tp", IF(AND(EXACT(O737,"tested_positive"), EXACT(J737,"tested_negative")), "fp", IF(AND(EXACT(O737,"tested_negative"), EXACT(J737,"tested_positive")), "fn", IF(AND(EXACT(O737,"tested_negative"), EXACT(J737,"tested_negative")), "tn"))))</f>
        <v>tp</v>
      </c>
      <c r="R737" s="2">
        <f>IF(O737="tested_positive",1,0)</f>
        <v>1</v>
      </c>
    </row>
    <row r="738" spans="1:18" ht="17" x14ac:dyDescent="0.2">
      <c r="A738">
        <v>760</v>
      </c>
      <c r="B738">
        <v>6</v>
      </c>
      <c r="C738">
        <v>190</v>
      </c>
      <c r="D738">
        <v>92</v>
      </c>
      <c r="E738">
        <v>0</v>
      </c>
      <c r="F738">
        <v>0</v>
      </c>
      <c r="G738">
        <v>35.5</v>
      </c>
      <c r="H738">
        <v>0.27800000000000002</v>
      </c>
      <c r="I738">
        <v>66</v>
      </c>
      <c r="J738" t="s">
        <v>9</v>
      </c>
      <c r="K738">
        <f>4.2+B738*-0.06+C738*-0.02+D738*0.01+G738*-0.04+H738*-0.47+I738*-0.01</f>
        <v>-1.2506599999999999</v>
      </c>
      <c r="L738">
        <f>-4.2+B738*0.06+C738*0.02+D738*-0.01+G738*0.04+H738*0.47+I738*0.01</f>
        <v>1.2506599999999999</v>
      </c>
      <c r="M738" s="6">
        <v>0.22258591057585558</v>
      </c>
      <c r="N738" s="6">
        <v>0.77741408942414447</v>
      </c>
      <c r="O738" s="2" t="str">
        <f t="shared" si="11"/>
        <v>tested_positive</v>
      </c>
      <c r="P738" s="2">
        <f>IF(O738=J738,1,0)</f>
        <v>1</v>
      </c>
      <c r="Q738" s="2" t="str">
        <f>IF(AND(EXACT(O738,"tested_positive"), EXACT(J738,"tested_positive")), "tp", IF(AND(EXACT(O738,"tested_positive"), EXACT(J738,"tested_negative")), "fp", IF(AND(EXACT(O738,"tested_negative"), EXACT(J738,"tested_positive")), "fn", IF(AND(EXACT(O738,"tested_negative"), EXACT(J738,"tested_negative")), "tn"))))</f>
        <v>tp</v>
      </c>
      <c r="R738" s="2">
        <f>IF(O738="tested_positive",1,0)</f>
        <v>1</v>
      </c>
    </row>
    <row r="739" spans="1:18" ht="17" x14ac:dyDescent="0.2">
      <c r="A739">
        <v>562</v>
      </c>
      <c r="B739">
        <v>0</v>
      </c>
      <c r="C739">
        <v>198</v>
      </c>
      <c r="D739">
        <v>66</v>
      </c>
      <c r="E739">
        <v>32</v>
      </c>
      <c r="F739">
        <v>274</v>
      </c>
      <c r="G739">
        <v>41.3</v>
      </c>
      <c r="H739">
        <v>0.502</v>
      </c>
      <c r="I739">
        <v>28</v>
      </c>
      <c r="J739" t="s">
        <v>9</v>
      </c>
      <c r="K739">
        <f>4.2+B739*-0.06+C739*-0.02+D739*0.01+G739*-0.04+H739*-0.47+I739*-0.01</f>
        <v>-1.2679399999999996</v>
      </c>
      <c r="L739">
        <f>-4.2+B739*0.06+C739*0.02+D739*-0.01+G739*0.04+H739*0.47+I739*0.01</f>
        <v>1.2679399999999996</v>
      </c>
      <c r="M739" s="6">
        <v>0.21961009405176871</v>
      </c>
      <c r="N739" s="6">
        <v>0.78038990594823132</v>
      </c>
      <c r="O739" s="2" t="str">
        <f t="shared" si="11"/>
        <v>tested_positive</v>
      </c>
      <c r="P739" s="2">
        <f>IF(O739=J739,1,0)</f>
        <v>1</v>
      </c>
      <c r="Q739" s="2" t="str">
        <f>IF(AND(EXACT(O739,"tested_positive"), EXACT(J739,"tested_positive")), "tp", IF(AND(EXACT(O739,"tested_positive"), EXACT(J739,"tested_negative")), "fp", IF(AND(EXACT(O739,"tested_negative"), EXACT(J739,"tested_positive")), "fn", IF(AND(EXACT(O739,"tested_negative"), EXACT(J739,"tested_negative")), "tn"))))</f>
        <v>tp</v>
      </c>
      <c r="R739" s="2">
        <f>IF(O739="tested_positive",1,0)</f>
        <v>1</v>
      </c>
    </row>
    <row r="740" spans="1:18" ht="17" x14ac:dyDescent="0.2">
      <c r="A740">
        <v>5</v>
      </c>
      <c r="B740">
        <v>0</v>
      </c>
      <c r="C740">
        <v>137</v>
      </c>
      <c r="D740">
        <v>40</v>
      </c>
      <c r="E740">
        <v>35</v>
      </c>
      <c r="F740">
        <v>168</v>
      </c>
      <c r="G740">
        <v>43.1</v>
      </c>
      <c r="H740">
        <v>2.2879999999999998</v>
      </c>
      <c r="I740">
        <v>33</v>
      </c>
      <c r="J740" t="s">
        <v>9</v>
      </c>
      <c r="K740">
        <f>4.2+B740*-0.06+C740*-0.02+D740*0.01+G740*-0.04+H740*-0.47+I740*-0.01</f>
        <v>-1.2693600000000003</v>
      </c>
      <c r="L740">
        <f>-4.2+B740*0.06+C740*0.02+D740*-0.01+G740*0.04+H740*0.47+I740*0.01</f>
        <v>1.2693600000000003</v>
      </c>
      <c r="M740" s="6">
        <v>0.21936682921851833</v>
      </c>
      <c r="N740" s="6">
        <v>0.78063317078148164</v>
      </c>
      <c r="O740" s="2" t="str">
        <f t="shared" si="11"/>
        <v>tested_positive</v>
      </c>
      <c r="P740" s="2">
        <f>IF(O740=J740,1,0)</f>
        <v>1</v>
      </c>
      <c r="Q740" s="2" t="str">
        <f>IF(AND(EXACT(O740,"tested_positive"), EXACT(J740,"tested_positive")), "tp", IF(AND(EXACT(O740,"tested_positive"), EXACT(J740,"tested_negative")), "fp", IF(AND(EXACT(O740,"tested_negative"), EXACT(J740,"tested_positive")), "fn", IF(AND(EXACT(O740,"tested_negative"), EXACT(J740,"tested_negative")), "tn"))))</f>
        <v>tp</v>
      </c>
      <c r="R740" s="2">
        <f>IF(O740="tested_positive",1,0)</f>
        <v>1</v>
      </c>
    </row>
    <row r="741" spans="1:18" ht="17" x14ac:dyDescent="0.2">
      <c r="A741">
        <v>260</v>
      </c>
      <c r="B741">
        <v>11</v>
      </c>
      <c r="C741">
        <v>155</v>
      </c>
      <c r="D741">
        <v>76</v>
      </c>
      <c r="E741">
        <v>28</v>
      </c>
      <c r="F741">
        <v>150</v>
      </c>
      <c r="G741">
        <v>33.299999999999997</v>
      </c>
      <c r="H741">
        <v>1.353</v>
      </c>
      <c r="I741">
        <v>51</v>
      </c>
      <c r="J741" t="s">
        <v>9</v>
      </c>
      <c r="K741">
        <f>4.2+B741*-0.06+C741*-0.02+D741*0.01+G741*-0.04+H741*-0.47+I741*-0.01</f>
        <v>-1.2779099999999999</v>
      </c>
      <c r="L741">
        <f>-4.2+B741*0.06+C741*0.02+D741*-0.01+G741*0.04+H741*0.47+I741*0.01</f>
        <v>1.2779099999999999</v>
      </c>
      <c r="M741" s="6">
        <v>0.21790619782477852</v>
      </c>
      <c r="N741" s="6">
        <v>0.78209380217522151</v>
      </c>
      <c r="O741" s="2" t="str">
        <f t="shared" si="11"/>
        <v>tested_positive</v>
      </c>
      <c r="P741" s="2">
        <f>IF(O741=J741,1,0)</f>
        <v>1</v>
      </c>
      <c r="Q741" s="2" t="str">
        <f>IF(AND(EXACT(O741,"tested_positive"), EXACT(J741,"tested_positive")), "tp", IF(AND(EXACT(O741,"tested_positive"), EXACT(J741,"tested_negative")), "fp", IF(AND(EXACT(O741,"tested_negative"), EXACT(J741,"tested_positive")), "fn", IF(AND(EXACT(O741,"tested_negative"), EXACT(J741,"tested_negative")), "tn"))))</f>
        <v>tp</v>
      </c>
      <c r="R741" s="2">
        <f>IF(O741="tested_positive",1,0)</f>
        <v>1</v>
      </c>
    </row>
    <row r="742" spans="1:18" ht="17" x14ac:dyDescent="0.2">
      <c r="A742">
        <v>605</v>
      </c>
      <c r="B742">
        <v>4</v>
      </c>
      <c r="C742">
        <v>183</v>
      </c>
      <c r="D742">
        <v>0</v>
      </c>
      <c r="E742">
        <v>0</v>
      </c>
      <c r="F742">
        <v>0</v>
      </c>
      <c r="G742">
        <v>28.4</v>
      </c>
      <c r="H742">
        <v>0.21199999999999999</v>
      </c>
      <c r="I742">
        <v>36</v>
      </c>
      <c r="J742" t="s">
        <v>9</v>
      </c>
      <c r="K742">
        <f>4.2+B742*-0.06+C742*-0.02+D742*0.01+G742*-0.04+H742*-0.47+I742*-0.01</f>
        <v>-1.2956400000000001</v>
      </c>
      <c r="L742">
        <f>-4.2+B742*0.06+C742*0.02+D742*-0.01+G742*0.04+H742*0.47+I742*0.01</f>
        <v>1.2956400000000001</v>
      </c>
      <c r="M742" s="6">
        <v>0.21489971226101315</v>
      </c>
      <c r="N742" s="6">
        <v>0.78510028773898688</v>
      </c>
      <c r="O742" s="2" t="str">
        <f t="shared" si="11"/>
        <v>tested_positive</v>
      </c>
      <c r="P742" s="2">
        <f>IF(O742=J742,1,0)</f>
        <v>1</v>
      </c>
      <c r="Q742" s="2" t="str">
        <f>IF(AND(EXACT(O742,"tested_positive"), EXACT(J742,"tested_positive")), "tp", IF(AND(EXACT(O742,"tested_positive"), EXACT(J742,"tested_negative")), "fp", IF(AND(EXACT(O742,"tested_negative"), EXACT(J742,"tested_positive")), "fn", IF(AND(EXACT(O742,"tested_negative"), EXACT(J742,"tested_negative")), "tn"))))</f>
        <v>tp</v>
      </c>
      <c r="R742" s="2">
        <f>IF(O742="tested_positive",1,0)</f>
        <v>1</v>
      </c>
    </row>
    <row r="743" spans="1:18" ht="17" x14ac:dyDescent="0.2">
      <c r="A743">
        <v>187</v>
      </c>
      <c r="B743">
        <v>8</v>
      </c>
      <c r="C743">
        <v>181</v>
      </c>
      <c r="D743">
        <v>68</v>
      </c>
      <c r="E743">
        <v>36</v>
      </c>
      <c r="F743">
        <v>495</v>
      </c>
      <c r="G743">
        <v>30.1</v>
      </c>
      <c r="H743">
        <v>0.61499999999999999</v>
      </c>
      <c r="I743">
        <v>60</v>
      </c>
      <c r="J743" t="s">
        <v>9</v>
      </c>
      <c r="K743">
        <f>4.2+B743*-0.06+C743*-0.02+D743*0.01+G743*-0.04+H743*-0.47+I743*-0.01</f>
        <v>-1.3130500000000001</v>
      </c>
      <c r="L743">
        <f>-4.2+B743*0.06+C743*0.02+D743*-0.01+G743*0.04+H743*0.47+I743*0.01</f>
        <v>1.3130500000000001</v>
      </c>
      <c r="M743" s="6">
        <v>0.21197691631639348</v>
      </c>
      <c r="N743" s="6">
        <v>0.78802308368360663</v>
      </c>
      <c r="O743" s="2" t="str">
        <f t="shared" si="11"/>
        <v>tested_positive</v>
      </c>
      <c r="P743" s="2">
        <f>IF(O743=J743,1,0)</f>
        <v>1</v>
      </c>
      <c r="Q743" s="2" t="str">
        <f>IF(AND(EXACT(O743,"tested_positive"), EXACT(J743,"tested_positive")), "tp", IF(AND(EXACT(O743,"tested_positive"), EXACT(J743,"tested_negative")), "fp", IF(AND(EXACT(O743,"tested_negative"), EXACT(J743,"tested_positive")), "fn", IF(AND(EXACT(O743,"tested_negative"), EXACT(J743,"tested_negative")), "tn"))))</f>
        <v>tp</v>
      </c>
      <c r="R743" s="2">
        <f>IF(O743="tested_positive",1,0)</f>
        <v>1</v>
      </c>
    </row>
    <row r="744" spans="1:18" ht="17" x14ac:dyDescent="0.2">
      <c r="A744">
        <v>57</v>
      </c>
      <c r="B744">
        <v>7</v>
      </c>
      <c r="C744">
        <v>187</v>
      </c>
      <c r="D744">
        <v>68</v>
      </c>
      <c r="E744">
        <v>39</v>
      </c>
      <c r="F744">
        <v>304</v>
      </c>
      <c r="G744">
        <v>37.700000000000003</v>
      </c>
      <c r="H744">
        <v>0.254</v>
      </c>
      <c r="I744">
        <v>41</v>
      </c>
      <c r="J744" t="s">
        <v>9</v>
      </c>
      <c r="K744">
        <f>4.2+B744*-0.06+C744*-0.02+D744*0.01+G744*-0.04+H744*-0.47+I744*-0.01</f>
        <v>-1.3173800000000002</v>
      </c>
      <c r="L744">
        <f>-4.2+B744*0.06+C744*0.02+D744*-0.01+G744*0.04+H744*0.47+I744*0.01</f>
        <v>1.3173800000000002</v>
      </c>
      <c r="M744" s="6">
        <v>0.21125452346491294</v>
      </c>
      <c r="N744" s="6">
        <v>0.78874547653508709</v>
      </c>
      <c r="O744" s="2" t="str">
        <f t="shared" si="11"/>
        <v>tested_positive</v>
      </c>
      <c r="P744" s="2">
        <f>IF(O744=J744,1,0)</f>
        <v>1</v>
      </c>
      <c r="Q744" s="2" t="str">
        <f>IF(AND(EXACT(O744,"tested_positive"), EXACT(J744,"tested_positive")), "tp", IF(AND(EXACT(O744,"tested_positive"), EXACT(J744,"tested_negative")), "fp", IF(AND(EXACT(O744,"tested_negative"), EXACT(J744,"tested_positive")), "fn", IF(AND(EXACT(O744,"tested_negative"), EXACT(J744,"tested_negative")), "tn"))))</f>
        <v>tp</v>
      </c>
      <c r="R744" s="2">
        <f>IF(O744="tested_positive",1,0)</f>
        <v>1</v>
      </c>
    </row>
    <row r="745" spans="1:18" ht="17" x14ac:dyDescent="0.2">
      <c r="A745">
        <v>745</v>
      </c>
      <c r="B745">
        <v>13</v>
      </c>
      <c r="C745">
        <v>153</v>
      </c>
      <c r="D745">
        <v>88</v>
      </c>
      <c r="E745">
        <v>37</v>
      </c>
      <c r="F745">
        <v>140</v>
      </c>
      <c r="G745">
        <v>40.6</v>
      </c>
      <c r="H745">
        <v>1.1739999999999999</v>
      </c>
      <c r="I745">
        <v>39</v>
      </c>
      <c r="J745" t="s">
        <v>10</v>
      </c>
      <c r="K745">
        <f>4.2+B745*-0.06+C745*-0.02+D745*0.01+G745*-0.04+H745*-0.47+I745*-0.01</f>
        <v>-1.3257800000000004</v>
      </c>
      <c r="L745">
        <f>-4.2+B745*0.06+C745*0.02+D745*-0.01+G745*0.04+H745*0.47+I745*0.01</f>
        <v>1.3257800000000004</v>
      </c>
      <c r="M745" s="6">
        <v>0.20985825944211262</v>
      </c>
      <c r="N745" s="6">
        <v>0.79014174055788733</v>
      </c>
      <c r="O745" s="2" t="str">
        <f t="shared" si="11"/>
        <v>tested_positive</v>
      </c>
      <c r="P745" s="2">
        <f>IF(O745=J745,1,0)</f>
        <v>0</v>
      </c>
      <c r="Q745" s="2" t="str">
        <f>IF(AND(EXACT(O745,"tested_positive"), EXACT(J745,"tested_positive")), "tp", IF(AND(EXACT(O745,"tested_positive"), EXACT(J745,"tested_negative")), "fp", IF(AND(EXACT(O745,"tested_negative"), EXACT(J745,"tested_positive")), "fn", IF(AND(EXACT(O745,"tested_negative"), EXACT(J745,"tested_negative")), "tn"))))</f>
        <v>fp</v>
      </c>
      <c r="R745" s="2">
        <f>IF(O745="tested_positive",1,0)</f>
        <v>1</v>
      </c>
    </row>
    <row r="746" spans="1:18" ht="17" x14ac:dyDescent="0.2">
      <c r="A746">
        <v>490</v>
      </c>
      <c r="B746">
        <v>8</v>
      </c>
      <c r="C746">
        <v>194</v>
      </c>
      <c r="D746">
        <v>80</v>
      </c>
      <c r="E746">
        <v>0</v>
      </c>
      <c r="F746">
        <v>0</v>
      </c>
      <c r="G746">
        <v>26.1</v>
      </c>
      <c r="H746">
        <v>0.55100000000000005</v>
      </c>
      <c r="I746">
        <v>67</v>
      </c>
      <c r="J746" t="s">
        <v>10</v>
      </c>
      <c r="K746">
        <f>4.2+B746*-0.06+C746*-0.02+D746*0.01+G746*-0.04+H746*-0.47+I746*-0.01</f>
        <v>-1.3329699999999998</v>
      </c>
      <c r="L746">
        <f>-4.2+B746*0.06+C746*0.02+D746*-0.01+G746*0.04+H746*0.47+I746*0.01</f>
        <v>1.3329699999999998</v>
      </c>
      <c r="M746" s="6">
        <v>0.20866851674343928</v>
      </c>
      <c r="N746" s="6">
        <v>0.79133148325656077</v>
      </c>
      <c r="O746" s="2" t="str">
        <f t="shared" si="11"/>
        <v>tested_positive</v>
      </c>
      <c r="P746" s="2">
        <f>IF(O746=J746,1,0)</f>
        <v>0</v>
      </c>
      <c r="Q746" s="2" t="str">
        <f>IF(AND(EXACT(O746,"tested_positive"), EXACT(J746,"tested_positive")), "tp", IF(AND(EXACT(O746,"tested_positive"), EXACT(J746,"tested_negative")), "fp", IF(AND(EXACT(O746,"tested_negative"), EXACT(J746,"tested_positive")), "fn", IF(AND(EXACT(O746,"tested_negative"), EXACT(J746,"tested_negative")), "tn"))))</f>
        <v>fp</v>
      </c>
      <c r="R746" s="2">
        <f>IF(O746="tested_positive",1,0)</f>
        <v>1</v>
      </c>
    </row>
    <row r="747" spans="1:18" ht="17" x14ac:dyDescent="0.2">
      <c r="A747">
        <v>456</v>
      </c>
      <c r="B747">
        <v>14</v>
      </c>
      <c r="C747">
        <v>175</v>
      </c>
      <c r="D747">
        <v>62</v>
      </c>
      <c r="E747">
        <v>30</v>
      </c>
      <c r="F747">
        <v>0</v>
      </c>
      <c r="G747">
        <v>33.6</v>
      </c>
      <c r="H747">
        <v>0.21199999999999999</v>
      </c>
      <c r="I747">
        <v>38</v>
      </c>
      <c r="J747" t="s">
        <v>9</v>
      </c>
      <c r="K747">
        <f>4.2+B747*-0.06+C747*-0.02+D747*0.01+G747*-0.04+H747*-0.47+I747*-0.01</f>
        <v>-1.3436399999999997</v>
      </c>
      <c r="L747">
        <f>-4.2+B747*0.06+C747*0.02+D747*-0.01+G747*0.04+H747*0.47+I747*0.01</f>
        <v>1.3436399999999997</v>
      </c>
      <c r="M747" s="6">
        <v>0.2069120991769953</v>
      </c>
      <c r="N747" s="6">
        <v>0.79308790082300473</v>
      </c>
      <c r="O747" s="2" t="str">
        <f t="shared" si="11"/>
        <v>tested_positive</v>
      </c>
      <c r="P747" s="2">
        <f>IF(O747=J747,1,0)</f>
        <v>1</v>
      </c>
      <c r="Q747" s="2" t="str">
        <f>IF(AND(EXACT(O747,"tested_positive"), EXACT(J747,"tested_positive")), "tp", IF(AND(EXACT(O747,"tested_positive"), EXACT(J747,"tested_negative")), "fp", IF(AND(EXACT(O747,"tested_negative"), EXACT(J747,"tested_positive")), "fn", IF(AND(EXACT(O747,"tested_negative"), EXACT(J747,"tested_negative")), "tn"))))</f>
        <v>tp</v>
      </c>
      <c r="R747" s="2">
        <f>IF(O747="tested_positive",1,0)</f>
        <v>1</v>
      </c>
    </row>
    <row r="748" spans="1:18" ht="17" x14ac:dyDescent="0.2">
      <c r="A748">
        <v>44</v>
      </c>
      <c r="B748">
        <v>9</v>
      </c>
      <c r="C748">
        <v>171</v>
      </c>
      <c r="D748">
        <v>110</v>
      </c>
      <c r="E748">
        <v>24</v>
      </c>
      <c r="F748">
        <v>240</v>
      </c>
      <c r="G748">
        <v>45.4</v>
      </c>
      <c r="H748">
        <v>0.72099999999999997</v>
      </c>
      <c r="I748">
        <v>54</v>
      </c>
      <c r="J748" t="s">
        <v>9</v>
      </c>
      <c r="K748">
        <f>4.2+B748*-0.06+C748*-0.02+D748*0.01+G748*-0.04+H748*-0.47+I748*-0.01</f>
        <v>-1.3548699999999998</v>
      </c>
      <c r="L748">
        <f>-4.2+B748*0.06+C748*0.02+D748*-0.01+G748*0.04+H748*0.47+I748*0.01</f>
        <v>1.3548699999999998</v>
      </c>
      <c r="M748" s="6">
        <v>0.2050753268036685</v>
      </c>
      <c r="N748" s="6">
        <v>0.79492467319633142</v>
      </c>
      <c r="O748" s="2" t="str">
        <f t="shared" si="11"/>
        <v>tested_positive</v>
      </c>
      <c r="P748" s="2">
        <f>IF(O748=J748,1,0)</f>
        <v>1</v>
      </c>
      <c r="Q748" s="2" t="str">
        <f>IF(AND(EXACT(O748,"tested_positive"), EXACT(J748,"tested_positive")), "tp", IF(AND(EXACT(O748,"tested_positive"), EXACT(J748,"tested_negative")), "fp", IF(AND(EXACT(O748,"tested_negative"), EXACT(J748,"tested_positive")), "fn", IF(AND(EXACT(O748,"tested_negative"), EXACT(J748,"tested_negative")), "tn"))))</f>
        <v>tp</v>
      </c>
      <c r="R748" s="2">
        <f>IF(O748="tested_positive",1,0)</f>
        <v>1</v>
      </c>
    </row>
    <row r="749" spans="1:18" ht="17" x14ac:dyDescent="0.2">
      <c r="A749">
        <v>762</v>
      </c>
      <c r="B749">
        <v>9</v>
      </c>
      <c r="C749">
        <v>170</v>
      </c>
      <c r="D749">
        <v>74</v>
      </c>
      <c r="E749">
        <v>31</v>
      </c>
      <c r="F749">
        <v>0</v>
      </c>
      <c r="G749">
        <v>44</v>
      </c>
      <c r="H749">
        <v>0.40300000000000002</v>
      </c>
      <c r="I749">
        <v>43</v>
      </c>
      <c r="J749" t="s">
        <v>9</v>
      </c>
      <c r="K749">
        <f>4.2+B749*-0.06+C749*-0.02+D749*0.01+G749*-0.04+H749*-0.47+I749*-0.01</f>
        <v>-1.3794099999999998</v>
      </c>
      <c r="L749">
        <f>-4.2+B749*0.06+C749*0.02+D749*-0.01+G749*0.04+H749*0.47+I749*0.01</f>
        <v>1.3794099999999998</v>
      </c>
      <c r="M749" s="6">
        <v>0.20110377305147917</v>
      </c>
      <c r="N749" s="6">
        <v>0.7988962269485208</v>
      </c>
      <c r="O749" s="2" t="str">
        <f t="shared" si="11"/>
        <v>tested_positive</v>
      </c>
      <c r="P749" s="2">
        <f>IF(O749=J749,1,0)</f>
        <v>1</v>
      </c>
      <c r="Q749" s="2" t="str">
        <f>IF(AND(EXACT(O749,"tested_positive"), EXACT(J749,"tested_positive")), "tp", IF(AND(EXACT(O749,"tested_positive"), EXACT(J749,"tested_negative")), "fp", IF(AND(EXACT(O749,"tested_negative"), EXACT(J749,"tested_positive")), "fn", IF(AND(EXACT(O749,"tested_negative"), EXACT(J749,"tested_negative")), "tn"))))</f>
        <v>tp</v>
      </c>
      <c r="R749" s="2">
        <f>IF(O749="tested_positive",1,0)</f>
        <v>1</v>
      </c>
    </row>
    <row r="750" spans="1:18" ht="17" x14ac:dyDescent="0.2">
      <c r="A750">
        <v>371</v>
      </c>
      <c r="B750">
        <v>3</v>
      </c>
      <c r="C750">
        <v>173</v>
      </c>
      <c r="D750">
        <v>82</v>
      </c>
      <c r="E750">
        <v>48</v>
      </c>
      <c r="F750">
        <v>465</v>
      </c>
      <c r="G750">
        <v>38.4</v>
      </c>
      <c r="H750">
        <v>2.137</v>
      </c>
      <c r="I750">
        <v>25</v>
      </c>
      <c r="J750" t="s">
        <v>9</v>
      </c>
      <c r="K750">
        <f>4.2+B750*-0.06+C750*-0.02+D750*0.01+G750*-0.04+H750*-0.47+I750*-0.01</f>
        <v>-1.4103899999999994</v>
      </c>
      <c r="L750">
        <f>-4.2+B750*0.06+C750*0.02+D750*-0.01+G750*0.04+H750*0.47+I750*0.01</f>
        <v>1.4103899999999994</v>
      </c>
      <c r="M750" s="6">
        <v>0.19617255041500964</v>
      </c>
      <c r="N750" s="6">
        <v>0.80382744958499042</v>
      </c>
      <c r="O750" s="2" t="str">
        <f t="shared" si="11"/>
        <v>tested_positive</v>
      </c>
      <c r="P750" s="2">
        <f>IF(O750=J750,1,0)</f>
        <v>1</v>
      </c>
      <c r="Q750" s="2" t="str">
        <f>IF(AND(EXACT(O750,"tested_positive"), EXACT(J750,"tested_positive")), "tp", IF(AND(EXACT(O750,"tested_positive"), EXACT(J750,"tested_negative")), "fp", IF(AND(EXACT(O750,"tested_negative"), EXACT(J750,"tested_positive")), "fn", IF(AND(EXACT(O750,"tested_negative"), EXACT(J750,"tested_negative")), "tn"))))</f>
        <v>tp</v>
      </c>
      <c r="R750" s="2">
        <f>IF(O750="tested_positive",1,0)</f>
        <v>1</v>
      </c>
    </row>
    <row r="751" spans="1:18" ht="17" x14ac:dyDescent="0.2">
      <c r="A751">
        <v>246</v>
      </c>
      <c r="B751">
        <v>9</v>
      </c>
      <c r="C751">
        <v>184</v>
      </c>
      <c r="D751">
        <v>85</v>
      </c>
      <c r="E751">
        <v>15</v>
      </c>
      <c r="F751">
        <v>0</v>
      </c>
      <c r="G751">
        <v>30</v>
      </c>
      <c r="H751">
        <v>1.2130000000000001</v>
      </c>
      <c r="I751">
        <v>49</v>
      </c>
      <c r="J751" t="s">
        <v>9</v>
      </c>
      <c r="K751">
        <f>4.2+B751*-0.06+C751*-0.02+D751*0.01+G751*-0.04+H751*-0.47+I751*-0.01</f>
        <v>-1.43011</v>
      </c>
      <c r="L751">
        <f>-4.2+B751*0.06+C751*0.02+D751*-0.01+G751*0.04+H751*0.47+I751*0.01</f>
        <v>1.43011</v>
      </c>
      <c r="M751" s="6">
        <v>0.19308154553775955</v>
      </c>
      <c r="N751" s="6">
        <v>0.80691845446224042</v>
      </c>
      <c r="O751" s="2" t="str">
        <f t="shared" si="11"/>
        <v>tested_positive</v>
      </c>
      <c r="P751" s="2">
        <f>IF(O751=J751,1,0)</f>
        <v>1</v>
      </c>
      <c r="Q751" s="2" t="str">
        <f>IF(AND(EXACT(O751,"tested_positive"), EXACT(J751,"tested_positive")), "tp", IF(AND(EXACT(O751,"tested_positive"), EXACT(J751,"tested_negative")), "fp", IF(AND(EXACT(O751,"tested_negative"), EXACT(J751,"tested_positive")), "fn", IF(AND(EXACT(O751,"tested_negative"), EXACT(J751,"tested_negative")), "tn"))))</f>
        <v>tp</v>
      </c>
      <c r="R751" s="2">
        <f>IF(O751="tested_positive",1,0)</f>
        <v>1</v>
      </c>
    </row>
    <row r="752" spans="1:18" ht="17" x14ac:dyDescent="0.2">
      <c r="A752">
        <v>580</v>
      </c>
      <c r="B752">
        <v>2</v>
      </c>
      <c r="C752">
        <v>197</v>
      </c>
      <c r="D752">
        <v>70</v>
      </c>
      <c r="E752">
        <v>99</v>
      </c>
      <c r="F752">
        <v>0</v>
      </c>
      <c r="G752">
        <v>34.700000000000003</v>
      </c>
      <c r="H752">
        <v>0.57499999999999996</v>
      </c>
      <c r="I752">
        <v>62</v>
      </c>
      <c r="J752" t="s">
        <v>9</v>
      </c>
      <c r="K752">
        <f>4.2+B752*-0.06+C752*-0.02+D752*0.01+G752*-0.04+H752*-0.47+I752*-0.01</f>
        <v>-1.43825</v>
      </c>
      <c r="L752">
        <f>-4.2+B752*0.06+C752*0.02+D752*-0.01+G752*0.04+H752*0.47+I752*0.01</f>
        <v>1.43825</v>
      </c>
      <c r="M752" s="6">
        <v>0.19181649237852996</v>
      </c>
      <c r="N752" s="6">
        <v>0.80818350762147007</v>
      </c>
      <c r="O752" s="2" t="str">
        <f t="shared" si="11"/>
        <v>tested_positive</v>
      </c>
      <c r="P752" s="2">
        <f>IF(O752=J752,1,0)</f>
        <v>1</v>
      </c>
      <c r="Q752" s="2" t="str">
        <f>IF(AND(EXACT(O752,"tested_positive"), EXACT(J752,"tested_positive")), "tp", IF(AND(EXACT(O752,"tested_positive"), EXACT(J752,"tested_negative")), "fp", IF(AND(EXACT(O752,"tested_negative"), EXACT(J752,"tested_positive")), "fn", IF(AND(EXACT(O752,"tested_negative"), EXACT(J752,"tested_negative")), "tn"))))</f>
        <v>tp</v>
      </c>
      <c r="R752" s="2">
        <f>IF(O752="tested_positive",1,0)</f>
        <v>1</v>
      </c>
    </row>
    <row r="753" spans="1:18" ht="17" x14ac:dyDescent="0.2">
      <c r="A753">
        <v>23</v>
      </c>
      <c r="B753">
        <v>7</v>
      </c>
      <c r="C753">
        <v>196</v>
      </c>
      <c r="D753">
        <v>90</v>
      </c>
      <c r="E753">
        <v>0</v>
      </c>
      <c r="F753">
        <v>0</v>
      </c>
      <c r="G753">
        <v>39.799999999999997</v>
      </c>
      <c r="H753">
        <v>0.45100000000000001</v>
      </c>
      <c r="I753">
        <v>41</v>
      </c>
      <c r="J753" t="s">
        <v>9</v>
      </c>
      <c r="K753">
        <f>4.2+B753*-0.06+C753*-0.02+D753*0.01+G753*-0.04+H753*-0.47+I753*-0.01</f>
        <v>-1.4539699999999995</v>
      </c>
      <c r="L753">
        <f>-4.2+B753*0.06+C753*0.02+D753*-0.01+G753*0.04+H753*0.47+I753*0.01</f>
        <v>1.4539699999999995</v>
      </c>
      <c r="M753" s="6">
        <v>0.18939133097469088</v>
      </c>
      <c r="N753" s="6">
        <v>0.81060866902530915</v>
      </c>
      <c r="O753" s="2" t="str">
        <f t="shared" si="11"/>
        <v>tested_positive</v>
      </c>
      <c r="P753" s="2">
        <f>IF(O753=J753,1,0)</f>
        <v>1</v>
      </c>
      <c r="Q753" s="2" t="str">
        <f>IF(AND(EXACT(O753,"tested_positive"), EXACT(J753,"tested_positive")), "tp", IF(AND(EXACT(O753,"tested_positive"), EXACT(J753,"tested_negative")), "fp", IF(AND(EXACT(O753,"tested_negative"), EXACT(J753,"tested_positive")), "fn", IF(AND(EXACT(O753,"tested_negative"), EXACT(J753,"tested_negative")), "tn"))))</f>
        <v>tp</v>
      </c>
      <c r="R753" s="2">
        <f>IF(O753="tested_positive",1,0)</f>
        <v>1</v>
      </c>
    </row>
    <row r="754" spans="1:18" ht="17" x14ac:dyDescent="0.2">
      <c r="A754">
        <v>358</v>
      </c>
      <c r="B754">
        <v>13</v>
      </c>
      <c r="C754">
        <v>129</v>
      </c>
      <c r="D754">
        <v>0</v>
      </c>
      <c r="E754">
        <v>30</v>
      </c>
      <c r="F754">
        <v>0</v>
      </c>
      <c r="G754">
        <v>39.9</v>
      </c>
      <c r="H754">
        <v>0.56899999999999995</v>
      </c>
      <c r="I754">
        <v>44</v>
      </c>
      <c r="J754" t="s">
        <v>9</v>
      </c>
      <c r="K754">
        <f>4.2+B754*-0.06+C754*-0.02+D754*0.01+G754*-0.04+H754*-0.47+I754*-0.01</f>
        <v>-1.4634300000000002</v>
      </c>
      <c r="L754">
        <f>-4.2+B754*0.06+C754*0.02+D754*-0.01+G754*0.04+H754*0.47+I754*0.01</f>
        <v>1.4634300000000002</v>
      </c>
      <c r="M754" s="6">
        <v>0.18794327614752443</v>
      </c>
      <c r="N754" s="6">
        <v>0.81205672385247563</v>
      </c>
      <c r="O754" s="2" t="str">
        <f t="shared" si="11"/>
        <v>tested_positive</v>
      </c>
      <c r="P754" s="2">
        <f>IF(O754=J754,1,0)</f>
        <v>1</v>
      </c>
      <c r="Q754" s="2" t="str">
        <f>IF(AND(EXACT(O754,"tested_positive"), EXACT(J754,"tested_positive")), "tp", IF(AND(EXACT(O754,"tested_positive"), EXACT(J754,"tested_negative")), "fp", IF(AND(EXACT(O754,"tested_negative"), EXACT(J754,"tested_positive")), "fn", IF(AND(EXACT(O754,"tested_negative"), EXACT(J754,"tested_negative")), "tn"))))</f>
        <v>tp</v>
      </c>
      <c r="R754" s="2">
        <f>IF(O754="tested_positive",1,0)</f>
        <v>1</v>
      </c>
    </row>
    <row r="755" spans="1:18" ht="17" x14ac:dyDescent="0.2">
      <c r="A755">
        <v>488</v>
      </c>
      <c r="B755">
        <v>0</v>
      </c>
      <c r="C755">
        <v>173</v>
      </c>
      <c r="D755">
        <v>78</v>
      </c>
      <c r="E755">
        <v>32</v>
      </c>
      <c r="F755">
        <v>265</v>
      </c>
      <c r="G755">
        <v>46.5</v>
      </c>
      <c r="H755">
        <v>1.159</v>
      </c>
      <c r="I755">
        <v>58</v>
      </c>
      <c r="J755" t="s">
        <v>10</v>
      </c>
      <c r="K755">
        <f>4.2+B755*-0.06+C755*-0.02+D755*0.01+G755*-0.04+H755*-0.47+I755*-0.01</f>
        <v>-1.4647299999999999</v>
      </c>
      <c r="L755">
        <f>-4.2+B755*0.06+C755*0.02+D755*-0.01+G755*0.04+H755*0.47+I755*0.01</f>
        <v>1.4647299999999999</v>
      </c>
      <c r="M755" s="6">
        <v>0.18774494984979859</v>
      </c>
      <c r="N755" s="6">
        <v>0.81225505015020139</v>
      </c>
      <c r="O755" s="2" t="str">
        <f t="shared" si="11"/>
        <v>tested_positive</v>
      </c>
      <c r="P755" s="2">
        <f>IF(O755=J755,1,0)</f>
        <v>0</v>
      </c>
      <c r="Q755" s="2" t="str">
        <f>IF(AND(EXACT(O755,"tested_positive"), EXACT(J755,"tested_positive")), "tp", IF(AND(EXACT(O755,"tested_positive"), EXACT(J755,"tested_negative")), "fp", IF(AND(EXACT(O755,"tested_negative"), EXACT(J755,"tested_positive")), "fn", IF(AND(EXACT(O755,"tested_negative"), EXACT(J755,"tested_negative")), "tn"))))</f>
        <v>fp</v>
      </c>
      <c r="R755" s="2">
        <f>IF(O755="tested_positive",1,0)</f>
        <v>1</v>
      </c>
    </row>
    <row r="756" spans="1:18" ht="17" x14ac:dyDescent="0.2">
      <c r="A756">
        <v>409</v>
      </c>
      <c r="B756">
        <v>8</v>
      </c>
      <c r="C756">
        <v>197</v>
      </c>
      <c r="D756">
        <v>74</v>
      </c>
      <c r="E756">
        <v>0</v>
      </c>
      <c r="F756">
        <v>0</v>
      </c>
      <c r="G756">
        <v>25.9</v>
      </c>
      <c r="H756">
        <v>1.1910000000000001</v>
      </c>
      <c r="I756">
        <v>39</v>
      </c>
      <c r="J756" t="s">
        <v>9</v>
      </c>
      <c r="K756">
        <f>4.2+B756*-0.06+C756*-0.02+D756*0.01+G756*-0.04+H756*-0.47+I756*-0.01</f>
        <v>-1.46577</v>
      </c>
      <c r="L756">
        <f>-4.2+B756*0.06+C756*0.02+D756*-0.01+G756*0.04+H756*0.47+I756*0.01</f>
        <v>1.46577</v>
      </c>
      <c r="M756" s="6">
        <v>0.18758640469587282</v>
      </c>
      <c r="N756" s="6">
        <v>0.81241359530412716</v>
      </c>
      <c r="O756" s="2" t="str">
        <f t="shared" si="11"/>
        <v>tested_positive</v>
      </c>
      <c r="P756" s="2">
        <f>IF(O756=J756,1,0)</f>
        <v>1</v>
      </c>
      <c r="Q756" s="2" t="str">
        <f>IF(AND(EXACT(O756,"tested_positive"), EXACT(J756,"tested_positive")), "tp", IF(AND(EXACT(O756,"tested_positive"), EXACT(J756,"tested_negative")), "fp", IF(AND(EXACT(O756,"tested_negative"), EXACT(J756,"tested_positive")), "fn", IF(AND(EXACT(O756,"tested_negative"), EXACT(J756,"tested_negative")), "tn"))))</f>
        <v>tp</v>
      </c>
      <c r="R756" s="2">
        <f>IF(O756="tested_positive",1,0)</f>
        <v>1</v>
      </c>
    </row>
    <row r="757" spans="1:18" ht="17" x14ac:dyDescent="0.2">
      <c r="A757">
        <v>716</v>
      </c>
      <c r="B757">
        <v>7</v>
      </c>
      <c r="C757">
        <v>187</v>
      </c>
      <c r="D757">
        <v>50</v>
      </c>
      <c r="E757">
        <v>33</v>
      </c>
      <c r="F757">
        <v>392</v>
      </c>
      <c r="G757">
        <v>33.9</v>
      </c>
      <c r="H757">
        <v>0.82599999999999996</v>
      </c>
      <c r="I757">
        <v>34</v>
      </c>
      <c r="J757" t="s">
        <v>9</v>
      </c>
      <c r="K757">
        <f>4.2+B757*-0.06+C757*-0.02+D757*0.01+G757*-0.04+H757*-0.47+I757*-0.01</f>
        <v>-1.5442199999999999</v>
      </c>
      <c r="L757">
        <f>-4.2+B757*0.06+C757*0.02+D757*-0.01+G757*0.04+H757*0.47+I757*0.01</f>
        <v>1.5442199999999999</v>
      </c>
      <c r="M757" s="6">
        <v>0.17592264812471983</v>
      </c>
      <c r="N757" s="6">
        <v>0.8240773518752802</v>
      </c>
      <c r="O757" s="2" t="str">
        <f t="shared" si="11"/>
        <v>tested_positive</v>
      </c>
      <c r="P757" s="2">
        <f>IF(O757=J757,1,0)</f>
        <v>1</v>
      </c>
      <c r="Q757" s="2" t="str">
        <f>IF(AND(EXACT(O757,"tested_positive"), EXACT(J757,"tested_positive")), "tp", IF(AND(EXACT(O757,"tested_positive"), EXACT(J757,"tested_negative")), "fp", IF(AND(EXACT(O757,"tested_negative"), EXACT(J757,"tested_positive")), "fn", IF(AND(EXACT(O757,"tested_negative"), EXACT(J757,"tested_negative")), "tn"))))</f>
        <v>tp</v>
      </c>
      <c r="R757" s="2">
        <f>IF(O757="tested_positive",1,0)</f>
        <v>1</v>
      </c>
    </row>
    <row r="758" spans="1:18" ht="17" x14ac:dyDescent="0.2">
      <c r="A758">
        <v>46</v>
      </c>
      <c r="B758">
        <v>0</v>
      </c>
      <c r="C758">
        <v>180</v>
      </c>
      <c r="D758">
        <v>66</v>
      </c>
      <c r="E758">
        <v>39</v>
      </c>
      <c r="F758">
        <v>0</v>
      </c>
      <c r="G758">
        <v>42</v>
      </c>
      <c r="H758">
        <v>1.893</v>
      </c>
      <c r="I758">
        <v>25</v>
      </c>
      <c r="J758" t="s">
        <v>9</v>
      </c>
      <c r="K758">
        <f>4.2+B758*-0.06+C758*-0.02+D758*0.01+G758*-0.04+H758*-0.47+I758*-0.01</f>
        <v>-1.5597099999999997</v>
      </c>
      <c r="L758">
        <f>-4.2+B758*0.06+C758*0.02+D758*-0.01+G758*0.04+H758*0.47+I758*0.01</f>
        <v>1.5597099999999997</v>
      </c>
      <c r="M758" s="6">
        <v>0.17368826406926335</v>
      </c>
      <c r="N758" s="6">
        <v>0.82631173593073659</v>
      </c>
      <c r="O758" s="2" t="str">
        <f t="shared" si="11"/>
        <v>tested_positive</v>
      </c>
      <c r="P758" s="2">
        <f>IF(O758=J758,1,0)</f>
        <v>1</v>
      </c>
      <c r="Q758" s="2" t="str">
        <f>IF(AND(EXACT(O758,"tested_positive"), EXACT(J758,"tested_positive")), "tp", IF(AND(EXACT(O758,"tested_positive"), EXACT(J758,"tested_negative")), "fp", IF(AND(EXACT(O758,"tested_negative"), EXACT(J758,"tested_positive")), "fn", IF(AND(EXACT(O758,"tested_negative"), EXACT(J758,"tested_negative")), "tn"))))</f>
        <v>tp</v>
      </c>
      <c r="R758" s="2">
        <f>IF(O758="tested_positive",1,0)</f>
        <v>1</v>
      </c>
    </row>
    <row r="759" spans="1:18" ht="17" x14ac:dyDescent="0.2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>
        <f>4.2+B759*-0.06+C759*-0.02+D759*0.01+G759*-0.04+H759*-0.47+I759*-0.01</f>
        <v>-1.6161499999999998</v>
      </c>
      <c r="L759">
        <f>-4.2+B759*0.06+C759*0.02+D759*-0.01+G759*0.04+H759*0.47+I759*0.01</f>
        <v>1.6161499999999998</v>
      </c>
      <c r="M759" s="6">
        <v>0.16573651685693716</v>
      </c>
      <c r="N759" s="6">
        <v>0.83426348314306276</v>
      </c>
      <c r="O759" s="2" t="str">
        <f t="shared" si="11"/>
        <v>tested_positive</v>
      </c>
      <c r="P759" s="2">
        <f>IF(O759=J759,1,0)</f>
        <v>1</v>
      </c>
      <c r="Q759" s="2" t="str">
        <f>IF(AND(EXACT(O759,"tested_positive"), EXACT(J759,"tested_positive")), "tp", IF(AND(EXACT(O759,"tested_positive"), EXACT(J759,"tested_negative")), "fp", IF(AND(EXACT(O759,"tested_negative"), EXACT(J759,"tested_positive")), "fn", IF(AND(EXACT(O759,"tested_negative"), EXACT(J759,"tested_negative")), "tn"))))</f>
        <v>tp</v>
      </c>
      <c r="R759" s="2">
        <f>IF(O759="tested_positive",1,0)</f>
        <v>1</v>
      </c>
    </row>
    <row r="760" spans="1:18" ht="17" x14ac:dyDescent="0.2">
      <c r="A760">
        <v>623</v>
      </c>
      <c r="B760">
        <v>6</v>
      </c>
      <c r="C760">
        <v>183</v>
      </c>
      <c r="D760">
        <v>94</v>
      </c>
      <c r="E760">
        <v>0</v>
      </c>
      <c r="F760">
        <v>0</v>
      </c>
      <c r="G760">
        <v>40.799999999999997</v>
      </c>
      <c r="H760">
        <v>1.4610000000000001</v>
      </c>
      <c r="I760">
        <v>45</v>
      </c>
      <c r="J760" t="s">
        <v>10</v>
      </c>
      <c r="K760">
        <f>4.2+B760*-0.06+C760*-0.02+D760*0.01+G760*-0.04+H760*-0.47+I760*-0.01</f>
        <v>-1.6486699999999999</v>
      </c>
      <c r="L760">
        <f>-4.2+B760*0.06+C760*0.02+D760*-0.01+G760*0.04+H760*0.47+I760*0.01</f>
        <v>1.6486699999999999</v>
      </c>
      <c r="M760" s="6">
        <v>0.16128878390432508</v>
      </c>
      <c r="N760" s="6">
        <v>0.83871121609567489</v>
      </c>
      <c r="O760" s="2" t="str">
        <f t="shared" si="11"/>
        <v>tested_positive</v>
      </c>
      <c r="P760" s="2">
        <f>IF(O760=J760,1,0)</f>
        <v>0</v>
      </c>
      <c r="Q760" s="2" t="str">
        <f>IF(AND(EXACT(O760,"tested_positive"), EXACT(J760,"tested_positive")), "tp", IF(AND(EXACT(O760,"tested_positive"), EXACT(J760,"tested_negative")), "fp", IF(AND(EXACT(O760,"tested_negative"), EXACT(J760,"tested_positive")), "fn", IF(AND(EXACT(O760,"tested_negative"), EXACT(J760,"tested_negative")), "tn"))))</f>
        <v>fp</v>
      </c>
      <c r="R760" s="2">
        <f>IF(O760="tested_positive",1,0)</f>
        <v>1</v>
      </c>
    </row>
    <row r="761" spans="1:18" ht="17" x14ac:dyDescent="0.2">
      <c r="A761">
        <v>155</v>
      </c>
      <c r="B761">
        <v>8</v>
      </c>
      <c r="C761">
        <v>188</v>
      </c>
      <c r="D761">
        <v>78</v>
      </c>
      <c r="E761">
        <v>0</v>
      </c>
      <c r="F761">
        <v>0</v>
      </c>
      <c r="G761">
        <v>47.9</v>
      </c>
      <c r="H761">
        <v>0.13700000000000001</v>
      </c>
      <c r="I761">
        <v>43</v>
      </c>
      <c r="J761" t="s">
        <v>9</v>
      </c>
      <c r="K761">
        <f>4.2+B761*-0.06+C761*-0.02+D761*0.01+G761*-0.04+H761*-0.47+I761*-0.01</f>
        <v>-1.6703899999999998</v>
      </c>
      <c r="L761">
        <f>-4.2+B761*0.06+C761*0.02+D761*-0.01+G761*0.04+H761*0.47+I761*0.01</f>
        <v>1.6703899999999998</v>
      </c>
      <c r="M761" s="6">
        <v>0.15837218864768973</v>
      </c>
      <c r="N761" s="6">
        <v>0.84162781135231035</v>
      </c>
      <c r="O761" s="2" t="str">
        <f t="shared" si="11"/>
        <v>tested_positive</v>
      </c>
      <c r="P761" s="2">
        <f>IF(O761=J761,1,0)</f>
        <v>1</v>
      </c>
      <c r="Q761" s="2" t="str">
        <f>IF(AND(EXACT(O761,"tested_positive"), EXACT(J761,"tested_positive")), "tp", IF(AND(EXACT(O761,"tested_positive"), EXACT(J761,"tested_negative")), "fp", IF(AND(EXACT(O761,"tested_negative"), EXACT(J761,"tested_positive")), "fn", IF(AND(EXACT(O761,"tested_negative"), EXACT(J761,"tested_negative")), "tn"))))</f>
        <v>tp</v>
      </c>
      <c r="R761" s="2">
        <f>IF(O761="tested_positive",1,0)</f>
        <v>1</v>
      </c>
    </row>
    <row r="762" spans="1:18" ht="17" x14ac:dyDescent="0.2">
      <c r="A762">
        <v>662</v>
      </c>
      <c r="B762">
        <v>1</v>
      </c>
      <c r="C762">
        <v>199</v>
      </c>
      <c r="D762">
        <v>76</v>
      </c>
      <c r="E762">
        <v>43</v>
      </c>
      <c r="F762">
        <v>0</v>
      </c>
      <c r="G762">
        <v>42.9</v>
      </c>
      <c r="H762">
        <v>1.3939999999999999</v>
      </c>
      <c r="I762">
        <v>22</v>
      </c>
      <c r="J762" t="s">
        <v>9</v>
      </c>
      <c r="K762">
        <f>4.2+B762*-0.06+C762*-0.02+D762*0.01+G762*-0.04+H762*-0.47+I762*-0.01</f>
        <v>-1.6711799999999992</v>
      </c>
      <c r="L762">
        <f>-4.2+B762*0.06+C762*0.02+D762*-0.01+G762*0.04+H762*0.47+I762*0.01</f>
        <v>1.6711799999999992</v>
      </c>
      <c r="M762" s="6">
        <v>0.15826691761791545</v>
      </c>
      <c r="N762" s="6">
        <v>0.84173308238208444</v>
      </c>
      <c r="O762" s="2" t="str">
        <f t="shared" si="11"/>
        <v>tested_positive</v>
      </c>
      <c r="P762" s="2">
        <f>IF(O762=J762,1,0)</f>
        <v>1</v>
      </c>
      <c r="Q762" s="2" t="str">
        <f>IF(AND(EXACT(O762,"tested_positive"), EXACT(J762,"tested_positive")), "tp", IF(AND(EXACT(O762,"tested_positive"), EXACT(J762,"tested_negative")), "fp", IF(AND(EXACT(O762,"tested_negative"), EXACT(J762,"tested_positive")), "fn", IF(AND(EXACT(O762,"tested_negative"), EXACT(J762,"tested_negative")), "tn"))))</f>
        <v>tp</v>
      </c>
      <c r="R762" s="2">
        <f>IF(O762="tested_positive",1,0)</f>
        <v>1</v>
      </c>
    </row>
    <row r="763" spans="1:18" ht="17" x14ac:dyDescent="0.2">
      <c r="A763">
        <v>333</v>
      </c>
      <c r="B763">
        <v>1</v>
      </c>
      <c r="C763">
        <v>180</v>
      </c>
      <c r="D763">
        <v>0</v>
      </c>
      <c r="E763">
        <v>0</v>
      </c>
      <c r="F763">
        <v>0</v>
      </c>
      <c r="G763">
        <v>43.3</v>
      </c>
      <c r="H763">
        <v>0.28199999999999997</v>
      </c>
      <c r="I763">
        <v>41</v>
      </c>
      <c r="J763" t="s">
        <v>9</v>
      </c>
      <c r="K763">
        <f>4.2+B763*-0.06+C763*-0.02+D763*0.01+G763*-0.04+H763*-0.47+I763*-0.01</f>
        <v>-1.7345399999999995</v>
      </c>
      <c r="L763">
        <f>-4.2+B763*0.06+C763*0.02+D763*-0.01+G763*0.04+H763*0.47+I763*0.01</f>
        <v>1.7345399999999995</v>
      </c>
      <c r="M763" s="6">
        <v>0.15000778472833606</v>
      </c>
      <c r="N763" s="6">
        <v>0.84999221527166391</v>
      </c>
      <c r="O763" s="2" t="str">
        <f t="shared" si="11"/>
        <v>tested_positive</v>
      </c>
      <c r="P763" s="2">
        <f>IF(O763=J763,1,0)</f>
        <v>1</v>
      </c>
      <c r="Q763" s="2" t="str">
        <f>IF(AND(EXACT(O763,"tested_positive"), EXACT(J763,"tested_positive")), "tp", IF(AND(EXACT(O763,"tested_positive"), EXACT(J763,"tested_negative")), "fp", IF(AND(EXACT(O763,"tested_negative"), EXACT(J763,"tested_positive")), "fn", IF(AND(EXACT(O763,"tested_negative"), EXACT(J763,"tested_negative")), "tn"))))</f>
        <v>tp</v>
      </c>
      <c r="R763" s="2">
        <f>IF(O763="tested_positive",1,0)</f>
        <v>1</v>
      </c>
    </row>
    <row r="764" spans="1:18" ht="17" x14ac:dyDescent="0.2">
      <c r="A764">
        <v>207</v>
      </c>
      <c r="B764">
        <v>8</v>
      </c>
      <c r="C764">
        <v>196</v>
      </c>
      <c r="D764">
        <v>76</v>
      </c>
      <c r="E764">
        <v>29</v>
      </c>
      <c r="F764">
        <v>280</v>
      </c>
      <c r="G764">
        <v>37.5</v>
      </c>
      <c r="H764">
        <v>0.60499999999999998</v>
      </c>
      <c r="I764">
        <v>57</v>
      </c>
      <c r="J764" t="s">
        <v>9</v>
      </c>
      <c r="K764">
        <f>4.2+B764*-0.06+C764*-0.02+D764*0.01+G764*-0.04+H764*-0.47+I764*-0.01</f>
        <v>-1.7943499999999999</v>
      </c>
      <c r="L764">
        <f>-4.2+B764*0.06+C764*0.02+D764*-0.01+G764*0.04+H764*0.47+I764*0.01</f>
        <v>1.7943499999999999</v>
      </c>
      <c r="M764" s="6">
        <v>0.1425402283907036</v>
      </c>
      <c r="N764" s="6">
        <v>0.85745977160929643</v>
      </c>
      <c r="O764" s="2" t="str">
        <f t="shared" si="11"/>
        <v>tested_positive</v>
      </c>
      <c r="P764" s="2">
        <f>IF(O764=J764,1,0)</f>
        <v>1</v>
      </c>
      <c r="Q764" s="2" t="str">
        <f>IF(AND(EXACT(O764,"tested_positive"), EXACT(J764,"tested_positive")), "tp", IF(AND(EXACT(O764,"tested_positive"), EXACT(J764,"tested_negative")), "fp", IF(AND(EXACT(O764,"tested_negative"), EXACT(J764,"tested_positive")), "fn", IF(AND(EXACT(O764,"tested_negative"), EXACT(J764,"tested_negative")), "tn"))))</f>
        <v>tp</v>
      </c>
      <c r="R764" s="2">
        <f>IF(O764="tested_positive",1,0)</f>
        <v>1</v>
      </c>
    </row>
    <row r="765" spans="1:18" ht="17" x14ac:dyDescent="0.2">
      <c r="A765">
        <v>547</v>
      </c>
      <c r="B765">
        <v>5</v>
      </c>
      <c r="C765">
        <v>187</v>
      </c>
      <c r="D765">
        <v>76</v>
      </c>
      <c r="E765">
        <v>27</v>
      </c>
      <c r="F765">
        <v>207</v>
      </c>
      <c r="G765">
        <v>43.6</v>
      </c>
      <c r="H765">
        <v>1.034</v>
      </c>
      <c r="I765">
        <v>53</v>
      </c>
      <c r="J765" t="s">
        <v>9</v>
      </c>
      <c r="K765">
        <f>4.2+B765*-0.06+C765*-0.02+D765*0.01+G765*-0.04+H765*-0.47+I765*-0.01</f>
        <v>-1.8399799999999999</v>
      </c>
      <c r="L765">
        <f>-4.2+B765*0.06+C765*0.02+D765*-0.01+G765*0.04+H765*0.47+I765*0.01</f>
        <v>1.8399799999999999</v>
      </c>
      <c r="M765" s="6">
        <v>0.13705365795734542</v>
      </c>
      <c r="N765" s="6">
        <v>0.86294634204265463</v>
      </c>
      <c r="O765" s="2" t="str">
        <f t="shared" si="11"/>
        <v>tested_positive</v>
      </c>
      <c r="P765" s="2">
        <f>IF(O765=J765,1,0)</f>
        <v>1</v>
      </c>
      <c r="Q765" s="2" t="str">
        <f>IF(AND(EXACT(O765,"tested_positive"), EXACT(J765,"tested_positive")), "tp", IF(AND(EXACT(O765,"tested_positive"), EXACT(J765,"tested_negative")), "fp", IF(AND(EXACT(O765,"tested_negative"), EXACT(J765,"tested_positive")), "fn", IF(AND(EXACT(O765,"tested_negative"), EXACT(J765,"tested_negative")), "tn"))))</f>
        <v>tp</v>
      </c>
      <c r="R765" s="2">
        <f>IF(O765="tested_positive",1,0)</f>
        <v>1</v>
      </c>
    </row>
    <row r="766" spans="1:18" ht="17" x14ac:dyDescent="0.2">
      <c r="A766">
        <v>160</v>
      </c>
      <c r="B766">
        <v>17</v>
      </c>
      <c r="C766">
        <v>163</v>
      </c>
      <c r="D766">
        <v>72</v>
      </c>
      <c r="E766">
        <v>41</v>
      </c>
      <c r="F766">
        <v>114</v>
      </c>
      <c r="G766">
        <v>40.9</v>
      </c>
      <c r="H766">
        <v>0.81699999999999995</v>
      </c>
      <c r="I766">
        <v>47</v>
      </c>
      <c r="J766" t="s">
        <v>9</v>
      </c>
      <c r="K766">
        <f>4.2+B766*-0.06+C766*-0.02+D766*0.01+G766*-0.04+H766*-0.47+I766*-0.01</f>
        <v>-1.8499899999999998</v>
      </c>
      <c r="L766">
        <f>-4.2+B766*0.06+C766*0.02+D766*-0.01+G766*0.04+H766*0.47+I766*0.01</f>
        <v>1.8499899999999998</v>
      </c>
      <c r="M766" s="6">
        <v>0.13587407112789823</v>
      </c>
      <c r="N766" s="6">
        <v>0.86412592887210182</v>
      </c>
      <c r="O766" s="2" t="str">
        <f t="shared" si="11"/>
        <v>tested_positive</v>
      </c>
      <c r="P766" s="2">
        <f>IF(O766=J766,1,0)</f>
        <v>1</v>
      </c>
      <c r="Q766" s="2" t="str">
        <f>IF(AND(EXACT(O766,"tested_positive"), EXACT(J766,"tested_positive")), "tp", IF(AND(EXACT(O766,"tested_positive"), EXACT(J766,"tested_negative")), "fp", IF(AND(EXACT(O766,"tested_negative"), EXACT(J766,"tested_positive")), "fn", IF(AND(EXACT(O766,"tested_negative"), EXACT(J766,"tested_negative")), "tn"))))</f>
        <v>tp</v>
      </c>
      <c r="R766" s="2">
        <f>IF(O766="tested_positive",1,0)</f>
        <v>1</v>
      </c>
    </row>
    <row r="767" spans="1:18" ht="17" x14ac:dyDescent="0.2">
      <c r="A767">
        <v>194</v>
      </c>
      <c r="B767">
        <v>11</v>
      </c>
      <c r="C767">
        <v>135</v>
      </c>
      <c r="D767">
        <v>0</v>
      </c>
      <c r="E767">
        <v>0</v>
      </c>
      <c r="F767">
        <v>0</v>
      </c>
      <c r="G767">
        <v>52.3</v>
      </c>
      <c r="H767">
        <v>0.57799999999999996</v>
      </c>
      <c r="I767">
        <v>40</v>
      </c>
      <c r="J767" t="s">
        <v>9</v>
      </c>
      <c r="K767">
        <f>4.2+B767*-0.06+C767*-0.02+D767*0.01+G767*-0.04+H767*-0.47+I767*-0.01</f>
        <v>-1.9236600000000004</v>
      </c>
      <c r="L767">
        <f>-4.2+B767*0.06+C767*0.02+D767*-0.01+G767*0.04+H767*0.47+I767*0.01</f>
        <v>1.9236600000000004</v>
      </c>
      <c r="M767" s="6">
        <v>0.12745398438212244</v>
      </c>
      <c r="N767" s="6">
        <v>0.87254601561787759</v>
      </c>
      <c r="O767" s="2" t="str">
        <f t="shared" si="11"/>
        <v>tested_positive</v>
      </c>
      <c r="P767" s="2">
        <f>IF(O767=J767,1,0)</f>
        <v>1</v>
      </c>
      <c r="Q767" s="2" t="str">
        <f>IF(AND(EXACT(O767,"tested_positive"), EXACT(J767,"tested_positive")), "tp", IF(AND(EXACT(O767,"tested_positive"), EXACT(J767,"tested_negative")), "fp", IF(AND(EXACT(O767,"tested_negative"), EXACT(J767,"tested_positive")), "fn", IF(AND(EXACT(O767,"tested_negative"), EXACT(J767,"tested_negative")), "tn"))))</f>
        <v>tp</v>
      </c>
      <c r="R767" s="2">
        <f>IF(O767="tested_positive",1,0)</f>
        <v>1</v>
      </c>
    </row>
    <row r="768" spans="1:18" ht="17" x14ac:dyDescent="0.2">
      <c r="A768">
        <v>229</v>
      </c>
      <c r="B768">
        <v>4</v>
      </c>
      <c r="C768">
        <v>197</v>
      </c>
      <c r="D768">
        <v>70</v>
      </c>
      <c r="E768">
        <v>39</v>
      </c>
      <c r="F768">
        <v>744</v>
      </c>
      <c r="G768">
        <v>36.700000000000003</v>
      </c>
      <c r="H768">
        <v>2.3290000000000002</v>
      </c>
      <c r="I768">
        <v>31</v>
      </c>
      <c r="J768" t="s">
        <v>10</v>
      </c>
      <c r="K768">
        <f>4.2+B768*-0.06+C768*-0.02+D768*0.01+G768*-0.04+H768*-0.47+I768*-0.01</f>
        <v>-2.1526300000000003</v>
      </c>
      <c r="L768">
        <f>-4.2+B768*0.06+C768*0.02+D768*-0.01+G768*0.04+H768*0.47+I768*0.01</f>
        <v>2.1526300000000003</v>
      </c>
      <c r="M768" s="6">
        <v>0.10408571518227999</v>
      </c>
      <c r="N768" s="6">
        <v>0.89591428481772006</v>
      </c>
      <c r="O768" s="2" t="str">
        <f t="shared" si="11"/>
        <v>tested_positive</v>
      </c>
      <c r="P768" s="2">
        <f>IF(O768=J768,1,0)</f>
        <v>0</v>
      </c>
      <c r="Q768" s="2" t="str">
        <f>IF(AND(EXACT(O768,"tested_positive"), EXACT(J768,"tested_positive")), "tp", IF(AND(EXACT(O768,"tested_positive"), EXACT(J768,"tested_negative")), "fp", IF(AND(EXACT(O768,"tested_negative"), EXACT(J768,"tested_positive")), "fn", IF(AND(EXACT(O768,"tested_negative"), EXACT(J768,"tested_negative")), "tn"))))</f>
        <v>fp</v>
      </c>
      <c r="R768" s="2">
        <f>IF(O768="tested_positive",1,0)</f>
        <v>1</v>
      </c>
    </row>
    <row r="769" spans="1:18" ht="17" x14ac:dyDescent="0.2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>
        <f>4.2+B769*-0.06+C769*-0.02+D769*0.01+G769*-0.04+H769*-0.47+I769*-0.01</f>
        <v>-2.3834</v>
      </c>
      <c r="L769">
        <f>-4.2+B769*0.06+C769*0.02+D769*-0.01+G769*0.04+H769*0.47+I769*0.01</f>
        <v>2.3834</v>
      </c>
      <c r="M769" s="6">
        <v>8.4447319751793176E-2</v>
      </c>
      <c r="N769" s="6">
        <v>0.91555268024820691</v>
      </c>
      <c r="O769" s="2" t="str">
        <f>IF(N769&gt;(M769+$N$776),"tested_positive","tested_negative")</f>
        <v>tested_positive</v>
      </c>
      <c r="P769" s="2">
        <f>IF(O769=J769,1,0)</f>
        <v>1</v>
      </c>
      <c r="Q769" s="2" t="str">
        <f>IF(AND(EXACT(O769,"tested_positive"), EXACT(J769,"tested_positive")), "tp", IF(AND(EXACT(O769,"tested_positive"), EXACT(J769,"tested_negative")), "fp", IF(AND(EXACT(O769,"tested_negative"), EXACT(J769,"tested_positive")), "fn", IF(AND(EXACT(O769,"tested_negative"), EXACT(J769,"tested_negative")), "tn"))))</f>
        <v>tp</v>
      </c>
      <c r="R769" s="2">
        <f>IF(O769="tested_positive",1,0)</f>
        <v>1</v>
      </c>
    </row>
    <row r="770" spans="1:18" x14ac:dyDescent="0.2">
      <c r="O770" t="s">
        <v>12</v>
      </c>
      <c r="P770" s="2">
        <f>SUM(P2:P769)</f>
        <v>603</v>
      </c>
    </row>
    <row r="771" spans="1:18" x14ac:dyDescent="0.2">
      <c r="O771" t="s">
        <v>13</v>
      </c>
      <c r="P771" s="2">
        <f>COUNT(P2:P769)</f>
        <v>768</v>
      </c>
    </row>
    <row r="772" spans="1:18" x14ac:dyDescent="0.2">
      <c r="O772" t="s">
        <v>14</v>
      </c>
      <c r="P772" s="8">
        <f>P770/P771*100</f>
        <v>78.515625</v>
      </c>
    </row>
    <row r="774" spans="1:18" x14ac:dyDescent="0.2">
      <c r="O774" t="s">
        <v>401</v>
      </c>
    </row>
    <row r="775" spans="1:18" x14ac:dyDescent="0.2">
      <c r="N775" s="4" t="s">
        <v>411</v>
      </c>
      <c r="O775" t="s">
        <v>402</v>
      </c>
      <c r="P775" t="s">
        <v>403</v>
      </c>
    </row>
    <row r="776" spans="1:18" x14ac:dyDescent="0.2">
      <c r="N776" s="7">
        <v>0.1</v>
      </c>
      <c r="O776" s="2">
        <f>COUNTIF(Q2:Q769,"tn")</f>
        <v>458</v>
      </c>
      <c r="P776" s="2">
        <f>COUNTIF(Q2:Q769,"fp")</f>
        <v>42</v>
      </c>
      <c r="Q776" t="s">
        <v>404</v>
      </c>
    </row>
    <row r="777" spans="1:18" x14ac:dyDescent="0.2">
      <c r="O777" s="2">
        <f>COUNTIF(Q2:Q769,"fn")</f>
        <v>123</v>
      </c>
      <c r="P777" s="2">
        <f>COUNTIF(Q2:Q769,"tp")</f>
        <v>145</v>
      </c>
      <c r="Q777" t="s">
        <v>405</v>
      </c>
    </row>
    <row r="779" spans="1:18" x14ac:dyDescent="0.2">
      <c r="O779" t="s">
        <v>401</v>
      </c>
    </row>
    <row r="780" spans="1:18" x14ac:dyDescent="0.2">
      <c r="O780" t="s">
        <v>402</v>
      </c>
      <c r="P780" t="s">
        <v>403</v>
      </c>
    </row>
    <row r="781" spans="1:18" x14ac:dyDescent="0.2">
      <c r="O781" s="2" t="s">
        <v>409</v>
      </c>
      <c r="P781" s="2" t="s">
        <v>410</v>
      </c>
      <c r="Q781" t="s">
        <v>404</v>
      </c>
    </row>
    <row r="782" spans="1:18" x14ac:dyDescent="0.2">
      <c r="O782" s="2" t="s">
        <v>407</v>
      </c>
      <c r="P782" s="2" t="s">
        <v>408</v>
      </c>
      <c r="Q782" t="s">
        <v>405</v>
      </c>
    </row>
  </sheetData>
  <sortState ref="A2:R772">
    <sortCondition ref="N2:N77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1"/>
  <sheetViews>
    <sheetView topLeftCell="A720" workbookViewId="0">
      <selection activeCell="S142" sqref="S142"/>
    </sheetView>
  </sheetViews>
  <sheetFormatPr baseColWidth="10" defaultRowHeight="16" x14ac:dyDescent="0.2"/>
  <cols>
    <col min="2" max="3" width="15.83203125" bestFit="1" customWidth="1"/>
    <col min="4" max="4" width="5.1640625" bestFit="1" customWidth="1"/>
    <col min="5" max="5" width="15.83203125" bestFit="1" customWidth="1"/>
    <col min="6" max="6" width="15.1640625" bestFit="1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23</v>
      </c>
      <c r="F1" t="s">
        <v>21</v>
      </c>
    </row>
    <row r="2" spans="1:6" x14ac:dyDescent="0.2">
      <c r="A2">
        <v>1</v>
      </c>
      <c r="B2" t="s">
        <v>21</v>
      </c>
      <c r="C2" t="s">
        <v>21</v>
      </c>
      <c r="E2">
        <v>0.27800000000000002</v>
      </c>
      <c r="F2" t="s">
        <v>22</v>
      </c>
    </row>
    <row r="3" spans="1:6" x14ac:dyDescent="0.2">
      <c r="A3">
        <v>2</v>
      </c>
      <c r="B3" t="s">
        <v>23</v>
      </c>
      <c r="C3" t="s">
        <v>23</v>
      </c>
      <c r="E3" t="s">
        <v>24</v>
      </c>
      <c r="F3">
        <v>4.9000000000000002E-2</v>
      </c>
    </row>
    <row r="4" spans="1:6" x14ac:dyDescent="0.2">
      <c r="A4">
        <v>3</v>
      </c>
      <c r="B4" t="s">
        <v>21</v>
      </c>
      <c r="C4" t="s">
        <v>21</v>
      </c>
      <c r="E4">
        <v>0.20300000000000001</v>
      </c>
      <c r="F4" t="s">
        <v>25</v>
      </c>
    </row>
    <row r="5" spans="1:6" x14ac:dyDescent="0.2">
      <c r="A5">
        <v>4</v>
      </c>
      <c r="B5" t="s">
        <v>23</v>
      </c>
      <c r="C5" t="s">
        <v>23</v>
      </c>
      <c r="E5" t="s">
        <v>26</v>
      </c>
      <c r="F5">
        <v>4.2000000000000003E-2</v>
      </c>
    </row>
    <row r="6" spans="1:6" x14ac:dyDescent="0.2">
      <c r="A6">
        <v>5</v>
      </c>
      <c r="B6" t="s">
        <v>21</v>
      </c>
      <c r="C6" t="s">
        <v>21</v>
      </c>
      <c r="E6">
        <v>9.8000000000000004E-2</v>
      </c>
      <c r="F6" t="s">
        <v>27</v>
      </c>
    </row>
    <row r="7" spans="1:6" x14ac:dyDescent="0.2">
      <c r="A7">
        <v>6</v>
      </c>
      <c r="B7" t="s">
        <v>23</v>
      </c>
      <c r="C7" t="s">
        <v>23</v>
      </c>
      <c r="E7" t="s">
        <v>28</v>
      </c>
      <c r="F7">
        <v>0.14699999999999999</v>
      </c>
    </row>
    <row r="8" spans="1:6" x14ac:dyDescent="0.2">
      <c r="A8">
        <v>7</v>
      </c>
      <c r="B8" t="s">
        <v>21</v>
      </c>
      <c r="C8" t="s">
        <v>23</v>
      </c>
      <c r="D8">
        <v>1</v>
      </c>
      <c r="E8" t="s">
        <v>29</v>
      </c>
      <c r="F8">
        <v>6.7000000000000004E-2</v>
      </c>
    </row>
    <row r="9" spans="1:6" x14ac:dyDescent="0.2">
      <c r="A9">
        <v>8</v>
      </c>
      <c r="B9" t="s">
        <v>23</v>
      </c>
      <c r="C9" t="s">
        <v>21</v>
      </c>
      <c r="D9">
        <v>1</v>
      </c>
      <c r="E9">
        <v>0.35499999999999998</v>
      </c>
      <c r="F9" t="s">
        <v>30</v>
      </c>
    </row>
    <row r="10" spans="1:6" x14ac:dyDescent="0.2">
      <c r="A10">
        <v>9</v>
      </c>
      <c r="B10" t="s">
        <v>21</v>
      </c>
      <c r="C10" t="s">
        <v>21</v>
      </c>
      <c r="E10">
        <v>0.29099999999999998</v>
      </c>
      <c r="F10" t="s">
        <v>31</v>
      </c>
    </row>
    <row r="11" spans="1:6" x14ac:dyDescent="0.2">
      <c r="A11">
        <v>10</v>
      </c>
      <c r="B11" t="s">
        <v>21</v>
      </c>
      <c r="C11" t="s">
        <v>23</v>
      </c>
      <c r="D11">
        <v>1</v>
      </c>
      <c r="E11" t="s">
        <v>32</v>
      </c>
      <c r="F11">
        <v>3.5999999999999997E-2</v>
      </c>
    </row>
    <row r="12" spans="1:6" x14ac:dyDescent="0.2">
      <c r="A12">
        <v>11</v>
      </c>
      <c r="B12" t="s">
        <v>23</v>
      </c>
      <c r="C12" t="s">
        <v>23</v>
      </c>
      <c r="E12" t="s">
        <v>33</v>
      </c>
      <c r="F12">
        <v>0.22</v>
      </c>
    </row>
    <row r="13" spans="1:6" x14ac:dyDescent="0.2">
      <c r="A13">
        <v>12</v>
      </c>
      <c r="B13" t="s">
        <v>21</v>
      </c>
      <c r="C13" t="s">
        <v>21</v>
      </c>
      <c r="E13">
        <v>0.10199999999999999</v>
      </c>
      <c r="F13" t="s">
        <v>34</v>
      </c>
    </row>
    <row r="14" spans="1:6" x14ac:dyDescent="0.2">
      <c r="A14">
        <v>13</v>
      </c>
      <c r="B14" t="s">
        <v>23</v>
      </c>
      <c r="C14" t="s">
        <v>21</v>
      </c>
      <c r="D14">
        <v>1</v>
      </c>
      <c r="E14">
        <v>0.216</v>
      </c>
      <c r="F14" t="s">
        <v>35</v>
      </c>
    </row>
    <row r="15" spans="1:6" x14ac:dyDescent="0.2">
      <c r="A15">
        <v>14</v>
      </c>
      <c r="B15" t="s">
        <v>21</v>
      </c>
      <c r="C15" t="s">
        <v>21</v>
      </c>
      <c r="E15">
        <v>0.371</v>
      </c>
      <c r="F15" t="s">
        <v>36</v>
      </c>
    </row>
    <row r="16" spans="1:6" x14ac:dyDescent="0.2">
      <c r="A16">
        <v>15</v>
      </c>
      <c r="B16" t="s">
        <v>21</v>
      </c>
      <c r="C16" t="s">
        <v>21</v>
      </c>
      <c r="E16">
        <v>0.372</v>
      </c>
      <c r="F16" t="s">
        <v>37</v>
      </c>
    </row>
    <row r="17" spans="1:6" x14ac:dyDescent="0.2">
      <c r="A17">
        <v>16</v>
      </c>
      <c r="B17" t="s">
        <v>21</v>
      </c>
      <c r="C17" t="s">
        <v>23</v>
      </c>
      <c r="D17">
        <v>1</v>
      </c>
      <c r="E17" t="s">
        <v>38</v>
      </c>
      <c r="F17">
        <v>0.40100000000000002</v>
      </c>
    </row>
    <row r="18" spans="1:6" x14ac:dyDescent="0.2">
      <c r="A18">
        <v>17</v>
      </c>
      <c r="B18" t="s">
        <v>21</v>
      </c>
      <c r="C18" t="s">
        <v>23</v>
      </c>
      <c r="D18">
        <v>1</v>
      </c>
      <c r="E18" t="s">
        <v>36</v>
      </c>
      <c r="F18">
        <v>0.371</v>
      </c>
    </row>
    <row r="19" spans="1:6" x14ac:dyDescent="0.2">
      <c r="A19">
        <v>18</v>
      </c>
      <c r="B19" t="s">
        <v>21</v>
      </c>
      <c r="C19" t="s">
        <v>23</v>
      </c>
      <c r="D19">
        <v>1</v>
      </c>
      <c r="E19" t="s">
        <v>39</v>
      </c>
      <c r="F19">
        <v>0.19700000000000001</v>
      </c>
    </row>
    <row r="20" spans="1:6" x14ac:dyDescent="0.2">
      <c r="A20">
        <v>19</v>
      </c>
      <c r="B20" t="s">
        <v>23</v>
      </c>
      <c r="C20" t="s">
        <v>23</v>
      </c>
      <c r="E20" t="s">
        <v>40</v>
      </c>
      <c r="F20">
        <v>0.35799999999999998</v>
      </c>
    </row>
    <row r="21" spans="1:6" x14ac:dyDescent="0.2">
      <c r="A21">
        <v>20</v>
      </c>
      <c r="B21" t="s">
        <v>21</v>
      </c>
      <c r="C21" t="s">
        <v>23</v>
      </c>
      <c r="D21">
        <v>1</v>
      </c>
      <c r="E21" t="s">
        <v>41</v>
      </c>
      <c r="F21">
        <v>0.23400000000000001</v>
      </c>
    </row>
    <row r="22" spans="1:6" x14ac:dyDescent="0.2">
      <c r="A22">
        <v>21</v>
      </c>
      <c r="B22" t="s">
        <v>23</v>
      </c>
      <c r="C22" t="s">
        <v>23</v>
      </c>
      <c r="E22" t="s">
        <v>42</v>
      </c>
      <c r="F22">
        <v>0.39200000000000002</v>
      </c>
    </row>
    <row r="23" spans="1:6" x14ac:dyDescent="0.2">
      <c r="A23">
        <v>22</v>
      </c>
      <c r="B23" t="s">
        <v>23</v>
      </c>
      <c r="C23" t="s">
        <v>23</v>
      </c>
      <c r="E23" t="s">
        <v>43</v>
      </c>
      <c r="F23">
        <v>0.317</v>
      </c>
    </row>
    <row r="24" spans="1:6" x14ac:dyDescent="0.2">
      <c r="A24">
        <v>23</v>
      </c>
      <c r="B24" t="s">
        <v>21</v>
      </c>
      <c r="C24" t="s">
        <v>21</v>
      </c>
      <c r="E24">
        <v>0.06</v>
      </c>
      <c r="F24" t="s">
        <v>44</v>
      </c>
    </row>
    <row r="25" spans="1:6" x14ac:dyDescent="0.2">
      <c r="A25">
        <v>24</v>
      </c>
      <c r="B25" t="s">
        <v>21</v>
      </c>
      <c r="C25" t="s">
        <v>23</v>
      </c>
      <c r="D25">
        <v>1</v>
      </c>
      <c r="E25" t="s">
        <v>45</v>
      </c>
      <c r="F25">
        <v>0.29499999999999998</v>
      </c>
    </row>
    <row r="26" spans="1:6" x14ac:dyDescent="0.2">
      <c r="A26">
        <v>25</v>
      </c>
      <c r="B26" t="s">
        <v>21</v>
      </c>
      <c r="C26" t="s">
        <v>21</v>
      </c>
      <c r="E26">
        <v>0.29799999999999999</v>
      </c>
      <c r="F26" t="s">
        <v>46</v>
      </c>
    </row>
    <row r="27" spans="1:6" x14ac:dyDescent="0.2">
      <c r="A27">
        <v>26</v>
      </c>
      <c r="B27" t="s">
        <v>21</v>
      </c>
      <c r="C27" t="s">
        <v>23</v>
      </c>
      <c r="D27">
        <v>1</v>
      </c>
      <c r="E27" t="s">
        <v>47</v>
      </c>
      <c r="F27">
        <v>0.441</v>
      </c>
    </row>
    <row r="28" spans="1:6" x14ac:dyDescent="0.2">
      <c r="A28">
        <v>27</v>
      </c>
      <c r="B28" t="s">
        <v>21</v>
      </c>
      <c r="C28" t="s">
        <v>21</v>
      </c>
      <c r="E28">
        <v>0.26300000000000001</v>
      </c>
      <c r="F28" t="s">
        <v>48</v>
      </c>
    </row>
    <row r="29" spans="1:6" x14ac:dyDescent="0.2">
      <c r="A29">
        <v>28</v>
      </c>
      <c r="B29" t="s">
        <v>23</v>
      </c>
      <c r="C29" t="s">
        <v>23</v>
      </c>
      <c r="E29" t="s">
        <v>49</v>
      </c>
      <c r="F29">
        <v>4.5999999999999999E-2</v>
      </c>
    </row>
    <row r="30" spans="1:6" x14ac:dyDescent="0.2">
      <c r="A30">
        <v>29</v>
      </c>
      <c r="B30" t="s">
        <v>23</v>
      </c>
      <c r="C30" t="s">
        <v>21</v>
      </c>
      <c r="D30">
        <v>1</v>
      </c>
      <c r="E30">
        <v>0.46100000000000002</v>
      </c>
      <c r="F30" t="s">
        <v>50</v>
      </c>
    </row>
    <row r="31" spans="1:6" x14ac:dyDescent="0.2">
      <c r="A31">
        <v>30</v>
      </c>
      <c r="B31" t="s">
        <v>23</v>
      </c>
      <c r="C31" t="s">
        <v>23</v>
      </c>
      <c r="E31" t="s">
        <v>22</v>
      </c>
      <c r="F31">
        <v>0.27800000000000002</v>
      </c>
    </row>
    <row r="32" spans="1:6" x14ac:dyDescent="0.2">
      <c r="A32">
        <v>31</v>
      </c>
      <c r="B32" t="s">
        <v>23</v>
      </c>
      <c r="C32" t="s">
        <v>23</v>
      </c>
      <c r="E32" t="s">
        <v>51</v>
      </c>
      <c r="F32">
        <v>0.42599999999999999</v>
      </c>
    </row>
    <row r="33" spans="1:6" x14ac:dyDescent="0.2">
      <c r="A33">
        <v>32</v>
      </c>
      <c r="B33" t="s">
        <v>21</v>
      </c>
      <c r="C33" t="s">
        <v>21</v>
      </c>
      <c r="E33">
        <v>0.42699999999999999</v>
      </c>
      <c r="F33" t="s">
        <v>52</v>
      </c>
    </row>
    <row r="34" spans="1:6" x14ac:dyDescent="0.2">
      <c r="A34">
        <v>33</v>
      </c>
      <c r="B34" t="s">
        <v>23</v>
      </c>
      <c r="C34" t="s">
        <v>23</v>
      </c>
      <c r="E34" t="s">
        <v>24</v>
      </c>
      <c r="F34">
        <v>4.9000000000000002E-2</v>
      </c>
    </row>
    <row r="35" spans="1:6" x14ac:dyDescent="0.2">
      <c r="A35">
        <v>34</v>
      </c>
      <c r="B35" t="s">
        <v>23</v>
      </c>
      <c r="C35" t="s">
        <v>23</v>
      </c>
      <c r="E35" t="s">
        <v>32</v>
      </c>
      <c r="F35">
        <v>3.5999999999999997E-2</v>
      </c>
    </row>
    <row r="36" spans="1:6" x14ac:dyDescent="0.2">
      <c r="A36">
        <v>35</v>
      </c>
      <c r="B36" t="s">
        <v>23</v>
      </c>
      <c r="C36" t="s">
        <v>23</v>
      </c>
      <c r="E36" t="s">
        <v>53</v>
      </c>
      <c r="F36">
        <v>0.432</v>
      </c>
    </row>
    <row r="37" spans="1:6" x14ac:dyDescent="0.2">
      <c r="A37">
        <v>36</v>
      </c>
      <c r="B37" t="s">
        <v>23</v>
      </c>
      <c r="C37" t="s">
        <v>23</v>
      </c>
      <c r="E37" t="s">
        <v>54</v>
      </c>
      <c r="F37">
        <v>0.14899999999999999</v>
      </c>
    </row>
    <row r="38" spans="1:6" x14ac:dyDescent="0.2">
      <c r="A38">
        <v>37</v>
      </c>
      <c r="B38" t="s">
        <v>23</v>
      </c>
      <c r="C38" t="s">
        <v>21</v>
      </c>
      <c r="D38">
        <v>1</v>
      </c>
      <c r="E38">
        <v>0.33400000000000002</v>
      </c>
      <c r="F38" t="s">
        <v>55</v>
      </c>
    </row>
    <row r="39" spans="1:6" x14ac:dyDescent="0.2">
      <c r="A39">
        <v>38</v>
      </c>
      <c r="B39" t="s">
        <v>21</v>
      </c>
      <c r="C39" t="s">
        <v>23</v>
      </c>
      <c r="D39">
        <v>1</v>
      </c>
      <c r="E39" t="s">
        <v>56</v>
      </c>
      <c r="F39">
        <v>0.39300000000000002</v>
      </c>
    </row>
    <row r="40" spans="1:6" x14ac:dyDescent="0.2">
      <c r="A40">
        <v>39</v>
      </c>
      <c r="B40" t="s">
        <v>21</v>
      </c>
      <c r="C40" t="s">
        <v>23</v>
      </c>
      <c r="D40">
        <v>1</v>
      </c>
      <c r="E40" t="s">
        <v>57</v>
      </c>
      <c r="F40">
        <v>0.17199999999999999</v>
      </c>
    </row>
    <row r="41" spans="1:6" x14ac:dyDescent="0.2">
      <c r="A41">
        <v>40</v>
      </c>
      <c r="B41" t="s">
        <v>21</v>
      </c>
      <c r="C41" t="s">
        <v>21</v>
      </c>
      <c r="E41">
        <v>0.42799999999999999</v>
      </c>
      <c r="F41" t="s">
        <v>58</v>
      </c>
    </row>
    <row r="42" spans="1:6" x14ac:dyDescent="0.2">
      <c r="A42">
        <v>41</v>
      </c>
      <c r="B42" t="s">
        <v>23</v>
      </c>
      <c r="C42" t="s">
        <v>21</v>
      </c>
      <c r="D42">
        <v>1</v>
      </c>
      <c r="E42">
        <v>0.25600000000000001</v>
      </c>
      <c r="F42" t="s">
        <v>59</v>
      </c>
    </row>
    <row r="43" spans="1:6" x14ac:dyDescent="0.2">
      <c r="A43">
        <v>42</v>
      </c>
      <c r="B43" t="s">
        <v>23</v>
      </c>
      <c r="C43" t="s">
        <v>21</v>
      </c>
      <c r="D43">
        <v>1</v>
      </c>
      <c r="E43">
        <v>0.30299999999999999</v>
      </c>
      <c r="F43" t="s">
        <v>60</v>
      </c>
    </row>
    <row r="44" spans="1:6" x14ac:dyDescent="0.2">
      <c r="A44">
        <v>43</v>
      </c>
      <c r="B44" t="s">
        <v>23</v>
      </c>
      <c r="C44" t="s">
        <v>23</v>
      </c>
      <c r="E44" t="s">
        <v>61</v>
      </c>
      <c r="F44">
        <v>0.114</v>
      </c>
    </row>
    <row r="45" spans="1:6" x14ac:dyDescent="0.2">
      <c r="A45">
        <v>44</v>
      </c>
      <c r="B45" t="s">
        <v>21</v>
      </c>
      <c r="C45" t="s">
        <v>21</v>
      </c>
      <c r="E45">
        <v>7.2999999999999995E-2</v>
      </c>
      <c r="F45" t="s">
        <v>62</v>
      </c>
    </row>
    <row r="46" spans="1:6" x14ac:dyDescent="0.2">
      <c r="A46">
        <v>45</v>
      </c>
      <c r="B46" t="s">
        <v>23</v>
      </c>
      <c r="C46" t="s">
        <v>21</v>
      </c>
      <c r="D46">
        <v>1</v>
      </c>
      <c r="E46">
        <v>0.371</v>
      </c>
      <c r="F46" t="s">
        <v>36</v>
      </c>
    </row>
    <row r="47" spans="1:6" x14ac:dyDescent="0.2">
      <c r="A47">
        <v>46</v>
      </c>
      <c r="B47" t="s">
        <v>21</v>
      </c>
      <c r="C47" t="s">
        <v>21</v>
      </c>
      <c r="E47">
        <v>4.7E-2</v>
      </c>
      <c r="F47" t="s">
        <v>63</v>
      </c>
    </row>
    <row r="48" spans="1:6" x14ac:dyDescent="0.2">
      <c r="A48">
        <v>47</v>
      </c>
      <c r="B48" t="s">
        <v>23</v>
      </c>
      <c r="C48" t="s">
        <v>23</v>
      </c>
      <c r="E48" t="s">
        <v>64</v>
      </c>
      <c r="F48">
        <v>0.434</v>
      </c>
    </row>
    <row r="49" spans="1:6" x14ac:dyDescent="0.2">
      <c r="A49">
        <v>48</v>
      </c>
      <c r="B49" t="s">
        <v>23</v>
      </c>
      <c r="C49" t="s">
        <v>23</v>
      </c>
      <c r="E49" t="s">
        <v>65</v>
      </c>
      <c r="F49">
        <v>0.04</v>
      </c>
    </row>
    <row r="50" spans="1:6" x14ac:dyDescent="0.2">
      <c r="A50">
        <v>49</v>
      </c>
      <c r="B50" t="s">
        <v>21</v>
      </c>
      <c r="C50" t="s">
        <v>23</v>
      </c>
      <c r="D50">
        <v>1</v>
      </c>
      <c r="E50" t="s">
        <v>66</v>
      </c>
      <c r="F50">
        <v>0.38100000000000001</v>
      </c>
    </row>
    <row r="51" spans="1:6" x14ac:dyDescent="0.2">
      <c r="A51">
        <v>50</v>
      </c>
      <c r="B51" t="s">
        <v>23</v>
      </c>
      <c r="C51" t="s">
        <v>23</v>
      </c>
      <c r="E51" t="s">
        <v>67</v>
      </c>
      <c r="F51">
        <v>3.9E-2</v>
      </c>
    </row>
    <row r="52" spans="1:6" x14ac:dyDescent="0.2">
      <c r="A52">
        <v>51</v>
      </c>
      <c r="B52" t="s">
        <v>23</v>
      </c>
      <c r="C52" t="s">
        <v>23</v>
      </c>
      <c r="E52" t="s">
        <v>32</v>
      </c>
      <c r="F52">
        <v>3.5999999999999997E-2</v>
      </c>
    </row>
    <row r="53" spans="1:6" x14ac:dyDescent="0.2">
      <c r="A53">
        <v>52</v>
      </c>
      <c r="B53" t="s">
        <v>23</v>
      </c>
      <c r="C53" t="s">
        <v>23</v>
      </c>
      <c r="E53" t="s">
        <v>68</v>
      </c>
      <c r="F53">
        <v>8.5000000000000006E-2</v>
      </c>
    </row>
    <row r="54" spans="1:6" x14ac:dyDescent="0.2">
      <c r="A54">
        <v>53</v>
      </c>
      <c r="B54" t="s">
        <v>23</v>
      </c>
      <c r="C54" t="s">
        <v>23</v>
      </c>
      <c r="E54" t="s">
        <v>29</v>
      </c>
      <c r="F54">
        <v>6.7000000000000004E-2</v>
      </c>
    </row>
    <row r="55" spans="1:6" x14ac:dyDescent="0.2">
      <c r="A55">
        <v>54</v>
      </c>
      <c r="B55" t="s">
        <v>21</v>
      </c>
      <c r="C55" t="s">
        <v>21</v>
      </c>
      <c r="E55">
        <v>0.17299999999999999</v>
      </c>
      <c r="F55" t="s">
        <v>69</v>
      </c>
    </row>
    <row r="56" spans="1:6" x14ac:dyDescent="0.2">
      <c r="A56">
        <v>55</v>
      </c>
      <c r="B56" t="s">
        <v>23</v>
      </c>
      <c r="C56" t="s">
        <v>21</v>
      </c>
      <c r="D56">
        <v>1</v>
      </c>
      <c r="E56">
        <v>0.29099999999999998</v>
      </c>
      <c r="F56" t="s">
        <v>31</v>
      </c>
    </row>
    <row r="57" spans="1:6" x14ac:dyDescent="0.2">
      <c r="A57">
        <v>56</v>
      </c>
      <c r="B57" t="s">
        <v>23</v>
      </c>
      <c r="C57" t="s">
        <v>23</v>
      </c>
      <c r="E57" t="s">
        <v>70</v>
      </c>
      <c r="F57">
        <v>2.3E-2</v>
      </c>
    </row>
    <row r="58" spans="1:6" x14ac:dyDescent="0.2">
      <c r="A58">
        <v>57</v>
      </c>
      <c r="B58" t="s">
        <v>21</v>
      </c>
      <c r="C58" t="s">
        <v>21</v>
      </c>
      <c r="E58">
        <v>0.11700000000000001</v>
      </c>
      <c r="F58" t="s">
        <v>71</v>
      </c>
    </row>
    <row r="59" spans="1:6" x14ac:dyDescent="0.2">
      <c r="A59">
        <v>58</v>
      </c>
      <c r="B59" t="s">
        <v>23</v>
      </c>
      <c r="C59" t="s">
        <v>23</v>
      </c>
      <c r="E59" t="s">
        <v>40</v>
      </c>
      <c r="F59">
        <v>0.35799999999999998</v>
      </c>
    </row>
    <row r="60" spans="1:6" x14ac:dyDescent="0.2">
      <c r="A60">
        <v>59</v>
      </c>
      <c r="B60" t="s">
        <v>23</v>
      </c>
      <c r="C60" t="s">
        <v>21</v>
      </c>
      <c r="D60">
        <v>1</v>
      </c>
      <c r="E60">
        <v>0.16700000000000001</v>
      </c>
      <c r="F60" t="s">
        <v>72</v>
      </c>
    </row>
    <row r="61" spans="1:6" x14ac:dyDescent="0.2">
      <c r="A61">
        <v>60</v>
      </c>
      <c r="B61" t="s">
        <v>23</v>
      </c>
      <c r="C61" t="s">
        <v>23</v>
      </c>
      <c r="E61" t="s">
        <v>73</v>
      </c>
      <c r="F61">
        <v>0.183</v>
      </c>
    </row>
    <row r="62" spans="1:6" x14ac:dyDescent="0.2">
      <c r="A62">
        <v>61</v>
      </c>
      <c r="B62" t="s">
        <v>23</v>
      </c>
      <c r="C62" t="s">
        <v>23</v>
      </c>
      <c r="E62" t="s">
        <v>74</v>
      </c>
      <c r="F62">
        <v>0.01</v>
      </c>
    </row>
    <row r="63" spans="1:6" x14ac:dyDescent="0.2">
      <c r="A63">
        <v>62</v>
      </c>
      <c r="B63" t="s">
        <v>21</v>
      </c>
      <c r="C63" t="s">
        <v>21</v>
      </c>
      <c r="E63">
        <v>0.47799999999999998</v>
      </c>
      <c r="F63" t="s">
        <v>75</v>
      </c>
    </row>
    <row r="64" spans="1:6" x14ac:dyDescent="0.2">
      <c r="A64">
        <v>63</v>
      </c>
      <c r="B64" t="s">
        <v>23</v>
      </c>
      <c r="C64" t="s">
        <v>23</v>
      </c>
      <c r="E64" t="s">
        <v>70</v>
      </c>
      <c r="F64">
        <v>2.3E-2</v>
      </c>
    </row>
    <row r="65" spans="1:6" x14ac:dyDescent="0.2">
      <c r="A65">
        <v>64</v>
      </c>
      <c r="B65" t="s">
        <v>23</v>
      </c>
      <c r="C65" t="s">
        <v>23</v>
      </c>
      <c r="E65" t="s">
        <v>76</v>
      </c>
      <c r="F65">
        <v>0.309</v>
      </c>
    </row>
    <row r="66" spans="1:6" x14ac:dyDescent="0.2">
      <c r="A66">
        <v>65</v>
      </c>
      <c r="B66" t="s">
        <v>21</v>
      </c>
      <c r="C66" t="s">
        <v>23</v>
      </c>
      <c r="D66">
        <v>1</v>
      </c>
      <c r="E66" t="s">
        <v>77</v>
      </c>
      <c r="F66">
        <v>0.35399999999999998</v>
      </c>
    </row>
    <row r="67" spans="1:6" x14ac:dyDescent="0.2">
      <c r="A67">
        <v>66</v>
      </c>
      <c r="B67" t="s">
        <v>23</v>
      </c>
      <c r="C67" t="s">
        <v>23</v>
      </c>
      <c r="E67" t="s">
        <v>78</v>
      </c>
      <c r="F67">
        <v>0.11899999999999999</v>
      </c>
    </row>
    <row r="68" spans="1:6" x14ac:dyDescent="0.2">
      <c r="A68">
        <v>67</v>
      </c>
      <c r="B68" t="s">
        <v>21</v>
      </c>
      <c r="C68" t="s">
        <v>23</v>
      </c>
      <c r="D68">
        <v>1</v>
      </c>
      <c r="E68" t="s">
        <v>79</v>
      </c>
      <c r="F68">
        <v>0.192</v>
      </c>
    </row>
    <row r="69" spans="1:6" x14ac:dyDescent="0.2">
      <c r="A69">
        <v>68</v>
      </c>
      <c r="B69" t="s">
        <v>23</v>
      </c>
      <c r="C69" t="s">
        <v>23</v>
      </c>
      <c r="E69" t="s">
        <v>80</v>
      </c>
      <c r="F69">
        <v>0.47099999999999997</v>
      </c>
    </row>
    <row r="70" spans="1:6" x14ac:dyDescent="0.2">
      <c r="A70">
        <v>69</v>
      </c>
      <c r="B70" t="s">
        <v>23</v>
      </c>
      <c r="C70" t="s">
        <v>23</v>
      </c>
      <c r="E70" t="s">
        <v>81</v>
      </c>
      <c r="F70">
        <v>3.2000000000000001E-2</v>
      </c>
    </row>
    <row r="71" spans="1:6" x14ac:dyDescent="0.2">
      <c r="A71">
        <v>70</v>
      </c>
      <c r="B71" t="s">
        <v>23</v>
      </c>
      <c r="C71" t="s">
        <v>23</v>
      </c>
      <c r="E71" t="s">
        <v>82</v>
      </c>
      <c r="F71">
        <v>0.30199999999999999</v>
      </c>
    </row>
    <row r="72" spans="1:6" x14ac:dyDescent="0.2">
      <c r="A72">
        <v>71</v>
      </c>
      <c r="B72" t="s">
        <v>21</v>
      </c>
      <c r="C72" t="s">
        <v>23</v>
      </c>
      <c r="D72">
        <v>1</v>
      </c>
      <c r="E72" t="s">
        <v>83</v>
      </c>
      <c r="F72">
        <v>0.19400000000000001</v>
      </c>
    </row>
    <row r="73" spans="1:6" x14ac:dyDescent="0.2">
      <c r="A73">
        <v>72</v>
      </c>
      <c r="B73" t="s">
        <v>23</v>
      </c>
      <c r="C73" t="s">
        <v>23</v>
      </c>
      <c r="E73" t="s">
        <v>84</v>
      </c>
      <c r="F73">
        <v>0.36399999999999999</v>
      </c>
    </row>
    <row r="74" spans="1:6" x14ac:dyDescent="0.2">
      <c r="A74">
        <v>73</v>
      </c>
      <c r="B74" t="s">
        <v>21</v>
      </c>
      <c r="C74" t="s">
        <v>21</v>
      </c>
      <c r="E74">
        <v>0.183</v>
      </c>
      <c r="F74" t="s">
        <v>73</v>
      </c>
    </row>
    <row r="75" spans="1:6" x14ac:dyDescent="0.2">
      <c r="A75">
        <v>74</v>
      </c>
      <c r="B75" t="s">
        <v>23</v>
      </c>
      <c r="C75" t="s">
        <v>23</v>
      </c>
      <c r="E75" t="s">
        <v>85</v>
      </c>
      <c r="F75">
        <v>0.246</v>
      </c>
    </row>
    <row r="76" spans="1:6" x14ac:dyDescent="0.2">
      <c r="A76">
        <v>75</v>
      </c>
      <c r="B76" t="s">
        <v>23</v>
      </c>
      <c r="C76" t="s">
        <v>23</v>
      </c>
      <c r="E76" t="s">
        <v>86</v>
      </c>
      <c r="F76">
        <v>5.1999999999999998E-2</v>
      </c>
    </row>
    <row r="77" spans="1:6" x14ac:dyDescent="0.2">
      <c r="A77">
        <v>76</v>
      </c>
      <c r="B77" t="s">
        <v>23</v>
      </c>
      <c r="C77" t="s">
        <v>23</v>
      </c>
      <c r="E77" t="s">
        <v>87</v>
      </c>
      <c r="F77">
        <v>2E-3</v>
      </c>
    </row>
    <row r="78" spans="1:6" x14ac:dyDescent="0.2">
      <c r="A78">
        <v>77</v>
      </c>
      <c r="B78" t="s">
        <v>23</v>
      </c>
      <c r="C78" t="s">
        <v>23</v>
      </c>
      <c r="E78" t="s">
        <v>88</v>
      </c>
      <c r="F78">
        <v>7.5999999999999998E-2</v>
      </c>
    </row>
    <row r="79" spans="1:6" x14ac:dyDescent="0.2">
      <c r="A79">
        <v>78</v>
      </c>
      <c r="B79" t="s">
        <v>23</v>
      </c>
      <c r="C79" t="s">
        <v>23</v>
      </c>
      <c r="E79" t="s">
        <v>89</v>
      </c>
      <c r="F79">
        <v>0.222</v>
      </c>
    </row>
    <row r="80" spans="1:6" x14ac:dyDescent="0.2">
      <c r="A80">
        <v>79</v>
      </c>
      <c r="B80" t="s">
        <v>21</v>
      </c>
      <c r="C80" t="s">
        <v>21</v>
      </c>
      <c r="E80">
        <v>0.32800000000000001</v>
      </c>
      <c r="F80" t="s">
        <v>90</v>
      </c>
    </row>
    <row r="81" spans="1:6" x14ac:dyDescent="0.2">
      <c r="A81">
        <v>80</v>
      </c>
      <c r="B81" t="s">
        <v>23</v>
      </c>
      <c r="C81" t="s">
        <v>23</v>
      </c>
      <c r="E81" t="s">
        <v>91</v>
      </c>
      <c r="F81">
        <v>0.1</v>
      </c>
    </row>
    <row r="82" spans="1:6" x14ac:dyDescent="0.2">
      <c r="A82">
        <v>81</v>
      </c>
      <c r="B82" t="s">
        <v>23</v>
      </c>
      <c r="C82" t="s">
        <v>23</v>
      </c>
      <c r="E82" t="s">
        <v>34</v>
      </c>
      <c r="F82">
        <v>0.10199999999999999</v>
      </c>
    </row>
    <row r="83" spans="1:6" x14ac:dyDescent="0.2">
      <c r="A83">
        <v>82</v>
      </c>
      <c r="B83" t="s">
        <v>23</v>
      </c>
      <c r="C83" t="s">
        <v>23</v>
      </c>
      <c r="E83" t="s">
        <v>92</v>
      </c>
      <c r="F83">
        <v>6.0000000000000001E-3</v>
      </c>
    </row>
    <row r="84" spans="1:6" x14ac:dyDescent="0.2">
      <c r="A84">
        <v>83</v>
      </c>
      <c r="B84" t="s">
        <v>23</v>
      </c>
      <c r="C84" t="s">
        <v>23</v>
      </c>
      <c r="E84" t="s">
        <v>93</v>
      </c>
      <c r="F84">
        <v>0.13700000000000001</v>
      </c>
    </row>
    <row r="85" spans="1:6" x14ac:dyDescent="0.2">
      <c r="A85">
        <v>84</v>
      </c>
      <c r="B85" t="s">
        <v>23</v>
      </c>
      <c r="C85" t="s">
        <v>23</v>
      </c>
      <c r="E85" t="s">
        <v>94</v>
      </c>
      <c r="F85">
        <v>0.05</v>
      </c>
    </row>
    <row r="86" spans="1:6" x14ac:dyDescent="0.2">
      <c r="A86">
        <v>85</v>
      </c>
      <c r="B86" t="s">
        <v>21</v>
      </c>
      <c r="C86" t="s">
        <v>21</v>
      </c>
      <c r="E86">
        <v>0.32400000000000001</v>
      </c>
      <c r="F86" t="s">
        <v>95</v>
      </c>
    </row>
    <row r="87" spans="1:6" x14ac:dyDescent="0.2">
      <c r="A87">
        <v>86</v>
      </c>
      <c r="B87" t="s">
        <v>23</v>
      </c>
      <c r="C87" t="s">
        <v>23</v>
      </c>
      <c r="E87" t="s">
        <v>79</v>
      </c>
      <c r="F87">
        <v>0.192</v>
      </c>
    </row>
    <row r="88" spans="1:6" x14ac:dyDescent="0.2">
      <c r="A88">
        <v>87</v>
      </c>
      <c r="B88" t="s">
        <v>23</v>
      </c>
      <c r="C88" t="s">
        <v>21</v>
      </c>
      <c r="D88">
        <v>1</v>
      </c>
      <c r="E88">
        <v>0.47</v>
      </c>
      <c r="F88" t="s">
        <v>96</v>
      </c>
    </row>
    <row r="89" spans="1:6" x14ac:dyDescent="0.2">
      <c r="A89">
        <v>88</v>
      </c>
      <c r="B89" t="s">
        <v>23</v>
      </c>
      <c r="C89" t="s">
        <v>23</v>
      </c>
      <c r="E89" t="s">
        <v>97</v>
      </c>
      <c r="F89">
        <v>0.187</v>
      </c>
    </row>
    <row r="90" spans="1:6" x14ac:dyDescent="0.2">
      <c r="A90">
        <v>89</v>
      </c>
      <c r="B90" t="s">
        <v>21</v>
      </c>
      <c r="C90" t="s">
        <v>21</v>
      </c>
      <c r="E90">
        <v>0.215</v>
      </c>
      <c r="F90" t="s">
        <v>98</v>
      </c>
    </row>
    <row r="91" spans="1:6" x14ac:dyDescent="0.2">
      <c r="A91">
        <v>90</v>
      </c>
      <c r="B91" t="s">
        <v>23</v>
      </c>
      <c r="C91" t="s">
        <v>23</v>
      </c>
      <c r="E91" t="s">
        <v>99</v>
      </c>
      <c r="F91">
        <v>7.3999999999999996E-2</v>
      </c>
    </row>
    <row r="92" spans="1:6" x14ac:dyDescent="0.2">
      <c r="A92">
        <v>91</v>
      </c>
      <c r="B92" t="s">
        <v>23</v>
      </c>
      <c r="C92" t="s">
        <v>23</v>
      </c>
      <c r="E92" t="s">
        <v>100</v>
      </c>
      <c r="F92">
        <v>1.9E-2</v>
      </c>
    </row>
    <row r="93" spans="1:6" x14ac:dyDescent="0.2">
      <c r="A93">
        <v>92</v>
      </c>
      <c r="B93" t="s">
        <v>23</v>
      </c>
      <c r="C93" t="s">
        <v>23</v>
      </c>
      <c r="E93" t="s">
        <v>101</v>
      </c>
      <c r="F93">
        <v>0.25800000000000001</v>
      </c>
    </row>
    <row r="94" spans="1:6" x14ac:dyDescent="0.2">
      <c r="A94">
        <v>93</v>
      </c>
      <c r="B94" t="s">
        <v>23</v>
      </c>
      <c r="C94" t="s">
        <v>23</v>
      </c>
      <c r="E94" t="s">
        <v>102</v>
      </c>
      <c r="F94">
        <v>0.33100000000000002</v>
      </c>
    </row>
    <row r="95" spans="1:6" x14ac:dyDescent="0.2">
      <c r="A95">
        <v>94</v>
      </c>
      <c r="B95" t="s">
        <v>21</v>
      </c>
      <c r="C95" t="s">
        <v>23</v>
      </c>
      <c r="D95">
        <v>1</v>
      </c>
      <c r="E95" t="s">
        <v>103</v>
      </c>
      <c r="F95">
        <v>0.29599999999999999</v>
      </c>
    </row>
    <row r="96" spans="1:6" x14ac:dyDescent="0.2">
      <c r="A96">
        <v>95</v>
      </c>
      <c r="B96" t="s">
        <v>23</v>
      </c>
      <c r="C96" t="s">
        <v>23</v>
      </c>
      <c r="E96" t="s">
        <v>104</v>
      </c>
      <c r="F96">
        <v>0.255</v>
      </c>
    </row>
    <row r="97" spans="1:6" x14ac:dyDescent="0.2">
      <c r="A97">
        <v>96</v>
      </c>
      <c r="B97" t="s">
        <v>23</v>
      </c>
      <c r="C97" t="s">
        <v>21</v>
      </c>
      <c r="D97">
        <v>1</v>
      </c>
      <c r="E97">
        <v>0.48399999999999999</v>
      </c>
      <c r="F97" t="s">
        <v>105</v>
      </c>
    </row>
    <row r="98" spans="1:6" x14ac:dyDescent="0.2">
      <c r="A98">
        <v>97</v>
      </c>
      <c r="B98" t="s">
        <v>23</v>
      </c>
      <c r="C98" t="s">
        <v>23</v>
      </c>
      <c r="E98" t="s">
        <v>106</v>
      </c>
      <c r="F98">
        <v>8.2000000000000003E-2</v>
      </c>
    </row>
    <row r="99" spans="1:6" x14ac:dyDescent="0.2">
      <c r="A99">
        <v>98</v>
      </c>
      <c r="B99" t="s">
        <v>23</v>
      </c>
      <c r="C99" t="s">
        <v>23</v>
      </c>
      <c r="E99" t="s">
        <v>107</v>
      </c>
      <c r="F99">
        <v>1.7000000000000001E-2</v>
      </c>
    </row>
    <row r="100" spans="1:6" x14ac:dyDescent="0.2">
      <c r="A100">
        <v>99</v>
      </c>
      <c r="B100" t="s">
        <v>23</v>
      </c>
      <c r="C100" t="s">
        <v>23</v>
      </c>
      <c r="E100" t="s">
        <v>108</v>
      </c>
      <c r="F100">
        <v>0.13400000000000001</v>
      </c>
    </row>
    <row r="101" spans="1:6" x14ac:dyDescent="0.2">
      <c r="A101">
        <v>100</v>
      </c>
      <c r="B101" t="s">
        <v>21</v>
      </c>
      <c r="C101" t="s">
        <v>23</v>
      </c>
      <c r="D101">
        <v>1</v>
      </c>
      <c r="E101" t="s">
        <v>109</v>
      </c>
      <c r="F101">
        <v>0.45200000000000001</v>
      </c>
    </row>
    <row r="102" spans="1:6" x14ac:dyDescent="0.2">
      <c r="A102">
        <v>101</v>
      </c>
      <c r="B102" t="s">
        <v>21</v>
      </c>
      <c r="C102" t="s">
        <v>21</v>
      </c>
      <c r="E102">
        <v>0.16300000000000001</v>
      </c>
      <c r="F102" t="s">
        <v>110</v>
      </c>
    </row>
    <row r="103" spans="1:6" x14ac:dyDescent="0.2">
      <c r="A103">
        <v>102</v>
      </c>
      <c r="B103" t="s">
        <v>23</v>
      </c>
      <c r="C103" t="s">
        <v>23</v>
      </c>
      <c r="E103" t="s">
        <v>111</v>
      </c>
      <c r="F103">
        <v>0.28299999999999997</v>
      </c>
    </row>
    <row r="104" spans="1:6" x14ac:dyDescent="0.2">
      <c r="A104">
        <v>103</v>
      </c>
      <c r="B104" t="s">
        <v>23</v>
      </c>
      <c r="C104" t="s">
        <v>23</v>
      </c>
      <c r="E104" t="s">
        <v>112</v>
      </c>
      <c r="F104">
        <v>6.3E-2</v>
      </c>
    </row>
    <row r="105" spans="1:6" x14ac:dyDescent="0.2">
      <c r="A105">
        <v>104</v>
      </c>
      <c r="B105" t="s">
        <v>23</v>
      </c>
      <c r="C105" t="s">
        <v>23</v>
      </c>
      <c r="E105" t="s">
        <v>81</v>
      </c>
      <c r="F105">
        <v>3.2000000000000001E-2</v>
      </c>
    </row>
    <row r="106" spans="1:6" x14ac:dyDescent="0.2">
      <c r="A106">
        <v>105</v>
      </c>
      <c r="B106" t="s">
        <v>23</v>
      </c>
      <c r="C106" t="s">
        <v>23</v>
      </c>
      <c r="E106" t="s">
        <v>113</v>
      </c>
      <c r="F106">
        <v>0.23100000000000001</v>
      </c>
    </row>
    <row r="107" spans="1:6" x14ac:dyDescent="0.2">
      <c r="A107">
        <v>106</v>
      </c>
      <c r="B107" t="s">
        <v>23</v>
      </c>
      <c r="C107" t="s">
        <v>23</v>
      </c>
      <c r="E107" t="s">
        <v>114</v>
      </c>
      <c r="F107">
        <v>0.247</v>
      </c>
    </row>
    <row r="108" spans="1:6" x14ac:dyDescent="0.2">
      <c r="A108">
        <v>107</v>
      </c>
      <c r="B108" t="s">
        <v>23</v>
      </c>
      <c r="C108" t="s">
        <v>23</v>
      </c>
      <c r="E108" t="s">
        <v>100</v>
      </c>
      <c r="F108">
        <v>1.9E-2</v>
      </c>
    </row>
    <row r="109" spans="1:6" x14ac:dyDescent="0.2">
      <c r="A109">
        <v>108</v>
      </c>
      <c r="B109" t="s">
        <v>23</v>
      </c>
      <c r="C109" t="s">
        <v>23</v>
      </c>
      <c r="E109" t="s">
        <v>115</v>
      </c>
      <c r="F109">
        <v>0.42499999999999999</v>
      </c>
    </row>
    <row r="110" spans="1:6" x14ac:dyDescent="0.2">
      <c r="A110">
        <v>109</v>
      </c>
      <c r="B110" t="s">
        <v>23</v>
      </c>
      <c r="C110" t="s">
        <v>23</v>
      </c>
      <c r="E110" t="s">
        <v>116</v>
      </c>
      <c r="F110">
        <v>0.107</v>
      </c>
    </row>
    <row r="111" spans="1:6" x14ac:dyDescent="0.2">
      <c r="A111">
        <v>110</v>
      </c>
      <c r="B111" t="s">
        <v>21</v>
      </c>
      <c r="C111" t="s">
        <v>23</v>
      </c>
      <c r="D111">
        <v>1</v>
      </c>
      <c r="E111" t="s">
        <v>117</v>
      </c>
      <c r="F111">
        <v>9.2999999999999999E-2</v>
      </c>
    </row>
    <row r="112" spans="1:6" x14ac:dyDescent="0.2">
      <c r="A112">
        <v>111</v>
      </c>
      <c r="B112" t="s">
        <v>21</v>
      </c>
      <c r="C112" t="s">
        <v>21</v>
      </c>
      <c r="E112">
        <v>0.39800000000000002</v>
      </c>
      <c r="F112" t="s">
        <v>118</v>
      </c>
    </row>
    <row r="113" spans="1:6" x14ac:dyDescent="0.2">
      <c r="A113">
        <v>112</v>
      </c>
      <c r="B113" t="s">
        <v>21</v>
      </c>
      <c r="C113" t="s">
        <v>21</v>
      </c>
      <c r="E113">
        <v>0.29299999999999998</v>
      </c>
      <c r="F113" t="s">
        <v>119</v>
      </c>
    </row>
    <row r="114" spans="1:6" x14ac:dyDescent="0.2">
      <c r="A114">
        <v>113</v>
      </c>
      <c r="B114" t="s">
        <v>23</v>
      </c>
      <c r="C114" t="s">
        <v>23</v>
      </c>
      <c r="E114" t="s">
        <v>120</v>
      </c>
      <c r="F114">
        <v>5.3999999999999999E-2</v>
      </c>
    </row>
    <row r="115" spans="1:6" x14ac:dyDescent="0.2">
      <c r="A115">
        <v>114</v>
      </c>
      <c r="B115" t="s">
        <v>23</v>
      </c>
      <c r="C115" t="s">
        <v>23</v>
      </c>
      <c r="E115" t="s">
        <v>117</v>
      </c>
      <c r="F115">
        <v>9.2999999999999999E-2</v>
      </c>
    </row>
    <row r="116" spans="1:6" x14ac:dyDescent="0.2">
      <c r="A116">
        <v>115</v>
      </c>
      <c r="B116" t="s">
        <v>21</v>
      </c>
      <c r="C116" t="s">
        <v>21</v>
      </c>
      <c r="E116">
        <v>0.25900000000000001</v>
      </c>
      <c r="F116" t="s">
        <v>121</v>
      </c>
    </row>
    <row r="117" spans="1:6" x14ac:dyDescent="0.2">
      <c r="A117">
        <v>116</v>
      </c>
      <c r="B117" t="s">
        <v>21</v>
      </c>
      <c r="C117" t="s">
        <v>21</v>
      </c>
      <c r="E117">
        <v>0.44700000000000001</v>
      </c>
      <c r="F117" t="s">
        <v>122</v>
      </c>
    </row>
    <row r="118" spans="1:6" x14ac:dyDescent="0.2">
      <c r="A118">
        <v>117</v>
      </c>
      <c r="B118" t="s">
        <v>21</v>
      </c>
      <c r="C118" t="s">
        <v>23</v>
      </c>
      <c r="D118">
        <v>1</v>
      </c>
      <c r="E118" t="s">
        <v>123</v>
      </c>
      <c r="F118">
        <v>0.35699999999999998</v>
      </c>
    </row>
    <row r="119" spans="1:6" x14ac:dyDescent="0.2">
      <c r="A119">
        <v>118</v>
      </c>
      <c r="B119" t="s">
        <v>23</v>
      </c>
      <c r="C119" t="s">
        <v>23</v>
      </c>
      <c r="E119" t="s">
        <v>124</v>
      </c>
      <c r="F119">
        <v>0.158</v>
      </c>
    </row>
    <row r="120" spans="1:6" x14ac:dyDescent="0.2">
      <c r="A120">
        <v>119</v>
      </c>
      <c r="B120" t="s">
        <v>23</v>
      </c>
      <c r="C120" t="s">
        <v>23</v>
      </c>
      <c r="E120" t="s">
        <v>125</v>
      </c>
      <c r="F120">
        <v>0.11799999999999999</v>
      </c>
    </row>
    <row r="121" spans="1:6" x14ac:dyDescent="0.2">
      <c r="A121">
        <v>120</v>
      </c>
      <c r="B121" t="s">
        <v>23</v>
      </c>
      <c r="C121" t="s">
        <v>23</v>
      </c>
      <c r="E121" t="s">
        <v>126</v>
      </c>
      <c r="F121">
        <v>5.2999999999999999E-2</v>
      </c>
    </row>
    <row r="122" spans="1:6" x14ac:dyDescent="0.2">
      <c r="A122">
        <v>121</v>
      </c>
      <c r="B122" t="s">
        <v>21</v>
      </c>
      <c r="C122" t="s">
        <v>21</v>
      </c>
      <c r="E122">
        <v>0.113</v>
      </c>
      <c r="F122" t="s">
        <v>127</v>
      </c>
    </row>
    <row r="123" spans="1:6" x14ac:dyDescent="0.2">
      <c r="A123">
        <v>122</v>
      </c>
      <c r="B123" t="s">
        <v>23</v>
      </c>
      <c r="C123" t="s">
        <v>23</v>
      </c>
      <c r="E123" t="s">
        <v>128</v>
      </c>
      <c r="F123">
        <v>0.28499999999999998</v>
      </c>
    </row>
    <row r="124" spans="1:6" x14ac:dyDescent="0.2">
      <c r="A124">
        <v>123</v>
      </c>
      <c r="B124" t="s">
        <v>23</v>
      </c>
      <c r="C124" t="s">
        <v>23</v>
      </c>
      <c r="E124" t="s">
        <v>54</v>
      </c>
      <c r="F124">
        <v>0.14899999999999999</v>
      </c>
    </row>
    <row r="125" spans="1:6" x14ac:dyDescent="0.2">
      <c r="A125">
        <v>124</v>
      </c>
      <c r="B125" t="s">
        <v>23</v>
      </c>
      <c r="C125" t="s">
        <v>23</v>
      </c>
      <c r="E125" t="s">
        <v>129</v>
      </c>
      <c r="F125">
        <v>0.35299999999999998</v>
      </c>
    </row>
    <row r="126" spans="1:6" x14ac:dyDescent="0.2">
      <c r="A126">
        <v>125</v>
      </c>
      <c r="B126" t="s">
        <v>21</v>
      </c>
      <c r="C126" t="s">
        <v>23</v>
      </c>
      <c r="D126">
        <v>1</v>
      </c>
      <c r="E126" t="s">
        <v>130</v>
      </c>
      <c r="F126">
        <v>0.13600000000000001</v>
      </c>
    </row>
    <row r="127" spans="1:6" x14ac:dyDescent="0.2">
      <c r="A127">
        <v>126</v>
      </c>
      <c r="B127" t="s">
        <v>21</v>
      </c>
      <c r="C127" t="s">
        <v>21</v>
      </c>
      <c r="E127">
        <v>0.47199999999999998</v>
      </c>
      <c r="F127" t="s">
        <v>131</v>
      </c>
    </row>
    <row r="128" spans="1:6" x14ac:dyDescent="0.2">
      <c r="A128">
        <v>127</v>
      </c>
      <c r="B128" t="s">
        <v>23</v>
      </c>
      <c r="C128" t="s">
        <v>23</v>
      </c>
      <c r="E128" t="s">
        <v>132</v>
      </c>
      <c r="F128">
        <v>0.45800000000000002</v>
      </c>
    </row>
    <row r="129" spans="1:6" x14ac:dyDescent="0.2">
      <c r="A129">
        <v>128</v>
      </c>
      <c r="B129" t="s">
        <v>23</v>
      </c>
      <c r="C129" t="s">
        <v>23</v>
      </c>
      <c r="E129" t="s">
        <v>133</v>
      </c>
      <c r="F129">
        <v>0.19500000000000001</v>
      </c>
    </row>
    <row r="130" spans="1:6" x14ac:dyDescent="0.2">
      <c r="A130">
        <v>129</v>
      </c>
      <c r="B130" t="s">
        <v>21</v>
      </c>
      <c r="C130" t="s">
        <v>23</v>
      </c>
      <c r="D130">
        <v>1</v>
      </c>
      <c r="E130" t="s">
        <v>83</v>
      </c>
      <c r="F130">
        <v>0.19400000000000001</v>
      </c>
    </row>
    <row r="131" spans="1:6" x14ac:dyDescent="0.2">
      <c r="A131">
        <v>130</v>
      </c>
      <c r="B131" t="s">
        <v>21</v>
      </c>
      <c r="C131" t="s">
        <v>23</v>
      </c>
      <c r="D131">
        <v>1</v>
      </c>
      <c r="E131" t="s">
        <v>134</v>
      </c>
      <c r="F131">
        <v>0.154</v>
      </c>
    </row>
    <row r="132" spans="1:6" x14ac:dyDescent="0.2">
      <c r="A132">
        <v>131</v>
      </c>
      <c r="B132" t="s">
        <v>21</v>
      </c>
      <c r="C132" t="s">
        <v>21</v>
      </c>
      <c r="E132">
        <v>0.36699999999999999</v>
      </c>
      <c r="F132" t="s">
        <v>135</v>
      </c>
    </row>
    <row r="133" spans="1:6" x14ac:dyDescent="0.2">
      <c r="A133">
        <v>132</v>
      </c>
      <c r="B133" t="s">
        <v>21</v>
      </c>
      <c r="C133" t="s">
        <v>21</v>
      </c>
      <c r="E133">
        <v>0.314</v>
      </c>
      <c r="F133" t="s">
        <v>136</v>
      </c>
    </row>
    <row r="134" spans="1:6" x14ac:dyDescent="0.2">
      <c r="A134">
        <v>133</v>
      </c>
      <c r="B134" t="s">
        <v>21</v>
      </c>
      <c r="C134" t="s">
        <v>21</v>
      </c>
      <c r="E134">
        <v>0.32700000000000001</v>
      </c>
      <c r="F134" t="s">
        <v>137</v>
      </c>
    </row>
    <row r="135" spans="1:6" x14ac:dyDescent="0.2">
      <c r="A135">
        <v>134</v>
      </c>
      <c r="B135" t="s">
        <v>23</v>
      </c>
      <c r="C135" t="s">
        <v>23</v>
      </c>
      <c r="E135" t="s">
        <v>138</v>
      </c>
      <c r="F135">
        <v>0.27200000000000002</v>
      </c>
    </row>
    <row r="136" spans="1:6" x14ac:dyDescent="0.2">
      <c r="A136">
        <v>135</v>
      </c>
      <c r="B136" t="s">
        <v>23</v>
      </c>
      <c r="C136" t="s">
        <v>23</v>
      </c>
      <c r="E136" t="s">
        <v>139</v>
      </c>
      <c r="F136">
        <v>5.5E-2</v>
      </c>
    </row>
    <row r="137" spans="1:6" x14ac:dyDescent="0.2">
      <c r="A137">
        <v>136</v>
      </c>
      <c r="B137" t="s">
        <v>23</v>
      </c>
      <c r="C137" t="s">
        <v>23</v>
      </c>
      <c r="E137" t="s">
        <v>140</v>
      </c>
      <c r="F137">
        <v>0.24199999999999999</v>
      </c>
    </row>
    <row r="138" spans="1:6" x14ac:dyDescent="0.2">
      <c r="A138">
        <v>137</v>
      </c>
      <c r="B138" t="s">
        <v>23</v>
      </c>
      <c r="C138" t="s">
        <v>23</v>
      </c>
      <c r="E138" t="s">
        <v>27</v>
      </c>
      <c r="F138">
        <v>9.8000000000000004E-2</v>
      </c>
    </row>
    <row r="139" spans="1:6" x14ac:dyDescent="0.2">
      <c r="A139">
        <v>138</v>
      </c>
      <c r="B139" t="s">
        <v>23</v>
      </c>
      <c r="C139" t="s">
        <v>23</v>
      </c>
      <c r="E139" t="s">
        <v>141</v>
      </c>
      <c r="F139">
        <v>6.8000000000000005E-2</v>
      </c>
    </row>
    <row r="140" spans="1:6" x14ac:dyDescent="0.2">
      <c r="A140">
        <v>139</v>
      </c>
      <c r="B140" t="s">
        <v>23</v>
      </c>
      <c r="C140" t="s">
        <v>23</v>
      </c>
      <c r="E140" t="s">
        <v>142</v>
      </c>
      <c r="F140">
        <v>0.26200000000000001</v>
      </c>
    </row>
    <row r="141" spans="1:6" x14ac:dyDescent="0.2">
      <c r="A141">
        <v>140</v>
      </c>
      <c r="B141" t="s">
        <v>23</v>
      </c>
      <c r="C141" t="s">
        <v>23</v>
      </c>
      <c r="E141" t="s">
        <v>143</v>
      </c>
      <c r="F141">
        <v>0.17599999999999999</v>
      </c>
    </row>
    <row r="142" spans="1:6" x14ac:dyDescent="0.2">
      <c r="A142">
        <v>141</v>
      </c>
      <c r="B142" t="s">
        <v>23</v>
      </c>
      <c r="C142" t="s">
        <v>23</v>
      </c>
      <c r="E142" t="s">
        <v>72</v>
      </c>
      <c r="F142">
        <v>0.16700000000000001</v>
      </c>
    </row>
    <row r="143" spans="1:6" x14ac:dyDescent="0.2">
      <c r="A143">
        <v>142</v>
      </c>
      <c r="B143" t="s">
        <v>23</v>
      </c>
      <c r="C143" t="s">
        <v>23</v>
      </c>
      <c r="E143" t="s">
        <v>144</v>
      </c>
      <c r="F143">
        <v>0.32</v>
      </c>
    </row>
    <row r="144" spans="1:6" x14ac:dyDescent="0.2">
      <c r="A144">
        <v>143</v>
      </c>
      <c r="B144" t="s">
        <v>23</v>
      </c>
      <c r="C144" t="s">
        <v>23</v>
      </c>
      <c r="E144" t="s">
        <v>57</v>
      </c>
      <c r="F144">
        <v>0.17199999999999999</v>
      </c>
    </row>
    <row r="145" spans="1:6" x14ac:dyDescent="0.2">
      <c r="A145">
        <v>144</v>
      </c>
      <c r="B145" t="s">
        <v>21</v>
      </c>
      <c r="C145" t="s">
        <v>23</v>
      </c>
      <c r="D145">
        <v>1</v>
      </c>
      <c r="E145" t="s">
        <v>145</v>
      </c>
      <c r="F145">
        <v>0.38600000000000001</v>
      </c>
    </row>
    <row r="146" spans="1:6" x14ac:dyDescent="0.2">
      <c r="A146">
        <v>145</v>
      </c>
      <c r="B146" t="s">
        <v>23</v>
      </c>
      <c r="C146" t="s">
        <v>23</v>
      </c>
      <c r="E146" t="s">
        <v>146</v>
      </c>
      <c r="F146">
        <v>0.46700000000000003</v>
      </c>
    </row>
    <row r="147" spans="1:6" x14ac:dyDescent="0.2">
      <c r="A147">
        <v>146</v>
      </c>
      <c r="B147" t="s">
        <v>23</v>
      </c>
      <c r="C147" t="s">
        <v>23</v>
      </c>
      <c r="E147" t="s">
        <v>147</v>
      </c>
      <c r="F147">
        <v>7.0000000000000001E-3</v>
      </c>
    </row>
    <row r="148" spans="1:6" x14ac:dyDescent="0.2">
      <c r="A148">
        <v>147</v>
      </c>
      <c r="B148" t="s">
        <v>23</v>
      </c>
      <c r="C148" t="s">
        <v>23</v>
      </c>
      <c r="E148" t="s">
        <v>148</v>
      </c>
      <c r="F148">
        <v>6.4000000000000001E-2</v>
      </c>
    </row>
    <row r="149" spans="1:6" x14ac:dyDescent="0.2">
      <c r="A149">
        <v>148</v>
      </c>
      <c r="B149" t="s">
        <v>23</v>
      </c>
      <c r="C149" t="s">
        <v>23</v>
      </c>
      <c r="E149" t="s">
        <v>82</v>
      </c>
      <c r="F149">
        <v>0.30199999999999999</v>
      </c>
    </row>
    <row r="150" spans="1:6" x14ac:dyDescent="0.2">
      <c r="A150">
        <v>149</v>
      </c>
      <c r="B150" t="s">
        <v>23</v>
      </c>
      <c r="C150" t="s">
        <v>21</v>
      </c>
      <c r="D150">
        <v>1</v>
      </c>
      <c r="E150">
        <v>0.36799999999999999</v>
      </c>
      <c r="F150" t="s">
        <v>149</v>
      </c>
    </row>
    <row r="151" spans="1:6" x14ac:dyDescent="0.2">
      <c r="A151">
        <v>150</v>
      </c>
      <c r="B151" t="s">
        <v>23</v>
      </c>
      <c r="C151" t="s">
        <v>23</v>
      </c>
      <c r="E151" t="s">
        <v>150</v>
      </c>
      <c r="F151">
        <v>4.4999999999999998E-2</v>
      </c>
    </row>
    <row r="152" spans="1:6" x14ac:dyDescent="0.2">
      <c r="A152">
        <v>151</v>
      </c>
      <c r="B152" t="s">
        <v>23</v>
      </c>
      <c r="C152" t="s">
        <v>23</v>
      </c>
      <c r="E152" t="s">
        <v>129</v>
      </c>
      <c r="F152">
        <v>0.35299999999999998</v>
      </c>
    </row>
    <row r="153" spans="1:6" x14ac:dyDescent="0.2">
      <c r="A153">
        <v>152</v>
      </c>
      <c r="B153" t="s">
        <v>23</v>
      </c>
      <c r="C153" t="s">
        <v>23</v>
      </c>
      <c r="E153" t="s">
        <v>93</v>
      </c>
      <c r="F153">
        <v>0.13700000000000001</v>
      </c>
    </row>
    <row r="154" spans="1:6" x14ac:dyDescent="0.2">
      <c r="A154">
        <v>153</v>
      </c>
      <c r="B154" t="s">
        <v>21</v>
      </c>
      <c r="C154" t="s">
        <v>21</v>
      </c>
      <c r="E154">
        <v>0.154</v>
      </c>
      <c r="F154" t="s">
        <v>134</v>
      </c>
    </row>
    <row r="155" spans="1:6" x14ac:dyDescent="0.2">
      <c r="A155">
        <v>154</v>
      </c>
      <c r="B155" t="s">
        <v>23</v>
      </c>
      <c r="C155" t="s">
        <v>21</v>
      </c>
      <c r="D155">
        <v>1</v>
      </c>
      <c r="E155">
        <v>0.47799999999999998</v>
      </c>
      <c r="F155" t="s">
        <v>75</v>
      </c>
    </row>
    <row r="156" spans="1:6" x14ac:dyDescent="0.2">
      <c r="A156">
        <v>155</v>
      </c>
      <c r="B156" t="s">
        <v>21</v>
      </c>
      <c r="C156" t="s">
        <v>21</v>
      </c>
      <c r="E156">
        <v>3.7999999999999999E-2</v>
      </c>
      <c r="F156" t="s">
        <v>151</v>
      </c>
    </row>
    <row r="157" spans="1:6" x14ac:dyDescent="0.2">
      <c r="A157">
        <v>156</v>
      </c>
      <c r="B157" t="s">
        <v>21</v>
      </c>
      <c r="C157" t="s">
        <v>21</v>
      </c>
      <c r="E157">
        <v>0.11899999999999999</v>
      </c>
      <c r="F157" t="s">
        <v>78</v>
      </c>
    </row>
    <row r="158" spans="1:6" x14ac:dyDescent="0.2">
      <c r="A158">
        <v>157</v>
      </c>
      <c r="B158" t="s">
        <v>23</v>
      </c>
      <c r="C158" t="s">
        <v>23</v>
      </c>
      <c r="E158" t="s">
        <v>152</v>
      </c>
      <c r="F158">
        <v>8.6999999999999994E-2</v>
      </c>
    </row>
    <row r="159" spans="1:6" x14ac:dyDescent="0.2">
      <c r="A159">
        <v>158</v>
      </c>
      <c r="B159" t="s">
        <v>23</v>
      </c>
      <c r="C159" t="s">
        <v>23</v>
      </c>
      <c r="E159" t="s">
        <v>153</v>
      </c>
      <c r="F159">
        <v>0.124</v>
      </c>
    </row>
    <row r="160" spans="1:6" x14ac:dyDescent="0.2">
      <c r="A160">
        <v>159</v>
      </c>
      <c r="B160" t="s">
        <v>23</v>
      </c>
      <c r="C160" t="s">
        <v>23</v>
      </c>
      <c r="E160" t="s">
        <v>94</v>
      </c>
      <c r="F160">
        <v>0.05</v>
      </c>
    </row>
    <row r="161" spans="1:6" x14ac:dyDescent="0.2">
      <c r="A161">
        <v>160</v>
      </c>
      <c r="B161" t="s">
        <v>21</v>
      </c>
      <c r="C161" t="s">
        <v>21</v>
      </c>
      <c r="E161">
        <v>0.03</v>
      </c>
      <c r="F161" t="s">
        <v>154</v>
      </c>
    </row>
    <row r="162" spans="1:6" x14ac:dyDescent="0.2">
      <c r="A162">
        <v>161</v>
      </c>
      <c r="B162" t="s">
        <v>23</v>
      </c>
      <c r="C162" t="s">
        <v>23</v>
      </c>
      <c r="E162" t="s">
        <v>51</v>
      </c>
      <c r="F162">
        <v>0.42599999999999999</v>
      </c>
    </row>
    <row r="163" spans="1:6" x14ac:dyDescent="0.2">
      <c r="A163">
        <v>162</v>
      </c>
      <c r="B163" t="s">
        <v>23</v>
      </c>
      <c r="C163" t="s">
        <v>23</v>
      </c>
      <c r="E163" t="s">
        <v>155</v>
      </c>
      <c r="F163">
        <v>0.30099999999999999</v>
      </c>
    </row>
    <row r="164" spans="1:6" x14ac:dyDescent="0.2">
      <c r="A164">
        <v>163</v>
      </c>
      <c r="B164" t="s">
        <v>23</v>
      </c>
      <c r="C164" t="s">
        <v>23</v>
      </c>
      <c r="E164" t="s">
        <v>89</v>
      </c>
      <c r="F164">
        <v>0.222</v>
      </c>
    </row>
    <row r="165" spans="1:6" x14ac:dyDescent="0.2">
      <c r="A165">
        <v>164</v>
      </c>
      <c r="B165" t="s">
        <v>23</v>
      </c>
      <c r="C165" t="s">
        <v>23</v>
      </c>
      <c r="E165" t="s">
        <v>156</v>
      </c>
      <c r="F165">
        <v>0.104</v>
      </c>
    </row>
    <row r="166" spans="1:6" x14ac:dyDescent="0.2">
      <c r="A166">
        <v>165</v>
      </c>
      <c r="B166" t="s">
        <v>21</v>
      </c>
      <c r="C166" t="s">
        <v>23</v>
      </c>
      <c r="D166">
        <v>1</v>
      </c>
      <c r="E166" t="s">
        <v>22</v>
      </c>
      <c r="F166">
        <v>0.27800000000000002</v>
      </c>
    </row>
    <row r="167" spans="1:6" x14ac:dyDescent="0.2">
      <c r="A167">
        <v>166</v>
      </c>
      <c r="B167" t="s">
        <v>21</v>
      </c>
      <c r="C167" t="s">
        <v>23</v>
      </c>
      <c r="D167">
        <v>1</v>
      </c>
      <c r="E167" t="s">
        <v>157</v>
      </c>
      <c r="F167">
        <v>0.23300000000000001</v>
      </c>
    </row>
    <row r="168" spans="1:6" x14ac:dyDescent="0.2">
      <c r="A168">
        <v>167</v>
      </c>
      <c r="B168" t="s">
        <v>23</v>
      </c>
      <c r="C168" t="s">
        <v>23</v>
      </c>
      <c r="E168" t="s">
        <v>158</v>
      </c>
      <c r="F168">
        <v>0.44800000000000001</v>
      </c>
    </row>
    <row r="169" spans="1:6" x14ac:dyDescent="0.2">
      <c r="A169">
        <v>168</v>
      </c>
      <c r="B169" t="s">
        <v>23</v>
      </c>
      <c r="C169" t="s">
        <v>23</v>
      </c>
      <c r="E169" t="s">
        <v>43</v>
      </c>
      <c r="F169">
        <v>0.317</v>
      </c>
    </row>
    <row r="170" spans="1:6" x14ac:dyDescent="0.2">
      <c r="A170">
        <v>169</v>
      </c>
      <c r="B170" t="s">
        <v>23</v>
      </c>
      <c r="C170" t="s">
        <v>23</v>
      </c>
      <c r="E170" t="s">
        <v>41</v>
      </c>
      <c r="F170">
        <v>0.23400000000000001</v>
      </c>
    </row>
    <row r="171" spans="1:6" x14ac:dyDescent="0.2">
      <c r="A171">
        <v>170</v>
      </c>
      <c r="B171" t="s">
        <v>23</v>
      </c>
      <c r="C171" t="s">
        <v>23</v>
      </c>
      <c r="E171" t="s">
        <v>159</v>
      </c>
      <c r="F171">
        <v>0.123</v>
      </c>
    </row>
    <row r="172" spans="1:6" x14ac:dyDescent="0.2">
      <c r="A172">
        <v>171</v>
      </c>
      <c r="B172" t="s">
        <v>21</v>
      </c>
      <c r="C172" t="s">
        <v>23</v>
      </c>
      <c r="D172">
        <v>1</v>
      </c>
      <c r="E172" t="s">
        <v>134</v>
      </c>
      <c r="F172">
        <v>0.154</v>
      </c>
    </row>
    <row r="173" spans="1:6" x14ac:dyDescent="0.2">
      <c r="A173">
        <v>172</v>
      </c>
      <c r="B173" t="s">
        <v>21</v>
      </c>
      <c r="C173" t="s">
        <v>21</v>
      </c>
      <c r="E173">
        <v>0.47699999999999998</v>
      </c>
      <c r="F173" t="s">
        <v>160</v>
      </c>
    </row>
    <row r="174" spans="1:6" x14ac:dyDescent="0.2">
      <c r="A174">
        <v>173</v>
      </c>
      <c r="B174" t="s">
        <v>23</v>
      </c>
      <c r="C174" t="s">
        <v>23</v>
      </c>
      <c r="E174" t="s">
        <v>161</v>
      </c>
      <c r="F174">
        <v>0.19900000000000001</v>
      </c>
    </row>
    <row r="175" spans="1:6" x14ac:dyDescent="0.2">
      <c r="A175">
        <v>174</v>
      </c>
      <c r="B175" t="s">
        <v>23</v>
      </c>
      <c r="C175" t="s">
        <v>23</v>
      </c>
      <c r="E175" t="s">
        <v>162</v>
      </c>
      <c r="F175">
        <v>0.19</v>
      </c>
    </row>
    <row r="176" spans="1:6" x14ac:dyDescent="0.2">
      <c r="A176">
        <v>175</v>
      </c>
      <c r="B176" t="s">
        <v>23</v>
      </c>
      <c r="C176" t="s">
        <v>23</v>
      </c>
      <c r="E176" t="s">
        <v>163</v>
      </c>
      <c r="F176">
        <v>5.0999999999999997E-2</v>
      </c>
    </row>
    <row r="177" spans="1:6" x14ac:dyDescent="0.2">
      <c r="A177">
        <v>176</v>
      </c>
      <c r="B177" t="s">
        <v>21</v>
      </c>
      <c r="C177" t="s">
        <v>21</v>
      </c>
      <c r="E177">
        <v>0.126</v>
      </c>
      <c r="F177" t="s">
        <v>164</v>
      </c>
    </row>
    <row r="178" spans="1:6" x14ac:dyDescent="0.2">
      <c r="A178">
        <v>177</v>
      </c>
      <c r="B178" t="s">
        <v>23</v>
      </c>
      <c r="C178" t="s">
        <v>23</v>
      </c>
      <c r="E178" t="s">
        <v>165</v>
      </c>
      <c r="F178">
        <v>0.127</v>
      </c>
    </row>
    <row r="179" spans="1:6" x14ac:dyDescent="0.2">
      <c r="A179">
        <v>178</v>
      </c>
      <c r="B179" t="s">
        <v>21</v>
      </c>
      <c r="C179" t="s">
        <v>21</v>
      </c>
      <c r="E179">
        <v>0.223</v>
      </c>
      <c r="F179" t="s">
        <v>166</v>
      </c>
    </row>
    <row r="180" spans="1:6" x14ac:dyDescent="0.2">
      <c r="A180">
        <v>179</v>
      </c>
      <c r="B180" t="s">
        <v>23</v>
      </c>
      <c r="C180" t="s">
        <v>21</v>
      </c>
      <c r="D180">
        <v>1</v>
      </c>
      <c r="E180">
        <v>0.246</v>
      </c>
      <c r="F180" t="s">
        <v>85</v>
      </c>
    </row>
    <row r="181" spans="1:6" x14ac:dyDescent="0.2">
      <c r="A181">
        <v>180</v>
      </c>
      <c r="B181" t="s">
        <v>21</v>
      </c>
      <c r="C181" t="s">
        <v>21</v>
      </c>
      <c r="E181">
        <v>0.34200000000000003</v>
      </c>
      <c r="F181" t="s">
        <v>167</v>
      </c>
    </row>
    <row r="182" spans="1:6" x14ac:dyDescent="0.2">
      <c r="A182">
        <v>181</v>
      </c>
      <c r="B182" t="s">
        <v>23</v>
      </c>
      <c r="C182" t="s">
        <v>23</v>
      </c>
      <c r="E182" t="s">
        <v>49</v>
      </c>
      <c r="F182">
        <v>4.5999999999999999E-2</v>
      </c>
    </row>
    <row r="183" spans="1:6" x14ac:dyDescent="0.2">
      <c r="A183">
        <v>182</v>
      </c>
      <c r="B183" t="s">
        <v>23</v>
      </c>
      <c r="C183" t="s">
        <v>23</v>
      </c>
      <c r="E183" t="s">
        <v>168</v>
      </c>
      <c r="F183">
        <v>0.26700000000000002</v>
      </c>
    </row>
    <row r="184" spans="1:6" x14ac:dyDescent="0.2">
      <c r="A184">
        <v>183</v>
      </c>
      <c r="B184" t="s">
        <v>23</v>
      </c>
      <c r="C184" t="s">
        <v>23</v>
      </c>
      <c r="E184" t="s">
        <v>87</v>
      </c>
      <c r="F184">
        <v>2E-3</v>
      </c>
    </row>
    <row r="185" spans="1:6" x14ac:dyDescent="0.2">
      <c r="A185">
        <v>184</v>
      </c>
      <c r="B185" t="s">
        <v>23</v>
      </c>
      <c r="C185" t="s">
        <v>23</v>
      </c>
      <c r="E185" t="s">
        <v>24</v>
      </c>
      <c r="F185">
        <v>4.9000000000000002E-2</v>
      </c>
    </row>
    <row r="186" spans="1:6" x14ac:dyDescent="0.2">
      <c r="A186">
        <v>185</v>
      </c>
      <c r="B186" t="s">
        <v>23</v>
      </c>
      <c r="C186" t="s">
        <v>23</v>
      </c>
      <c r="E186" t="s">
        <v>169</v>
      </c>
      <c r="F186">
        <v>0.34599999999999997</v>
      </c>
    </row>
    <row r="187" spans="1:6" x14ac:dyDescent="0.2">
      <c r="A187">
        <v>186</v>
      </c>
      <c r="B187" t="s">
        <v>21</v>
      </c>
      <c r="C187" t="s">
        <v>21</v>
      </c>
      <c r="E187">
        <v>5.0999999999999997E-2</v>
      </c>
      <c r="F187" t="s">
        <v>163</v>
      </c>
    </row>
    <row r="188" spans="1:6" x14ac:dyDescent="0.2">
      <c r="A188">
        <v>187</v>
      </c>
      <c r="B188" t="s">
        <v>21</v>
      </c>
      <c r="C188" t="s">
        <v>21</v>
      </c>
      <c r="E188">
        <v>0.161</v>
      </c>
      <c r="F188" t="s">
        <v>170</v>
      </c>
    </row>
    <row r="189" spans="1:6" x14ac:dyDescent="0.2">
      <c r="A189">
        <v>188</v>
      </c>
      <c r="B189" t="s">
        <v>21</v>
      </c>
      <c r="C189" t="s">
        <v>23</v>
      </c>
      <c r="D189">
        <v>1</v>
      </c>
      <c r="E189" t="s">
        <v>171</v>
      </c>
      <c r="F189">
        <v>0.373</v>
      </c>
    </row>
    <row r="190" spans="1:6" x14ac:dyDescent="0.2">
      <c r="A190">
        <v>189</v>
      </c>
      <c r="B190" t="s">
        <v>21</v>
      </c>
      <c r="C190" t="s">
        <v>23</v>
      </c>
      <c r="D190">
        <v>1</v>
      </c>
      <c r="E190" t="s">
        <v>140</v>
      </c>
      <c r="F190">
        <v>0.24199999999999999</v>
      </c>
    </row>
    <row r="191" spans="1:6" x14ac:dyDescent="0.2">
      <c r="A191">
        <v>190</v>
      </c>
      <c r="B191" t="s">
        <v>21</v>
      </c>
      <c r="C191" t="s">
        <v>23</v>
      </c>
      <c r="D191">
        <v>1</v>
      </c>
      <c r="E191" t="s">
        <v>40</v>
      </c>
      <c r="F191">
        <v>0.35799999999999998</v>
      </c>
    </row>
    <row r="192" spans="1:6" x14ac:dyDescent="0.2">
      <c r="A192">
        <v>191</v>
      </c>
      <c r="B192" t="s">
        <v>23</v>
      </c>
      <c r="C192" t="s">
        <v>23</v>
      </c>
      <c r="E192" t="s">
        <v>172</v>
      </c>
      <c r="F192">
        <v>7.6999999999999999E-2</v>
      </c>
    </row>
    <row r="193" spans="1:6" x14ac:dyDescent="0.2">
      <c r="A193">
        <v>192</v>
      </c>
      <c r="B193" t="s">
        <v>23</v>
      </c>
      <c r="C193" t="s">
        <v>23</v>
      </c>
      <c r="E193" t="s">
        <v>173</v>
      </c>
      <c r="F193">
        <v>0.48299999999999998</v>
      </c>
    </row>
    <row r="194" spans="1:6" x14ac:dyDescent="0.2">
      <c r="A194">
        <v>193</v>
      </c>
      <c r="B194" t="s">
        <v>21</v>
      </c>
      <c r="C194" t="s">
        <v>21</v>
      </c>
      <c r="E194">
        <v>0.311</v>
      </c>
      <c r="F194" t="s">
        <v>174</v>
      </c>
    </row>
    <row r="195" spans="1:6" x14ac:dyDescent="0.2">
      <c r="A195">
        <v>194</v>
      </c>
      <c r="B195" t="s">
        <v>21</v>
      </c>
      <c r="C195" t="s">
        <v>21</v>
      </c>
      <c r="E195">
        <v>2.8000000000000001E-2</v>
      </c>
      <c r="F195" t="s">
        <v>175</v>
      </c>
    </row>
    <row r="196" spans="1:6" x14ac:dyDescent="0.2">
      <c r="A196">
        <v>195</v>
      </c>
      <c r="B196" t="s">
        <v>23</v>
      </c>
      <c r="C196" t="s">
        <v>23</v>
      </c>
      <c r="E196" t="s">
        <v>176</v>
      </c>
      <c r="F196">
        <v>9.9000000000000005E-2</v>
      </c>
    </row>
    <row r="197" spans="1:6" x14ac:dyDescent="0.2">
      <c r="A197">
        <v>196</v>
      </c>
      <c r="B197" t="s">
        <v>21</v>
      </c>
      <c r="C197" t="s">
        <v>21</v>
      </c>
      <c r="E197">
        <v>0.318</v>
      </c>
      <c r="F197" t="s">
        <v>177</v>
      </c>
    </row>
    <row r="198" spans="1:6" x14ac:dyDescent="0.2">
      <c r="A198">
        <v>197</v>
      </c>
      <c r="B198" t="s">
        <v>23</v>
      </c>
      <c r="C198" t="s">
        <v>23</v>
      </c>
      <c r="E198" t="s">
        <v>112</v>
      </c>
      <c r="F198">
        <v>6.3E-2</v>
      </c>
    </row>
    <row r="199" spans="1:6" x14ac:dyDescent="0.2">
      <c r="A199">
        <v>198</v>
      </c>
      <c r="B199" t="s">
        <v>21</v>
      </c>
      <c r="C199" t="s">
        <v>23</v>
      </c>
      <c r="D199">
        <v>1</v>
      </c>
      <c r="E199" t="s">
        <v>178</v>
      </c>
      <c r="F199">
        <v>0.108</v>
      </c>
    </row>
    <row r="200" spans="1:6" x14ac:dyDescent="0.2">
      <c r="A200">
        <v>199</v>
      </c>
      <c r="B200" t="s">
        <v>21</v>
      </c>
      <c r="C200" t="s">
        <v>23</v>
      </c>
      <c r="D200">
        <v>1</v>
      </c>
      <c r="E200" t="s">
        <v>179</v>
      </c>
      <c r="F200">
        <v>0.34100000000000003</v>
      </c>
    </row>
    <row r="201" spans="1:6" x14ac:dyDescent="0.2">
      <c r="A201">
        <v>200</v>
      </c>
      <c r="B201" t="s">
        <v>21</v>
      </c>
      <c r="C201" t="s">
        <v>23</v>
      </c>
      <c r="D201">
        <v>1</v>
      </c>
      <c r="E201" t="s">
        <v>37</v>
      </c>
      <c r="F201">
        <v>0.372</v>
      </c>
    </row>
    <row r="202" spans="1:6" x14ac:dyDescent="0.2">
      <c r="A202">
        <v>201</v>
      </c>
      <c r="B202" t="s">
        <v>23</v>
      </c>
      <c r="C202" t="s">
        <v>23</v>
      </c>
      <c r="E202" t="s">
        <v>69</v>
      </c>
      <c r="F202">
        <v>0.17299999999999999</v>
      </c>
    </row>
    <row r="203" spans="1:6" x14ac:dyDescent="0.2">
      <c r="A203">
        <v>202</v>
      </c>
      <c r="B203" t="s">
        <v>23</v>
      </c>
      <c r="C203" t="s">
        <v>23</v>
      </c>
      <c r="E203" t="s">
        <v>180</v>
      </c>
      <c r="F203">
        <v>0.43</v>
      </c>
    </row>
    <row r="204" spans="1:6" x14ac:dyDescent="0.2">
      <c r="A204">
        <v>203</v>
      </c>
      <c r="B204" t="s">
        <v>23</v>
      </c>
      <c r="C204" t="s">
        <v>23</v>
      </c>
      <c r="E204" t="s">
        <v>181</v>
      </c>
      <c r="F204">
        <v>0.13800000000000001</v>
      </c>
    </row>
    <row r="205" spans="1:6" x14ac:dyDescent="0.2">
      <c r="A205">
        <v>204</v>
      </c>
      <c r="B205" t="s">
        <v>23</v>
      </c>
      <c r="C205" t="s">
        <v>23</v>
      </c>
      <c r="E205" t="s">
        <v>67</v>
      </c>
      <c r="F205">
        <v>3.9E-2</v>
      </c>
    </row>
    <row r="206" spans="1:6" x14ac:dyDescent="0.2">
      <c r="A206">
        <v>205</v>
      </c>
      <c r="B206" t="s">
        <v>23</v>
      </c>
      <c r="C206" t="s">
        <v>23</v>
      </c>
      <c r="E206" t="s">
        <v>102</v>
      </c>
      <c r="F206">
        <v>0.33100000000000002</v>
      </c>
    </row>
    <row r="207" spans="1:6" x14ac:dyDescent="0.2">
      <c r="A207">
        <v>206</v>
      </c>
      <c r="B207" t="s">
        <v>23</v>
      </c>
      <c r="C207" t="s">
        <v>23</v>
      </c>
      <c r="E207" t="s">
        <v>182</v>
      </c>
      <c r="F207">
        <v>0.13100000000000001</v>
      </c>
    </row>
    <row r="208" spans="1:6" x14ac:dyDescent="0.2">
      <c r="A208">
        <v>207</v>
      </c>
      <c r="B208" t="s">
        <v>21</v>
      </c>
      <c r="C208" t="s">
        <v>21</v>
      </c>
      <c r="E208">
        <v>5.0999999999999997E-2</v>
      </c>
      <c r="F208" t="s">
        <v>163</v>
      </c>
    </row>
    <row r="209" spans="1:6" x14ac:dyDescent="0.2">
      <c r="A209">
        <v>208</v>
      </c>
      <c r="B209" t="s">
        <v>21</v>
      </c>
      <c r="C209" t="s">
        <v>21</v>
      </c>
      <c r="E209">
        <v>0.30499999999999999</v>
      </c>
      <c r="F209" t="s">
        <v>183</v>
      </c>
    </row>
    <row r="210" spans="1:6" x14ac:dyDescent="0.2">
      <c r="A210">
        <v>209</v>
      </c>
      <c r="B210" t="s">
        <v>23</v>
      </c>
      <c r="C210" t="s">
        <v>23</v>
      </c>
      <c r="E210" t="s">
        <v>117</v>
      </c>
      <c r="F210">
        <v>9.2999999999999999E-2</v>
      </c>
    </row>
    <row r="211" spans="1:6" x14ac:dyDescent="0.2">
      <c r="A211">
        <v>210</v>
      </c>
      <c r="B211" t="s">
        <v>21</v>
      </c>
      <c r="C211" t="s">
        <v>21</v>
      </c>
      <c r="E211">
        <v>0.123</v>
      </c>
      <c r="F211" t="s">
        <v>159</v>
      </c>
    </row>
    <row r="212" spans="1:6" x14ac:dyDescent="0.2">
      <c r="A212">
        <v>211</v>
      </c>
      <c r="B212" t="s">
        <v>23</v>
      </c>
      <c r="C212" t="s">
        <v>23</v>
      </c>
      <c r="E212" t="s">
        <v>24</v>
      </c>
      <c r="F212">
        <v>4.9000000000000002E-2</v>
      </c>
    </row>
    <row r="213" spans="1:6" x14ac:dyDescent="0.2">
      <c r="A213">
        <v>212</v>
      </c>
      <c r="B213" t="s">
        <v>23</v>
      </c>
      <c r="C213" t="s">
        <v>21</v>
      </c>
      <c r="D213">
        <v>1</v>
      </c>
      <c r="E213">
        <v>0.44600000000000001</v>
      </c>
      <c r="F213" t="s">
        <v>184</v>
      </c>
    </row>
    <row r="214" spans="1:6" x14ac:dyDescent="0.2">
      <c r="A214">
        <v>213</v>
      </c>
      <c r="B214" t="s">
        <v>23</v>
      </c>
      <c r="C214" t="s">
        <v>21</v>
      </c>
      <c r="D214">
        <v>1</v>
      </c>
      <c r="E214">
        <v>0.16500000000000001</v>
      </c>
      <c r="F214" t="s">
        <v>185</v>
      </c>
    </row>
    <row r="215" spans="1:6" x14ac:dyDescent="0.2">
      <c r="A215">
        <v>214</v>
      </c>
      <c r="B215" t="s">
        <v>21</v>
      </c>
      <c r="C215" t="s">
        <v>21</v>
      </c>
      <c r="E215">
        <v>0.47499999999999998</v>
      </c>
      <c r="F215" t="s">
        <v>186</v>
      </c>
    </row>
    <row r="216" spans="1:6" x14ac:dyDescent="0.2">
      <c r="A216">
        <v>215</v>
      </c>
      <c r="B216" t="s">
        <v>21</v>
      </c>
      <c r="C216" t="s">
        <v>23</v>
      </c>
      <c r="D216">
        <v>1</v>
      </c>
      <c r="E216" t="s">
        <v>187</v>
      </c>
      <c r="F216">
        <v>0.313</v>
      </c>
    </row>
    <row r="217" spans="1:6" x14ac:dyDescent="0.2">
      <c r="A217">
        <v>216</v>
      </c>
      <c r="B217" t="s">
        <v>21</v>
      </c>
      <c r="C217" t="s">
        <v>21</v>
      </c>
      <c r="E217">
        <v>0.10199999999999999</v>
      </c>
      <c r="F217" t="s">
        <v>34</v>
      </c>
    </row>
    <row r="218" spans="1:6" x14ac:dyDescent="0.2">
      <c r="A218">
        <v>217</v>
      </c>
      <c r="B218" t="s">
        <v>21</v>
      </c>
      <c r="C218" t="s">
        <v>23</v>
      </c>
      <c r="D218">
        <v>1</v>
      </c>
      <c r="E218" t="s">
        <v>82</v>
      </c>
      <c r="F218">
        <v>0.30199999999999999</v>
      </c>
    </row>
    <row r="219" spans="1:6" x14ac:dyDescent="0.2">
      <c r="A219">
        <v>218</v>
      </c>
      <c r="B219" t="s">
        <v>23</v>
      </c>
      <c r="C219" t="s">
        <v>23</v>
      </c>
      <c r="E219" t="s">
        <v>188</v>
      </c>
      <c r="F219">
        <v>0.33300000000000002</v>
      </c>
    </row>
    <row r="220" spans="1:6" x14ac:dyDescent="0.2">
      <c r="A220">
        <v>219</v>
      </c>
      <c r="B220" t="s">
        <v>21</v>
      </c>
      <c r="C220" t="s">
        <v>23</v>
      </c>
      <c r="D220">
        <v>1</v>
      </c>
      <c r="E220" t="s">
        <v>189</v>
      </c>
      <c r="F220">
        <v>0.17699999999999999</v>
      </c>
    </row>
    <row r="221" spans="1:6" x14ac:dyDescent="0.2">
      <c r="A221">
        <v>220</v>
      </c>
      <c r="B221" t="s">
        <v>21</v>
      </c>
      <c r="C221" t="s">
        <v>23</v>
      </c>
      <c r="D221">
        <v>1</v>
      </c>
      <c r="E221" t="s">
        <v>190</v>
      </c>
      <c r="F221">
        <v>0.38200000000000001</v>
      </c>
    </row>
    <row r="222" spans="1:6" x14ac:dyDescent="0.2">
      <c r="A222">
        <v>221</v>
      </c>
      <c r="B222" t="s">
        <v>21</v>
      </c>
      <c r="C222" t="s">
        <v>21</v>
      </c>
      <c r="E222">
        <v>0.28899999999999998</v>
      </c>
      <c r="F222" t="s">
        <v>191</v>
      </c>
    </row>
    <row r="223" spans="1:6" x14ac:dyDescent="0.2">
      <c r="A223">
        <v>222</v>
      </c>
      <c r="B223" t="s">
        <v>21</v>
      </c>
      <c r="C223" t="s">
        <v>21</v>
      </c>
      <c r="E223">
        <v>0.315</v>
      </c>
      <c r="F223" t="s">
        <v>192</v>
      </c>
    </row>
    <row r="224" spans="1:6" x14ac:dyDescent="0.2">
      <c r="A224">
        <v>223</v>
      </c>
      <c r="B224" t="s">
        <v>23</v>
      </c>
      <c r="C224" t="s">
        <v>23</v>
      </c>
      <c r="E224" t="s">
        <v>193</v>
      </c>
      <c r="F224">
        <v>0.41299999999999998</v>
      </c>
    </row>
    <row r="225" spans="1:6" x14ac:dyDescent="0.2">
      <c r="A225">
        <v>224</v>
      </c>
      <c r="B225" t="s">
        <v>23</v>
      </c>
      <c r="C225" t="s">
        <v>21</v>
      </c>
      <c r="D225">
        <v>1</v>
      </c>
      <c r="E225">
        <v>0.35699999999999998</v>
      </c>
      <c r="F225" t="s">
        <v>123</v>
      </c>
    </row>
    <row r="226" spans="1:6" x14ac:dyDescent="0.2">
      <c r="A226">
        <v>225</v>
      </c>
      <c r="B226" t="s">
        <v>23</v>
      </c>
      <c r="C226" t="s">
        <v>23</v>
      </c>
      <c r="E226" t="s">
        <v>194</v>
      </c>
      <c r="F226">
        <v>7.0999999999999994E-2</v>
      </c>
    </row>
    <row r="227" spans="1:6" x14ac:dyDescent="0.2">
      <c r="A227">
        <v>226</v>
      </c>
      <c r="B227" t="s">
        <v>23</v>
      </c>
      <c r="C227" t="s">
        <v>23</v>
      </c>
      <c r="E227" t="s">
        <v>44</v>
      </c>
      <c r="F227">
        <v>0.06</v>
      </c>
    </row>
    <row r="228" spans="1:6" x14ac:dyDescent="0.2">
      <c r="A228">
        <v>227</v>
      </c>
      <c r="B228" t="s">
        <v>23</v>
      </c>
      <c r="C228" t="s">
        <v>23</v>
      </c>
      <c r="E228" t="s">
        <v>195</v>
      </c>
      <c r="F228">
        <v>0.11</v>
      </c>
    </row>
    <row r="229" spans="1:6" x14ac:dyDescent="0.2">
      <c r="A229">
        <v>228</v>
      </c>
      <c r="B229" t="s">
        <v>21</v>
      </c>
      <c r="C229" t="s">
        <v>21</v>
      </c>
      <c r="E229">
        <v>0.214</v>
      </c>
      <c r="F229" t="s">
        <v>196</v>
      </c>
    </row>
    <row r="230" spans="1:6" x14ac:dyDescent="0.2">
      <c r="A230">
        <v>229</v>
      </c>
      <c r="B230" t="s">
        <v>23</v>
      </c>
      <c r="C230" t="s">
        <v>21</v>
      </c>
      <c r="D230">
        <v>1</v>
      </c>
      <c r="E230">
        <v>0.04</v>
      </c>
      <c r="F230" t="s">
        <v>65</v>
      </c>
    </row>
    <row r="231" spans="1:6" x14ac:dyDescent="0.2">
      <c r="A231">
        <v>230</v>
      </c>
      <c r="B231" t="s">
        <v>23</v>
      </c>
      <c r="C231" t="s">
        <v>23</v>
      </c>
      <c r="E231" t="s">
        <v>197</v>
      </c>
      <c r="F231">
        <v>0.28799999999999998</v>
      </c>
    </row>
    <row r="232" spans="1:6" x14ac:dyDescent="0.2">
      <c r="A232">
        <v>231</v>
      </c>
      <c r="B232" t="s">
        <v>21</v>
      </c>
      <c r="C232" t="s">
        <v>21</v>
      </c>
      <c r="E232">
        <v>0.30499999999999999</v>
      </c>
      <c r="F232" t="s">
        <v>183</v>
      </c>
    </row>
    <row r="233" spans="1:6" x14ac:dyDescent="0.2">
      <c r="A233">
        <v>232</v>
      </c>
      <c r="B233" t="s">
        <v>21</v>
      </c>
      <c r="C233" t="s">
        <v>21</v>
      </c>
      <c r="E233">
        <v>0.35</v>
      </c>
      <c r="F233" t="s">
        <v>198</v>
      </c>
    </row>
    <row r="234" spans="1:6" x14ac:dyDescent="0.2">
      <c r="A234">
        <v>233</v>
      </c>
      <c r="B234" t="s">
        <v>23</v>
      </c>
      <c r="C234" t="s">
        <v>23</v>
      </c>
      <c r="E234" t="s">
        <v>199</v>
      </c>
      <c r="F234">
        <v>3.1E-2</v>
      </c>
    </row>
    <row r="235" spans="1:6" x14ac:dyDescent="0.2">
      <c r="A235">
        <v>234</v>
      </c>
      <c r="B235" t="s">
        <v>23</v>
      </c>
      <c r="C235" t="s">
        <v>23</v>
      </c>
      <c r="E235" t="s">
        <v>40</v>
      </c>
      <c r="F235">
        <v>0.35799999999999998</v>
      </c>
    </row>
    <row r="236" spans="1:6" x14ac:dyDescent="0.2">
      <c r="A236">
        <v>235</v>
      </c>
      <c r="B236" t="s">
        <v>23</v>
      </c>
      <c r="C236" t="s">
        <v>23</v>
      </c>
      <c r="E236" t="s">
        <v>200</v>
      </c>
      <c r="F236">
        <v>4.3999999999999997E-2</v>
      </c>
    </row>
    <row r="237" spans="1:6" x14ac:dyDescent="0.2">
      <c r="A237">
        <v>236</v>
      </c>
      <c r="B237" t="s">
        <v>21</v>
      </c>
      <c r="C237" t="s">
        <v>21</v>
      </c>
      <c r="E237">
        <v>0.13100000000000001</v>
      </c>
      <c r="F237" t="s">
        <v>182</v>
      </c>
    </row>
    <row r="238" spans="1:6" x14ac:dyDescent="0.2">
      <c r="A238">
        <v>237</v>
      </c>
      <c r="B238" t="s">
        <v>21</v>
      </c>
      <c r="C238" t="s">
        <v>21</v>
      </c>
      <c r="E238">
        <v>0.11700000000000001</v>
      </c>
      <c r="F238" t="s">
        <v>71</v>
      </c>
    </row>
    <row r="239" spans="1:6" x14ac:dyDescent="0.2">
      <c r="A239">
        <v>238</v>
      </c>
      <c r="B239" t="s">
        <v>21</v>
      </c>
      <c r="C239" t="s">
        <v>21</v>
      </c>
      <c r="E239">
        <v>0.16</v>
      </c>
      <c r="F239" t="s">
        <v>201</v>
      </c>
    </row>
    <row r="240" spans="1:6" x14ac:dyDescent="0.2">
      <c r="A240">
        <v>239</v>
      </c>
      <c r="B240" t="s">
        <v>21</v>
      </c>
      <c r="C240" t="s">
        <v>21</v>
      </c>
      <c r="E240">
        <v>0.19900000000000001</v>
      </c>
      <c r="F240" t="s">
        <v>161</v>
      </c>
    </row>
    <row r="241" spans="1:6" x14ac:dyDescent="0.2">
      <c r="A241">
        <v>240</v>
      </c>
      <c r="B241" t="s">
        <v>23</v>
      </c>
      <c r="C241" t="s">
        <v>23</v>
      </c>
      <c r="E241" t="s">
        <v>202</v>
      </c>
      <c r="F241">
        <v>4.1000000000000002E-2</v>
      </c>
    </row>
    <row r="242" spans="1:6" x14ac:dyDescent="0.2">
      <c r="A242">
        <v>241</v>
      </c>
      <c r="B242" t="s">
        <v>23</v>
      </c>
      <c r="C242" t="s">
        <v>23</v>
      </c>
      <c r="E242" t="s">
        <v>203</v>
      </c>
      <c r="F242">
        <v>5.7000000000000002E-2</v>
      </c>
    </row>
    <row r="243" spans="1:6" x14ac:dyDescent="0.2">
      <c r="A243">
        <v>242</v>
      </c>
      <c r="B243" t="s">
        <v>23</v>
      </c>
      <c r="C243" t="s">
        <v>23</v>
      </c>
      <c r="E243" t="s">
        <v>125</v>
      </c>
      <c r="F243">
        <v>0.11799999999999999</v>
      </c>
    </row>
    <row r="244" spans="1:6" x14ac:dyDescent="0.2">
      <c r="A244">
        <v>243</v>
      </c>
      <c r="B244" t="s">
        <v>21</v>
      </c>
      <c r="C244" t="s">
        <v>23</v>
      </c>
      <c r="D244">
        <v>1</v>
      </c>
      <c r="E244" t="s">
        <v>204</v>
      </c>
      <c r="F244">
        <v>0.29699999999999999</v>
      </c>
    </row>
    <row r="245" spans="1:6" x14ac:dyDescent="0.2">
      <c r="A245">
        <v>244</v>
      </c>
      <c r="B245" t="s">
        <v>21</v>
      </c>
      <c r="C245" t="s">
        <v>23</v>
      </c>
      <c r="D245">
        <v>1</v>
      </c>
      <c r="E245" t="s">
        <v>205</v>
      </c>
      <c r="F245">
        <v>0.45600000000000002</v>
      </c>
    </row>
    <row r="246" spans="1:6" x14ac:dyDescent="0.2">
      <c r="A246">
        <v>245</v>
      </c>
      <c r="B246" t="s">
        <v>23</v>
      </c>
      <c r="C246" t="s">
        <v>23</v>
      </c>
      <c r="E246" t="s">
        <v>206</v>
      </c>
      <c r="F246">
        <v>0.48099999999999998</v>
      </c>
    </row>
    <row r="247" spans="1:6" x14ac:dyDescent="0.2">
      <c r="A247">
        <v>246</v>
      </c>
      <c r="B247" t="s">
        <v>21</v>
      </c>
      <c r="C247" t="s">
        <v>21</v>
      </c>
      <c r="E247">
        <v>6.8000000000000005E-2</v>
      </c>
      <c r="F247" t="s">
        <v>141</v>
      </c>
    </row>
    <row r="248" spans="1:6" x14ac:dyDescent="0.2">
      <c r="A248">
        <v>247</v>
      </c>
      <c r="B248" t="s">
        <v>23</v>
      </c>
      <c r="C248" t="s">
        <v>23</v>
      </c>
      <c r="E248" t="s">
        <v>207</v>
      </c>
      <c r="F248">
        <v>0.46600000000000003</v>
      </c>
    </row>
    <row r="249" spans="1:6" x14ac:dyDescent="0.2">
      <c r="A249">
        <v>248</v>
      </c>
      <c r="B249" t="s">
        <v>23</v>
      </c>
      <c r="C249" t="s">
        <v>21</v>
      </c>
      <c r="D249">
        <v>1</v>
      </c>
      <c r="E249">
        <v>0.3</v>
      </c>
      <c r="F249" t="s">
        <v>208</v>
      </c>
    </row>
    <row r="250" spans="1:6" x14ac:dyDescent="0.2">
      <c r="A250">
        <v>249</v>
      </c>
      <c r="B250" t="s">
        <v>23</v>
      </c>
      <c r="C250" t="s">
        <v>23</v>
      </c>
      <c r="E250" t="s">
        <v>209</v>
      </c>
      <c r="F250">
        <v>0.40699999999999997</v>
      </c>
    </row>
    <row r="251" spans="1:6" x14ac:dyDescent="0.2">
      <c r="A251">
        <v>250</v>
      </c>
      <c r="B251" t="s">
        <v>23</v>
      </c>
      <c r="C251" t="s">
        <v>23</v>
      </c>
      <c r="E251" t="s">
        <v>210</v>
      </c>
      <c r="F251">
        <v>8.7999999999999995E-2</v>
      </c>
    </row>
    <row r="252" spans="1:6" x14ac:dyDescent="0.2">
      <c r="A252">
        <v>251</v>
      </c>
      <c r="B252" t="s">
        <v>23</v>
      </c>
      <c r="C252" t="s">
        <v>23</v>
      </c>
      <c r="E252" t="s">
        <v>211</v>
      </c>
      <c r="F252">
        <v>0.38300000000000001</v>
      </c>
    </row>
    <row r="253" spans="1:6" x14ac:dyDescent="0.2">
      <c r="A253">
        <v>252</v>
      </c>
      <c r="B253" t="s">
        <v>23</v>
      </c>
      <c r="C253" t="s">
        <v>23</v>
      </c>
      <c r="E253" t="s">
        <v>212</v>
      </c>
      <c r="F253">
        <v>0.17399999999999999</v>
      </c>
    </row>
    <row r="254" spans="1:6" x14ac:dyDescent="0.2">
      <c r="A254">
        <v>253</v>
      </c>
      <c r="B254" t="s">
        <v>23</v>
      </c>
      <c r="C254" t="s">
        <v>23</v>
      </c>
      <c r="E254" t="s">
        <v>213</v>
      </c>
      <c r="F254">
        <v>3.4000000000000002E-2</v>
      </c>
    </row>
    <row r="255" spans="1:6" x14ac:dyDescent="0.2">
      <c r="A255">
        <v>254</v>
      </c>
      <c r="B255" t="s">
        <v>23</v>
      </c>
      <c r="C255" t="s">
        <v>23</v>
      </c>
      <c r="E255" t="s">
        <v>214</v>
      </c>
      <c r="F255">
        <v>7.9000000000000001E-2</v>
      </c>
    </row>
    <row r="256" spans="1:6" x14ac:dyDescent="0.2">
      <c r="A256">
        <v>255</v>
      </c>
      <c r="B256" t="s">
        <v>21</v>
      </c>
      <c r="C256" t="s">
        <v>23</v>
      </c>
      <c r="D256">
        <v>1</v>
      </c>
      <c r="E256" t="s">
        <v>215</v>
      </c>
      <c r="F256">
        <v>0.307</v>
      </c>
    </row>
    <row r="257" spans="1:6" x14ac:dyDescent="0.2">
      <c r="A257">
        <v>256</v>
      </c>
      <c r="B257" t="s">
        <v>21</v>
      </c>
      <c r="C257" t="s">
        <v>23</v>
      </c>
      <c r="D257">
        <v>1</v>
      </c>
      <c r="E257" t="s">
        <v>98</v>
      </c>
      <c r="F257">
        <v>0.215</v>
      </c>
    </row>
    <row r="258" spans="1:6" x14ac:dyDescent="0.2">
      <c r="A258">
        <v>257</v>
      </c>
      <c r="B258" t="s">
        <v>23</v>
      </c>
      <c r="C258" t="s">
        <v>23</v>
      </c>
      <c r="E258" t="s">
        <v>216</v>
      </c>
      <c r="F258">
        <v>0.23499999999999999</v>
      </c>
    </row>
    <row r="259" spans="1:6" x14ac:dyDescent="0.2">
      <c r="A259">
        <v>258</v>
      </c>
      <c r="B259" t="s">
        <v>23</v>
      </c>
      <c r="C259" t="s">
        <v>23</v>
      </c>
      <c r="E259" t="s">
        <v>125</v>
      </c>
      <c r="F259">
        <v>0.11799999999999999</v>
      </c>
    </row>
    <row r="260" spans="1:6" x14ac:dyDescent="0.2">
      <c r="A260">
        <v>259</v>
      </c>
      <c r="B260" t="s">
        <v>23</v>
      </c>
      <c r="C260" t="s">
        <v>21</v>
      </c>
      <c r="D260">
        <v>1</v>
      </c>
      <c r="E260">
        <v>0.33100000000000002</v>
      </c>
      <c r="F260" t="s">
        <v>102</v>
      </c>
    </row>
    <row r="261" spans="1:6" x14ac:dyDescent="0.2">
      <c r="A261">
        <v>260</v>
      </c>
      <c r="B261" t="s">
        <v>21</v>
      </c>
      <c r="C261" t="s">
        <v>21</v>
      </c>
      <c r="E261">
        <v>9.5000000000000001E-2</v>
      </c>
      <c r="F261" t="s">
        <v>217</v>
      </c>
    </row>
    <row r="262" spans="1:6" x14ac:dyDescent="0.2">
      <c r="A262">
        <v>261</v>
      </c>
      <c r="B262" t="s">
        <v>23</v>
      </c>
      <c r="C262" t="s">
        <v>21</v>
      </c>
      <c r="D262">
        <v>1</v>
      </c>
      <c r="E262">
        <v>0.23300000000000001</v>
      </c>
      <c r="F262" t="s">
        <v>157</v>
      </c>
    </row>
    <row r="263" spans="1:6" x14ac:dyDescent="0.2">
      <c r="A263">
        <v>262</v>
      </c>
      <c r="B263" t="s">
        <v>21</v>
      </c>
      <c r="C263" t="s">
        <v>21</v>
      </c>
      <c r="E263">
        <v>0.32400000000000001</v>
      </c>
      <c r="F263" t="s">
        <v>95</v>
      </c>
    </row>
    <row r="264" spans="1:6" x14ac:dyDescent="0.2">
      <c r="A264">
        <v>263</v>
      </c>
      <c r="B264" t="s">
        <v>23</v>
      </c>
      <c r="C264" t="s">
        <v>23</v>
      </c>
      <c r="E264" t="s">
        <v>218</v>
      </c>
      <c r="F264">
        <v>0.159</v>
      </c>
    </row>
    <row r="265" spans="1:6" x14ac:dyDescent="0.2">
      <c r="A265">
        <v>264</v>
      </c>
      <c r="B265" t="s">
        <v>23</v>
      </c>
      <c r="C265" t="s">
        <v>23</v>
      </c>
      <c r="E265" t="s">
        <v>105</v>
      </c>
      <c r="F265">
        <v>0.48399999999999999</v>
      </c>
    </row>
    <row r="266" spans="1:6" x14ac:dyDescent="0.2">
      <c r="A266">
        <v>265</v>
      </c>
      <c r="B266" t="s">
        <v>21</v>
      </c>
      <c r="C266" t="s">
        <v>23</v>
      </c>
      <c r="D266">
        <v>1</v>
      </c>
      <c r="E266" t="s">
        <v>76</v>
      </c>
      <c r="F266">
        <v>0.309</v>
      </c>
    </row>
    <row r="267" spans="1:6" x14ac:dyDescent="0.2">
      <c r="A267">
        <v>266</v>
      </c>
      <c r="B267" t="s">
        <v>23</v>
      </c>
      <c r="C267" t="s">
        <v>23</v>
      </c>
      <c r="E267" t="s">
        <v>45</v>
      </c>
      <c r="F267">
        <v>0.29499999999999998</v>
      </c>
    </row>
    <row r="268" spans="1:6" x14ac:dyDescent="0.2">
      <c r="A268">
        <v>267</v>
      </c>
      <c r="B268" t="s">
        <v>21</v>
      </c>
      <c r="C268" t="s">
        <v>21</v>
      </c>
      <c r="E268">
        <v>0.27700000000000002</v>
      </c>
      <c r="F268" t="s">
        <v>219</v>
      </c>
    </row>
    <row r="269" spans="1:6" x14ac:dyDescent="0.2">
      <c r="A269">
        <v>268</v>
      </c>
      <c r="B269" t="s">
        <v>23</v>
      </c>
      <c r="C269" t="s">
        <v>21</v>
      </c>
      <c r="D269">
        <v>1</v>
      </c>
      <c r="E269">
        <v>0.377</v>
      </c>
      <c r="F269" t="s">
        <v>220</v>
      </c>
    </row>
    <row r="270" spans="1:6" x14ac:dyDescent="0.2">
      <c r="A270">
        <v>269</v>
      </c>
      <c r="B270" t="s">
        <v>23</v>
      </c>
      <c r="C270" t="s">
        <v>23</v>
      </c>
      <c r="E270" t="s">
        <v>120</v>
      </c>
      <c r="F270">
        <v>5.3999999999999999E-2</v>
      </c>
    </row>
    <row r="271" spans="1:6" x14ac:dyDescent="0.2">
      <c r="A271">
        <v>270</v>
      </c>
      <c r="B271" t="s">
        <v>21</v>
      </c>
      <c r="C271" t="s">
        <v>21</v>
      </c>
      <c r="E271">
        <v>0.47899999999999998</v>
      </c>
      <c r="F271" t="s">
        <v>221</v>
      </c>
    </row>
    <row r="272" spans="1:6" x14ac:dyDescent="0.2">
      <c r="A272">
        <v>271</v>
      </c>
      <c r="B272" t="s">
        <v>21</v>
      </c>
      <c r="C272" t="s">
        <v>21</v>
      </c>
      <c r="E272">
        <v>0.27100000000000002</v>
      </c>
      <c r="F272" t="s">
        <v>222</v>
      </c>
    </row>
    <row r="273" spans="1:6" x14ac:dyDescent="0.2">
      <c r="A273">
        <v>272</v>
      </c>
      <c r="B273" t="s">
        <v>23</v>
      </c>
      <c r="C273" t="s">
        <v>23</v>
      </c>
      <c r="E273" t="s">
        <v>62</v>
      </c>
      <c r="F273">
        <v>7.2999999999999995E-2</v>
      </c>
    </row>
    <row r="274" spans="1:6" x14ac:dyDescent="0.2">
      <c r="A274">
        <v>273</v>
      </c>
      <c r="B274" t="s">
        <v>23</v>
      </c>
      <c r="C274" t="s">
        <v>23</v>
      </c>
      <c r="E274" t="s">
        <v>223</v>
      </c>
      <c r="F274">
        <v>0.13200000000000001</v>
      </c>
    </row>
    <row r="275" spans="1:6" x14ac:dyDescent="0.2">
      <c r="A275">
        <v>274</v>
      </c>
      <c r="B275" t="s">
        <v>23</v>
      </c>
      <c r="C275" t="s">
        <v>23</v>
      </c>
      <c r="E275" t="s">
        <v>202</v>
      </c>
      <c r="F275">
        <v>4.1000000000000002E-2</v>
      </c>
    </row>
    <row r="276" spans="1:6" x14ac:dyDescent="0.2">
      <c r="A276">
        <v>275</v>
      </c>
      <c r="B276" t="s">
        <v>23</v>
      </c>
      <c r="C276" t="s">
        <v>21</v>
      </c>
      <c r="D276">
        <v>1</v>
      </c>
      <c r="E276">
        <v>0.48199999999999998</v>
      </c>
      <c r="F276" t="s">
        <v>224</v>
      </c>
    </row>
    <row r="277" spans="1:6" x14ac:dyDescent="0.2">
      <c r="A277">
        <v>276</v>
      </c>
      <c r="B277" t="s">
        <v>23</v>
      </c>
      <c r="C277" t="s">
        <v>23</v>
      </c>
      <c r="E277" t="s">
        <v>225</v>
      </c>
      <c r="F277">
        <v>0.27600000000000002</v>
      </c>
    </row>
    <row r="278" spans="1:6" x14ac:dyDescent="0.2">
      <c r="A278">
        <v>277</v>
      </c>
      <c r="B278" t="s">
        <v>21</v>
      </c>
      <c r="C278" t="s">
        <v>23</v>
      </c>
      <c r="D278">
        <v>1</v>
      </c>
      <c r="E278" t="s">
        <v>226</v>
      </c>
      <c r="F278">
        <v>0.18099999999999999</v>
      </c>
    </row>
    <row r="279" spans="1:6" x14ac:dyDescent="0.2">
      <c r="A279">
        <v>278</v>
      </c>
      <c r="B279" t="s">
        <v>23</v>
      </c>
      <c r="C279" t="s">
        <v>23</v>
      </c>
      <c r="E279" t="s">
        <v>214</v>
      </c>
      <c r="F279">
        <v>7.9000000000000001E-2</v>
      </c>
    </row>
    <row r="280" spans="1:6" x14ac:dyDescent="0.2">
      <c r="A280">
        <v>279</v>
      </c>
      <c r="B280" t="s">
        <v>23</v>
      </c>
      <c r="C280" t="s">
        <v>23</v>
      </c>
      <c r="E280" t="s">
        <v>227</v>
      </c>
      <c r="F280">
        <v>0.27300000000000002</v>
      </c>
    </row>
    <row r="281" spans="1:6" x14ac:dyDescent="0.2">
      <c r="A281">
        <v>280</v>
      </c>
      <c r="B281" t="s">
        <v>23</v>
      </c>
      <c r="C281" t="s">
        <v>23</v>
      </c>
      <c r="E281" t="s">
        <v>228</v>
      </c>
      <c r="F281">
        <v>0.111</v>
      </c>
    </row>
    <row r="282" spans="1:6" x14ac:dyDescent="0.2">
      <c r="A282">
        <v>281</v>
      </c>
      <c r="B282" t="s">
        <v>21</v>
      </c>
      <c r="C282" t="s">
        <v>23</v>
      </c>
      <c r="D282">
        <v>1</v>
      </c>
      <c r="E282" t="s">
        <v>173</v>
      </c>
      <c r="F282">
        <v>0.48299999999999998</v>
      </c>
    </row>
    <row r="283" spans="1:6" x14ac:dyDescent="0.2">
      <c r="A283">
        <v>282</v>
      </c>
      <c r="B283" t="s">
        <v>23</v>
      </c>
      <c r="C283" t="s">
        <v>21</v>
      </c>
      <c r="D283">
        <v>1</v>
      </c>
      <c r="E283">
        <v>0.42799999999999999</v>
      </c>
      <c r="F283" t="s">
        <v>58</v>
      </c>
    </row>
    <row r="284" spans="1:6" x14ac:dyDescent="0.2">
      <c r="A284">
        <v>283</v>
      </c>
      <c r="B284" t="s">
        <v>23</v>
      </c>
      <c r="C284" t="s">
        <v>23</v>
      </c>
      <c r="E284" t="s">
        <v>229</v>
      </c>
      <c r="F284">
        <v>0.376</v>
      </c>
    </row>
    <row r="285" spans="1:6" x14ac:dyDescent="0.2">
      <c r="A285">
        <v>284</v>
      </c>
      <c r="B285" t="s">
        <v>21</v>
      </c>
      <c r="C285" t="s">
        <v>21</v>
      </c>
      <c r="E285">
        <v>0.36399999999999999</v>
      </c>
      <c r="F285" t="s">
        <v>84</v>
      </c>
    </row>
    <row r="286" spans="1:6" x14ac:dyDescent="0.2">
      <c r="A286">
        <v>285</v>
      </c>
      <c r="B286" t="s">
        <v>21</v>
      </c>
      <c r="C286" t="s">
        <v>23</v>
      </c>
      <c r="D286">
        <v>1</v>
      </c>
      <c r="E286" t="s">
        <v>230</v>
      </c>
      <c r="F286">
        <v>0.121</v>
      </c>
    </row>
    <row r="287" spans="1:6" x14ac:dyDescent="0.2">
      <c r="A287">
        <v>286</v>
      </c>
      <c r="B287" t="s">
        <v>23</v>
      </c>
      <c r="C287" t="s">
        <v>23</v>
      </c>
      <c r="E287" t="s">
        <v>231</v>
      </c>
      <c r="F287">
        <v>0.45300000000000001</v>
      </c>
    </row>
    <row r="288" spans="1:6" x14ac:dyDescent="0.2">
      <c r="A288">
        <v>287</v>
      </c>
      <c r="B288" t="s">
        <v>23</v>
      </c>
      <c r="C288" t="s">
        <v>21</v>
      </c>
      <c r="D288">
        <v>1</v>
      </c>
      <c r="E288">
        <v>0.38100000000000001</v>
      </c>
      <c r="F288" t="s">
        <v>66</v>
      </c>
    </row>
    <row r="289" spans="1:6" x14ac:dyDescent="0.2">
      <c r="A289">
        <v>288</v>
      </c>
      <c r="B289" t="s">
        <v>21</v>
      </c>
      <c r="C289" t="s">
        <v>23</v>
      </c>
      <c r="D289">
        <v>1</v>
      </c>
      <c r="E289" t="s">
        <v>109</v>
      </c>
      <c r="F289">
        <v>0.45200000000000001</v>
      </c>
    </row>
    <row r="290" spans="1:6" x14ac:dyDescent="0.2">
      <c r="A290">
        <v>289</v>
      </c>
      <c r="B290" t="s">
        <v>23</v>
      </c>
      <c r="C290" t="s">
        <v>23</v>
      </c>
      <c r="E290" t="s">
        <v>44</v>
      </c>
      <c r="F290">
        <v>0.06</v>
      </c>
    </row>
    <row r="291" spans="1:6" x14ac:dyDescent="0.2">
      <c r="A291">
        <v>290</v>
      </c>
      <c r="B291" t="s">
        <v>23</v>
      </c>
      <c r="C291" t="s">
        <v>23</v>
      </c>
      <c r="E291" t="s">
        <v>142</v>
      </c>
      <c r="F291">
        <v>0.26200000000000001</v>
      </c>
    </row>
    <row r="292" spans="1:6" x14ac:dyDescent="0.2">
      <c r="A292">
        <v>291</v>
      </c>
      <c r="B292" t="s">
        <v>23</v>
      </c>
      <c r="C292" t="s">
        <v>23</v>
      </c>
      <c r="E292" t="s">
        <v>232</v>
      </c>
      <c r="F292">
        <v>5.6000000000000001E-2</v>
      </c>
    </row>
    <row r="293" spans="1:6" x14ac:dyDescent="0.2">
      <c r="A293">
        <v>292</v>
      </c>
      <c r="B293" t="s">
        <v>21</v>
      </c>
      <c r="C293" t="s">
        <v>23</v>
      </c>
      <c r="D293">
        <v>1</v>
      </c>
      <c r="E293" t="s">
        <v>233</v>
      </c>
      <c r="F293">
        <v>0.23799999999999999</v>
      </c>
    </row>
    <row r="294" spans="1:6" x14ac:dyDescent="0.2">
      <c r="A294">
        <v>293</v>
      </c>
      <c r="B294" t="s">
        <v>21</v>
      </c>
      <c r="C294" t="s">
        <v>21</v>
      </c>
      <c r="E294">
        <v>0.35099999999999998</v>
      </c>
      <c r="F294" t="s">
        <v>234</v>
      </c>
    </row>
    <row r="295" spans="1:6" x14ac:dyDescent="0.2">
      <c r="A295">
        <v>294</v>
      </c>
      <c r="B295" t="s">
        <v>21</v>
      </c>
      <c r="C295" t="s">
        <v>23</v>
      </c>
      <c r="D295">
        <v>1</v>
      </c>
      <c r="E295" t="s">
        <v>235</v>
      </c>
      <c r="F295">
        <v>0.48699999999999999</v>
      </c>
    </row>
    <row r="296" spans="1:6" x14ac:dyDescent="0.2">
      <c r="A296">
        <v>295</v>
      </c>
      <c r="B296" t="s">
        <v>23</v>
      </c>
      <c r="C296" t="s">
        <v>23</v>
      </c>
      <c r="E296" t="s">
        <v>47</v>
      </c>
      <c r="F296">
        <v>0.441</v>
      </c>
    </row>
    <row r="297" spans="1:6" x14ac:dyDescent="0.2">
      <c r="A297">
        <v>296</v>
      </c>
      <c r="B297" t="s">
        <v>23</v>
      </c>
      <c r="C297" t="s">
        <v>21</v>
      </c>
      <c r="D297">
        <v>1</v>
      </c>
      <c r="E297">
        <v>0.27900000000000003</v>
      </c>
      <c r="F297" t="s">
        <v>236</v>
      </c>
    </row>
    <row r="298" spans="1:6" x14ac:dyDescent="0.2">
      <c r="A298">
        <v>297</v>
      </c>
      <c r="B298" t="s">
        <v>21</v>
      </c>
      <c r="C298" t="s">
        <v>23</v>
      </c>
      <c r="D298">
        <v>1</v>
      </c>
      <c r="E298" t="s">
        <v>237</v>
      </c>
      <c r="F298">
        <v>0.25</v>
      </c>
    </row>
    <row r="299" spans="1:6" x14ac:dyDescent="0.2">
      <c r="A299">
        <v>298</v>
      </c>
      <c r="B299" t="s">
        <v>23</v>
      </c>
      <c r="C299" t="s">
        <v>23</v>
      </c>
      <c r="E299" t="s">
        <v>238</v>
      </c>
      <c r="F299">
        <v>0.151</v>
      </c>
    </row>
    <row r="300" spans="1:6" x14ac:dyDescent="0.2">
      <c r="A300">
        <v>299</v>
      </c>
      <c r="B300" t="s">
        <v>21</v>
      </c>
      <c r="C300" t="s">
        <v>23</v>
      </c>
      <c r="D300">
        <v>1</v>
      </c>
      <c r="E300" t="s">
        <v>239</v>
      </c>
      <c r="F300">
        <v>0.48799999999999999</v>
      </c>
    </row>
    <row r="301" spans="1:6" x14ac:dyDescent="0.2">
      <c r="A301">
        <v>300</v>
      </c>
      <c r="B301" t="s">
        <v>23</v>
      </c>
      <c r="C301" t="s">
        <v>23</v>
      </c>
      <c r="E301" t="s">
        <v>240</v>
      </c>
      <c r="F301">
        <v>0.34</v>
      </c>
    </row>
    <row r="302" spans="1:6" x14ac:dyDescent="0.2">
      <c r="A302">
        <v>301</v>
      </c>
      <c r="B302" t="s">
        <v>21</v>
      </c>
      <c r="C302" t="s">
        <v>21</v>
      </c>
      <c r="E302">
        <v>0.16700000000000001</v>
      </c>
      <c r="F302" t="s">
        <v>72</v>
      </c>
    </row>
    <row r="303" spans="1:6" x14ac:dyDescent="0.2">
      <c r="A303">
        <v>302</v>
      </c>
      <c r="B303" t="s">
        <v>21</v>
      </c>
      <c r="C303" t="s">
        <v>23</v>
      </c>
      <c r="D303">
        <v>1</v>
      </c>
      <c r="E303" t="s">
        <v>38</v>
      </c>
      <c r="F303">
        <v>0.40100000000000002</v>
      </c>
    </row>
    <row r="304" spans="1:6" x14ac:dyDescent="0.2">
      <c r="A304">
        <v>303</v>
      </c>
      <c r="B304" t="s">
        <v>23</v>
      </c>
      <c r="C304" t="s">
        <v>23</v>
      </c>
      <c r="E304" t="s">
        <v>241</v>
      </c>
      <c r="F304">
        <v>0.09</v>
      </c>
    </row>
    <row r="305" spans="1:6" x14ac:dyDescent="0.2">
      <c r="A305">
        <v>304</v>
      </c>
      <c r="B305" t="s">
        <v>21</v>
      </c>
      <c r="C305" t="s">
        <v>21</v>
      </c>
      <c r="E305">
        <v>0.42299999999999999</v>
      </c>
      <c r="F305" t="s">
        <v>242</v>
      </c>
    </row>
    <row r="306" spans="1:6" x14ac:dyDescent="0.2">
      <c r="A306">
        <v>305</v>
      </c>
      <c r="B306" t="s">
        <v>23</v>
      </c>
      <c r="C306" t="s">
        <v>23</v>
      </c>
      <c r="E306" t="s">
        <v>140</v>
      </c>
      <c r="F306">
        <v>0.24199999999999999</v>
      </c>
    </row>
    <row r="307" spans="1:6" x14ac:dyDescent="0.2">
      <c r="A307">
        <v>306</v>
      </c>
      <c r="B307" t="s">
        <v>23</v>
      </c>
      <c r="C307" t="s">
        <v>23</v>
      </c>
      <c r="E307" t="s">
        <v>46</v>
      </c>
      <c r="F307">
        <v>0.29799999999999999</v>
      </c>
    </row>
    <row r="308" spans="1:6" x14ac:dyDescent="0.2">
      <c r="A308">
        <v>307</v>
      </c>
      <c r="B308" t="s">
        <v>21</v>
      </c>
      <c r="C308" t="s">
        <v>21</v>
      </c>
      <c r="E308">
        <v>0.32400000000000001</v>
      </c>
      <c r="F308" t="s">
        <v>95</v>
      </c>
    </row>
    <row r="309" spans="1:6" x14ac:dyDescent="0.2">
      <c r="A309">
        <v>308</v>
      </c>
      <c r="B309" t="s">
        <v>23</v>
      </c>
      <c r="C309" t="s">
        <v>23</v>
      </c>
      <c r="E309" t="s">
        <v>230</v>
      </c>
      <c r="F309">
        <v>0.121</v>
      </c>
    </row>
    <row r="310" spans="1:6" x14ac:dyDescent="0.2">
      <c r="A310">
        <v>309</v>
      </c>
      <c r="B310" t="s">
        <v>21</v>
      </c>
      <c r="C310" t="s">
        <v>23</v>
      </c>
      <c r="D310">
        <v>1</v>
      </c>
      <c r="E310" t="s">
        <v>123</v>
      </c>
      <c r="F310">
        <v>0.35699999999999998</v>
      </c>
    </row>
    <row r="311" spans="1:6" x14ac:dyDescent="0.2">
      <c r="A311">
        <v>310</v>
      </c>
      <c r="B311" t="s">
        <v>21</v>
      </c>
      <c r="C311" t="s">
        <v>23</v>
      </c>
      <c r="D311">
        <v>1</v>
      </c>
      <c r="E311" t="s">
        <v>102</v>
      </c>
      <c r="F311">
        <v>0.33100000000000002</v>
      </c>
    </row>
    <row r="312" spans="1:6" x14ac:dyDescent="0.2">
      <c r="A312">
        <v>311</v>
      </c>
      <c r="B312" t="s">
        <v>23</v>
      </c>
      <c r="C312" t="s">
        <v>23</v>
      </c>
      <c r="E312" t="s">
        <v>214</v>
      </c>
      <c r="F312">
        <v>7.9000000000000001E-2</v>
      </c>
    </row>
    <row r="313" spans="1:6" x14ac:dyDescent="0.2">
      <c r="A313">
        <v>312</v>
      </c>
      <c r="B313" t="s">
        <v>23</v>
      </c>
      <c r="C313" t="s">
        <v>23</v>
      </c>
      <c r="E313" t="s">
        <v>243</v>
      </c>
      <c r="F313">
        <v>0.20899999999999999</v>
      </c>
    </row>
    <row r="314" spans="1:6" x14ac:dyDescent="0.2">
      <c r="A314">
        <v>313</v>
      </c>
      <c r="B314" t="s">
        <v>21</v>
      </c>
      <c r="C314" t="s">
        <v>23</v>
      </c>
      <c r="D314">
        <v>1</v>
      </c>
      <c r="E314" t="s">
        <v>30</v>
      </c>
      <c r="F314">
        <v>0.35499999999999998</v>
      </c>
    </row>
    <row r="315" spans="1:6" x14ac:dyDescent="0.2">
      <c r="A315">
        <v>314</v>
      </c>
      <c r="B315" t="s">
        <v>23</v>
      </c>
      <c r="C315" t="s">
        <v>23</v>
      </c>
      <c r="E315" t="s">
        <v>244</v>
      </c>
      <c r="F315">
        <v>0.22900000000000001</v>
      </c>
    </row>
    <row r="316" spans="1:6" x14ac:dyDescent="0.2">
      <c r="A316">
        <v>315</v>
      </c>
      <c r="B316" t="s">
        <v>21</v>
      </c>
      <c r="C316" t="s">
        <v>21</v>
      </c>
      <c r="E316">
        <v>0.45700000000000002</v>
      </c>
      <c r="F316" t="s">
        <v>245</v>
      </c>
    </row>
    <row r="317" spans="1:6" x14ac:dyDescent="0.2">
      <c r="A317">
        <v>316</v>
      </c>
      <c r="B317" t="s">
        <v>23</v>
      </c>
      <c r="C317" t="s">
        <v>23</v>
      </c>
      <c r="E317" t="s">
        <v>246</v>
      </c>
      <c r="F317">
        <v>0.186</v>
      </c>
    </row>
    <row r="318" spans="1:6" x14ac:dyDescent="0.2">
      <c r="A318">
        <v>317</v>
      </c>
      <c r="B318" t="s">
        <v>23</v>
      </c>
      <c r="C318" t="s">
        <v>23</v>
      </c>
      <c r="E318" t="s">
        <v>151</v>
      </c>
      <c r="F318">
        <v>3.7999999999999999E-2</v>
      </c>
    </row>
    <row r="319" spans="1:6" x14ac:dyDescent="0.2">
      <c r="A319">
        <v>318</v>
      </c>
      <c r="B319" t="s">
        <v>21</v>
      </c>
      <c r="C319" t="s">
        <v>21</v>
      </c>
      <c r="E319">
        <v>0.29399999999999998</v>
      </c>
      <c r="F319" t="s">
        <v>247</v>
      </c>
    </row>
    <row r="320" spans="1:6" x14ac:dyDescent="0.2">
      <c r="A320">
        <v>319</v>
      </c>
      <c r="B320" t="s">
        <v>23</v>
      </c>
      <c r="C320" t="s">
        <v>23</v>
      </c>
      <c r="E320" t="s">
        <v>142</v>
      </c>
      <c r="F320">
        <v>0.26200000000000001</v>
      </c>
    </row>
    <row r="321" spans="1:6" x14ac:dyDescent="0.2">
      <c r="A321">
        <v>320</v>
      </c>
      <c r="B321" t="s">
        <v>21</v>
      </c>
      <c r="C321" t="s">
        <v>21</v>
      </c>
      <c r="E321">
        <v>0.22700000000000001</v>
      </c>
      <c r="F321" t="s">
        <v>248</v>
      </c>
    </row>
    <row r="322" spans="1:6" x14ac:dyDescent="0.2">
      <c r="A322">
        <v>321</v>
      </c>
      <c r="B322" t="s">
        <v>23</v>
      </c>
      <c r="C322" t="s">
        <v>23</v>
      </c>
      <c r="E322" t="s">
        <v>249</v>
      </c>
      <c r="F322">
        <v>0.26600000000000001</v>
      </c>
    </row>
    <row r="323" spans="1:6" x14ac:dyDescent="0.2">
      <c r="A323">
        <v>322</v>
      </c>
      <c r="B323" t="s">
        <v>21</v>
      </c>
      <c r="C323" t="s">
        <v>23</v>
      </c>
      <c r="D323">
        <v>1</v>
      </c>
      <c r="E323" t="s">
        <v>124</v>
      </c>
      <c r="F323">
        <v>0.158</v>
      </c>
    </row>
    <row r="324" spans="1:6" x14ac:dyDescent="0.2">
      <c r="A324">
        <v>323</v>
      </c>
      <c r="B324" t="s">
        <v>21</v>
      </c>
      <c r="C324" t="s">
        <v>23</v>
      </c>
      <c r="D324">
        <v>1</v>
      </c>
      <c r="E324" t="s">
        <v>238</v>
      </c>
      <c r="F324">
        <v>0.151</v>
      </c>
    </row>
    <row r="325" spans="1:6" x14ac:dyDescent="0.2">
      <c r="A325">
        <v>324</v>
      </c>
      <c r="B325" t="s">
        <v>21</v>
      </c>
      <c r="C325" t="s">
        <v>21</v>
      </c>
      <c r="E325">
        <v>0.25600000000000001</v>
      </c>
      <c r="F325" t="s">
        <v>59</v>
      </c>
    </row>
    <row r="326" spans="1:6" x14ac:dyDescent="0.2">
      <c r="A326">
        <v>325</v>
      </c>
      <c r="B326" t="s">
        <v>23</v>
      </c>
      <c r="C326" t="s">
        <v>23</v>
      </c>
      <c r="E326" t="s">
        <v>143</v>
      </c>
      <c r="F326">
        <v>0.17599999999999999</v>
      </c>
    </row>
    <row r="327" spans="1:6" x14ac:dyDescent="0.2">
      <c r="A327">
        <v>326</v>
      </c>
      <c r="B327" t="s">
        <v>23</v>
      </c>
      <c r="C327" t="s">
        <v>23</v>
      </c>
      <c r="E327" t="s">
        <v>250</v>
      </c>
      <c r="F327">
        <v>0.24299999999999999</v>
      </c>
    </row>
    <row r="328" spans="1:6" x14ac:dyDescent="0.2">
      <c r="A328">
        <v>327</v>
      </c>
      <c r="B328" t="s">
        <v>21</v>
      </c>
      <c r="C328" t="s">
        <v>23</v>
      </c>
      <c r="D328">
        <v>1</v>
      </c>
      <c r="E328" t="s">
        <v>251</v>
      </c>
      <c r="F328">
        <v>0.31900000000000001</v>
      </c>
    </row>
    <row r="329" spans="1:6" x14ac:dyDescent="0.2">
      <c r="A329">
        <v>328</v>
      </c>
      <c r="B329" t="s">
        <v>23</v>
      </c>
      <c r="C329" t="s">
        <v>21</v>
      </c>
      <c r="D329">
        <v>1</v>
      </c>
      <c r="E329">
        <v>0.111</v>
      </c>
      <c r="F329" t="s">
        <v>228</v>
      </c>
    </row>
    <row r="330" spans="1:6" x14ac:dyDescent="0.2">
      <c r="A330">
        <v>329</v>
      </c>
      <c r="B330" t="s">
        <v>21</v>
      </c>
      <c r="C330" t="s">
        <v>23</v>
      </c>
      <c r="D330">
        <v>1</v>
      </c>
      <c r="E330" t="s">
        <v>98</v>
      </c>
      <c r="F330">
        <v>0.215</v>
      </c>
    </row>
    <row r="331" spans="1:6" x14ac:dyDescent="0.2">
      <c r="A331">
        <v>330</v>
      </c>
      <c r="B331" t="s">
        <v>23</v>
      </c>
      <c r="C331" t="s">
        <v>23</v>
      </c>
      <c r="E331" t="s">
        <v>189</v>
      </c>
      <c r="F331">
        <v>0.17699999999999999</v>
      </c>
    </row>
    <row r="332" spans="1:6" x14ac:dyDescent="0.2">
      <c r="A332">
        <v>331</v>
      </c>
      <c r="B332" t="s">
        <v>23</v>
      </c>
      <c r="C332" t="s">
        <v>23</v>
      </c>
      <c r="E332" t="s">
        <v>105</v>
      </c>
      <c r="F332">
        <v>0.48399999999999999</v>
      </c>
    </row>
    <row r="333" spans="1:6" x14ac:dyDescent="0.2">
      <c r="A333">
        <v>332</v>
      </c>
      <c r="B333" t="s">
        <v>23</v>
      </c>
      <c r="C333" t="s">
        <v>23</v>
      </c>
      <c r="E333" t="s">
        <v>214</v>
      </c>
      <c r="F333">
        <v>7.9000000000000001E-2</v>
      </c>
    </row>
    <row r="334" spans="1:6" x14ac:dyDescent="0.2">
      <c r="A334">
        <v>333</v>
      </c>
      <c r="B334" t="s">
        <v>21</v>
      </c>
      <c r="C334" t="s">
        <v>21</v>
      </c>
      <c r="E334">
        <v>5.7000000000000002E-2</v>
      </c>
      <c r="F334" t="s">
        <v>203</v>
      </c>
    </row>
    <row r="335" spans="1:6" x14ac:dyDescent="0.2">
      <c r="A335">
        <v>334</v>
      </c>
      <c r="B335" t="s">
        <v>23</v>
      </c>
      <c r="C335" t="s">
        <v>23</v>
      </c>
      <c r="E335" t="s">
        <v>252</v>
      </c>
      <c r="F335">
        <v>0.20399999999999999</v>
      </c>
    </row>
    <row r="336" spans="1:6" x14ac:dyDescent="0.2">
      <c r="A336">
        <v>335</v>
      </c>
      <c r="B336" t="s">
        <v>23</v>
      </c>
      <c r="C336" t="s">
        <v>23</v>
      </c>
      <c r="E336" t="s">
        <v>200</v>
      </c>
      <c r="F336">
        <v>4.3999999999999997E-2</v>
      </c>
    </row>
    <row r="337" spans="1:6" x14ac:dyDescent="0.2">
      <c r="A337">
        <v>336</v>
      </c>
      <c r="B337" t="s">
        <v>23</v>
      </c>
      <c r="C337" t="s">
        <v>21</v>
      </c>
      <c r="D337">
        <v>1</v>
      </c>
      <c r="E337">
        <v>0.26200000000000001</v>
      </c>
      <c r="F337" t="s">
        <v>142</v>
      </c>
    </row>
    <row r="338" spans="1:6" x14ac:dyDescent="0.2">
      <c r="A338">
        <v>337</v>
      </c>
      <c r="B338" t="s">
        <v>23</v>
      </c>
      <c r="C338" t="s">
        <v>21</v>
      </c>
      <c r="D338">
        <v>1</v>
      </c>
      <c r="E338">
        <v>0.43099999999999999</v>
      </c>
      <c r="F338" t="s">
        <v>253</v>
      </c>
    </row>
    <row r="339" spans="1:6" x14ac:dyDescent="0.2">
      <c r="A339">
        <v>338</v>
      </c>
      <c r="B339" t="s">
        <v>21</v>
      </c>
      <c r="C339" t="s">
        <v>23</v>
      </c>
      <c r="D339">
        <v>1</v>
      </c>
      <c r="E339" t="s">
        <v>227</v>
      </c>
      <c r="F339">
        <v>0.27300000000000002</v>
      </c>
    </row>
    <row r="340" spans="1:6" x14ac:dyDescent="0.2">
      <c r="A340">
        <v>339</v>
      </c>
      <c r="B340" t="s">
        <v>21</v>
      </c>
      <c r="C340" t="s">
        <v>21</v>
      </c>
      <c r="E340">
        <v>0.22600000000000001</v>
      </c>
      <c r="F340" t="s">
        <v>254</v>
      </c>
    </row>
    <row r="341" spans="1:6" x14ac:dyDescent="0.2">
      <c r="A341">
        <v>340</v>
      </c>
      <c r="B341" t="s">
        <v>21</v>
      </c>
      <c r="C341" t="s">
        <v>21</v>
      </c>
      <c r="E341">
        <v>0.109</v>
      </c>
      <c r="F341" t="s">
        <v>255</v>
      </c>
    </row>
    <row r="342" spans="1:6" x14ac:dyDescent="0.2">
      <c r="A342">
        <v>341</v>
      </c>
      <c r="B342" t="s">
        <v>23</v>
      </c>
      <c r="C342" t="s">
        <v>23</v>
      </c>
      <c r="E342" t="s">
        <v>201</v>
      </c>
      <c r="F342">
        <v>0.16</v>
      </c>
    </row>
    <row r="343" spans="1:6" x14ac:dyDescent="0.2">
      <c r="A343">
        <v>342</v>
      </c>
      <c r="B343" t="s">
        <v>23</v>
      </c>
      <c r="C343" t="s">
        <v>23</v>
      </c>
      <c r="E343" t="s">
        <v>88</v>
      </c>
      <c r="F343">
        <v>7.5999999999999998E-2</v>
      </c>
    </row>
    <row r="344" spans="1:6" x14ac:dyDescent="0.2">
      <c r="A344">
        <v>343</v>
      </c>
      <c r="B344" t="s">
        <v>23</v>
      </c>
      <c r="C344" t="s">
        <v>23</v>
      </c>
      <c r="E344" t="s">
        <v>256</v>
      </c>
      <c r="F344">
        <v>4.0000000000000001E-3</v>
      </c>
    </row>
    <row r="345" spans="1:6" x14ac:dyDescent="0.2">
      <c r="A345">
        <v>344</v>
      </c>
      <c r="B345" t="s">
        <v>23</v>
      </c>
      <c r="C345" t="s">
        <v>23</v>
      </c>
      <c r="E345" t="s">
        <v>177</v>
      </c>
      <c r="F345">
        <v>0.318</v>
      </c>
    </row>
    <row r="346" spans="1:6" x14ac:dyDescent="0.2">
      <c r="A346">
        <v>345</v>
      </c>
      <c r="B346" t="s">
        <v>23</v>
      </c>
      <c r="C346" t="s">
        <v>23</v>
      </c>
      <c r="E346" t="s">
        <v>257</v>
      </c>
      <c r="F346">
        <v>0.39400000000000002</v>
      </c>
    </row>
    <row r="347" spans="1:6" x14ac:dyDescent="0.2">
      <c r="A347">
        <v>346</v>
      </c>
      <c r="B347" t="s">
        <v>23</v>
      </c>
      <c r="C347" t="s">
        <v>21</v>
      </c>
      <c r="D347">
        <v>1</v>
      </c>
      <c r="E347">
        <v>0.439</v>
      </c>
      <c r="F347" t="s">
        <v>258</v>
      </c>
    </row>
    <row r="348" spans="1:6" x14ac:dyDescent="0.2">
      <c r="A348">
        <v>347</v>
      </c>
      <c r="B348" t="s">
        <v>23</v>
      </c>
      <c r="C348" t="s">
        <v>23</v>
      </c>
      <c r="E348" t="s">
        <v>259</v>
      </c>
      <c r="F348">
        <v>0.36099999999999999</v>
      </c>
    </row>
    <row r="349" spans="1:6" x14ac:dyDescent="0.2">
      <c r="A349">
        <v>348</v>
      </c>
      <c r="B349" t="s">
        <v>23</v>
      </c>
      <c r="C349" t="s">
        <v>23</v>
      </c>
      <c r="E349" t="s">
        <v>243</v>
      </c>
      <c r="F349">
        <v>0.20899999999999999</v>
      </c>
    </row>
    <row r="350" spans="1:6" x14ac:dyDescent="0.2">
      <c r="A350">
        <v>349</v>
      </c>
      <c r="B350" t="s">
        <v>23</v>
      </c>
      <c r="C350" t="s">
        <v>23</v>
      </c>
      <c r="E350" t="s">
        <v>139</v>
      </c>
      <c r="F350">
        <v>5.5E-2</v>
      </c>
    </row>
    <row r="351" spans="1:6" x14ac:dyDescent="0.2">
      <c r="A351">
        <v>350</v>
      </c>
      <c r="B351" t="s">
        <v>21</v>
      </c>
      <c r="C351" t="s">
        <v>23</v>
      </c>
      <c r="D351">
        <v>1</v>
      </c>
      <c r="E351" t="s">
        <v>260</v>
      </c>
      <c r="F351">
        <v>1.4E-2</v>
      </c>
    </row>
    <row r="352" spans="1:6" x14ac:dyDescent="0.2">
      <c r="A352">
        <v>351</v>
      </c>
      <c r="B352" t="s">
        <v>23</v>
      </c>
      <c r="C352" t="s">
        <v>23</v>
      </c>
      <c r="E352" t="s">
        <v>196</v>
      </c>
      <c r="F352">
        <v>0.214</v>
      </c>
    </row>
    <row r="353" spans="1:6" x14ac:dyDescent="0.2">
      <c r="A353">
        <v>352</v>
      </c>
      <c r="B353" t="s">
        <v>23</v>
      </c>
      <c r="C353" t="s">
        <v>23</v>
      </c>
      <c r="E353" t="s">
        <v>261</v>
      </c>
      <c r="F353">
        <v>0.32600000000000001</v>
      </c>
    </row>
    <row r="354" spans="1:6" x14ac:dyDescent="0.2">
      <c r="A354">
        <v>353</v>
      </c>
      <c r="B354" t="s">
        <v>23</v>
      </c>
      <c r="C354" t="s">
        <v>23</v>
      </c>
      <c r="E354" t="s">
        <v>24</v>
      </c>
      <c r="F354">
        <v>4.9000000000000002E-2</v>
      </c>
    </row>
    <row r="355" spans="1:6" x14ac:dyDescent="0.2">
      <c r="A355">
        <v>354</v>
      </c>
      <c r="B355" t="s">
        <v>23</v>
      </c>
      <c r="C355" t="s">
        <v>23</v>
      </c>
      <c r="E355" t="s">
        <v>29</v>
      </c>
      <c r="F355">
        <v>6.7000000000000004E-2</v>
      </c>
    </row>
    <row r="356" spans="1:6" x14ac:dyDescent="0.2">
      <c r="A356">
        <v>355</v>
      </c>
      <c r="B356" t="s">
        <v>23</v>
      </c>
      <c r="C356" t="s">
        <v>23</v>
      </c>
      <c r="E356" t="s">
        <v>262</v>
      </c>
      <c r="F356">
        <v>0.22500000000000001</v>
      </c>
    </row>
    <row r="357" spans="1:6" x14ac:dyDescent="0.2">
      <c r="A357">
        <v>356</v>
      </c>
      <c r="B357" t="s">
        <v>21</v>
      </c>
      <c r="C357" t="s">
        <v>21</v>
      </c>
      <c r="E357">
        <v>0.254</v>
      </c>
      <c r="F357" t="s">
        <v>263</v>
      </c>
    </row>
    <row r="358" spans="1:6" x14ac:dyDescent="0.2">
      <c r="A358">
        <v>357</v>
      </c>
      <c r="B358" t="s">
        <v>21</v>
      </c>
      <c r="C358" t="s">
        <v>23</v>
      </c>
      <c r="D358">
        <v>1</v>
      </c>
      <c r="E358" t="s">
        <v>118</v>
      </c>
      <c r="F358">
        <v>0.39800000000000002</v>
      </c>
    </row>
    <row r="359" spans="1:6" x14ac:dyDescent="0.2">
      <c r="A359">
        <v>358</v>
      </c>
      <c r="B359" t="s">
        <v>21</v>
      </c>
      <c r="C359" t="s">
        <v>21</v>
      </c>
      <c r="E359">
        <v>7.3999999999999996E-2</v>
      </c>
      <c r="F359" t="s">
        <v>99</v>
      </c>
    </row>
    <row r="360" spans="1:6" x14ac:dyDescent="0.2">
      <c r="A360">
        <v>359</v>
      </c>
      <c r="B360" t="s">
        <v>23</v>
      </c>
      <c r="C360" t="s">
        <v>23</v>
      </c>
      <c r="E360" t="s">
        <v>198</v>
      </c>
      <c r="F360">
        <v>0.35</v>
      </c>
    </row>
    <row r="361" spans="1:6" x14ac:dyDescent="0.2">
      <c r="A361">
        <v>360</v>
      </c>
      <c r="B361" t="s">
        <v>21</v>
      </c>
      <c r="C361" t="s">
        <v>21</v>
      </c>
      <c r="E361">
        <v>0.13500000000000001</v>
      </c>
      <c r="F361" t="s">
        <v>264</v>
      </c>
    </row>
    <row r="362" spans="1:6" x14ac:dyDescent="0.2">
      <c r="A362">
        <v>361</v>
      </c>
      <c r="B362" t="s">
        <v>21</v>
      </c>
      <c r="C362" t="s">
        <v>21</v>
      </c>
      <c r="E362">
        <v>0.19500000000000001</v>
      </c>
      <c r="F362" t="s">
        <v>133</v>
      </c>
    </row>
    <row r="363" spans="1:6" x14ac:dyDescent="0.2">
      <c r="A363">
        <v>362</v>
      </c>
      <c r="B363" t="s">
        <v>23</v>
      </c>
      <c r="C363" t="s">
        <v>21</v>
      </c>
      <c r="D363">
        <v>1</v>
      </c>
      <c r="E363">
        <v>0.34499999999999997</v>
      </c>
      <c r="F363" t="s">
        <v>265</v>
      </c>
    </row>
    <row r="364" spans="1:6" x14ac:dyDescent="0.2">
      <c r="A364">
        <v>363</v>
      </c>
      <c r="B364" t="s">
        <v>23</v>
      </c>
      <c r="C364" t="s">
        <v>23</v>
      </c>
      <c r="E364" t="s">
        <v>266</v>
      </c>
      <c r="F364">
        <v>0.308</v>
      </c>
    </row>
    <row r="365" spans="1:6" x14ac:dyDescent="0.2">
      <c r="A365">
        <v>364</v>
      </c>
      <c r="B365" t="s">
        <v>21</v>
      </c>
      <c r="C365" t="s">
        <v>21</v>
      </c>
      <c r="E365">
        <v>0.245</v>
      </c>
      <c r="F365" t="s">
        <v>267</v>
      </c>
    </row>
    <row r="366" spans="1:6" x14ac:dyDescent="0.2">
      <c r="A366">
        <v>365</v>
      </c>
      <c r="B366" t="s">
        <v>23</v>
      </c>
      <c r="C366" t="s">
        <v>23</v>
      </c>
      <c r="E366" t="s">
        <v>96</v>
      </c>
      <c r="F366">
        <v>0.47</v>
      </c>
    </row>
    <row r="367" spans="1:6" x14ac:dyDescent="0.2">
      <c r="A367">
        <v>366</v>
      </c>
      <c r="B367" t="s">
        <v>23</v>
      </c>
      <c r="C367" t="s">
        <v>23</v>
      </c>
      <c r="E367" t="s">
        <v>140</v>
      </c>
      <c r="F367">
        <v>0.24199999999999999</v>
      </c>
    </row>
    <row r="368" spans="1:6" x14ac:dyDescent="0.2">
      <c r="A368">
        <v>367</v>
      </c>
      <c r="B368" t="s">
        <v>21</v>
      </c>
      <c r="C368" t="s">
        <v>23</v>
      </c>
      <c r="D368">
        <v>1</v>
      </c>
      <c r="E368" t="s">
        <v>168</v>
      </c>
      <c r="F368">
        <v>0.26700000000000002</v>
      </c>
    </row>
    <row r="369" spans="1:6" x14ac:dyDescent="0.2">
      <c r="A369">
        <v>368</v>
      </c>
      <c r="B369" t="s">
        <v>23</v>
      </c>
      <c r="C369" t="s">
        <v>23</v>
      </c>
      <c r="E369" t="s">
        <v>268</v>
      </c>
      <c r="F369">
        <v>3.6999999999999998E-2</v>
      </c>
    </row>
    <row r="370" spans="1:6" x14ac:dyDescent="0.2">
      <c r="A370">
        <v>369</v>
      </c>
      <c r="B370" t="s">
        <v>23</v>
      </c>
      <c r="C370" t="s">
        <v>23</v>
      </c>
      <c r="E370" t="s">
        <v>269</v>
      </c>
      <c r="F370">
        <v>3.5000000000000003E-2</v>
      </c>
    </row>
    <row r="371" spans="1:6" x14ac:dyDescent="0.2">
      <c r="A371">
        <v>370</v>
      </c>
      <c r="B371" t="s">
        <v>21</v>
      </c>
      <c r="C371" t="s">
        <v>23</v>
      </c>
      <c r="D371">
        <v>1</v>
      </c>
      <c r="E371" t="s">
        <v>270</v>
      </c>
      <c r="F371">
        <v>0.218</v>
      </c>
    </row>
    <row r="372" spans="1:6" x14ac:dyDescent="0.2">
      <c r="A372">
        <v>371</v>
      </c>
      <c r="B372" t="s">
        <v>21</v>
      </c>
      <c r="C372" t="s">
        <v>21</v>
      </c>
      <c r="E372">
        <v>9.4E-2</v>
      </c>
      <c r="F372" t="s">
        <v>271</v>
      </c>
    </row>
    <row r="373" spans="1:6" x14ac:dyDescent="0.2">
      <c r="A373">
        <v>372</v>
      </c>
      <c r="B373" t="s">
        <v>23</v>
      </c>
      <c r="C373" t="s">
        <v>23</v>
      </c>
      <c r="E373" t="s">
        <v>268</v>
      </c>
      <c r="F373">
        <v>3.6999999999999998E-2</v>
      </c>
    </row>
    <row r="374" spans="1:6" x14ac:dyDescent="0.2">
      <c r="A374">
        <v>373</v>
      </c>
      <c r="B374" t="s">
        <v>23</v>
      </c>
      <c r="C374" t="s">
        <v>23</v>
      </c>
      <c r="E374" t="s">
        <v>272</v>
      </c>
      <c r="F374">
        <v>8.8999999999999996E-2</v>
      </c>
    </row>
    <row r="375" spans="1:6" x14ac:dyDescent="0.2">
      <c r="A375">
        <v>374</v>
      </c>
      <c r="B375" t="s">
        <v>23</v>
      </c>
      <c r="C375" t="s">
        <v>23</v>
      </c>
      <c r="E375" t="s">
        <v>72</v>
      </c>
      <c r="F375">
        <v>0.16700000000000001</v>
      </c>
    </row>
    <row r="376" spans="1:6" x14ac:dyDescent="0.2">
      <c r="A376">
        <v>375</v>
      </c>
      <c r="B376" t="s">
        <v>23</v>
      </c>
      <c r="C376" t="s">
        <v>23</v>
      </c>
      <c r="E376" t="s">
        <v>273</v>
      </c>
      <c r="F376">
        <v>0.42899999999999999</v>
      </c>
    </row>
    <row r="377" spans="1:6" x14ac:dyDescent="0.2">
      <c r="A377">
        <v>376</v>
      </c>
      <c r="B377" t="s">
        <v>21</v>
      </c>
      <c r="C377" t="s">
        <v>21</v>
      </c>
      <c r="E377">
        <v>0.19400000000000001</v>
      </c>
      <c r="F377" t="s">
        <v>83</v>
      </c>
    </row>
    <row r="378" spans="1:6" x14ac:dyDescent="0.2">
      <c r="A378">
        <v>377</v>
      </c>
      <c r="B378" t="s">
        <v>23</v>
      </c>
      <c r="C378" t="s">
        <v>23</v>
      </c>
      <c r="E378" t="s">
        <v>268</v>
      </c>
      <c r="F378">
        <v>3.6999999999999998E-2</v>
      </c>
    </row>
    <row r="379" spans="1:6" x14ac:dyDescent="0.2">
      <c r="A379">
        <v>378</v>
      </c>
      <c r="B379" t="s">
        <v>23</v>
      </c>
      <c r="C379" t="s">
        <v>23</v>
      </c>
      <c r="E379" t="s">
        <v>274</v>
      </c>
      <c r="F379">
        <v>0.125</v>
      </c>
    </row>
    <row r="380" spans="1:6" x14ac:dyDescent="0.2">
      <c r="A380">
        <v>379</v>
      </c>
      <c r="B380" t="s">
        <v>21</v>
      </c>
      <c r="C380" t="s">
        <v>21</v>
      </c>
      <c r="E380">
        <v>0.16700000000000001</v>
      </c>
      <c r="F380" t="s">
        <v>72</v>
      </c>
    </row>
    <row r="381" spans="1:6" x14ac:dyDescent="0.2">
      <c r="A381">
        <v>380</v>
      </c>
      <c r="B381" t="s">
        <v>23</v>
      </c>
      <c r="C381" t="s">
        <v>23</v>
      </c>
      <c r="E381" t="s">
        <v>275</v>
      </c>
      <c r="F381">
        <v>0.24099999999999999</v>
      </c>
    </row>
    <row r="382" spans="1:6" x14ac:dyDescent="0.2">
      <c r="A382">
        <v>381</v>
      </c>
      <c r="B382" t="s">
        <v>23</v>
      </c>
      <c r="C382" t="s">
        <v>23</v>
      </c>
      <c r="E382" t="s">
        <v>201</v>
      </c>
      <c r="F382">
        <v>0.16</v>
      </c>
    </row>
    <row r="383" spans="1:6" x14ac:dyDescent="0.2">
      <c r="A383">
        <v>382</v>
      </c>
      <c r="B383" t="s">
        <v>23</v>
      </c>
      <c r="C383" t="s">
        <v>23</v>
      </c>
      <c r="E383" t="s">
        <v>268</v>
      </c>
      <c r="F383">
        <v>3.6999999999999998E-2</v>
      </c>
    </row>
    <row r="384" spans="1:6" x14ac:dyDescent="0.2">
      <c r="A384">
        <v>383</v>
      </c>
      <c r="B384" t="s">
        <v>23</v>
      </c>
      <c r="C384" t="s">
        <v>23</v>
      </c>
      <c r="E384" t="s">
        <v>276</v>
      </c>
      <c r="F384">
        <v>0.122</v>
      </c>
    </row>
    <row r="385" spans="1:6" x14ac:dyDescent="0.2">
      <c r="A385">
        <v>384</v>
      </c>
      <c r="B385" t="s">
        <v>23</v>
      </c>
      <c r="C385" t="s">
        <v>23</v>
      </c>
      <c r="E385" t="s">
        <v>34</v>
      </c>
      <c r="F385">
        <v>0.10199999999999999</v>
      </c>
    </row>
    <row r="386" spans="1:6" x14ac:dyDescent="0.2">
      <c r="A386">
        <v>385</v>
      </c>
      <c r="B386" t="s">
        <v>23</v>
      </c>
      <c r="C386" t="s">
        <v>23</v>
      </c>
      <c r="E386" t="s">
        <v>34</v>
      </c>
      <c r="F386">
        <v>0.10199999999999999</v>
      </c>
    </row>
    <row r="387" spans="1:6" x14ac:dyDescent="0.2">
      <c r="A387">
        <v>386</v>
      </c>
      <c r="B387" t="s">
        <v>23</v>
      </c>
      <c r="C387" t="s">
        <v>23</v>
      </c>
      <c r="E387" t="s">
        <v>241</v>
      </c>
      <c r="F387">
        <v>0.09</v>
      </c>
    </row>
    <row r="388" spans="1:6" x14ac:dyDescent="0.2">
      <c r="A388">
        <v>387</v>
      </c>
      <c r="B388" t="s">
        <v>21</v>
      </c>
      <c r="C388" t="s">
        <v>23</v>
      </c>
      <c r="D388">
        <v>1</v>
      </c>
      <c r="E388" t="s">
        <v>277</v>
      </c>
      <c r="F388">
        <v>0.34699999999999998</v>
      </c>
    </row>
    <row r="389" spans="1:6" x14ac:dyDescent="0.2">
      <c r="A389">
        <v>388</v>
      </c>
      <c r="B389" t="s">
        <v>21</v>
      </c>
      <c r="C389" t="s">
        <v>23</v>
      </c>
      <c r="D389">
        <v>1</v>
      </c>
      <c r="E389" t="s">
        <v>278</v>
      </c>
      <c r="F389">
        <v>0.437</v>
      </c>
    </row>
    <row r="390" spans="1:6" x14ac:dyDescent="0.2">
      <c r="A390">
        <v>389</v>
      </c>
      <c r="B390" t="s">
        <v>21</v>
      </c>
      <c r="C390" t="s">
        <v>21</v>
      </c>
      <c r="E390">
        <v>0.495</v>
      </c>
      <c r="F390" t="s">
        <v>279</v>
      </c>
    </row>
    <row r="391" spans="1:6" x14ac:dyDescent="0.2">
      <c r="A391">
        <v>390</v>
      </c>
      <c r="B391" t="s">
        <v>23</v>
      </c>
      <c r="C391" t="s">
        <v>23</v>
      </c>
      <c r="E391" t="s">
        <v>280</v>
      </c>
      <c r="F391">
        <v>0.20499999999999999</v>
      </c>
    </row>
    <row r="392" spans="1:6" x14ac:dyDescent="0.2">
      <c r="A392">
        <v>391</v>
      </c>
      <c r="B392" t="s">
        <v>23</v>
      </c>
      <c r="C392" t="s">
        <v>23</v>
      </c>
      <c r="E392" t="s">
        <v>274</v>
      </c>
      <c r="F392">
        <v>0.125</v>
      </c>
    </row>
    <row r="393" spans="1:6" x14ac:dyDescent="0.2">
      <c r="A393">
        <v>392</v>
      </c>
      <c r="B393" t="s">
        <v>21</v>
      </c>
      <c r="C393" t="s">
        <v>21</v>
      </c>
      <c r="E393">
        <v>0.13500000000000001</v>
      </c>
      <c r="F393" t="s">
        <v>264</v>
      </c>
    </row>
    <row r="394" spans="1:6" x14ac:dyDescent="0.2">
      <c r="A394">
        <v>393</v>
      </c>
      <c r="B394" t="s">
        <v>23</v>
      </c>
      <c r="C394" t="s">
        <v>23</v>
      </c>
      <c r="E394" t="s">
        <v>176</v>
      </c>
      <c r="F394">
        <v>9.9000000000000005E-2</v>
      </c>
    </row>
    <row r="395" spans="1:6" x14ac:dyDescent="0.2">
      <c r="A395">
        <v>394</v>
      </c>
      <c r="B395" t="s">
        <v>23</v>
      </c>
      <c r="C395" t="s">
        <v>23</v>
      </c>
      <c r="E395" t="s">
        <v>281</v>
      </c>
      <c r="F395">
        <v>0.128</v>
      </c>
    </row>
    <row r="396" spans="1:6" x14ac:dyDescent="0.2">
      <c r="A396">
        <v>395</v>
      </c>
      <c r="B396" t="s">
        <v>21</v>
      </c>
      <c r="C396" t="s">
        <v>21</v>
      </c>
      <c r="E396">
        <v>0.315</v>
      </c>
      <c r="F396" t="s">
        <v>192</v>
      </c>
    </row>
    <row r="397" spans="1:6" x14ac:dyDescent="0.2">
      <c r="A397">
        <v>396</v>
      </c>
      <c r="B397" t="s">
        <v>23</v>
      </c>
      <c r="C397" t="s">
        <v>23</v>
      </c>
      <c r="E397" t="s">
        <v>282</v>
      </c>
      <c r="F397">
        <v>0.39900000000000002</v>
      </c>
    </row>
    <row r="398" spans="1:6" x14ac:dyDescent="0.2">
      <c r="A398">
        <v>397</v>
      </c>
      <c r="B398" t="s">
        <v>23</v>
      </c>
      <c r="C398" t="s">
        <v>23</v>
      </c>
      <c r="E398" t="s">
        <v>181</v>
      </c>
      <c r="F398">
        <v>0.13800000000000001</v>
      </c>
    </row>
    <row r="399" spans="1:6" x14ac:dyDescent="0.2">
      <c r="A399">
        <v>398</v>
      </c>
      <c r="B399" t="s">
        <v>21</v>
      </c>
      <c r="C399" t="s">
        <v>23</v>
      </c>
      <c r="D399">
        <v>1</v>
      </c>
      <c r="E399" t="s">
        <v>283</v>
      </c>
      <c r="F399">
        <v>0.25700000000000001</v>
      </c>
    </row>
    <row r="400" spans="1:6" x14ac:dyDescent="0.2">
      <c r="A400">
        <v>399</v>
      </c>
      <c r="B400" t="s">
        <v>23</v>
      </c>
      <c r="C400" t="s">
        <v>23</v>
      </c>
      <c r="E400" t="s">
        <v>199</v>
      </c>
      <c r="F400">
        <v>3.1E-2</v>
      </c>
    </row>
    <row r="401" spans="1:6" x14ac:dyDescent="0.2">
      <c r="A401">
        <v>400</v>
      </c>
      <c r="B401" t="s">
        <v>21</v>
      </c>
      <c r="C401" t="s">
        <v>21</v>
      </c>
      <c r="E401">
        <v>0.17199999999999999</v>
      </c>
      <c r="F401" t="s">
        <v>57</v>
      </c>
    </row>
    <row r="402" spans="1:6" x14ac:dyDescent="0.2">
      <c r="A402">
        <v>401</v>
      </c>
      <c r="B402" t="s">
        <v>21</v>
      </c>
      <c r="C402" t="s">
        <v>23</v>
      </c>
      <c r="D402">
        <v>1</v>
      </c>
      <c r="E402" t="s">
        <v>164</v>
      </c>
      <c r="F402">
        <v>0.126</v>
      </c>
    </row>
    <row r="403" spans="1:6" x14ac:dyDescent="0.2">
      <c r="A403">
        <v>402</v>
      </c>
      <c r="B403" t="s">
        <v>23</v>
      </c>
      <c r="C403" t="s">
        <v>23</v>
      </c>
      <c r="E403" t="s">
        <v>36</v>
      </c>
      <c r="F403">
        <v>0.371</v>
      </c>
    </row>
    <row r="404" spans="1:6" x14ac:dyDescent="0.2">
      <c r="A404">
        <v>403</v>
      </c>
      <c r="B404" t="s">
        <v>21</v>
      </c>
      <c r="C404" t="s">
        <v>23</v>
      </c>
      <c r="D404">
        <v>1</v>
      </c>
      <c r="E404" t="s">
        <v>53</v>
      </c>
      <c r="F404">
        <v>0.432</v>
      </c>
    </row>
    <row r="405" spans="1:6" x14ac:dyDescent="0.2">
      <c r="A405">
        <v>404</v>
      </c>
      <c r="B405" t="s">
        <v>23</v>
      </c>
      <c r="C405" t="s">
        <v>23</v>
      </c>
      <c r="E405" t="s">
        <v>116</v>
      </c>
      <c r="F405">
        <v>0.107</v>
      </c>
    </row>
    <row r="406" spans="1:6" x14ac:dyDescent="0.2">
      <c r="A406">
        <v>405</v>
      </c>
      <c r="B406" t="s">
        <v>21</v>
      </c>
      <c r="C406" t="s">
        <v>21</v>
      </c>
      <c r="E406">
        <v>0.27800000000000002</v>
      </c>
      <c r="F406" t="s">
        <v>22</v>
      </c>
    </row>
    <row r="407" spans="1:6" x14ac:dyDescent="0.2">
      <c r="A407">
        <v>406</v>
      </c>
      <c r="B407" t="s">
        <v>23</v>
      </c>
      <c r="C407" t="s">
        <v>21</v>
      </c>
      <c r="D407">
        <v>1</v>
      </c>
      <c r="E407">
        <v>0.498</v>
      </c>
      <c r="F407" t="s">
        <v>284</v>
      </c>
    </row>
    <row r="408" spans="1:6" x14ac:dyDescent="0.2">
      <c r="A408">
        <v>407</v>
      </c>
      <c r="B408" t="s">
        <v>21</v>
      </c>
      <c r="C408" t="s">
        <v>23</v>
      </c>
      <c r="D408">
        <v>1</v>
      </c>
      <c r="E408" t="s">
        <v>157</v>
      </c>
      <c r="F408">
        <v>0.23300000000000001</v>
      </c>
    </row>
    <row r="409" spans="1:6" x14ac:dyDescent="0.2">
      <c r="A409">
        <v>408</v>
      </c>
      <c r="B409" t="s">
        <v>23</v>
      </c>
      <c r="C409" t="s">
        <v>23</v>
      </c>
      <c r="E409" t="s">
        <v>49</v>
      </c>
      <c r="F409">
        <v>4.5999999999999999E-2</v>
      </c>
    </row>
    <row r="410" spans="1:6" x14ac:dyDescent="0.2">
      <c r="A410">
        <v>409</v>
      </c>
      <c r="B410" t="s">
        <v>21</v>
      </c>
      <c r="C410" t="s">
        <v>21</v>
      </c>
      <c r="E410">
        <v>7.1999999999999995E-2</v>
      </c>
      <c r="F410" t="s">
        <v>285</v>
      </c>
    </row>
    <row r="411" spans="1:6" x14ac:dyDescent="0.2">
      <c r="A411">
        <v>410</v>
      </c>
      <c r="B411" t="s">
        <v>21</v>
      </c>
      <c r="C411" t="s">
        <v>21</v>
      </c>
      <c r="E411">
        <v>0.252</v>
      </c>
      <c r="F411" t="s">
        <v>286</v>
      </c>
    </row>
    <row r="412" spans="1:6" x14ac:dyDescent="0.2">
      <c r="A412">
        <v>411</v>
      </c>
      <c r="B412" t="s">
        <v>23</v>
      </c>
      <c r="C412" t="s">
        <v>23</v>
      </c>
      <c r="E412" t="s">
        <v>287</v>
      </c>
      <c r="F412">
        <v>0.27</v>
      </c>
    </row>
    <row r="413" spans="1:6" x14ac:dyDescent="0.2">
      <c r="A413">
        <v>412</v>
      </c>
      <c r="B413" t="s">
        <v>23</v>
      </c>
      <c r="C413" t="s">
        <v>23</v>
      </c>
      <c r="E413" t="s">
        <v>189</v>
      </c>
      <c r="F413">
        <v>0.17699999999999999</v>
      </c>
    </row>
    <row r="414" spans="1:6" x14ac:dyDescent="0.2">
      <c r="A414">
        <v>413</v>
      </c>
      <c r="B414" t="s">
        <v>23</v>
      </c>
      <c r="C414" t="s">
        <v>21</v>
      </c>
      <c r="D414">
        <v>1</v>
      </c>
      <c r="E414">
        <v>0.39600000000000002</v>
      </c>
      <c r="F414" t="s">
        <v>288</v>
      </c>
    </row>
    <row r="415" spans="1:6" x14ac:dyDescent="0.2">
      <c r="A415">
        <v>414</v>
      </c>
      <c r="B415" t="s">
        <v>23</v>
      </c>
      <c r="C415" t="s">
        <v>23</v>
      </c>
      <c r="E415" t="s">
        <v>161</v>
      </c>
      <c r="F415">
        <v>0.19900000000000001</v>
      </c>
    </row>
    <row r="416" spans="1:6" x14ac:dyDescent="0.2">
      <c r="A416">
        <v>415</v>
      </c>
      <c r="B416" t="s">
        <v>21</v>
      </c>
      <c r="C416" t="s">
        <v>23</v>
      </c>
      <c r="D416">
        <v>1</v>
      </c>
      <c r="E416" t="s">
        <v>129</v>
      </c>
      <c r="F416">
        <v>0.35299999999999998</v>
      </c>
    </row>
    <row r="417" spans="1:6" x14ac:dyDescent="0.2">
      <c r="A417">
        <v>416</v>
      </c>
      <c r="B417" t="s">
        <v>21</v>
      </c>
      <c r="C417" t="s">
        <v>21</v>
      </c>
      <c r="E417">
        <v>0.46</v>
      </c>
      <c r="F417" t="s">
        <v>289</v>
      </c>
    </row>
    <row r="418" spans="1:6" x14ac:dyDescent="0.2">
      <c r="A418">
        <v>417</v>
      </c>
      <c r="B418" t="s">
        <v>23</v>
      </c>
      <c r="C418" t="s">
        <v>23</v>
      </c>
      <c r="E418" t="s">
        <v>159</v>
      </c>
      <c r="F418">
        <v>0.123</v>
      </c>
    </row>
    <row r="419" spans="1:6" x14ac:dyDescent="0.2">
      <c r="A419">
        <v>418</v>
      </c>
      <c r="B419" t="s">
        <v>21</v>
      </c>
      <c r="C419" t="s">
        <v>21</v>
      </c>
      <c r="E419">
        <v>0.35199999999999998</v>
      </c>
      <c r="F419" t="s">
        <v>290</v>
      </c>
    </row>
    <row r="420" spans="1:6" x14ac:dyDescent="0.2">
      <c r="A420">
        <v>419</v>
      </c>
      <c r="B420" t="s">
        <v>23</v>
      </c>
      <c r="C420" t="s">
        <v>23</v>
      </c>
      <c r="E420" t="s">
        <v>291</v>
      </c>
      <c r="F420">
        <v>2.5999999999999999E-2</v>
      </c>
    </row>
    <row r="421" spans="1:6" x14ac:dyDescent="0.2">
      <c r="A421">
        <v>420</v>
      </c>
      <c r="B421" t="s">
        <v>21</v>
      </c>
      <c r="C421" t="s">
        <v>23</v>
      </c>
      <c r="D421">
        <v>1</v>
      </c>
      <c r="E421" t="s">
        <v>246</v>
      </c>
      <c r="F421">
        <v>0.186</v>
      </c>
    </row>
    <row r="422" spans="1:6" x14ac:dyDescent="0.2">
      <c r="A422">
        <v>421</v>
      </c>
      <c r="B422" t="s">
        <v>23</v>
      </c>
      <c r="C422" t="s">
        <v>23</v>
      </c>
      <c r="E422" t="s">
        <v>292</v>
      </c>
      <c r="F422">
        <v>0.374</v>
      </c>
    </row>
    <row r="423" spans="1:6" x14ac:dyDescent="0.2">
      <c r="A423">
        <v>422</v>
      </c>
      <c r="B423" t="s">
        <v>23</v>
      </c>
      <c r="C423" t="s">
        <v>23</v>
      </c>
      <c r="E423" t="s">
        <v>293</v>
      </c>
      <c r="F423">
        <v>6.5000000000000002E-2</v>
      </c>
    </row>
    <row r="424" spans="1:6" x14ac:dyDescent="0.2">
      <c r="A424">
        <v>423</v>
      </c>
      <c r="B424" t="s">
        <v>23</v>
      </c>
      <c r="C424" t="s">
        <v>23</v>
      </c>
      <c r="E424" t="s">
        <v>294</v>
      </c>
      <c r="F424">
        <v>0.21199999999999999</v>
      </c>
    </row>
    <row r="425" spans="1:6" x14ac:dyDescent="0.2">
      <c r="A425">
        <v>424</v>
      </c>
      <c r="B425" t="s">
        <v>23</v>
      </c>
      <c r="C425" t="s">
        <v>23</v>
      </c>
      <c r="E425" t="s">
        <v>246</v>
      </c>
      <c r="F425">
        <v>0.186</v>
      </c>
    </row>
    <row r="426" spans="1:6" x14ac:dyDescent="0.2">
      <c r="A426">
        <v>425</v>
      </c>
      <c r="B426" t="s">
        <v>21</v>
      </c>
      <c r="C426" t="s">
        <v>21</v>
      </c>
      <c r="E426">
        <v>0.183</v>
      </c>
      <c r="F426" t="s">
        <v>73</v>
      </c>
    </row>
    <row r="427" spans="1:6" x14ac:dyDescent="0.2">
      <c r="A427">
        <v>426</v>
      </c>
      <c r="B427" t="s">
        <v>21</v>
      </c>
      <c r="C427" t="s">
        <v>21</v>
      </c>
      <c r="E427">
        <v>0.224</v>
      </c>
      <c r="F427" t="s">
        <v>295</v>
      </c>
    </row>
    <row r="428" spans="1:6" x14ac:dyDescent="0.2">
      <c r="A428">
        <v>427</v>
      </c>
      <c r="B428" t="s">
        <v>23</v>
      </c>
      <c r="C428" t="s">
        <v>23</v>
      </c>
      <c r="E428" t="s">
        <v>296</v>
      </c>
      <c r="F428">
        <v>1.0999999999999999E-2</v>
      </c>
    </row>
    <row r="429" spans="1:6" x14ac:dyDescent="0.2">
      <c r="A429">
        <v>428</v>
      </c>
      <c r="B429" t="s">
        <v>21</v>
      </c>
      <c r="C429" t="s">
        <v>21</v>
      </c>
      <c r="E429">
        <v>0.27500000000000002</v>
      </c>
      <c r="F429" t="s">
        <v>297</v>
      </c>
    </row>
    <row r="430" spans="1:6" x14ac:dyDescent="0.2">
      <c r="A430">
        <v>429</v>
      </c>
      <c r="B430" t="s">
        <v>23</v>
      </c>
      <c r="C430" t="s">
        <v>23</v>
      </c>
      <c r="E430" t="s">
        <v>144</v>
      </c>
      <c r="F430">
        <v>0.32</v>
      </c>
    </row>
    <row r="431" spans="1:6" x14ac:dyDescent="0.2">
      <c r="A431">
        <v>430</v>
      </c>
      <c r="B431" t="s">
        <v>21</v>
      </c>
      <c r="C431" t="s">
        <v>23</v>
      </c>
      <c r="D431">
        <v>1</v>
      </c>
      <c r="E431" t="s">
        <v>298</v>
      </c>
      <c r="F431">
        <v>9.7000000000000003E-2</v>
      </c>
    </row>
    <row r="432" spans="1:6" x14ac:dyDescent="0.2">
      <c r="A432">
        <v>431</v>
      </c>
      <c r="B432" t="s">
        <v>23</v>
      </c>
      <c r="C432" t="s">
        <v>23</v>
      </c>
      <c r="E432" t="s">
        <v>299</v>
      </c>
      <c r="F432">
        <v>9.6000000000000002E-2</v>
      </c>
    </row>
    <row r="433" spans="1:6" x14ac:dyDescent="0.2">
      <c r="A433">
        <v>432</v>
      </c>
      <c r="B433" t="s">
        <v>23</v>
      </c>
      <c r="C433" t="s">
        <v>23</v>
      </c>
      <c r="E433" t="s">
        <v>300</v>
      </c>
      <c r="F433">
        <v>0.10299999999999999</v>
      </c>
    </row>
    <row r="434" spans="1:6" x14ac:dyDescent="0.2">
      <c r="A434">
        <v>433</v>
      </c>
      <c r="B434" t="s">
        <v>23</v>
      </c>
      <c r="C434" t="s">
        <v>23</v>
      </c>
      <c r="E434" t="s">
        <v>63</v>
      </c>
      <c r="F434">
        <v>4.7E-2</v>
      </c>
    </row>
    <row r="435" spans="1:6" x14ac:dyDescent="0.2">
      <c r="A435">
        <v>434</v>
      </c>
      <c r="B435" t="s">
        <v>23</v>
      </c>
      <c r="C435" t="s">
        <v>23</v>
      </c>
      <c r="E435" t="s">
        <v>301</v>
      </c>
      <c r="F435">
        <v>0.20100000000000001</v>
      </c>
    </row>
    <row r="436" spans="1:6" x14ac:dyDescent="0.2">
      <c r="A436">
        <v>435</v>
      </c>
      <c r="B436" t="s">
        <v>23</v>
      </c>
      <c r="C436" t="s">
        <v>23</v>
      </c>
      <c r="E436" t="s">
        <v>176</v>
      </c>
      <c r="F436">
        <v>9.9000000000000005E-2</v>
      </c>
    </row>
    <row r="437" spans="1:6" x14ac:dyDescent="0.2">
      <c r="A437">
        <v>436</v>
      </c>
      <c r="B437" t="s">
        <v>21</v>
      </c>
      <c r="C437" t="s">
        <v>21</v>
      </c>
      <c r="E437">
        <v>0.27300000000000002</v>
      </c>
      <c r="F437" t="s">
        <v>227</v>
      </c>
    </row>
    <row r="438" spans="1:6" x14ac:dyDescent="0.2">
      <c r="A438">
        <v>437</v>
      </c>
      <c r="B438" t="s">
        <v>23</v>
      </c>
      <c r="C438" t="s">
        <v>21</v>
      </c>
      <c r="D438">
        <v>1</v>
      </c>
      <c r="E438">
        <v>0.253</v>
      </c>
      <c r="F438" t="s">
        <v>302</v>
      </c>
    </row>
    <row r="439" spans="1:6" x14ac:dyDescent="0.2">
      <c r="A439">
        <v>438</v>
      </c>
      <c r="B439" t="s">
        <v>23</v>
      </c>
      <c r="C439" t="s">
        <v>23</v>
      </c>
      <c r="E439" t="s">
        <v>303</v>
      </c>
      <c r="F439">
        <v>0.47299999999999998</v>
      </c>
    </row>
    <row r="440" spans="1:6" x14ac:dyDescent="0.2">
      <c r="A440">
        <v>439</v>
      </c>
      <c r="B440" t="s">
        <v>23</v>
      </c>
      <c r="C440" t="s">
        <v>23</v>
      </c>
      <c r="E440" t="s">
        <v>304</v>
      </c>
      <c r="F440">
        <v>2.4E-2</v>
      </c>
    </row>
    <row r="441" spans="1:6" x14ac:dyDescent="0.2">
      <c r="A441">
        <v>440</v>
      </c>
      <c r="B441" t="s">
        <v>23</v>
      </c>
      <c r="C441" t="s">
        <v>23</v>
      </c>
      <c r="E441" t="s">
        <v>305</v>
      </c>
      <c r="F441">
        <v>0.34899999999999998</v>
      </c>
    </row>
    <row r="442" spans="1:6" x14ac:dyDescent="0.2">
      <c r="A442">
        <v>441</v>
      </c>
      <c r="B442" t="s">
        <v>21</v>
      </c>
      <c r="C442" t="s">
        <v>21</v>
      </c>
      <c r="E442">
        <v>0.27500000000000002</v>
      </c>
      <c r="F442" t="s">
        <v>297</v>
      </c>
    </row>
    <row r="443" spans="1:6" x14ac:dyDescent="0.2">
      <c r="A443">
        <v>442</v>
      </c>
      <c r="B443" t="s">
        <v>23</v>
      </c>
      <c r="C443" t="s">
        <v>23</v>
      </c>
      <c r="E443" t="s">
        <v>172</v>
      </c>
      <c r="F443">
        <v>7.6999999999999999E-2</v>
      </c>
    </row>
    <row r="444" spans="1:6" x14ac:dyDescent="0.2">
      <c r="A444">
        <v>443</v>
      </c>
      <c r="B444" t="s">
        <v>23</v>
      </c>
      <c r="C444" t="s">
        <v>23</v>
      </c>
      <c r="E444" t="s">
        <v>248</v>
      </c>
      <c r="F444">
        <v>0.22700000000000001</v>
      </c>
    </row>
    <row r="445" spans="1:6" x14ac:dyDescent="0.2">
      <c r="A445">
        <v>444</v>
      </c>
      <c r="B445" t="s">
        <v>21</v>
      </c>
      <c r="C445" t="s">
        <v>23</v>
      </c>
      <c r="D445">
        <v>1</v>
      </c>
      <c r="E445" t="s">
        <v>288</v>
      </c>
      <c r="F445">
        <v>0.39600000000000002</v>
      </c>
    </row>
    <row r="446" spans="1:6" x14ac:dyDescent="0.2">
      <c r="A446">
        <v>445</v>
      </c>
      <c r="B446" t="s">
        <v>21</v>
      </c>
      <c r="C446" t="s">
        <v>23</v>
      </c>
      <c r="D446">
        <v>1</v>
      </c>
      <c r="E446" t="s">
        <v>275</v>
      </c>
      <c r="F446">
        <v>0.24099999999999999</v>
      </c>
    </row>
    <row r="447" spans="1:6" x14ac:dyDescent="0.2">
      <c r="A447">
        <v>446</v>
      </c>
      <c r="B447" t="s">
        <v>21</v>
      </c>
      <c r="C447" t="s">
        <v>21</v>
      </c>
      <c r="E447">
        <v>7.0000000000000001E-3</v>
      </c>
      <c r="F447" t="s">
        <v>147</v>
      </c>
    </row>
    <row r="448" spans="1:6" x14ac:dyDescent="0.2">
      <c r="A448">
        <v>447</v>
      </c>
      <c r="B448" t="s">
        <v>23</v>
      </c>
      <c r="C448" t="s">
        <v>23</v>
      </c>
      <c r="E448" t="s">
        <v>172</v>
      </c>
      <c r="F448">
        <v>7.6999999999999999E-2</v>
      </c>
    </row>
    <row r="449" spans="1:6" x14ac:dyDescent="0.2">
      <c r="A449">
        <v>448</v>
      </c>
      <c r="B449" t="s">
        <v>23</v>
      </c>
      <c r="C449" t="s">
        <v>23</v>
      </c>
      <c r="E449" t="s">
        <v>299</v>
      </c>
      <c r="F449">
        <v>9.6000000000000002E-2</v>
      </c>
    </row>
    <row r="450" spans="1:6" x14ac:dyDescent="0.2">
      <c r="A450">
        <v>449</v>
      </c>
      <c r="B450" t="s">
        <v>21</v>
      </c>
      <c r="C450" t="s">
        <v>23</v>
      </c>
      <c r="D450">
        <v>1</v>
      </c>
      <c r="E450" t="s">
        <v>181</v>
      </c>
      <c r="F450">
        <v>0.13800000000000001</v>
      </c>
    </row>
    <row r="451" spans="1:6" x14ac:dyDescent="0.2">
      <c r="A451">
        <v>450</v>
      </c>
      <c r="B451" t="s">
        <v>23</v>
      </c>
      <c r="C451" t="s">
        <v>23</v>
      </c>
      <c r="E451" t="s">
        <v>93</v>
      </c>
      <c r="F451">
        <v>0.13700000000000001</v>
      </c>
    </row>
    <row r="452" spans="1:6" x14ac:dyDescent="0.2">
      <c r="A452">
        <v>451</v>
      </c>
      <c r="B452" t="s">
        <v>23</v>
      </c>
      <c r="C452" t="s">
        <v>23</v>
      </c>
      <c r="E452" t="s">
        <v>304</v>
      </c>
      <c r="F452">
        <v>2.4E-2</v>
      </c>
    </row>
    <row r="453" spans="1:6" x14ac:dyDescent="0.2">
      <c r="A453">
        <v>452</v>
      </c>
      <c r="B453" t="s">
        <v>21</v>
      </c>
      <c r="C453" t="s">
        <v>23</v>
      </c>
      <c r="D453">
        <v>1</v>
      </c>
      <c r="E453" t="s">
        <v>111</v>
      </c>
      <c r="F453">
        <v>0.28299999999999997</v>
      </c>
    </row>
    <row r="454" spans="1:6" x14ac:dyDescent="0.2">
      <c r="A454">
        <v>453</v>
      </c>
      <c r="B454" t="s">
        <v>23</v>
      </c>
      <c r="C454" t="s">
        <v>23</v>
      </c>
      <c r="E454" t="s">
        <v>306</v>
      </c>
      <c r="F454">
        <v>0.11600000000000001</v>
      </c>
    </row>
    <row r="455" spans="1:6" x14ac:dyDescent="0.2">
      <c r="A455">
        <v>454</v>
      </c>
      <c r="B455" t="s">
        <v>23</v>
      </c>
      <c r="C455" t="s">
        <v>23</v>
      </c>
      <c r="E455" t="s">
        <v>307</v>
      </c>
      <c r="F455">
        <v>0.41099999999999998</v>
      </c>
    </row>
    <row r="456" spans="1:6" x14ac:dyDescent="0.2">
      <c r="A456">
        <v>455</v>
      </c>
      <c r="B456" t="s">
        <v>23</v>
      </c>
      <c r="C456" t="s">
        <v>23</v>
      </c>
      <c r="E456" t="s">
        <v>166</v>
      </c>
      <c r="F456">
        <v>0.223</v>
      </c>
    </row>
    <row r="457" spans="1:6" x14ac:dyDescent="0.2">
      <c r="A457">
        <v>456</v>
      </c>
      <c r="B457" t="s">
        <v>21</v>
      </c>
      <c r="C457" t="s">
        <v>21</v>
      </c>
      <c r="E457">
        <v>0.08</v>
      </c>
      <c r="F457" t="s">
        <v>308</v>
      </c>
    </row>
    <row r="458" spans="1:6" x14ac:dyDescent="0.2">
      <c r="A458">
        <v>457</v>
      </c>
      <c r="B458" t="s">
        <v>23</v>
      </c>
      <c r="C458" t="s">
        <v>23</v>
      </c>
      <c r="E458" t="s">
        <v>273</v>
      </c>
      <c r="F458">
        <v>0.42899999999999999</v>
      </c>
    </row>
    <row r="459" spans="1:6" x14ac:dyDescent="0.2">
      <c r="A459">
        <v>458</v>
      </c>
      <c r="B459" t="s">
        <v>23</v>
      </c>
      <c r="C459" t="s">
        <v>23</v>
      </c>
      <c r="E459" t="s">
        <v>272</v>
      </c>
      <c r="F459">
        <v>8.8999999999999996E-2</v>
      </c>
    </row>
    <row r="460" spans="1:6" x14ac:dyDescent="0.2">
      <c r="A460">
        <v>459</v>
      </c>
      <c r="B460" t="s">
        <v>21</v>
      </c>
      <c r="C460" t="s">
        <v>21</v>
      </c>
      <c r="E460">
        <v>0.14899999999999999</v>
      </c>
      <c r="F460" t="s">
        <v>54</v>
      </c>
    </row>
    <row r="461" spans="1:6" x14ac:dyDescent="0.2">
      <c r="A461">
        <v>460</v>
      </c>
      <c r="B461" t="s">
        <v>23</v>
      </c>
      <c r="C461" t="s">
        <v>21</v>
      </c>
      <c r="D461">
        <v>1</v>
      </c>
      <c r="E461">
        <v>0.41499999999999998</v>
      </c>
      <c r="F461" t="s">
        <v>309</v>
      </c>
    </row>
    <row r="462" spans="1:6" x14ac:dyDescent="0.2">
      <c r="A462">
        <v>461</v>
      </c>
      <c r="B462" t="s">
        <v>23</v>
      </c>
      <c r="C462" t="s">
        <v>23</v>
      </c>
      <c r="E462" t="s">
        <v>215</v>
      </c>
      <c r="F462">
        <v>0.307</v>
      </c>
    </row>
    <row r="463" spans="1:6" x14ac:dyDescent="0.2">
      <c r="A463">
        <v>462</v>
      </c>
      <c r="B463" t="s">
        <v>23</v>
      </c>
      <c r="C463" t="s">
        <v>23</v>
      </c>
      <c r="E463" t="s">
        <v>310</v>
      </c>
      <c r="F463">
        <v>0.02</v>
      </c>
    </row>
    <row r="464" spans="1:6" x14ac:dyDescent="0.2">
      <c r="A464">
        <v>463</v>
      </c>
      <c r="B464" t="s">
        <v>23</v>
      </c>
      <c r="C464" t="s">
        <v>23</v>
      </c>
      <c r="E464" t="s">
        <v>25</v>
      </c>
      <c r="F464">
        <v>0.20300000000000001</v>
      </c>
    </row>
    <row r="465" spans="1:6" x14ac:dyDescent="0.2">
      <c r="A465">
        <v>464</v>
      </c>
      <c r="B465" t="s">
        <v>23</v>
      </c>
      <c r="C465" t="s">
        <v>23</v>
      </c>
      <c r="E465" t="s">
        <v>308</v>
      </c>
      <c r="F465">
        <v>0.08</v>
      </c>
    </row>
    <row r="466" spans="1:6" x14ac:dyDescent="0.2">
      <c r="A466">
        <v>465</v>
      </c>
      <c r="B466" t="s">
        <v>23</v>
      </c>
      <c r="C466" t="s">
        <v>23</v>
      </c>
      <c r="E466" t="s">
        <v>266</v>
      </c>
      <c r="F466">
        <v>0.308</v>
      </c>
    </row>
    <row r="467" spans="1:6" x14ac:dyDescent="0.2">
      <c r="A467">
        <v>466</v>
      </c>
      <c r="B467" t="s">
        <v>23</v>
      </c>
      <c r="C467" t="s">
        <v>23</v>
      </c>
      <c r="E467" t="s">
        <v>176</v>
      </c>
      <c r="F467">
        <v>9.9000000000000005E-2</v>
      </c>
    </row>
    <row r="468" spans="1:6" x14ac:dyDescent="0.2">
      <c r="A468">
        <v>467</v>
      </c>
      <c r="B468" t="s">
        <v>23</v>
      </c>
      <c r="C468" t="s">
        <v>23</v>
      </c>
      <c r="E468" t="s">
        <v>199</v>
      </c>
      <c r="F468">
        <v>3.1E-2</v>
      </c>
    </row>
    <row r="469" spans="1:6" x14ac:dyDescent="0.2">
      <c r="A469">
        <v>468</v>
      </c>
      <c r="B469" t="s">
        <v>23</v>
      </c>
      <c r="C469" t="s">
        <v>23</v>
      </c>
      <c r="E469" t="s">
        <v>134</v>
      </c>
      <c r="F469">
        <v>0.154</v>
      </c>
    </row>
    <row r="470" spans="1:6" x14ac:dyDescent="0.2">
      <c r="A470">
        <v>469</v>
      </c>
      <c r="B470" t="s">
        <v>21</v>
      </c>
      <c r="C470" t="s">
        <v>21</v>
      </c>
      <c r="E470">
        <v>0.443</v>
      </c>
      <c r="F470" t="s">
        <v>311</v>
      </c>
    </row>
    <row r="471" spans="1:6" x14ac:dyDescent="0.2">
      <c r="A471">
        <v>470</v>
      </c>
      <c r="B471" t="s">
        <v>23</v>
      </c>
      <c r="C471" t="s">
        <v>21</v>
      </c>
      <c r="D471">
        <v>1</v>
      </c>
      <c r="E471">
        <v>0.161</v>
      </c>
      <c r="F471" t="s">
        <v>170</v>
      </c>
    </row>
    <row r="472" spans="1:6" x14ac:dyDescent="0.2">
      <c r="A472">
        <v>471</v>
      </c>
      <c r="B472" t="s">
        <v>23</v>
      </c>
      <c r="C472" t="s">
        <v>21</v>
      </c>
      <c r="D472">
        <v>1</v>
      </c>
      <c r="E472">
        <v>0.39900000000000002</v>
      </c>
      <c r="F472" t="s">
        <v>282</v>
      </c>
    </row>
    <row r="473" spans="1:6" x14ac:dyDescent="0.2">
      <c r="A473">
        <v>472</v>
      </c>
      <c r="B473" t="s">
        <v>23</v>
      </c>
      <c r="C473" t="s">
        <v>23</v>
      </c>
      <c r="E473" t="s">
        <v>48</v>
      </c>
      <c r="F473">
        <v>0.26300000000000001</v>
      </c>
    </row>
    <row r="474" spans="1:6" x14ac:dyDescent="0.2">
      <c r="A474">
        <v>473</v>
      </c>
      <c r="B474" t="s">
        <v>23</v>
      </c>
      <c r="C474" t="s">
        <v>23</v>
      </c>
      <c r="E474" t="s">
        <v>48</v>
      </c>
      <c r="F474">
        <v>0.26300000000000001</v>
      </c>
    </row>
    <row r="475" spans="1:6" x14ac:dyDescent="0.2">
      <c r="A475">
        <v>474</v>
      </c>
      <c r="B475" t="s">
        <v>23</v>
      </c>
      <c r="C475" t="s">
        <v>23</v>
      </c>
      <c r="E475" t="s">
        <v>312</v>
      </c>
      <c r="F475">
        <v>0.41799999999999998</v>
      </c>
    </row>
    <row r="476" spans="1:6" x14ac:dyDescent="0.2">
      <c r="A476">
        <v>475</v>
      </c>
      <c r="B476" t="s">
        <v>23</v>
      </c>
      <c r="C476" t="s">
        <v>23</v>
      </c>
      <c r="E476" t="s">
        <v>313</v>
      </c>
      <c r="F476">
        <v>0.156</v>
      </c>
    </row>
    <row r="477" spans="1:6" x14ac:dyDescent="0.2">
      <c r="A477">
        <v>476</v>
      </c>
      <c r="B477" t="s">
        <v>23</v>
      </c>
      <c r="C477" t="s">
        <v>23</v>
      </c>
      <c r="E477" t="s">
        <v>140</v>
      </c>
      <c r="F477">
        <v>0.24199999999999999</v>
      </c>
    </row>
    <row r="478" spans="1:6" x14ac:dyDescent="0.2">
      <c r="A478">
        <v>477</v>
      </c>
      <c r="B478" t="s">
        <v>21</v>
      </c>
      <c r="C478" t="s">
        <v>23</v>
      </c>
      <c r="D478">
        <v>1</v>
      </c>
      <c r="E478" t="s">
        <v>314</v>
      </c>
      <c r="F478">
        <v>0.16800000000000001</v>
      </c>
    </row>
    <row r="479" spans="1:6" x14ac:dyDescent="0.2">
      <c r="A479">
        <v>478</v>
      </c>
      <c r="B479" t="s">
        <v>23</v>
      </c>
      <c r="C479" t="s">
        <v>23</v>
      </c>
      <c r="E479" t="s">
        <v>315</v>
      </c>
      <c r="F479">
        <v>0.16400000000000001</v>
      </c>
    </row>
    <row r="480" spans="1:6" x14ac:dyDescent="0.2">
      <c r="A480">
        <v>479</v>
      </c>
      <c r="B480" t="s">
        <v>23</v>
      </c>
      <c r="C480" t="s">
        <v>23</v>
      </c>
      <c r="E480" t="s">
        <v>138</v>
      </c>
      <c r="F480">
        <v>0.27200000000000002</v>
      </c>
    </row>
    <row r="481" spans="1:6" x14ac:dyDescent="0.2">
      <c r="A481">
        <v>480</v>
      </c>
      <c r="B481" t="s">
        <v>23</v>
      </c>
      <c r="C481" t="s">
        <v>23</v>
      </c>
      <c r="E481" t="s">
        <v>316</v>
      </c>
      <c r="F481">
        <v>0.36599999999999999</v>
      </c>
    </row>
    <row r="482" spans="1:6" x14ac:dyDescent="0.2">
      <c r="A482">
        <v>481</v>
      </c>
      <c r="B482" t="s">
        <v>21</v>
      </c>
      <c r="C482" t="s">
        <v>21</v>
      </c>
      <c r="E482">
        <v>0.438</v>
      </c>
      <c r="F482" t="s">
        <v>317</v>
      </c>
    </row>
    <row r="483" spans="1:6" x14ac:dyDescent="0.2">
      <c r="A483">
        <v>482</v>
      </c>
      <c r="B483" t="s">
        <v>23</v>
      </c>
      <c r="C483" t="s">
        <v>23</v>
      </c>
      <c r="E483" t="s">
        <v>162</v>
      </c>
      <c r="F483">
        <v>0.19</v>
      </c>
    </row>
    <row r="484" spans="1:6" x14ac:dyDescent="0.2">
      <c r="A484">
        <v>483</v>
      </c>
      <c r="B484" t="s">
        <v>23</v>
      </c>
      <c r="C484" t="s">
        <v>23</v>
      </c>
      <c r="E484" t="s">
        <v>62</v>
      </c>
      <c r="F484">
        <v>7.2999999999999995E-2</v>
      </c>
    </row>
    <row r="485" spans="1:6" x14ac:dyDescent="0.2">
      <c r="A485">
        <v>484</v>
      </c>
      <c r="B485" t="s">
        <v>23</v>
      </c>
      <c r="C485" t="s">
        <v>23</v>
      </c>
      <c r="E485" t="s">
        <v>148</v>
      </c>
      <c r="F485">
        <v>6.4000000000000001E-2</v>
      </c>
    </row>
    <row r="486" spans="1:6" x14ac:dyDescent="0.2">
      <c r="A486">
        <v>485</v>
      </c>
      <c r="B486" t="s">
        <v>21</v>
      </c>
      <c r="C486" t="s">
        <v>21</v>
      </c>
      <c r="E486">
        <v>0.152</v>
      </c>
      <c r="F486" t="s">
        <v>318</v>
      </c>
    </row>
    <row r="487" spans="1:6" x14ac:dyDescent="0.2">
      <c r="A487">
        <v>486</v>
      </c>
      <c r="B487" t="s">
        <v>21</v>
      </c>
      <c r="C487" t="s">
        <v>23</v>
      </c>
      <c r="D487">
        <v>1</v>
      </c>
      <c r="E487" t="s">
        <v>319</v>
      </c>
      <c r="F487">
        <v>0.41599999999999998</v>
      </c>
    </row>
    <row r="488" spans="1:6" x14ac:dyDescent="0.2">
      <c r="A488">
        <v>487</v>
      </c>
      <c r="B488" t="s">
        <v>23</v>
      </c>
      <c r="C488" t="s">
        <v>23</v>
      </c>
      <c r="E488" t="s">
        <v>52</v>
      </c>
      <c r="F488">
        <v>0.42699999999999999</v>
      </c>
    </row>
    <row r="489" spans="1:6" x14ac:dyDescent="0.2">
      <c r="A489">
        <v>488</v>
      </c>
      <c r="B489" t="s">
        <v>23</v>
      </c>
      <c r="C489" t="s">
        <v>21</v>
      </c>
      <c r="D489">
        <v>1</v>
      </c>
      <c r="E489">
        <v>7.8E-2</v>
      </c>
      <c r="F489" t="s">
        <v>320</v>
      </c>
    </row>
    <row r="490" spans="1:6" x14ac:dyDescent="0.2">
      <c r="A490">
        <v>489</v>
      </c>
      <c r="B490" t="s">
        <v>23</v>
      </c>
      <c r="C490" t="s">
        <v>23</v>
      </c>
      <c r="E490" t="s">
        <v>321</v>
      </c>
      <c r="F490">
        <v>8.4000000000000005E-2</v>
      </c>
    </row>
    <row r="491" spans="1:6" x14ac:dyDescent="0.2">
      <c r="A491">
        <v>490</v>
      </c>
      <c r="B491" t="s">
        <v>23</v>
      </c>
      <c r="C491" t="s">
        <v>21</v>
      </c>
      <c r="D491">
        <v>1</v>
      </c>
      <c r="E491">
        <v>0.1</v>
      </c>
      <c r="F491" t="s">
        <v>91</v>
      </c>
    </row>
    <row r="492" spans="1:6" x14ac:dyDescent="0.2">
      <c r="A492">
        <v>491</v>
      </c>
      <c r="B492" t="s">
        <v>23</v>
      </c>
      <c r="C492" t="s">
        <v>23</v>
      </c>
      <c r="E492" t="s">
        <v>322</v>
      </c>
      <c r="F492">
        <v>0.129</v>
      </c>
    </row>
    <row r="493" spans="1:6" x14ac:dyDescent="0.2">
      <c r="A493">
        <v>492</v>
      </c>
      <c r="B493" t="s">
        <v>23</v>
      </c>
      <c r="C493" t="s">
        <v>23</v>
      </c>
      <c r="E493" t="s">
        <v>323</v>
      </c>
      <c r="F493">
        <v>9.0999999999999998E-2</v>
      </c>
    </row>
    <row r="494" spans="1:6" x14ac:dyDescent="0.2">
      <c r="A494">
        <v>493</v>
      </c>
      <c r="B494" t="s">
        <v>23</v>
      </c>
      <c r="C494" t="s">
        <v>23</v>
      </c>
      <c r="E494" t="s">
        <v>54</v>
      </c>
      <c r="F494">
        <v>0.14899999999999999</v>
      </c>
    </row>
    <row r="495" spans="1:6" x14ac:dyDescent="0.2">
      <c r="A495">
        <v>494</v>
      </c>
      <c r="B495" t="s">
        <v>21</v>
      </c>
      <c r="C495" t="s">
        <v>23</v>
      </c>
      <c r="D495">
        <v>1</v>
      </c>
      <c r="E495" t="s">
        <v>47</v>
      </c>
      <c r="F495">
        <v>0.441</v>
      </c>
    </row>
    <row r="496" spans="1:6" x14ac:dyDescent="0.2">
      <c r="A496">
        <v>495</v>
      </c>
      <c r="B496" t="s">
        <v>23</v>
      </c>
      <c r="C496" t="s">
        <v>23</v>
      </c>
      <c r="E496" t="s">
        <v>324</v>
      </c>
      <c r="F496">
        <v>8.9999999999999993E-3</v>
      </c>
    </row>
    <row r="497" spans="1:6" x14ac:dyDescent="0.2">
      <c r="A497">
        <v>496</v>
      </c>
      <c r="B497" t="s">
        <v>23</v>
      </c>
      <c r="C497" t="s">
        <v>21</v>
      </c>
      <c r="D497">
        <v>1</v>
      </c>
      <c r="E497">
        <v>0.30099999999999999</v>
      </c>
      <c r="F497" t="s">
        <v>155</v>
      </c>
    </row>
    <row r="498" spans="1:6" x14ac:dyDescent="0.2">
      <c r="A498">
        <v>497</v>
      </c>
      <c r="B498" t="s">
        <v>23</v>
      </c>
      <c r="C498" t="s">
        <v>23</v>
      </c>
      <c r="E498" t="s">
        <v>325</v>
      </c>
      <c r="F498">
        <v>0.14499999999999999</v>
      </c>
    </row>
    <row r="499" spans="1:6" x14ac:dyDescent="0.2">
      <c r="A499">
        <v>498</v>
      </c>
      <c r="B499" t="s">
        <v>23</v>
      </c>
      <c r="C499" t="s">
        <v>23</v>
      </c>
      <c r="E499" t="s">
        <v>44</v>
      </c>
      <c r="F499">
        <v>0.06</v>
      </c>
    </row>
    <row r="500" spans="1:6" x14ac:dyDescent="0.2">
      <c r="A500">
        <v>499</v>
      </c>
      <c r="B500" t="s">
        <v>21</v>
      </c>
      <c r="C500" t="s">
        <v>21</v>
      </c>
      <c r="E500">
        <v>0.189</v>
      </c>
      <c r="F500" t="s">
        <v>326</v>
      </c>
    </row>
    <row r="501" spans="1:6" x14ac:dyDescent="0.2">
      <c r="A501">
        <v>500</v>
      </c>
      <c r="B501" t="s">
        <v>23</v>
      </c>
      <c r="C501" t="s">
        <v>21</v>
      </c>
      <c r="D501">
        <v>1</v>
      </c>
      <c r="E501">
        <v>0.36399999999999999</v>
      </c>
      <c r="F501" t="s">
        <v>84</v>
      </c>
    </row>
    <row r="502" spans="1:6" x14ac:dyDescent="0.2">
      <c r="A502">
        <v>501</v>
      </c>
      <c r="B502" t="s">
        <v>23</v>
      </c>
      <c r="C502" t="s">
        <v>23</v>
      </c>
      <c r="E502" t="s">
        <v>308</v>
      </c>
      <c r="F502">
        <v>0.08</v>
      </c>
    </row>
    <row r="503" spans="1:6" x14ac:dyDescent="0.2">
      <c r="A503">
        <v>502</v>
      </c>
      <c r="B503" t="s">
        <v>23</v>
      </c>
      <c r="C503" t="s">
        <v>23</v>
      </c>
      <c r="E503" t="s">
        <v>125</v>
      </c>
      <c r="F503">
        <v>0.11799999999999999</v>
      </c>
    </row>
    <row r="504" spans="1:6" x14ac:dyDescent="0.2">
      <c r="A504">
        <v>503</v>
      </c>
      <c r="B504" t="s">
        <v>21</v>
      </c>
      <c r="C504" t="s">
        <v>23</v>
      </c>
      <c r="D504">
        <v>1</v>
      </c>
      <c r="E504" t="s">
        <v>70</v>
      </c>
      <c r="F504">
        <v>2.3E-2</v>
      </c>
    </row>
    <row r="505" spans="1:6" x14ac:dyDescent="0.2">
      <c r="A505">
        <v>504</v>
      </c>
      <c r="B505" t="s">
        <v>23</v>
      </c>
      <c r="C505" t="s">
        <v>23</v>
      </c>
      <c r="E505" t="s">
        <v>45</v>
      </c>
      <c r="F505">
        <v>0.29499999999999998</v>
      </c>
    </row>
    <row r="506" spans="1:6" x14ac:dyDescent="0.2">
      <c r="A506">
        <v>505</v>
      </c>
      <c r="B506" t="s">
        <v>23</v>
      </c>
      <c r="C506" t="s">
        <v>23</v>
      </c>
      <c r="E506" t="s">
        <v>226</v>
      </c>
      <c r="F506">
        <v>0.18099999999999999</v>
      </c>
    </row>
    <row r="507" spans="1:6" x14ac:dyDescent="0.2">
      <c r="A507">
        <v>506</v>
      </c>
      <c r="B507" t="s">
        <v>23</v>
      </c>
      <c r="C507" t="s">
        <v>23</v>
      </c>
      <c r="E507" t="s">
        <v>327</v>
      </c>
      <c r="F507">
        <v>0.13900000000000001</v>
      </c>
    </row>
    <row r="508" spans="1:6" x14ac:dyDescent="0.2">
      <c r="A508">
        <v>507</v>
      </c>
      <c r="B508" t="s">
        <v>21</v>
      </c>
      <c r="C508" t="s">
        <v>21</v>
      </c>
      <c r="E508">
        <v>0.32600000000000001</v>
      </c>
      <c r="F508" t="s">
        <v>261</v>
      </c>
    </row>
    <row r="509" spans="1:6" x14ac:dyDescent="0.2">
      <c r="A509">
        <v>508</v>
      </c>
      <c r="B509" t="s">
        <v>23</v>
      </c>
      <c r="C509" t="s">
        <v>23</v>
      </c>
      <c r="E509" t="s">
        <v>233</v>
      </c>
      <c r="F509">
        <v>0.23799999999999999</v>
      </c>
    </row>
    <row r="510" spans="1:6" x14ac:dyDescent="0.2">
      <c r="A510">
        <v>509</v>
      </c>
      <c r="B510" t="s">
        <v>23</v>
      </c>
      <c r="C510" t="s">
        <v>23</v>
      </c>
      <c r="E510" t="s">
        <v>328</v>
      </c>
      <c r="F510">
        <v>0.12</v>
      </c>
    </row>
    <row r="511" spans="1:6" x14ac:dyDescent="0.2">
      <c r="A511">
        <v>510</v>
      </c>
      <c r="B511" t="s">
        <v>23</v>
      </c>
      <c r="C511" t="s">
        <v>23</v>
      </c>
      <c r="E511" t="s">
        <v>167</v>
      </c>
      <c r="F511">
        <v>0.34200000000000003</v>
      </c>
    </row>
    <row r="512" spans="1:6" x14ac:dyDescent="0.2">
      <c r="A512">
        <v>511</v>
      </c>
      <c r="B512" t="s">
        <v>21</v>
      </c>
      <c r="C512" t="s">
        <v>23</v>
      </c>
      <c r="D512">
        <v>1</v>
      </c>
      <c r="E512" t="s">
        <v>329</v>
      </c>
      <c r="F512">
        <v>0.217</v>
      </c>
    </row>
    <row r="513" spans="1:6" x14ac:dyDescent="0.2">
      <c r="A513">
        <v>512</v>
      </c>
      <c r="B513" t="s">
        <v>23</v>
      </c>
      <c r="C513" t="s">
        <v>23</v>
      </c>
      <c r="E513" t="s">
        <v>195</v>
      </c>
      <c r="F513">
        <v>0.11</v>
      </c>
    </row>
    <row r="514" spans="1:6" x14ac:dyDescent="0.2">
      <c r="A514">
        <v>513</v>
      </c>
      <c r="B514" t="s">
        <v>23</v>
      </c>
      <c r="C514" t="s">
        <v>23</v>
      </c>
      <c r="E514" t="s">
        <v>325</v>
      </c>
      <c r="F514">
        <v>0.14499999999999999</v>
      </c>
    </row>
    <row r="515" spans="1:6" x14ac:dyDescent="0.2">
      <c r="A515">
        <v>514</v>
      </c>
      <c r="B515" t="s">
        <v>23</v>
      </c>
      <c r="C515" t="s">
        <v>23</v>
      </c>
      <c r="E515" t="s">
        <v>330</v>
      </c>
      <c r="F515">
        <v>7.4999999999999997E-2</v>
      </c>
    </row>
    <row r="516" spans="1:6" x14ac:dyDescent="0.2">
      <c r="A516">
        <v>515</v>
      </c>
      <c r="B516" t="s">
        <v>23</v>
      </c>
      <c r="C516" t="s">
        <v>23</v>
      </c>
      <c r="E516" t="s">
        <v>285</v>
      </c>
      <c r="F516">
        <v>7.1999999999999995E-2</v>
      </c>
    </row>
    <row r="517" spans="1:6" x14ac:dyDescent="0.2">
      <c r="A517">
        <v>516</v>
      </c>
      <c r="B517" t="s">
        <v>21</v>
      </c>
      <c r="C517" t="s">
        <v>21</v>
      </c>
      <c r="E517">
        <v>0.46100000000000002</v>
      </c>
      <c r="F517" t="s">
        <v>50</v>
      </c>
    </row>
    <row r="518" spans="1:6" x14ac:dyDescent="0.2">
      <c r="A518">
        <v>517</v>
      </c>
      <c r="B518" t="s">
        <v>21</v>
      </c>
      <c r="C518" t="s">
        <v>21</v>
      </c>
      <c r="E518">
        <v>0.33400000000000002</v>
      </c>
      <c r="F518" t="s">
        <v>55</v>
      </c>
    </row>
    <row r="519" spans="1:6" x14ac:dyDescent="0.2">
      <c r="A519">
        <v>518</v>
      </c>
      <c r="B519" t="s">
        <v>23</v>
      </c>
      <c r="C519" t="s">
        <v>21</v>
      </c>
      <c r="D519">
        <v>1</v>
      </c>
      <c r="E519">
        <v>0.46800000000000003</v>
      </c>
      <c r="F519" t="s">
        <v>331</v>
      </c>
    </row>
    <row r="520" spans="1:6" x14ac:dyDescent="0.2">
      <c r="A520">
        <v>519</v>
      </c>
      <c r="B520" t="s">
        <v>23</v>
      </c>
      <c r="C520" t="s">
        <v>23</v>
      </c>
      <c r="E520" t="s">
        <v>332</v>
      </c>
      <c r="F520">
        <v>0.23</v>
      </c>
    </row>
    <row r="521" spans="1:6" x14ac:dyDescent="0.2">
      <c r="A521">
        <v>520</v>
      </c>
      <c r="B521" t="s">
        <v>23</v>
      </c>
      <c r="C521" t="s">
        <v>23</v>
      </c>
      <c r="E521" t="s">
        <v>226</v>
      </c>
      <c r="F521">
        <v>0.18099999999999999</v>
      </c>
    </row>
    <row r="522" spans="1:6" x14ac:dyDescent="0.2">
      <c r="A522">
        <v>521</v>
      </c>
      <c r="B522" t="s">
        <v>23</v>
      </c>
      <c r="C522" t="s">
        <v>23</v>
      </c>
      <c r="E522" t="s">
        <v>100</v>
      </c>
      <c r="F522">
        <v>1.9E-2</v>
      </c>
    </row>
    <row r="523" spans="1:6" x14ac:dyDescent="0.2">
      <c r="A523">
        <v>522</v>
      </c>
      <c r="B523" t="s">
        <v>23</v>
      </c>
      <c r="C523" t="s">
        <v>23</v>
      </c>
      <c r="E523" t="s">
        <v>333</v>
      </c>
      <c r="F523">
        <v>0.22800000000000001</v>
      </c>
    </row>
    <row r="524" spans="1:6" x14ac:dyDescent="0.2">
      <c r="A524">
        <v>523</v>
      </c>
      <c r="B524" t="s">
        <v>23</v>
      </c>
      <c r="C524" t="s">
        <v>23</v>
      </c>
      <c r="E524" t="s">
        <v>334</v>
      </c>
      <c r="F524">
        <v>4.2999999999999997E-2</v>
      </c>
    </row>
    <row r="525" spans="1:6" x14ac:dyDescent="0.2">
      <c r="A525">
        <v>524</v>
      </c>
      <c r="B525" t="s">
        <v>21</v>
      </c>
      <c r="C525" t="s">
        <v>21</v>
      </c>
      <c r="E525">
        <v>0.33200000000000002</v>
      </c>
      <c r="F525" t="s">
        <v>335</v>
      </c>
    </row>
    <row r="526" spans="1:6" x14ac:dyDescent="0.2">
      <c r="A526">
        <v>525</v>
      </c>
      <c r="B526" t="s">
        <v>23</v>
      </c>
      <c r="C526" t="s">
        <v>23</v>
      </c>
      <c r="E526" t="s">
        <v>263</v>
      </c>
      <c r="F526">
        <v>0.254</v>
      </c>
    </row>
    <row r="527" spans="1:6" x14ac:dyDescent="0.2">
      <c r="A527">
        <v>526</v>
      </c>
      <c r="B527" t="s">
        <v>23</v>
      </c>
      <c r="C527" t="s">
        <v>23</v>
      </c>
      <c r="E527" t="s">
        <v>200</v>
      </c>
      <c r="F527">
        <v>4.3999999999999997E-2</v>
      </c>
    </row>
    <row r="528" spans="1:6" x14ac:dyDescent="0.2">
      <c r="A528">
        <v>527</v>
      </c>
      <c r="B528" t="s">
        <v>23</v>
      </c>
      <c r="C528" t="s">
        <v>23</v>
      </c>
      <c r="E528" t="s">
        <v>336</v>
      </c>
      <c r="F528">
        <v>2.7E-2</v>
      </c>
    </row>
    <row r="529" spans="1:6" x14ac:dyDescent="0.2">
      <c r="A529">
        <v>528</v>
      </c>
      <c r="B529" t="s">
        <v>23</v>
      </c>
      <c r="C529" t="s">
        <v>23</v>
      </c>
      <c r="E529" t="s">
        <v>299</v>
      </c>
      <c r="F529">
        <v>9.6000000000000002E-2</v>
      </c>
    </row>
    <row r="530" spans="1:6" x14ac:dyDescent="0.2">
      <c r="A530">
        <v>529</v>
      </c>
      <c r="B530" t="s">
        <v>23</v>
      </c>
      <c r="C530" t="s">
        <v>23</v>
      </c>
      <c r="E530" t="s">
        <v>337</v>
      </c>
      <c r="F530">
        <v>0.14000000000000001</v>
      </c>
    </row>
    <row r="531" spans="1:6" x14ac:dyDescent="0.2">
      <c r="A531">
        <v>530</v>
      </c>
      <c r="B531" t="s">
        <v>23</v>
      </c>
      <c r="C531" t="s">
        <v>23</v>
      </c>
      <c r="E531" t="s">
        <v>338</v>
      </c>
      <c r="F531">
        <v>0.112</v>
      </c>
    </row>
    <row r="532" spans="1:6" x14ac:dyDescent="0.2">
      <c r="A532">
        <v>531</v>
      </c>
      <c r="B532" t="s">
        <v>23</v>
      </c>
      <c r="C532" t="s">
        <v>23</v>
      </c>
      <c r="E532" t="s">
        <v>339</v>
      </c>
      <c r="F532">
        <v>0.249</v>
      </c>
    </row>
    <row r="533" spans="1:6" x14ac:dyDescent="0.2">
      <c r="A533">
        <v>532</v>
      </c>
      <c r="B533" t="s">
        <v>23</v>
      </c>
      <c r="C533" t="s">
        <v>23</v>
      </c>
      <c r="E533" t="s">
        <v>40</v>
      </c>
      <c r="F533">
        <v>0.35799999999999998</v>
      </c>
    </row>
    <row r="534" spans="1:6" x14ac:dyDescent="0.2">
      <c r="A534">
        <v>533</v>
      </c>
      <c r="B534" t="s">
        <v>23</v>
      </c>
      <c r="C534" t="s">
        <v>23</v>
      </c>
      <c r="E534" t="s">
        <v>216</v>
      </c>
      <c r="F534">
        <v>0.23499999999999999</v>
      </c>
    </row>
    <row r="535" spans="1:6" x14ac:dyDescent="0.2">
      <c r="A535">
        <v>534</v>
      </c>
      <c r="B535" t="s">
        <v>23</v>
      </c>
      <c r="C535" t="s">
        <v>23</v>
      </c>
      <c r="E535" t="s">
        <v>46</v>
      </c>
      <c r="F535">
        <v>0.29799999999999999</v>
      </c>
    </row>
    <row r="536" spans="1:6" x14ac:dyDescent="0.2">
      <c r="A536">
        <v>535</v>
      </c>
      <c r="B536" t="s">
        <v>23</v>
      </c>
      <c r="C536" t="s">
        <v>23</v>
      </c>
      <c r="E536" t="s">
        <v>93</v>
      </c>
      <c r="F536">
        <v>0.13700000000000001</v>
      </c>
    </row>
    <row r="537" spans="1:6" x14ac:dyDescent="0.2">
      <c r="A537">
        <v>536</v>
      </c>
      <c r="B537" t="s">
        <v>21</v>
      </c>
      <c r="C537" t="s">
        <v>21</v>
      </c>
      <c r="E537">
        <v>0.42399999999999999</v>
      </c>
      <c r="F537" t="s">
        <v>340</v>
      </c>
    </row>
    <row r="538" spans="1:6" x14ac:dyDescent="0.2">
      <c r="A538">
        <v>537</v>
      </c>
      <c r="B538" t="s">
        <v>23</v>
      </c>
      <c r="C538" t="s">
        <v>23</v>
      </c>
      <c r="E538" t="s">
        <v>321</v>
      </c>
      <c r="F538">
        <v>8.4000000000000005E-2</v>
      </c>
    </row>
    <row r="539" spans="1:6" x14ac:dyDescent="0.2">
      <c r="A539">
        <v>538</v>
      </c>
      <c r="B539" t="s">
        <v>23</v>
      </c>
      <c r="C539" t="s">
        <v>23</v>
      </c>
      <c r="E539" t="s">
        <v>175</v>
      </c>
      <c r="F539">
        <v>2.8000000000000001E-2</v>
      </c>
    </row>
    <row r="540" spans="1:6" x14ac:dyDescent="0.2">
      <c r="A540">
        <v>539</v>
      </c>
      <c r="B540" t="s">
        <v>23</v>
      </c>
      <c r="C540" t="s">
        <v>23</v>
      </c>
      <c r="E540" t="s">
        <v>45</v>
      </c>
      <c r="F540">
        <v>0.29499999999999998</v>
      </c>
    </row>
    <row r="541" spans="1:6" x14ac:dyDescent="0.2">
      <c r="A541">
        <v>540</v>
      </c>
      <c r="B541" t="s">
        <v>21</v>
      </c>
      <c r="C541" t="s">
        <v>23</v>
      </c>
      <c r="D541">
        <v>1</v>
      </c>
      <c r="E541" t="s">
        <v>341</v>
      </c>
      <c r="F541">
        <v>0.44500000000000001</v>
      </c>
    </row>
    <row r="542" spans="1:6" x14ac:dyDescent="0.2">
      <c r="A542">
        <v>541</v>
      </c>
      <c r="B542" t="s">
        <v>21</v>
      </c>
      <c r="C542" t="s">
        <v>23</v>
      </c>
      <c r="D542">
        <v>1</v>
      </c>
      <c r="E542" t="s">
        <v>342</v>
      </c>
      <c r="F542">
        <v>0.42099999999999999</v>
      </c>
    </row>
    <row r="543" spans="1:6" x14ac:dyDescent="0.2">
      <c r="A543">
        <v>542</v>
      </c>
      <c r="B543" t="s">
        <v>21</v>
      </c>
      <c r="C543" t="s">
        <v>23</v>
      </c>
      <c r="D543">
        <v>1</v>
      </c>
      <c r="E543" t="s">
        <v>247</v>
      </c>
      <c r="F543">
        <v>0.29399999999999998</v>
      </c>
    </row>
    <row r="544" spans="1:6" x14ac:dyDescent="0.2">
      <c r="A544">
        <v>543</v>
      </c>
      <c r="B544" t="s">
        <v>21</v>
      </c>
      <c r="C544" t="s">
        <v>23</v>
      </c>
      <c r="D544">
        <v>1</v>
      </c>
      <c r="E544" t="s">
        <v>209</v>
      </c>
      <c r="F544">
        <v>0.40699999999999997</v>
      </c>
    </row>
    <row r="545" spans="1:6" x14ac:dyDescent="0.2">
      <c r="A545">
        <v>544</v>
      </c>
      <c r="B545" t="s">
        <v>23</v>
      </c>
      <c r="C545" t="s">
        <v>23</v>
      </c>
      <c r="E545" t="s">
        <v>343</v>
      </c>
      <c r="F545">
        <v>0.105</v>
      </c>
    </row>
    <row r="546" spans="1:6" x14ac:dyDescent="0.2">
      <c r="A546">
        <v>545</v>
      </c>
      <c r="B546" t="s">
        <v>23</v>
      </c>
      <c r="C546" t="s">
        <v>23</v>
      </c>
      <c r="E546" t="s">
        <v>344</v>
      </c>
      <c r="F546">
        <v>6.6000000000000003E-2</v>
      </c>
    </row>
    <row r="547" spans="1:6" x14ac:dyDescent="0.2">
      <c r="A547">
        <v>546</v>
      </c>
      <c r="B547" t="s">
        <v>21</v>
      </c>
      <c r="C547" t="s">
        <v>21</v>
      </c>
      <c r="E547">
        <v>0.152</v>
      </c>
      <c r="F547" t="s">
        <v>318</v>
      </c>
    </row>
    <row r="548" spans="1:6" x14ac:dyDescent="0.2">
      <c r="A548">
        <v>547</v>
      </c>
      <c r="B548" t="s">
        <v>21</v>
      </c>
      <c r="C548" t="s">
        <v>21</v>
      </c>
      <c r="E548">
        <v>3.7999999999999999E-2</v>
      </c>
      <c r="F548" t="s">
        <v>151</v>
      </c>
    </row>
    <row r="549" spans="1:6" x14ac:dyDescent="0.2">
      <c r="A549">
        <v>548</v>
      </c>
      <c r="B549" t="s">
        <v>23</v>
      </c>
      <c r="C549" t="s">
        <v>23</v>
      </c>
      <c r="E549" t="s">
        <v>46</v>
      </c>
      <c r="F549">
        <v>0.29799999999999999</v>
      </c>
    </row>
    <row r="550" spans="1:6" x14ac:dyDescent="0.2">
      <c r="A550">
        <v>549</v>
      </c>
      <c r="B550" t="s">
        <v>23</v>
      </c>
      <c r="C550" t="s">
        <v>21</v>
      </c>
      <c r="D550">
        <v>1</v>
      </c>
      <c r="E550">
        <v>0.41299999999999998</v>
      </c>
      <c r="F550" t="s">
        <v>193</v>
      </c>
    </row>
    <row r="551" spans="1:6" x14ac:dyDescent="0.2">
      <c r="A551">
        <v>550</v>
      </c>
      <c r="B551" t="s">
        <v>23</v>
      </c>
      <c r="C551" t="s">
        <v>21</v>
      </c>
      <c r="D551">
        <v>1</v>
      </c>
      <c r="E551">
        <v>0.26100000000000001</v>
      </c>
      <c r="F551" t="s">
        <v>345</v>
      </c>
    </row>
    <row r="552" spans="1:6" x14ac:dyDescent="0.2">
      <c r="A552">
        <v>551</v>
      </c>
      <c r="B552" t="s">
        <v>23</v>
      </c>
      <c r="C552" t="s">
        <v>23</v>
      </c>
      <c r="E552" t="s">
        <v>156</v>
      </c>
      <c r="F552">
        <v>0.104</v>
      </c>
    </row>
    <row r="553" spans="1:6" x14ac:dyDescent="0.2">
      <c r="A553">
        <v>552</v>
      </c>
      <c r="B553" t="s">
        <v>23</v>
      </c>
      <c r="C553" t="s">
        <v>23</v>
      </c>
      <c r="E553" t="s">
        <v>323</v>
      </c>
      <c r="F553">
        <v>9.0999999999999998E-2</v>
      </c>
    </row>
    <row r="554" spans="1:6" x14ac:dyDescent="0.2">
      <c r="A554">
        <v>553</v>
      </c>
      <c r="B554" t="s">
        <v>23</v>
      </c>
      <c r="C554" t="s">
        <v>23</v>
      </c>
      <c r="E554" t="s">
        <v>85</v>
      </c>
      <c r="F554">
        <v>0.246</v>
      </c>
    </row>
    <row r="555" spans="1:6" x14ac:dyDescent="0.2">
      <c r="A555">
        <v>554</v>
      </c>
      <c r="B555" t="s">
        <v>23</v>
      </c>
      <c r="C555" t="s">
        <v>23</v>
      </c>
      <c r="E555" t="s">
        <v>29</v>
      </c>
      <c r="F555">
        <v>6.7000000000000004E-2</v>
      </c>
    </row>
    <row r="556" spans="1:6" x14ac:dyDescent="0.2">
      <c r="A556">
        <v>555</v>
      </c>
      <c r="B556" t="s">
        <v>23</v>
      </c>
      <c r="C556" t="s">
        <v>23</v>
      </c>
      <c r="E556" t="s">
        <v>346</v>
      </c>
      <c r="F556">
        <v>0.106</v>
      </c>
    </row>
    <row r="557" spans="1:6" x14ac:dyDescent="0.2">
      <c r="A557">
        <v>556</v>
      </c>
      <c r="B557" t="s">
        <v>23</v>
      </c>
      <c r="C557" t="s">
        <v>23</v>
      </c>
      <c r="E557" t="s">
        <v>252</v>
      </c>
      <c r="F557">
        <v>0.20399999999999999</v>
      </c>
    </row>
    <row r="558" spans="1:6" x14ac:dyDescent="0.2">
      <c r="A558">
        <v>557</v>
      </c>
      <c r="B558" t="s">
        <v>23</v>
      </c>
      <c r="C558" t="s">
        <v>23</v>
      </c>
      <c r="E558" t="s">
        <v>134</v>
      </c>
      <c r="F558">
        <v>0.154</v>
      </c>
    </row>
    <row r="559" spans="1:6" x14ac:dyDescent="0.2">
      <c r="A559">
        <v>558</v>
      </c>
      <c r="B559" t="s">
        <v>23</v>
      </c>
      <c r="C559" t="s">
        <v>23</v>
      </c>
      <c r="E559" t="s">
        <v>227</v>
      </c>
      <c r="F559">
        <v>0.27300000000000002</v>
      </c>
    </row>
    <row r="560" spans="1:6" x14ac:dyDescent="0.2">
      <c r="A560">
        <v>559</v>
      </c>
      <c r="B560" t="s">
        <v>23</v>
      </c>
      <c r="C560" t="s">
        <v>21</v>
      </c>
      <c r="D560">
        <v>1</v>
      </c>
      <c r="E560">
        <v>0.35899999999999999</v>
      </c>
      <c r="F560" t="s">
        <v>347</v>
      </c>
    </row>
    <row r="561" spans="1:6" x14ac:dyDescent="0.2">
      <c r="A561">
        <v>560</v>
      </c>
      <c r="B561" t="s">
        <v>23</v>
      </c>
      <c r="C561" t="s">
        <v>23</v>
      </c>
      <c r="E561" t="s">
        <v>143</v>
      </c>
      <c r="F561">
        <v>0.17599999999999999</v>
      </c>
    </row>
    <row r="562" spans="1:6" x14ac:dyDescent="0.2">
      <c r="A562">
        <v>561</v>
      </c>
      <c r="B562" t="s">
        <v>21</v>
      </c>
      <c r="C562" t="s">
        <v>23</v>
      </c>
      <c r="D562">
        <v>1</v>
      </c>
      <c r="E562" t="s">
        <v>312</v>
      </c>
      <c r="F562">
        <v>0.41799999999999998</v>
      </c>
    </row>
    <row r="563" spans="1:6" x14ac:dyDescent="0.2">
      <c r="A563">
        <v>562</v>
      </c>
      <c r="B563" t="s">
        <v>21</v>
      </c>
      <c r="C563" t="s">
        <v>21</v>
      </c>
      <c r="E563">
        <v>0.123</v>
      </c>
      <c r="F563" t="s">
        <v>159</v>
      </c>
    </row>
    <row r="564" spans="1:6" x14ac:dyDescent="0.2">
      <c r="A564">
        <v>563</v>
      </c>
      <c r="B564" t="s">
        <v>23</v>
      </c>
      <c r="C564" t="s">
        <v>23</v>
      </c>
      <c r="E564" t="s">
        <v>195</v>
      </c>
      <c r="F564">
        <v>0.11</v>
      </c>
    </row>
    <row r="565" spans="1:6" x14ac:dyDescent="0.2">
      <c r="A565">
        <v>564</v>
      </c>
      <c r="B565" t="s">
        <v>23</v>
      </c>
      <c r="C565" t="s">
        <v>23</v>
      </c>
      <c r="E565" t="s">
        <v>124</v>
      </c>
      <c r="F565">
        <v>0.158</v>
      </c>
    </row>
    <row r="566" spans="1:6" x14ac:dyDescent="0.2">
      <c r="A566">
        <v>565</v>
      </c>
      <c r="B566" t="s">
        <v>23</v>
      </c>
      <c r="C566" t="s">
        <v>23</v>
      </c>
      <c r="E566" t="s">
        <v>321</v>
      </c>
      <c r="F566">
        <v>8.4000000000000005E-2</v>
      </c>
    </row>
    <row r="567" spans="1:6" x14ac:dyDescent="0.2">
      <c r="A567">
        <v>566</v>
      </c>
      <c r="B567" t="s">
        <v>23</v>
      </c>
      <c r="C567" t="s">
        <v>23</v>
      </c>
      <c r="E567" t="s">
        <v>217</v>
      </c>
      <c r="F567">
        <v>9.5000000000000001E-2</v>
      </c>
    </row>
    <row r="568" spans="1:6" x14ac:dyDescent="0.2">
      <c r="A568">
        <v>567</v>
      </c>
      <c r="B568" t="s">
        <v>23</v>
      </c>
      <c r="C568" t="s">
        <v>23</v>
      </c>
      <c r="E568" t="s">
        <v>314</v>
      </c>
      <c r="F568">
        <v>0.16800000000000001</v>
      </c>
    </row>
    <row r="569" spans="1:6" x14ac:dyDescent="0.2">
      <c r="A569">
        <v>568</v>
      </c>
      <c r="B569" t="s">
        <v>23</v>
      </c>
      <c r="C569" t="s">
        <v>23</v>
      </c>
      <c r="E569" t="s">
        <v>348</v>
      </c>
      <c r="F569">
        <v>0.14799999999999999</v>
      </c>
    </row>
    <row r="570" spans="1:6" x14ac:dyDescent="0.2">
      <c r="A570">
        <v>569</v>
      </c>
      <c r="B570" t="s">
        <v>23</v>
      </c>
      <c r="C570" t="s">
        <v>21</v>
      </c>
      <c r="D570">
        <v>1</v>
      </c>
      <c r="E570">
        <v>0.47699999999999998</v>
      </c>
      <c r="F570" t="s">
        <v>160</v>
      </c>
    </row>
    <row r="571" spans="1:6" x14ac:dyDescent="0.2">
      <c r="A571">
        <v>570</v>
      </c>
      <c r="B571" t="s">
        <v>21</v>
      </c>
      <c r="C571" t="s">
        <v>23</v>
      </c>
      <c r="D571">
        <v>1</v>
      </c>
      <c r="E571" t="s">
        <v>349</v>
      </c>
      <c r="F571">
        <v>0.191</v>
      </c>
    </row>
    <row r="572" spans="1:6" x14ac:dyDescent="0.2">
      <c r="A572">
        <v>571</v>
      </c>
      <c r="B572" t="s">
        <v>23</v>
      </c>
      <c r="C572" t="s">
        <v>23</v>
      </c>
      <c r="E572" t="s">
        <v>320</v>
      </c>
      <c r="F572">
        <v>7.8E-2</v>
      </c>
    </row>
    <row r="573" spans="1:6" x14ac:dyDescent="0.2">
      <c r="A573">
        <v>572</v>
      </c>
      <c r="B573" t="s">
        <v>23</v>
      </c>
      <c r="C573" t="s">
        <v>23</v>
      </c>
      <c r="E573" t="s">
        <v>271</v>
      </c>
      <c r="F573">
        <v>9.4E-2</v>
      </c>
    </row>
    <row r="574" spans="1:6" x14ac:dyDescent="0.2">
      <c r="A574">
        <v>573</v>
      </c>
      <c r="B574" t="s">
        <v>23</v>
      </c>
      <c r="C574" t="s">
        <v>23</v>
      </c>
      <c r="E574" t="s">
        <v>212</v>
      </c>
      <c r="F574">
        <v>0.17399999999999999</v>
      </c>
    </row>
    <row r="575" spans="1:6" x14ac:dyDescent="0.2">
      <c r="A575">
        <v>574</v>
      </c>
      <c r="B575" t="s">
        <v>23</v>
      </c>
      <c r="C575" t="s">
        <v>23</v>
      </c>
      <c r="E575" t="s">
        <v>125</v>
      </c>
      <c r="F575">
        <v>0.11799999999999999</v>
      </c>
    </row>
    <row r="576" spans="1:6" x14ac:dyDescent="0.2">
      <c r="A576">
        <v>575</v>
      </c>
      <c r="B576" t="s">
        <v>23</v>
      </c>
      <c r="C576" t="s">
        <v>23</v>
      </c>
      <c r="E576" t="s">
        <v>350</v>
      </c>
      <c r="F576">
        <v>0.29199999999999998</v>
      </c>
    </row>
    <row r="577" spans="1:6" x14ac:dyDescent="0.2">
      <c r="A577">
        <v>576</v>
      </c>
      <c r="B577" t="s">
        <v>23</v>
      </c>
      <c r="C577" t="s">
        <v>23</v>
      </c>
      <c r="E577" t="s">
        <v>197</v>
      </c>
      <c r="F577">
        <v>0.28799999999999998</v>
      </c>
    </row>
    <row r="578" spans="1:6" x14ac:dyDescent="0.2">
      <c r="A578">
        <v>577</v>
      </c>
      <c r="B578" t="s">
        <v>23</v>
      </c>
      <c r="C578" t="s">
        <v>23</v>
      </c>
      <c r="E578" t="s">
        <v>351</v>
      </c>
      <c r="F578">
        <v>0.24</v>
      </c>
    </row>
    <row r="579" spans="1:6" x14ac:dyDescent="0.2">
      <c r="A579">
        <v>578</v>
      </c>
      <c r="B579" t="s">
        <v>21</v>
      </c>
      <c r="C579" t="s">
        <v>23</v>
      </c>
      <c r="D579">
        <v>1</v>
      </c>
      <c r="E579" t="s">
        <v>352</v>
      </c>
      <c r="F579">
        <v>0.436</v>
      </c>
    </row>
    <row r="580" spans="1:6" x14ac:dyDescent="0.2">
      <c r="A580">
        <v>579</v>
      </c>
      <c r="B580" t="s">
        <v>23</v>
      </c>
      <c r="C580" t="s">
        <v>23</v>
      </c>
      <c r="E580" t="s">
        <v>122</v>
      </c>
      <c r="F580">
        <v>0.44700000000000001</v>
      </c>
    </row>
    <row r="581" spans="1:6" x14ac:dyDescent="0.2">
      <c r="A581">
        <v>580</v>
      </c>
      <c r="B581" t="s">
        <v>21</v>
      </c>
      <c r="C581" t="s">
        <v>21</v>
      </c>
      <c r="E581">
        <v>7.6999999999999999E-2</v>
      </c>
      <c r="F581" t="s">
        <v>172</v>
      </c>
    </row>
    <row r="582" spans="1:6" x14ac:dyDescent="0.2">
      <c r="A582">
        <v>581</v>
      </c>
      <c r="B582" t="s">
        <v>21</v>
      </c>
      <c r="C582" t="s">
        <v>21</v>
      </c>
      <c r="E582">
        <v>0.45600000000000002</v>
      </c>
      <c r="F582" t="s">
        <v>205</v>
      </c>
    </row>
    <row r="583" spans="1:6" x14ac:dyDescent="0.2">
      <c r="A583">
        <v>582</v>
      </c>
      <c r="B583" t="s">
        <v>23</v>
      </c>
      <c r="C583" t="s">
        <v>23</v>
      </c>
      <c r="E583" t="s">
        <v>325</v>
      </c>
      <c r="F583">
        <v>0.14499999999999999</v>
      </c>
    </row>
    <row r="584" spans="1:6" x14ac:dyDescent="0.2">
      <c r="A584">
        <v>583</v>
      </c>
      <c r="B584" t="s">
        <v>23</v>
      </c>
      <c r="C584" t="s">
        <v>23</v>
      </c>
      <c r="E584" t="s">
        <v>50</v>
      </c>
      <c r="F584">
        <v>0.46100000000000002</v>
      </c>
    </row>
    <row r="585" spans="1:6" x14ac:dyDescent="0.2">
      <c r="A585">
        <v>584</v>
      </c>
      <c r="B585" t="s">
        <v>23</v>
      </c>
      <c r="C585" t="s">
        <v>23</v>
      </c>
      <c r="E585" t="s">
        <v>169</v>
      </c>
      <c r="F585">
        <v>0.34599999999999997</v>
      </c>
    </row>
    <row r="586" spans="1:6" x14ac:dyDescent="0.2">
      <c r="A586">
        <v>585</v>
      </c>
      <c r="B586" t="s">
        <v>21</v>
      </c>
      <c r="C586" t="s">
        <v>23</v>
      </c>
      <c r="D586">
        <v>1</v>
      </c>
      <c r="E586" t="s">
        <v>353</v>
      </c>
      <c r="F586">
        <v>0.316</v>
      </c>
    </row>
    <row r="587" spans="1:6" x14ac:dyDescent="0.2">
      <c r="A587">
        <v>586</v>
      </c>
      <c r="B587" t="s">
        <v>23</v>
      </c>
      <c r="C587" t="s">
        <v>23</v>
      </c>
      <c r="E587" t="s">
        <v>63</v>
      </c>
      <c r="F587">
        <v>4.7E-2</v>
      </c>
    </row>
    <row r="588" spans="1:6" x14ac:dyDescent="0.2">
      <c r="A588">
        <v>587</v>
      </c>
      <c r="B588" t="s">
        <v>21</v>
      </c>
      <c r="C588" t="s">
        <v>21</v>
      </c>
      <c r="E588">
        <v>0.35599999999999998</v>
      </c>
      <c r="F588" t="s">
        <v>354</v>
      </c>
    </row>
    <row r="589" spans="1:6" x14ac:dyDescent="0.2">
      <c r="A589">
        <v>588</v>
      </c>
      <c r="B589" t="s">
        <v>23</v>
      </c>
      <c r="C589" t="s">
        <v>23</v>
      </c>
      <c r="E589" t="s">
        <v>338</v>
      </c>
      <c r="F589">
        <v>0.112</v>
      </c>
    </row>
    <row r="590" spans="1:6" x14ac:dyDescent="0.2">
      <c r="A590">
        <v>589</v>
      </c>
      <c r="B590" t="s">
        <v>21</v>
      </c>
      <c r="C590" t="s">
        <v>21</v>
      </c>
      <c r="E590">
        <v>0.156</v>
      </c>
      <c r="F590" t="s">
        <v>313</v>
      </c>
    </row>
    <row r="591" spans="1:6" x14ac:dyDescent="0.2">
      <c r="A591">
        <v>590</v>
      </c>
      <c r="B591" t="s">
        <v>23</v>
      </c>
      <c r="C591" t="s">
        <v>23</v>
      </c>
      <c r="E591" t="s">
        <v>268</v>
      </c>
      <c r="F591">
        <v>3.6999999999999998E-2</v>
      </c>
    </row>
    <row r="592" spans="1:6" x14ac:dyDescent="0.2">
      <c r="A592">
        <v>591</v>
      </c>
      <c r="B592" t="s">
        <v>21</v>
      </c>
      <c r="C592" t="s">
        <v>21</v>
      </c>
      <c r="E592">
        <v>0.182</v>
      </c>
      <c r="F592" t="s">
        <v>355</v>
      </c>
    </row>
    <row r="593" spans="1:6" x14ac:dyDescent="0.2">
      <c r="A593">
        <v>592</v>
      </c>
      <c r="B593" t="s">
        <v>23</v>
      </c>
      <c r="C593" t="s">
        <v>23</v>
      </c>
      <c r="E593" t="s">
        <v>356</v>
      </c>
      <c r="F593">
        <v>0.20799999999999999</v>
      </c>
    </row>
    <row r="594" spans="1:6" x14ac:dyDescent="0.2">
      <c r="A594">
        <v>593</v>
      </c>
      <c r="B594" t="s">
        <v>21</v>
      </c>
      <c r="C594" t="s">
        <v>23</v>
      </c>
      <c r="D594">
        <v>1</v>
      </c>
      <c r="E594" t="s">
        <v>319</v>
      </c>
      <c r="F594">
        <v>0.41599999999999998</v>
      </c>
    </row>
    <row r="595" spans="1:6" x14ac:dyDescent="0.2">
      <c r="A595">
        <v>594</v>
      </c>
      <c r="B595" t="s">
        <v>23</v>
      </c>
      <c r="C595" t="s">
        <v>23</v>
      </c>
      <c r="E595" t="s">
        <v>212</v>
      </c>
      <c r="F595">
        <v>0.17399999999999999</v>
      </c>
    </row>
    <row r="596" spans="1:6" x14ac:dyDescent="0.2">
      <c r="A596">
        <v>595</v>
      </c>
      <c r="B596" t="s">
        <v>23</v>
      </c>
      <c r="C596" t="s">
        <v>23</v>
      </c>
      <c r="E596" t="s">
        <v>312</v>
      </c>
      <c r="F596">
        <v>0.41799999999999998</v>
      </c>
    </row>
    <row r="597" spans="1:6" x14ac:dyDescent="0.2">
      <c r="A597">
        <v>596</v>
      </c>
      <c r="B597" t="s">
        <v>21</v>
      </c>
      <c r="C597" t="s">
        <v>21</v>
      </c>
      <c r="E597">
        <v>0.32200000000000001</v>
      </c>
      <c r="F597" t="s">
        <v>357</v>
      </c>
    </row>
    <row r="598" spans="1:6" x14ac:dyDescent="0.2">
      <c r="A598">
        <v>597</v>
      </c>
      <c r="B598" t="s">
        <v>23</v>
      </c>
      <c r="C598" t="s">
        <v>23</v>
      </c>
      <c r="E598" t="s">
        <v>346</v>
      </c>
      <c r="F598">
        <v>0.106</v>
      </c>
    </row>
    <row r="599" spans="1:6" x14ac:dyDescent="0.2">
      <c r="A599">
        <v>598</v>
      </c>
      <c r="B599" t="s">
        <v>23</v>
      </c>
      <c r="C599" t="s">
        <v>23</v>
      </c>
      <c r="E599" t="s">
        <v>156</v>
      </c>
      <c r="F599">
        <v>0.104</v>
      </c>
    </row>
    <row r="600" spans="1:6" x14ac:dyDescent="0.2">
      <c r="A600">
        <v>599</v>
      </c>
      <c r="B600" t="s">
        <v>21</v>
      </c>
      <c r="C600" t="s">
        <v>21</v>
      </c>
      <c r="E600">
        <v>0.317</v>
      </c>
      <c r="F600" t="s">
        <v>43</v>
      </c>
    </row>
    <row r="601" spans="1:6" x14ac:dyDescent="0.2">
      <c r="A601">
        <v>600</v>
      </c>
      <c r="B601" t="s">
        <v>23</v>
      </c>
      <c r="C601" t="s">
        <v>23</v>
      </c>
      <c r="E601" t="s">
        <v>299</v>
      </c>
      <c r="F601">
        <v>9.6000000000000002E-2</v>
      </c>
    </row>
    <row r="602" spans="1:6" x14ac:dyDescent="0.2">
      <c r="A602">
        <v>601</v>
      </c>
      <c r="B602" t="s">
        <v>23</v>
      </c>
      <c r="C602" t="s">
        <v>23</v>
      </c>
      <c r="E602" t="s">
        <v>320</v>
      </c>
      <c r="F602">
        <v>7.8E-2</v>
      </c>
    </row>
    <row r="603" spans="1:6" x14ac:dyDescent="0.2">
      <c r="A603">
        <v>602</v>
      </c>
      <c r="B603" t="s">
        <v>23</v>
      </c>
      <c r="C603" t="s">
        <v>23</v>
      </c>
      <c r="E603" t="s">
        <v>57</v>
      </c>
      <c r="F603">
        <v>0.17199999999999999</v>
      </c>
    </row>
    <row r="604" spans="1:6" x14ac:dyDescent="0.2">
      <c r="A604">
        <v>603</v>
      </c>
      <c r="B604" t="s">
        <v>23</v>
      </c>
      <c r="C604" t="s">
        <v>23</v>
      </c>
      <c r="E604" t="s">
        <v>130</v>
      </c>
      <c r="F604">
        <v>0.13600000000000001</v>
      </c>
    </row>
    <row r="605" spans="1:6" x14ac:dyDescent="0.2">
      <c r="A605">
        <v>604</v>
      </c>
      <c r="B605" t="s">
        <v>21</v>
      </c>
      <c r="C605" t="s">
        <v>21</v>
      </c>
      <c r="E605">
        <v>0.23599999999999999</v>
      </c>
      <c r="F605" t="s">
        <v>358</v>
      </c>
    </row>
    <row r="606" spans="1:6" x14ac:dyDescent="0.2">
      <c r="A606">
        <v>605</v>
      </c>
      <c r="B606" t="s">
        <v>21</v>
      </c>
      <c r="C606" t="s">
        <v>21</v>
      </c>
      <c r="E606">
        <v>0.14099999999999999</v>
      </c>
      <c r="F606" t="s">
        <v>359</v>
      </c>
    </row>
    <row r="607" spans="1:6" x14ac:dyDescent="0.2">
      <c r="A607">
        <v>606</v>
      </c>
      <c r="B607" t="s">
        <v>23</v>
      </c>
      <c r="C607" t="s">
        <v>23</v>
      </c>
      <c r="E607" t="s">
        <v>55</v>
      </c>
      <c r="F607">
        <v>0.33400000000000002</v>
      </c>
    </row>
    <row r="608" spans="1:6" x14ac:dyDescent="0.2">
      <c r="A608">
        <v>607</v>
      </c>
      <c r="B608" t="s">
        <v>21</v>
      </c>
      <c r="C608" t="s">
        <v>21</v>
      </c>
      <c r="E608">
        <v>0.13900000000000001</v>
      </c>
      <c r="F608" t="s">
        <v>327</v>
      </c>
    </row>
    <row r="609" spans="1:6" x14ac:dyDescent="0.2">
      <c r="A609">
        <v>608</v>
      </c>
      <c r="B609" t="s">
        <v>23</v>
      </c>
      <c r="C609" t="s">
        <v>23</v>
      </c>
      <c r="E609" t="s">
        <v>269</v>
      </c>
      <c r="F609">
        <v>3.5000000000000003E-2</v>
      </c>
    </row>
    <row r="610" spans="1:6" x14ac:dyDescent="0.2">
      <c r="A610">
        <v>609</v>
      </c>
      <c r="B610" t="s">
        <v>23</v>
      </c>
      <c r="C610" t="s">
        <v>23</v>
      </c>
      <c r="E610" t="s">
        <v>224</v>
      </c>
      <c r="F610">
        <v>0.48199999999999998</v>
      </c>
    </row>
    <row r="611" spans="1:6" x14ac:dyDescent="0.2">
      <c r="A611">
        <v>610</v>
      </c>
      <c r="B611" t="s">
        <v>23</v>
      </c>
      <c r="C611" t="s">
        <v>23</v>
      </c>
      <c r="E611" t="s">
        <v>360</v>
      </c>
      <c r="F611">
        <v>5.8000000000000003E-2</v>
      </c>
    </row>
    <row r="612" spans="1:6" x14ac:dyDescent="0.2">
      <c r="A612">
        <v>611</v>
      </c>
      <c r="B612" t="s">
        <v>23</v>
      </c>
      <c r="C612" t="s">
        <v>23</v>
      </c>
      <c r="E612" t="s">
        <v>361</v>
      </c>
      <c r="F612">
        <v>0.14199999999999999</v>
      </c>
    </row>
    <row r="613" spans="1:6" x14ac:dyDescent="0.2">
      <c r="A613">
        <v>612</v>
      </c>
      <c r="B613" t="s">
        <v>21</v>
      </c>
      <c r="C613" t="s">
        <v>21</v>
      </c>
      <c r="E613">
        <v>0.24199999999999999</v>
      </c>
      <c r="F613" t="s">
        <v>140</v>
      </c>
    </row>
    <row r="614" spans="1:6" x14ac:dyDescent="0.2">
      <c r="A614">
        <v>613</v>
      </c>
      <c r="B614" t="s">
        <v>21</v>
      </c>
      <c r="C614" t="s">
        <v>21</v>
      </c>
      <c r="E614">
        <v>0.16700000000000001</v>
      </c>
      <c r="F614" t="s">
        <v>72</v>
      </c>
    </row>
    <row r="615" spans="1:6" x14ac:dyDescent="0.2">
      <c r="A615">
        <v>614</v>
      </c>
      <c r="B615" t="s">
        <v>23</v>
      </c>
      <c r="C615" t="s">
        <v>23</v>
      </c>
      <c r="E615" t="s">
        <v>350</v>
      </c>
      <c r="F615">
        <v>0.29199999999999998</v>
      </c>
    </row>
    <row r="616" spans="1:6" x14ac:dyDescent="0.2">
      <c r="A616">
        <v>615</v>
      </c>
      <c r="B616" t="s">
        <v>21</v>
      </c>
      <c r="C616" t="s">
        <v>21</v>
      </c>
      <c r="E616">
        <v>0.23699999999999999</v>
      </c>
      <c r="F616" t="s">
        <v>362</v>
      </c>
    </row>
    <row r="617" spans="1:6" x14ac:dyDescent="0.2">
      <c r="A617">
        <v>616</v>
      </c>
      <c r="B617" t="s">
        <v>23</v>
      </c>
      <c r="C617" t="s">
        <v>23</v>
      </c>
      <c r="E617" t="s">
        <v>152</v>
      </c>
      <c r="F617">
        <v>8.6999999999999994E-2</v>
      </c>
    </row>
    <row r="618" spans="1:6" x14ac:dyDescent="0.2">
      <c r="A618">
        <v>617</v>
      </c>
      <c r="B618" t="s">
        <v>23</v>
      </c>
      <c r="C618" t="s">
        <v>23</v>
      </c>
      <c r="E618" t="s">
        <v>201</v>
      </c>
      <c r="F618">
        <v>0.16</v>
      </c>
    </row>
    <row r="619" spans="1:6" x14ac:dyDescent="0.2">
      <c r="A619">
        <v>618</v>
      </c>
      <c r="B619" t="s">
        <v>23</v>
      </c>
      <c r="C619" t="s">
        <v>23</v>
      </c>
      <c r="E619" t="s">
        <v>363</v>
      </c>
      <c r="F619">
        <v>1.4999999999999999E-2</v>
      </c>
    </row>
    <row r="620" spans="1:6" x14ac:dyDescent="0.2">
      <c r="A620">
        <v>619</v>
      </c>
      <c r="B620" t="s">
        <v>21</v>
      </c>
      <c r="C620" t="s">
        <v>21</v>
      </c>
      <c r="E620">
        <v>0.48699999999999999</v>
      </c>
      <c r="F620" t="s">
        <v>235</v>
      </c>
    </row>
    <row r="621" spans="1:6" x14ac:dyDescent="0.2">
      <c r="A621">
        <v>620</v>
      </c>
      <c r="B621" t="s">
        <v>21</v>
      </c>
      <c r="C621" t="s">
        <v>23</v>
      </c>
      <c r="D621">
        <v>1</v>
      </c>
      <c r="E621" t="s">
        <v>183</v>
      </c>
      <c r="F621">
        <v>0.30499999999999999</v>
      </c>
    </row>
    <row r="622" spans="1:6" x14ac:dyDescent="0.2">
      <c r="A622">
        <v>621</v>
      </c>
      <c r="B622" t="s">
        <v>23</v>
      </c>
      <c r="C622" t="s">
        <v>23</v>
      </c>
      <c r="E622" t="s">
        <v>79</v>
      </c>
      <c r="F622">
        <v>0.192</v>
      </c>
    </row>
    <row r="623" spans="1:6" x14ac:dyDescent="0.2">
      <c r="A623">
        <v>622</v>
      </c>
      <c r="B623" t="s">
        <v>23</v>
      </c>
      <c r="C623" t="s">
        <v>23</v>
      </c>
      <c r="E623" t="s">
        <v>238</v>
      </c>
      <c r="F623">
        <v>0.151</v>
      </c>
    </row>
    <row r="624" spans="1:6" x14ac:dyDescent="0.2">
      <c r="A624">
        <v>623</v>
      </c>
      <c r="B624" t="s">
        <v>23</v>
      </c>
      <c r="C624" t="s">
        <v>21</v>
      </c>
      <c r="D624">
        <v>1</v>
      </c>
      <c r="E624">
        <v>3.7999999999999999E-2</v>
      </c>
      <c r="F624" t="s">
        <v>151</v>
      </c>
    </row>
    <row r="625" spans="1:6" x14ac:dyDescent="0.2">
      <c r="A625">
        <v>624</v>
      </c>
      <c r="B625" t="s">
        <v>23</v>
      </c>
      <c r="C625" t="s">
        <v>23</v>
      </c>
      <c r="E625" t="s">
        <v>72</v>
      </c>
      <c r="F625">
        <v>0.16700000000000001</v>
      </c>
    </row>
    <row r="626" spans="1:6" x14ac:dyDescent="0.2">
      <c r="A626">
        <v>625</v>
      </c>
      <c r="B626" t="s">
        <v>23</v>
      </c>
      <c r="C626" t="s">
        <v>23</v>
      </c>
      <c r="E626" t="s">
        <v>230</v>
      </c>
      <c r="F626">
        <v>0.121</v>
      </c>
    </row>
    <row r="627" spans="1:6" x14ac:dyDescent="0.2">
      <c r="A627">
        <v>626</v>
      </c>
      <c r="B627" t="s">
        <v>23</v>
      </c>
      <c r="C627" t="s">
        <v>23</v>
      </c>
      <c r="E627" t="s">
        <v>361</v>
      </c>
      <c r="F627">
        <v>0.14199999999999999</v>
      </c>
    </row>
    <row r="628" spans="1:6" x14ac:dyDescent="0.2">
      <c r="A628">
        <v>627</v>
      </c>
      <c r="B628" t="s">
        <v>23</v>
      </c>
      <c r="C628" t="s">
        <v>23</v>
      </c>
      <c r="E628" t="s">
        <v>364</v>
      </c>
      <c r="F628">
        <v>0.10100000000000001</v>
      </c>
    </row>
    <row r="629" spans="1:6" x14ac:dyDescent="0.2">
      <c r="A629">
        <v>628</v>
      </c>
      <c r="B629" t="s">
        <v>23</v>
      </c>
      <c r="C629" t="s">
        <v>23</v>
      </c>
      <c r="E629" t="s">
        <v>332</v>
      </c>
      <c r="F629">
        <v>0.23</v>
      </c>
    </row>
    <row r="630" spans="1:6" x14ac:dyDescent="0.2">
      <c r="A630">
        <v>629</v>
      </c>
      <c r="B630" t="s">
        <v>23</v>
      </c>
      <c r="C630" t="s">
        <v>23</v>
      </c>
      <c r="E630" t="s">
        <v>365</v>
      </c>
      <c r="F630">
        <v>0.39100000000000001</v>
      </c>
    </row>
    <row r="631" spans="1:6" x14ac:dyDescent="0.2">
      <c r="A631">
        <v>630</v>
      </c>
      <c r="B631" t="s">
        <v>23</v>
      </c>
      <c r="C631" t="s">
        <v>23</v>
      </c>
      <c r="E631" t="s">
        <v>360</v>
      </c>
      <c r="F631">
        <v>5.8000000000000003E-2</v>
      </c>
    </row>
    <row r="632" spans="1:6" x14ac:dyDescent="0.2">
      <c r="A632">
        <v>631</v>
      </c>
      <c r="B632" t="s">
        <v>21</v>
      </c>
      <c r="C632" t="s">
        <v>23</v>
      </c>
      <c r="D632">
        <v>1</v>
      </c>
      <c r="E632" t="s">
        <v>366</v>
      </c>
      <c r="F632">
        <v>0.32500000000000001</v>
      </c>
    </row>
    <row r="633" spans="1:6" x14ac:dyDescent="0.2">
      <c r="A633">
        <v>632</v>
      </c>
      <c r="B633" t="s">
        <v>23</v>
      </c>
      <c r="C633" t="s">
        <v>23</v>
      </c>
      <c r="E633" t="s">
        <v>271</v>
      </c>
      <c r="F633">
        <v>9.4E-2</v>
      </c>
    </row>
    <row r="634" spans="1:6" x14ac:dyDescent="0.2">
      <c r="A634">
        <v>633</v>
      </c>
      <c r="B634" t="s">
        <v>23</v>
      </c>
      <c r="C634" t="s">
        <v>23</v>
      </c>
      <c r="E634" t="s">
        <v>367</v>
      </c>
      <c r="F634">
        <v>0.115</v>
      </c>
    </row>
    <row r="635" spans="1:6" x14ac:dyDescent="0.2">
      <c r="A635">
        <v>634</v>
      </c>
      <c r="B635" t="s">
        <v>23</v>
      </c>
      <c r="C635" t="s">
        <v>23</v>
      </c>
      <c r="E635" t="s">
        <v>34</v>
      </c>
      <c r="F635">
        <v>0.10199999999999999</v>
      </c>
    </row>
    <row r="636" spans="1:6" x14ac:dyDescent="0.2">
      <c r="A636">
        <v>635</v>
      </c>
      <c r="B636" t="s">
        <v>23</v>
      </c>
      <c r="C636" t="s">
        <v>23</v>
      </c>
      <c r="E636" t="s">
        <v>327</v>
      </c>
      <c r="F636">
        <v>0.13900000000000001</v>
      </c>
    </row>
    <row r="637" spans="1:6" x14ac:dyDescent="0.2">
      <c r="A637">
        <v>636</v>
      </c>
      <c r="B637" t="s">
        <v>21</v>
      </c>
      <c r="C637" t="s">
        <v>23</v>
      </c>
      <c r="D637">
        <v>1</v>
      </c>
      <c r="E637" t="s">
        <v>115</v>
      </c>
      <c r="F637">
        <v>0.42499999999999999</v>
      </c>
    </row>
    <row r="638" spans="1:6" x14ac:dyDescent="0.2">
      <c r="A638">
        <v>637</v>
      </c>
      <c r="B638" t="s">
        <v>23</v>
      </c>
      <c r="C638" t="s">
        <v>23</v>
      </c>
      <c r="E638" t="s">
        <v>124</v>
      </c>
      <c r="F638">
        <v>0.158</v>
      </c>
    </row>
    <row r="639" spans="1:6" x14ac:dyDescent="0.2">
      <c r="A639">
        <v>638</v>
      </c>
      <c r="B639" t="s">
        <v>23</v>
      </c>
      <c r="C639" t="s">
        <v>23</v>
      </c>
      <c r="E639" t="s">
        <v>343</v>
      </c>
      <c r="F639">
        <v>0.105</v>
      </c>
    </row>
    <row r="640" spans="1:6" x14ac:dyDescent="0.2">
      <c r="A640">
        <v>639</v>
      </c>
      <c r="B640" t="s">
        <v>21</v>
      </c>
      <c r="C640" t="s">
        <v>23</v>
      </c>
      <c r="D640">
        <v>1</v>
      </c>
      <c r="E640" t="s">
        <v>368</v>
      </c>
      <c r="F640">
        <v>0.435</v>
      </c>
    </row>
    <row r="641" spans="1:6" x14ac:dyDescent="0.2">
      <c r="A641">
        <v>640</v>
      </c>
      <c r="B641" t="s">
        <v>23</v>
      </c>
      <c r="C641" t="s">
        <v>23</v>
      </c>
      <c r="E641" t="s">
        <v>154</v>
      </c>
      <c r="F641">
        <v>0.03</v>
      </c>
    </row>
    <row r="642" spans="1:6" x14ac:dyDescent="0.2">
      <c r="A642">
        <v>641</v>
      </c>
      <c r="B642" t="s">
        <v>23</v>
      </c>
      <c r="C642" t="s">
        <v>23</v>
      </c>
      <c r="E642" t="s">
        <v>321</v>
      </c>
      <c r="F642">
        <v>8.4000000000000005E-2</v>
      </c>
    </row>
    <row r="643" spans="1:6" x14ac:dyDescent="0.2">
      <c r="A643">
        <v>642</v>
      </c>
      <c r="B643" t="s">
        <v>23</v>
      </c>
      <c r="C643" t="s">
        <v>23</v>
      </c>
      <c r="E643" t="s">
        <v>305</v>
      </c>
      <c r="F643">
        <v>0.34899999999999998</v>
      </c>
    </row>
    <row r="644" spans="1:6" x14ac:dyDescent="0.2">
      <c r="A644">
        <v>643</v>
      </c>
      <c r="B644" t="s">
        <v>21</v>
      </c>
      <c r="C644" t="s">
        <v>23</v>
      </c>
      <c r="D644">
        <v>1</v>
      </c>
      <c r="E644" t="s">
        <v>369</v>
      </c>
      <c r="F644">
        <v>0.499</v>
      </c>
    </row>
    <row r="645" spans="1:6" x14ac:dyDescent="0.2">
      <c r="A645">
        <v>644</v>
      </c>
      <c r="B645" t="s">
        <v>23</v>
      </c>
      <c r="C645" t="s">
        <v>23</v>
      </c>
      <c r="E645" t="s">
        <v>370</v>
      </c>
      <c r="F645">
        <v>0.23200000000000001</v>
      </c>
    </row>
    <row r="646" spans="1:6" x14ac:dyDescent="0.2">
      <c r="A646">
        <v>645</v>
      </c>
      <c r="B646" t="s">
        <v>23</v>
      </c>
      <c r="C646" t="s">
        <v>23</v>
      </c>
      <c r="E646" t="s">
        <v>159</v>
      </c>
      <c r="F646">
        <v>0.123</v>
      </c>
    </row>
    <row r="647" spans="1:6" x14ac:dyDescent="0.2">
      <c r="A647">
        <v>646</v>
      </c>
      <c r="B647" t="s">
        <v>23</v>
      </c>
      <c r="C647" t="s">
        <v>23</v>
      </c>
      <c r="E647" t="s">
        <v>371</v>
      </c>
      <c r="F647">
        <v>0.496</v>
      </c>
    </row>
    <row r="648" spans="1:6" x14ac:dyDescent="0.2">
      <c r="A648">
        <v>647</v>
      </c>
      <c r="B648" t="s">
        <v>21</v>
      </c>
      <c r="C648" t="s">
        <v>23</v>
      </c>
      <c r="D648">
        <v>1</v>
      </c>
      <c r="E648" t="s">
        <v>149</v>
      </c>
      <c r="F648">
        <v>0.36799999999999999</v>
      </c>
    </row>
    <row r="649" spans="1:6" x14ac:dyDescent="0.2">
      <c r="A649">
        <v>648</v>
      </c>
      <c r="B649" t="s">
        <v>21</v>
      </c>
      <c r="C649" t="s">
        <v>21</v>
      </c>
      <c r="E649">
        <v>0.23</v>
      </c>
      <c r="F649" t="s">
        <v>332</v>
      </c>
    </row>
    <row r="650" spans="1:6" x14ac:dyDescent="0.2">
      <c r="A650">
        <v>649</v>
      </c>
      <c r="B650" t="s">
        <v>21</v>
      </c>
      <c r="C650" t="s">
        <v>23</v>
      </c>
      <c r="D650">
        <v>1</v>
      </c>
      <c r="E650" t="s">
        <v>303</v>
      </c>
      <c r="F650">
        <v>0.47299999999999998</v>
      </c>
    </row>
    <row r="651" spans="1:6" x14ac:dyDescent="0.2">
      <c r="A651">
        <v>650</v>
      </c>
      <c r="B651" t="s">
        <v>23</v>
      </c>
      <c r="C651" t="s">
        <v>23</v>
      </c>
      <c r="E651" t="s">
        <v>372</v>
      </c>
      <c r="F651">
        <v>7.0000000000000007E-2</v>
      </c>
    </row>
    <row r="652" spans="1:6" x14ac:dyDescent="0.2">
      <c r="A652">
        <v>651</v>
      </c>
      <c r="B652" t="s">
        <v>23</v>
      </c>
      <c r="C652" t="s">
        <v>23</v>
      </c>
      <c r="E652" t="s">
        <v>200</v>
      </c>
      <c r="F652">
        <v>4.3999999999999997E-2</v>
      </c>
    </row>
    <row r="653" spans="1:6" x14ac:dyDescent="0.2">
      <c r="A653">
        <v>652</v>
      </c>
      <c r="B653" t="s">
        <v>23</v>
      </c>
      <c r="C653" t="s">
        <v>23</v>
      </c>
      <c r="E653" t="s">
        <v>113</v>
      </c>
      <c r="F653">
        <v>0.23100000000000001</v>
      </c>
    </row>
    <row r="654" spans="1:6" x14ac:dyDescent="0.2">
      <c r="A654">
        <v>653</v>
      </c>
      <c r="B654" t="s">
        <v>23</v>
      </c>
      <c r="C654" t="s">
        <v>23</v>
      </c>
      <c r="E654" t="s">
        <v>187</v>
      </c>
      <c r="F654">
        <v>0.313</v>
      </c>
    </row>
    <row r="655" spans="1:6" x14ac:dyDescent="0.2">
      <c r="A655">
        <v>654</v>
      </c>
      <c r="B655" t="s">
        <v>23</v>
      </c>
      <c r="C655" t="s">
        <v>23</v>
      </c>
      <c r="E655" t="s">
        <v>83</v>
      </c>
      <c r="F655">
        <v>0.19400000000000001</v>
      </c>
    </row>
    <row r="656" spans="1:6" x14ac:dyDescent="0.2">
      <c r="A656">
        <v>655</v>
      </c>
      <c r="B656" t="s">
        <v>23</v>
      </c>
      <c r="C656" t="s">
        <v>23</v>
      </c>
      <c r="E656" t="s">
        <v>255</v>
      </c>
      <c r="F656">
        <v>0.109</v>
      </c>
    </row>
    <row r="657" spans="1:6" x14ac:dyDescent="0.2">
      <c r="A657">
        <v>656</v>
      </c>
      <c r="B657" t="s">
        <v>21</v>
      </c>
      <c r="C657" t="s">
        <v>21</v>
      </c>
      <c r="E657">
        <v>0.48899999999999999</v>
      </c>
      <c r="F657" t="s">
        <v>373</v>
      </c>
    </row>
    <row r="658" spans="1:6" x14ac:dyDescent="0.2">
      <c r="A658">
        <v>657</v>
      </c>
      <c r="B658" t="s">
        <v>23</v>
      </c>
      <c r="C658" t="s">
        <v>23</v>
      </c>
      <c r="E658" t="s">
        <v>49</v>
      </c>
      <c r="F658">
        <v>4.5999999999999999E-2</v>
      </c>
    </row>
    <row r="659" spans="1:6" x14ac:dyDescent="0.2">
      <c r="A659">
        <v>658</v>
      </c>
      <c r="B659" t="s">
        <v>23</v>
      </c>
      <c r="C659" t="s">
        <v>23</v>
      </c>
      <c r="E659" t="s">
        <v>207</v>
      </c>
      <c r="F659">
        <v>0.46600000000000003</v>
      </c>
    </row>
    <row r="660" spans="1:6" x14ac:dyDescent="0.2">
      <c r="A660">
        <v>659</v>
      </c>
      <c r="B660" t="s">
        <v>23</v>
      </c>
      <c r="C660" t="s">
        <v>21</v>
      </c>
      <c r="D660">
        <v>1</v>
      </c>
      <c r="E660">
        <v>0.39100000000000001</v>
      </c>
      <c r="F660" t="s">
        <v>365</v>
      </c>
    </row>
    <row r="661" spans="1:6" x14ac:dyDescent="0.2">
      <c r="A661">
        <v>660</v>
      </c>
      <c r="B661" t="s">
        <v>21</v>
      </c>
      <c r="C661" t="s">
        <v>23</v>
      </c>
      <c r="D661">
        <v>1</v>
      </c>
      <c r="E661" t="s">
        <v>313</v>
      </c>
      <c r="F661">
        <v>0.156</v>
      </c>
    </row>
    <row r="662" spans="1:6" x14ac:dyDescent="0.2">
      <c r="A662">
        <v>661</v>
      </c>
      <c r="B662" t="s">
        <v>23</v>
      </c>
      <c r="C662" t="s">
        <v>21</v>
      </c>
      <c r="D662">
        <v>1</v>
      </c>
      <c r="E662">
        <v>0.29599999999999999</v>
      </c>
      <c r="F662" t="s">
        <v>103</v>
      </c>
    </row>
    <row r="663" spans="1:6" x14ac:dyDescent="0.2">
      <c r="A663">
        <v>662</v>
      </c>
      <c r="B663" t="s">
        <v>21</v>
      </c>
      <c r="C663" t="s">
        <v>21</v>
      </c>
      <c r="E663">
        <v>3.7999999999999999E-2</v>
      </c>
      <c r="F663" t="s">
        <v>151</v>
      </c>
    </row>
    <row r="664" spans="1:6" x14ac:dyDescent="0.2">
      <c r="A664">
        <v>663</v>
      </c>
      <c r="B664" t="s">
        <v>21</v>
      </c>
      <c r="C664" t="s">
        <v>21</v>
      </c>
      <c r="E664">
        <v>0.27600000000000002</v>
      </c>
      <c r="F664" t="s">
        <v>225</v>
      </c>
    </row>
    <row r="665" spans="1:6" x14ac:dyDescent="0.2">
      <c r="A665">
        <v>664</v>
      </c>
      <c r="B665" t="s">
        <v>21</v>
      </c>
      <c r="C665" t="s">
        <v>21</v>
      </c>
      <c r="E665">
        <v>0.23</v>
      </c>
      <c r="F665" t="s">
        <v>332</v>
      </c>
    </row>
    <row r="666" spans="1:6" x14ac:dyDescent="0.2">
      <c r="A666">
        <v>665</v>
      </c>
      <c r="B666" t="s">
        <v>21</v>
      </c>
      <c r="C666" t="s">
        <v>23</v>
      </c>
      <c r="D666">
        <v>1</v>
      </c>
      <c r="E666" t="s">
        <v>135</v>
      </c>
      <c r="F666">
        <v>0.36699999999999999</v>
      </c>
    </row>
    <row r="667" spans="1:6" x14ac:dyDescent="0.2">
      <c r="A667">
        <v>666</v>
      </c>
      <c r="B667" t="s">
        <v>23</v>
      </c>
      <c r="C667" t="s">
        <v>23</v>
      </c>
      <c r="E667" t="s">
        <v>130</v>
      </c>
      <c r="F667">
        <v>0.13600000000000001</v>
      </c>
    </row>
    <row r="668" spans="1:6" x14ac:dyDescent="0.2">
      <c r="A668">
        <v>667</v>
      </c>
      <c r="B668" t="s">
        <v>21</v>
      </c>
      <c r="C668" t="s">
        <v>21</v>
      </c>
      <c r="E668">
        <v>0.42899999999999999</v>
      </c>
      <c r="F668" t="s">
        <v>273</v>
      </c>
    </row>
    <row r="669" spans="1:6" x14ac:dyDescent="0.2">
      <c r="A669">
        <v>668</v>
      </c>
      <c r="B669" t="s">
        <v>21</v>
      </c>
      <c r="C669" t="s">
        <v>23</v>
      </c>
      <c r="D669">
        <v>1</v>
      </c>
      <c r="E669" t="s">
        <v>222</v>
      </c>
      <c r="F669">
        <v>0.27100000000000002</v>
      </c>
    </row>
    <row r="670" spans="1:6" x14ac:dyDescent="0.2">
      <c r="A670">
        <v>669</v>
      </c>
      <c r="B670" t="s">
        <v>23</v>
      </c>
      <c r="C670" t="s">
        <v>23</v>
      </c>
      <c r="E670" t="s">
        <v>237</v>
      </c>
      <c r="F670">
        <v>0.25</v>
      </c>
    </row>
    <row r="671" spans="1:6" x14ac:dyDescent="0.2">
      <c r="A671">
        <v>670</v>
      </c>
      <c r="B671" t="s">
        <v>23</v>
      </c>
      <c r="C671" t="s">
        <v>21</v>
      </c>
      <c r="D671">
        <v>1</v>
      </c>
      <c r="E671">
        <v>0.36</v>
      </c>
      <c r="F671" t="s">
        <v>374</v>
      </c>
    </row>
    <row r="672" spans="1:6" x14ac:dyDescent="0.2">
      <c r="A672">
        <v>671</v>
      </c>
      <c r="B672" t="s">
        <v>23</v>
      </c>
      <c r="C672" t="s">
        <v>21</v>
      </c>
      <c r="D672">
        <v>1</v>
      </c>
      <c r="E672">
        <v>0.2</v>
      </c>
      <c r="F672" t="s">
        <v>375</v>
      </c>
    </row>
    <row r="673" spans="1:6" x14ac:dyDescent="0.2">
      <c r="A673">
        <v>672</v>
      </c>
      <c r="B673" t="s">
        <v>23</v>
      </c>
      <c r="C673" t="s">
        <v>23</v>
      </c>
      <c r="E673" t="s">
        <v>214</v>
      </c>
      <c r="F673">
        <v>7.9000000000000001E-2</v>
      </c>
    </row>
    <row r="674" spans="1:6" x14ac:dyDescent="0.2">
      <c r="A674">
        <v>673</v>
      </c>
      <c r="B674" t="s">
        <v>23</v>
      </c>
      <c r="C674" t="s">
        <v>23</v>
      </c>
      <c r="E674" t="s">
        <v>228</v>
      </c>
      <c r="F674">
        <v>0.111</v>
      </c>
    </row>
    <row r="675" spans="1:6" x14ac:dyDescent="0.2">
      <c r="A675">
        <v>674</v>
      </c>
      <c r="B675" t="s">
        <v>23</v>
      </c>
      <c r="C675" t="s">
        <v>21</v>
      </c>
      <c r="D675">
        <v>1</v>
      </c>
      <c r="E675">
        <v>0.27</v>
      </c>
      <c r="F675" t="s">
        <v>287</v>
      </c>
    </row>
    <row r="676" spans="1:6" x14ac:dyDescent="0.2">
      <c r="A676">
        <v>675</v>
      </c>
      <c r="B676" t="s">
        <v>23</v>
      </c>
      <c r="C676" t="s">
        <v>23</v>
      </c>
      <c r="E676" t="s">
        <v>316</v>
      </c>
      <c r="F676">
        <v>0.36599999999999999</v>
      </c>
    </row>
    <row r="677" spans="1:6" x14ac:dyDescent="0.2">
      <c r="A677">
        <v>676</v>
      </c>
      <c r="B677" t="s">
        <v>21</v>
      </c>
      <c r="C677" t="s">
        <v>21</v>
      </c>
      <c r="E677">
        <v>0.14099999999999999</v>
      </c>
      <c r="F677" t="s">
        <v>359</v>
      </c>
    </row>
    <row r="678" spans="1:6" x14ac:dyDescent="0.2">
      <c r="A678">
        <v>677</v>
      </c>
      <c r="B678" t="s">
        <v>21</v>
      </c>
      <c r="C678" t="s">
        <v>21</v>
      </c>
      <c r="E678">
        <v>0.43099999999999999</v>
      </c>
      <c r="F678" t="s">
        <v>253</v>
      </c>
    </row>
    <row r="679" spans="1:6" x14ac:dyDescent="0.2">
      <c r="A679">
        <v>678</v>
      </c>
      <c r="B679" t="s">
        <v>23</v>
      </c>
      <c r="C679" t="s">
        <v>23</v>
      </c>
      <c r="E679" t="s">
        <v>343</v>
      </c>
      <c r="F679">
        <v>0.105</v>
      </c>
    </row>
    <row r="680" spans="1:6" x14ac:dyDescent="0.2">
      <c r="A680">
        <v>679</v>
      </c>
      <c r="B680" t="s">
        <v>21</v>
      </c>
      <c r="C680" t="s">
        <v>23</v>
      </c>
      <c r="D680">
        <v>1</v>
      </c>
      <c r="E680" t="s">
        <v>376</v>
      </c>
      <c r="F680">
        <v>0.32100000000000001</v>
      </c>
    </row>
    <row r="681" spans="1:6" x14ac:dyDescent="0.2">
      <c r="A681">
        <v>680</v>
      </c>
      <c r="B681" t="s">
        <v>23</v>
      </c>
      <c r="C681" t="s">
        <v>23</v>
      </c>
      <c r="E681" t="s">
        <v>372</v>
      </c>
      <c r="F681">
        <v>7.0000000000000007E-2</v>
      </c>
    </row>
    <row r="682" spans="1:6" x14ac:dyDescent="0.2">
      <c r="A682">
        <v>681</v>
      </c>
      <c r="B682" t="s">
        <v>23</v>
      </c>
      <c r="C682" t="s">
        <v>23</v>
      </c>
      <c r="E682" t="s">
        <v>363</v>
      </c>
      <c r="F682">
        <v>1.4999999999999999E-2</v>
      </c>
    </row>
    <row r="683" spans="1:6" x14ac:dyDescent="0.2">
      <c r="A683">
        <v>682</v>
      </c>
      <c r="B683" t="s">
        <v>21</v>
      </c>
      <c r="C683" t="s">
        <v>21</v>
      </c>
      <c r="E683">
        <v>0.185</v>
      </c>
      <c r="F683" t="s">
        <v>377</v>
      </c>
    </row>
    <row r="684" spans="1:6" x14ac:dyDescent="0.2">
      <c r="A684">
        <v>683</v>
      </c>
      <c r="B684" t="s">
        <v>23</v>
      </c>
      <c r="C684" t="s">
        <v>23</v>
      </c>
      <c r="E684" t="s">
        <v>378</v>
      </c>
      <c r="F684">
        <v>0.20699999999999999</v>
      </c>
    </row>
    <row r="685" spans="1:6" x14ac:dyDescent="0.2">
      <c r="A685">
        <v>684</v>
      </c>
      <c r="B685" t="s">
        <v>21</v>
      </c>
      <c r="C685" t="s">
        <v>23</v>
      </c>
      <c r="D685">
        <v>1</v>
      </c>
      <c r="E685" t="s">
        <v>192</v>
      </c>
      <c r="F685">
        <v>0.315</v>
      </c>
    </row>
    <row r="686" spans="1:6" x14ac:dyDescent="0.2">
      <c r="A686">
        <v>685</v>
      </c>
      <c r="B686" t="s">
        <v>23</v>
      </c>
      <c r="C686" t="s">
        <v>23</v>
      </c>
      <c r="E686" t="s">
        <v>320</v>
      </c>
      <c r="F686">
        <v>7.8E-2</v>
      </c>
    </row>
    <row r="687" spans="1:6" x14ac:dyDescent="0.2">
      <c r="A687">
        <v>686</v>
      </c>
      <c r="B687" t="s">
        <v>23</v>
      </c>
      <c r="C687" t="s">
        <v>23</v>
      </c>
      <c r="E687" t="s">
        <v>379</v>
      </c>
      <c r="F687">
        <v>0.28399999999999997</v>
      </c>
    </row>
    <row r="688" spans="1:6" x14ac:dyDescent="0.2">
      <c r="A688">
        <v>687</v>
      </c>
      <c r="B688" t="s">
        <v>23</v>
      </c>
      <c r="C688" t="s">
        <v>23</v>
      </c>
      <c r="E688" t="s">
        <v>185</v>
      </c>
      <c r="F688">
        <v>0.16500000000000001</v>
      </c>
    </row>
    <row r="689" spans="1:6" x14ac:dyDescent="0.2">
      <c r="A689">
        <v>688</v>
      </c>
      <c r="B689" t="s">
        <v>23</v>
      </c>
      <c r="C689" t="s">
        <v>23</v>
      </c>
      <c r="E689" t="s">
        <v>306</v>
      </c>
      <c r="F689">
        <v>0.11600000000000001</v>
      </c>
    </row>
    <row r="690" spans="1:6" x14ac:dyDescent="0.2">
      <c r="A690">
        <v>689</v>
      </c>
      <c r="B690" t="s">
        <v>23</v>
      </c>
      <c r="C690" t="s">
        <v>23</v>
      </c>
      <c r="E690" t="s">
        <v>89</v>
      </c>
      <c r="F690">
        <v>0.222</v>
      </c>
    </row>
    <row r="691" spans="1:6" x14ac:dyDescent="0.2">
      <c r="A691">
        <v>690</v>
      </c>
      <c r="B691" t="s">
        <v>21</v>
      </c>
      <c r="C691" t="s">
        <v>21</v>
      </c>
      <c r="E691">
        <v>0.34499999999999997</v>
      </c>
      <c r="F691" t="s">
        <v>265</v>
      </c>
    </row>
    <row r="692" spans="1:6" x14ac:dyDescent="0.2">
      <c r="A692">
        <v>691</v>
      </c>
      <c r="B692" t="s">
        <v>23</v>
      </c>
      <c r="C692" t="s">
        <v>23</v>
      </c>
      <c r="E692" t="s">
        <v>370</v>
      </c>
      <c r="F692">
        <v>0.23200000000000001</v>
      </c>
    </row>
    <row r="693" spans="1:6" x14ac:dyDescent="0.2">
      <c r="A693">
        <v>692</v>
      </c>
      <c r="B693" t="s">
        <v>21</v>
      </c>
      <c r="C693" t="s">
        <v>21</v>
      </c>
      <c r="E693">
        <v>0.127</v>
      </c>
      <c r="F693" t="s">
        <v>165</v>
      </c>
    </row>
    <row r="694" spans="1:6" x14ac:dyDescent="0.2">
      <c r="A694">
        <v>693</v>
      </c>
      <c r="B694" t="s">
        <v>23</v>
      </c>
      <c r="C694" t="s">
        <v>23</v>
      </c>
      <c r="E694" t="s">
        <v>380</v>
      </c>
      <c r="F694">
        <v>0.44</v>
      </c>
    </row>
    <row r="695" spans="1:6" x14ac:dyDescent="0.2">
      <c r="A695">
        <v>694</v>
      </c>
      <c r="B695" t="s">
        <v>21</v>
      </c>
      <c r="C695" t="s">
        <v>21</v>
      </c>
      <c r="E695">
        <v>0.38300000000000001</v>
      </c>
      <c r="F695" t="s">
        <v>211</v>
      </c>
    </row>
    <row r="696" spans="1:6" x14ac:dyDescent="0.2">
      <c r="A696">
        <v>695</v>
      </c>
      <c r="B696" t="s">
        <v>23</v>
      </c>
      <c r="C696" t="s">
        <v>23</v>
      </c>
      <c r="E696" t="s">
        <v>26</v>
      </c>
      <c r="F696">
        <v>4.2000000000000003E-2</v>
      </c>
    </row>
    <row r="697" spans="1:6" x14ac:dyDescent="0.2">
      <c r="A697">
        <v>696</v>
      </c>
      <c r="B697" t="s">
        <v>21</v>
      </c>
      <c r="C697" t="s">
        <v>23</v>
      </c>
      <c r="D697">
        <v>1</v>
      </c>
      <c r="E697" t="s">
        <v>215</v>
      </c>
      <c r="F697">
        <v>0.307</v>
      </c>
    </row>
    <row r="698" spans="1:6" x14ac:dyDescent="0.2">
      <c r="A698">
        <v>697</v>
      </c>
      <c r="B698" t="s">
        <v>21</v>
      </c>
      <c r="C698" t="s">
        <v>21</v>
      </c>
      <c r="E698">
        <v>0.45400000000000001</v>
      </c>
      <c r="F698" t="s">
        <v>381</v>
      </c>
    </row>
    <row r="699" spans="1:6" x14ac:dyDescent="0.2">
      <c r="A699">
        <v>698</v>
      </c>
      <c r="B699" t="s">
        <v>23</v>
      </c>
      <c r="C699" t="s">
        <v>23</v>
      </c>
      <c r="E699" t="s">
        <v>178</v>
      </c>
      <c r="F699">
        <v>0.108</v>
      </c>
    </row>
    <row r="700" spans="1:6" x14ac:dyDescent="0.2">
      <c r="A700">
        <v>699</v>
      </c>
      <c r="B700" t="s">
        <v>23</v>
      </c>
      <c r="C700" t="s">
        <v>23</v>
      </c>
      <c r="E700" t="s">
        <v>90</v>
      </c>
      <c r="F700">
        <v>0.32800000000000001</v>
      </c>
    </row>
    <row r="701" spans="1:6" x14ac:dyDescent="0.2">
      <c r="A701">
        <v>700</v>
      </c>
      <c r="B701" t="s">
        <v>23</v>
      </c>
      <c r="C701" t="s">
        <v>21</v>
      </c>
      <c r="D701">
        <v>1</v>
      </c>
      <c r="E701">
        <v>0.36799999999999999</v>
      </c>
      <c r="F701" t="s">
        <v>149</v>
      </c>
    </row>
    <row r="702" spans="1:6" x14ac:dyDescent="0.2">
      <c r="A702">
        <v>701</v>
      </c>
      <c r="B702" t="s">
        <v>23</v>
      </c>
      <c r="C702" t="s">
        <v>23</v>
      </c>
      <c r="E702" t="s">
        <v>142</v>
      </c>
      <c r="F702">
        <v>0.26200000000000001</v>
      </c>
    </row>
    <row r="703" spans="1:6" x14ac:dyDescent="0.2">
      <c r="A703">
        <v>702</v>
      </c>
      <c r="B703" t="s">
        <v>21</v>
      </c>
      <c r="C703" t="s">
        <v>23</v>
      </c>
      <c r="D703">
        <v>1</v>
      </c>
      <c r="E703" t="s">
        <v>316</v>
      </c>
      <c r="F703">
        <v>0.36599999999999999</v>
      </c>
    </row>
    <row r="704" spans="1:6" x14ac:dyDescent="0.2">
      <c r="A704">
        <v>703</v>
      </c>
      <c r="B704" t="s">
        <v>21</v>
      </c>
      <c r="C704" t="s">
        <v>21</v>
      </c>
      <c r="E704">
        <v>0.224</v>
      </c>
      <c r="F704" t="s">
        <v>295</v>
      </c>
    </row>
    <row r="705" spans="1:6" x14ac:dyDescent="0.2">
      <c r="A705">
        <v>704</v>
      </c>
      <c r="B705" t="s">
        <v>23</v>
      </c>
      <c r="C705" t="s">
        <v>21</v>
      </c>
      <c r="D705">
        <v>1</v>
      </c>
      <c r="E705">
        <v>0.32600000000000001</v>
      </c>
      <c r="F705" t="s">
        <v>261</v>
      </c>
    </row>
    <row r="706" spans="1:6" x14ac:dyDescent="0.2">
      <c r="A706">
        <v>705</v>
      </c>
      <c r="B706" t="s">
        <v>23</v>
      </c>
      <c r="C706" t="s">
        <v>23</v>
      </c>
      <c r="E706" t="s">
        <v>255</v>
      </c>
      <c r="F706">
        <v>0.109</v>
      </c>
    </row>
    <row r="707" spans="1:6" x14ac:dyDescent="0.2">
      <c r="A707">
        <v>706</v>
      </c>
      <c r="B707" t="s">
        <v>23</v>
      </c>
      <c r="C707" t="s">
        <v>23</v>
      </c>
      <c r="E707" t="s">
        <v>54</v>
      </c>
      <c r="F707">
        <v>0.14899999999999999</v>
      </c>
    </row>
    <row r="708" spans="1:6" x14ac:dyDescent="0.2">
      <c r="A708">
        <v>707</v>
      </c>
      <c r="B708" t="s">
        <v>21</v>
      </c>
      <c r="C708" t="s">
        <v>23</v>
      </c>
      <c r="D708">
        <v>1</v>
      </c>
      <c r="E708" t="s">
        <v>308</v>
      </c>
      <c r="F708">
        <v>0.08</v>
      </c>
    </row>
    <row r="709" spans="1:6" x14ac:dyDescent="0.2">
      <c r="A709">
        <v>708</v>
      </c>
      <c r="B709" t="s">
        <v>23</v>
      </c>
      <c r="C709" t="s">
        <v>23</v>
      </c>
      <c r="E709" t="s">
        <v>382</v>
      </c>
      <c r="F709">
        <v>0.248</v>
      </c>
    </row>
    <row r="710" spans="1:6" x14ac:dyDescent="0.2">
      <c r="A710">
        <v>709</v>
      </c>
      <c r="B710" t="s">
        <v>21</v>
      </c>
      <c r="C710" t="s">
        <v>21</v>
      </c>
      <c r="E710">
        <v>0.23400000000000001</v>
      </c>
      <c r="F710" t="s">
        <v>41</v>
      </c>
    </row>
    <row r="711" spans="1:6" x14ac:dyDescent="0.2">
      <c r="A711">
        <v>710</v>
      </c>
      <c r="B711" t="s">
        <v>21</v>
      </c>
      <c r="C711" t="s">
        <v>23</v>
      </c>
      <c r="D711">
        <v>1</v>
      </c>
      <c r="E711" t="s">
        <v>383</v>
      </c>
      <c r="F711">
        <v>0.17899999999999999</v>
      </c>
    </row>
    <row r="712" spans="1:6" x14ac:dyDescent="0.2">
      <c r="A712">
        <v>711</v>
      </c>
      <c r="B712" t="s">
        <v>23</v>
      </c>
      <c r="C712" t="s">
        <v>23</v>
      </c>
      <c r="E712" t="s">
        <v>384</v>
      </c>
      <c r="F712">
        <v>0.41399999999999998</v>
      </c>
    </row>
    <row r="713" spans="1:6" x14ac:dyDescent="0.2">
      <c r="A713">
        <v>712</v>
      </c>
      <c r="B713" t="s">
        <v>23</v>
      </c>
      <c r="C713" t="s">
        <v>23</v>
      </c>
      <c r="E713" t="s">
        <v>385</v>
      </c>
      <c r="F713">
        <v>0.32300000000000001</v>
      </c>
    </row>
    <row r="714" spans="1:6" x14ac:dyDescent="0.2">
      <c r="A714">
        <v>713</v>
      </c>
      <c r="B714" t="s">
        <v>21</v>
      </c>
      <c r="C714" t="s">
        <v>21</v>
      </c>
      <c r="E714">
        <v>0.22500000000000001</v>
      </c>
      <c r="F714" t="s">
        <v>262</v>
      </c>
    </row>
    <row r="715" spans="1:6" x14ac:dyDescent="0.2">
      <c r="A715">
        <v>714</v>
      </c>
      <c r="B715" t="s">
        <v>23</v>
      </c>
      <c r="C715" t="s">
        <v>23</v>
      </c>
      <c r="E715" t="s">
        <v>386</v>
      </c>
      <c r="F715">
        <v>0.14399999999999999</v>
      </c>
    </row>
    <row r="716" spans="1:6" x14ac:dyDescent="0.2">
      <c r="A716">
        <v>715</v>
      </c>
      <c r="B716" t="s">
        <v>23</v>
      </c>
      <c r="C716" t="s">
        <v>23</v>
      </c>
      <c r="E716" t="s">
        <v>91</v>
      </c>
      <c r="F716">
        <v>0.1</v>
      </c>
    </row>
    <row r="717" spans="1:6" x14ac:dyDescent="0.2">
      <c r="A717">
        <v>716</v>
      </c>
      <c r="B717" t="s">
        <v>21</v>
      </c>
      <c r="C717" t="s">
        <v>21</v>
      </c>
      <c r="E717">
        <v>9.5000000000000001E-2</v>
      </c>
      <c r="F717" t="s">
        <v>217</v>
      </c>
    </row>
    <row r="718" spans="1:6" x14ac:dyDescent="0.2">
      <c r="A718">
        <v>717</v>
      </c>
      <c r="B718" t="s">
        <v>21</v>
      </c>
      <c r="C718" t="s">
        <v>21</v>
      </c>
      <c r="E718">
        <v>0.22700000000000001</v>
      </c>
      <c r="F718" t="s">
        <v>248</v>
      </c>
    </row>
    <row r="719" spans="1:6" x14ac:dyDescent="0.2">
      <c r="A719">
        <v>718</v>
      </c>
      <c r="B719" t="s">
        <v>23</v>
      </c>
      <c r="C719" t="s">
        <v>23</v>
      </c>
      <c r="E719" t="s">
        <v>387</v>
      </c>
      <c r="F719">
        <v>0.20599999999999999</v>
      </c>
    </row>
    <row r="720" spans="1:6" x14ac:dyDescent="0.2">
      <c r="A720">
        <v>719</v>
      </c>
      <c r="B720" t="s">
        <v>23</v>
      </c>
      <c r="C720" t="s">
        <v>23</v>
      </c>
      <c r="E720" t="s">
        <v>388</v>
      </c>
      <c r="F720">
        <v>0.17799999999999999</v>
      </c>
    </row>
    <row r="721" spans="1:6" x14ac:dyDescent="0.2">
      <c r="A721">
        <v>720</v>
      </c>
      <c r="B721" t="s">
        <v>21</v>
      </c>
      <c r="C721" t="s">
        <v>23</v>
      </c>
      <c r="D721">
        <v>1</v>
      </c>
      <c r="E721" t="s">
        <v>389</v>
      </c>
      <c r="F721">
        <v>0.26</v>
      </c>
    </row>
    <row r="722" spans="1:6" x14ac:dyDescent="0.2">
      <c r="A722">
        <v>721</v>
      </c>
      <c r="B722" t="s">
        <v>23</v>
      </c>
      <c r="C722" t="s">
        <v>23</v>
      </c>
      <c r="E722" t="s">
        <v>112</v>
      </c>
      <c r="F722">
        <v>6.3E-2</v>
      </c>
    </row>
    <row r="723" spans="1:6" x14ac:dyDescent="0.2">
      <c r="A723">
        <v>722</v>
      </c>
      <c r="B723" t="s">
        <v>23</v>
      </c>
      <c r="C723" t="s">
        <v>23</v>
      </c>
      <c r="E723" t="s">
        <v>252</v>
      </c>
      <c r="F723">
        <v>0.20399999999999999</v>
      </c>
    </row>
    <row r="724" spans="1:6" x14ac:dyDescent="0.2">
      <c r="A724">
        <v>723</v>
      </c>
      <c r="B724" t="s">
        <v>21</v>
      </c>
      <c r="C724" t="s">
        <v>23</v>
      </c>
      <c r="D724">
        <v>1</v>
      </c>
      <c r="E724" t="s">
        <v>390</v>
      </c>
      <c r="F724">
        <v>0.378</v>
      </c>
    </row>
    <row r="725" spans="1:6" x14ac:dyDescent="0.2">
      <c r="A725">
        <v>724</v>
      </c>
      <c r="B725" t="s">
        <v>23</v>
      </c>
      <c r="C725" t="s">
        <v>23</v>
      </c>
      <c r="E725" t="s">
        <v>391</v>
      </c>
      <c r="F725">
        <v>0.36499999999999999</v>
      </c>
    </row>
    <row r="726" spans="1:6" x14ac:dyDescent="0.2">
      <c r="A726">
        <v>725</v>
      </c>
      <c r="B726" t="s">
        <v>23</v>
      </c>
      <c r="C726" t="s">
        <v>23</v>
      </c>
      <c r="E726" t="s">
        <v>392</v>
      </c>
      <c r="F726">
        <v>0.14599999999999999</v>
      </c>
    </row>
    <row r="727" spans="1:6" x14ac:dyDescent="0.2">
      <c r="A727">
        <v>726</v>
      </c>
      <c r="B727" t="s">
        <v>23</v>
      </c>
      <c r="C727" t="s">
        <v>23</v>
      </c>
      <c r="E727" t="s">
        <v>240</v>
      </c>
      <c r="F727">
        <v>0.34</v>
      </c>
    </row>
    <row r="728" spans="1:6" x14ac:dyDescent="0.2">
      <c r="A728">
        <v>727</v>
      </c>
      <c r="B728" t="s">
        <v>23</v>
      </c>
      <c r="C728" t="s">
        <v>23</v>
      </c>
      <c r="E728" t="s">
        <v>280</v>
      </c>
      <c r="F728">
        <v>0.20499999999999999</v>
      </c>
    </row>
    <row r="729" spans="1:6" x14ac:dyDescent="0.2">
      <c r="A729">
        <v>728</v>
      </c>
      <c r="B729" t="s">
        <v>23</v>
      </c>
      <c r="C729" t="s">
        <v>23</v>
      </c>
      <c r="E729" t="s">
        <v>197</v>
      </c>
      <c r="F729">
        <v>0.28799999999999998</v>
      </c>
    </row>
    <row r="730" spans="1:6" x14ac:dyDescent="0.2">
      <c r="A730">
        <v>729</v>
      </c>
      <c r="B730" t="s">
        <v>23</v>
      </c>
      <c r="C730" t="s">
        <v>23</v>
      </c>
      <c r="E730" t="s">
        <v>66</v>
      </c>
      <c r="F730">
        <v>0.38100000000000001</v>
      </c>
    </row>
    <row r="731" spans="1:6" x14ac:dyDescent="0.2">
      <c r="A731">
        <v>730</v>
      </c>
      <c r="B731" t="s">
        <v>23</v>
      </c>
      <c r="C731" t="s">
        <v>23</v>
      </c>
      <c r="E731" t="s">
        <v>214</v>
      </c>
      <c r="F731">
        <v>7.9000000000000001E-2</v>
      </c>
    </row>
    <row r="732" spans="1:6" x14ac:dyDescent="0.2">
      <c r="A732">
        <v>731</v>
      </c>
      <c r="B732" t="s">
        <v>21</v>
      </c>
      <c r="C732" t="s">
        <v>23</v>
      </c>
      <c r="D732">
        <v>1</v>
      </c>
      <c r="E732" t="s">
        <v>333</v>
      </c>
      <c r="F732">
        <v>0.22800000000000001</v>
      </c>
    </row>
    <row r="733" spans="1:6" x14ac:dyDescent="0.2">
      <c r="A733">
        <v>732</v>
      </c>
      <c r="B733" t="s">
        <v>21</v>
      </c>
      <c r="C733" t="s">
        <v>23</v>
      </c>
      <c r="D733">
        <v>1</v>
      </c>
      <c r="E733" t="s">
        <v>248</v>
      </c>
      <c r="F733">
        <v>0.22700000000000001</v>
      </c>
    </row>
    <row r="734" spans="1:6" x14ac:dyDescent="0.2">
      <c r="A734">
        <v>733</v>
      </c>
      <c r="B734" t="s">
        <v>21</v>
      </c>
      <c r="C734" t="s">
        <v>21</v>
      </c>
      <c r="E734">
        <v>0.16400000000000001</v>
      </c>
      <c r="F734" t="s">
        <v>315</v>
      </c>
    </row>
    <row r="735" spans="1:6" x14ac:dyDescent="0.2">
      <c r="A735">
        <v>734</v>
      </c>
      <c r="B735" t="s">
        <v>23</v>
      </c>
      <c r="C735" t="s">
        <v>23</v>
      </c>
      <c r="E735" t="s">
        <v>71</v>
      </c>
      <c r="F735">
        <v>0.11700000000000001</v>
      </c>
    </row>
    <row r="736" spans="1:6" x14ac:dyDescent="0.2">
      <c r="A736">
        <v>735</v>
      </c>
      <c r="B736" t="s">
        <v>23</v>
      </c>
      <c r="C736" t="s">
        <v>23</v>
      </c>
      <c r="E736" t="s">
        <v>127</v>
      </c>
      <c r="F736">
        <v>0.113</v>
      </c>
    </row>
    <row r="737" spans="1:6" x14ac:dyDescent="0.2">
      <c r="A737">
        <v>736</v>
      </c>
      <c r="B737" t="s">
        <v>23</v>
      </c>
      <c r="C737" t="s">
        <v>23</v>
      </c>
      <c r="E737" t="s">
        <v>393</v>
      </c>
      <c r="F737">
        <v>0.184</v>
      </c>
    </row>
    <row r="738" spans="1:6" x14ac:dyDescent="0.2">
      <c r="A738">
        <v>737</v>
      </c>
      <c r="B738" t="s">
        <v>23</v>
      </c>
      <c r="C738" t="s">
        <v>23</v>
      </c>
      <c r="E738" t="s">
        <v>230</v>
      </c>
      <c r="F738">
        <v>0.121</v>
      </c>
    </row>
    <row r="739" spans="1:6" x14ac:dyDescent="0.2">
      <c r="A739">
        <v>738</v>
      </c>
      <c r="B739" t="s">
        <v>23</v>
      </c>
      <c r="C739" t="s">
        <v>23</v>
      </c>
      <c r="E739" t="s">
        <v>125</v>
      </c>
      <c r="F739">
        <v>0.11799999999999999</v>
      </c>
    </row>
    <row r="740" spans="1:6" x14ac:dyDescent="0.2">
      <c r="A740">
        <v>739</v>
      </c>
      <c r="B740" t="s">
        <v>23</v>
      </c>
      <c r="C740" t="s">
        <v>23</v>
      </c>
      <c r="E740" t="s">
        <v>315</v>
      </c>
      <c r="F740">
        <v>0.16400000000000001</v>
      </c>
    </row>
    <row r="741" spans="1:6" x14ac:dyDescent="0.2">
      <c r="A741">
        <v>740</v>
      </c>
      <c r="B741" t="s">
        <v>21</v>
      </c>
      <c r="C741" t="s">
        <v>23</v>
      </c>
      <c r="D741">
        <v>1</v>
      </c>
      <c r="E741" t="s">
        <v>262</v>
      </c>
      <c r="F741">
        <v>0.22500000000000001</v>
      </c>
    </row>
    <row r="742" spans="1:6" x14ac:dyDescent="0.2">
      <c r="A742">
        <v>741</v>
      </c>
      <c r="B742" t="s">
        <v>21</v>
      </c>
      <c r="C742" t="s">
        <v>21</v>
      </c>
      <c r="E742">
        <v>0.23100000000000001</v>
      </c>
      <c r="F742" t="s">
        <v>113</v>
      </c>
    </row>
    <row r="743" spans="1:6" x14ac:dyDescent="0.2">
      <c r="A743">
        <v>742</v>
      </c>
      <c r="B743" t="s">
        <v>23</v>
      </c>
      <c r="C743" t="s">
        <v>23</v>
      </c>
      <c r="E743" t="s">
        <v>72</v>
      </c>
      <c r="F743">
        <v>0.16700000000000001</v>
      </c>
    </row>
    <row r="744" spans="1:6" x14ac:dyDescent="0.2">
      <c r="A744">
        <v>743</v>
      </c>
      <c r="B744" t="s">
        <v>23</v>
      </c>
      <c r="C744" t="s">
        <v>23</v>
      </c>
      <c r="E744" t="s">
        <v>217</v>
      </c>
      <c r="F744">
        <v>9.5000000000000001E-2</v>
      </c>
    </row>
    <row r="745" spans="1:6" x14ac:dyDescent="0.2">
      <c r="A745">
        <v>744</v>
      </c>
      <c r="B745" t="s">
        <v>21</v>
      </c>
      <c r="C745" t="s">
        <v>21</v>
      </c>
      <c r="E745">
        <v>0.33800000000000002</v>
      </c>
      <c r="F745" t="s">
        <v>394</v>
      </c>
    </row>
    <row r="746" spans="1:6" x14ac:dyDescent="0.2">
      <c r="A746">
        <v>745</v>
      </c>
      <c r="B746" t="s">
        <v>23</v>
      </c>
      <c r="C746" t="s">
        <v>21</v>
      </c>
      <c r="D746">
        <v>1</v>
      </c>
      <c r="E746">
        <v>7.0000000000000007E-2</v>
      </c>
      <c r="F746" t="s">
        <v>372</v>
      </c>
    </row>
    <row r="747" spans="1:6" x14ac:dyDescent="0.2">
      <c r="A747">
        <v>746</v>
      </c>
      <c r="B747" t="s">
        <v>23</v>
      </c>
      <c r="C747" t="s">
        <v>23</v>
      </c>
      <c r="E747" t="s">
        <v>174</v>
      </c>
      <c r="F747">
        <v>0.311</v>
      </c>
    </row>
    <row r="748" spans="1:6" x14ac:dyDescent="0.2">
      <c r="A748">
        <v>747</v>
      </c>
      <c r="B748" t="s">
        <v>21</v>
      </c>
      <c r="C748" t="s">
        <v>21</v>
      </c>
      <c r="E748">
        <v>0.30499999999999999</v>
      </c>
      <c r="F748" t="s">
        <v>183</v>
      </c>
    </row>
    <row r="749" spans="1:6" x14ac:dyDescent="0.2">
      <c r="A749">
        <v>748</v>
      </c>
      <c r="B749" t="s">
        <v>23</v>
      </c>
      <c r="C749" t="s">
        <v>23</v>
      </c>
      <c r="E749" t="s">
        <v>174</v>
      </c>
      <c r="F749">
        <v>0.311</v>
      </c>
    </row>
    <row r="750" spans="1:6" x14ac:dyDescent="0.2">
      <c r="A750">
        <v>749</v>
      </c>
      <c r="B750" t="s">
        <v>21</v>
      </c>
      <c r="C750" t="s">
        <v>21</v>
      </c>
      <c r="E750">
        <v>0.17199999999999999</v>
      </c>
      <c r="F750" t="s">
        <v>57</v>
      </c>
    </row>
    <row r="751" spans="1:6" x14ac:dyDescent="0.2">
      <c r="A751">
        <v>750</v>
      </c>
      <c r="B751" t="s">
        <v>21</v>
      </c>
      <c r="C751" t="s">
        <v>21</v>
      </c>
      <c r="E751">
        <v>0.42599999999999999</v>
      </c>
      <c r="F751" t="s">
        <v>51</v>
      </c>
    </row>
    <row r="752" spans="1:6" x14ac:dyDescent="0.2">
      <c r="A752">
        <v>751</v>
      </c>
      <c r="B752" t="s">
        <v>21</v>
      </c>
      <c r="C752" t="s">
        <v>21</v>
      </c>
      <c r="E752">
        <v>0.45400000000000001</v>
      </c>
      <c r="F752" t="s">
        <v>381</v>
      </c>
    </row>
    <row r="753" spans="1:6" x14ac:dyDescent="0.2">
      <c r="A753">
        <v>752</v>
      </c>
      <c r="B753" t="s">
        <v>23</v>
      </c>
      <c r="C753" t="s">
        <v>23</v>
      </c>
      <c r="E753" t="s">
        <v>225</v>
      </c>
      <c r="F753">
        <v>0.27600000000000002</v>
      </c>
    </row>
    <row r="754" spans="1:6" x14ac:dyDescent="0.2">
      <c r="A754">
        <v>753</v>
      </c>
      <c r="B754" t="s">
        <v>23</v>
      </c>
      <c r="C754" t="s">
        <v>23</v>
      </c>
      <c r="E754" t="s">
        <v>346</v>
      </c>
      <c r="F754">
        <v>0.106</v>
      </c>
    </row>
    <row r="755" spans="1:6" x14ac:dyDescent="0.2">
      <c r="A755">
        <v>754</v>
      </c>
      <c r="B755" t="s">
        <v>21</v>
      </c>
      <c r="C755" t="s">
        <v>21</v>
      </c>
      <c r="E755">
        <v>0.33400000000000002</v>
      </c>
      <c r="F755" t="s">
        <v>55</v>
      </c>
    </row>
    <row r="756" spans="1:6" x14ac:dyDescent="0.2">
      <c r="A756">
        <v>755</v>
      </c>
      <c r="B756" t="s">
        <v>21</v>
      </c>
      <c r="C756" t="s">
        <v>21</v>
      </c>
      <c r="E756">
        <v>0.27400000000000002</v>
      </c>
      <c r="F756" t="s">
        <v>395</v>
      </c>
    </row>
    <row r="757" spans="1:6" x14ac:dyDescent="0.2">
      <c r="A757">
        <v>756</v>
      </c>
      <c r="B757" t="s">
        <v>21</v>
      </c>
      <c r="C757" t="s">
        <v>23</v>
      </c>
      <c r="D757">
        <v>1</v>
      </c>
      <c r="E757" t="s">
        <v>396</v>
      </c>
      <c r="F757">
        <v>0.442</v>
      </c>
    </row>
    <row r="758" spans="1:6" x14ac:dyDescent="0.2">
      <c r="A758">
        <v>757</v>
      </c>
      <c r="B758" t="s">
        <v>23</v>
      </c>
      <c r="C758" t="s">
        <v>23</v>
      </c>
      <c r="E758" t="s">
        <v>206</v>
      </c>
      <c r="F758">
        <v>0.48099999999999998</v>
      </c>
    </row>
    <row r="759" spans="1:6" x14ac:dyDescent="0.2">
      <c r="A759">
        <v>758</v>
      </c>
      <c r="B759" t="s">
        <v>21</v>
      </c>
      <c r="C759" t="s">
        <v>23</v>
      </c>
      <c r="D759">
        <v>1</v>
      </c>
      <c r="E759" t="s">
        <v>177</v>
      </c>
      <c r="F759">
        <v>0.318</v>
      </c>
    </row>
    <row r="760" spans="1:6" x14ac:dyDescent="0.2">
      <c r="A760">
        <v>759</v>
      </c>
      <c r="B760" t="s">
        <v>23</v>
      </c>
      <c r="C760" t="s">
        <v>23</v>
      </c>
      <c r="E760" t="s">
        <v>315</v>
      </c>
      <c r="F760">
        <v>0.16400000000000001</v>
      </c>
    </row>
    <row r="761" spans="1:6" x14ac:dyDescent="0.2">
      <c r="A761">
        <v>760</v>
      </c>
      <c r="B761" t="s">
        <v>21</v>
      </c>
      <c r="C761" t="s">
        <v>21</v>
      </c>
      <c r="E761">
        <v>9.8000000000000004E-2</v>
      </c>
      <c r="F761" t="s">
        <v>27</v>
      </c>
    </row>
    <row r="762" spans="1:6" x14ac:dyDescent="0.2">
      <c r="A762">
        <v>761</v>
      </c>
      <c r="B762" t="s">
        <v>23</v>
      </c>
      <c r="C762" t="s">
        <v>23</v>
      </c>
      <c r="E762" t="s">
        <v>299</v>
      </c>
      <c r="F762">
        <v>9.6000000000000002E-2</v>
      </c>
    </row>
    <row r="763" spans="1:6" x14ac:dyDescent="0.2">
      <c r="A763">
        <v>762</v>
      </c>
      <c r="B763" t="s">
        <v>21</v>
      </c>
      <c r="C763" t="s">
        <v>21</v>
      </c>
      <c r="E763">
        <v>6.4000000000000001E-2</v>
      </c>
      <c r="F763" t="s">
        <v>148</v>
      </c>
    </row>
    <row r="764" spans="1:6" x14ac:dyDescent="0.2">
      <c r="A764">
        <v>763</v>
      </c>
      <c r="B764" t="s">
        <v>23</v>
      </c>
      <c r="C764" t="s">
        <v>23</v>
      </c>
      <c r="E764" t="s">
        <v>152</v>
      </c>
      <c r="F764">
        <v>8.6999999999999994E-2</v>
      </c>
    </row>
    <row r="765" spans="1:6" x14ac:dyDescent="0.2">
      <c r="A765">
        <v>764</v>
      </c>
      <c r="B765" t="s">
        <v>23</v>
      </c>
      <c r="C765" t="s">
        <v>23</v>
      </c>
      <c r="E765" t="s">
        <v>43</v>
      </c>
      <c r="F765">
        <v>0.317</v>
      </c>
    </row>
    <row r="766" spans="1:6" x14ac:dyDescent="0.2">
      <c r="A766">
        <v>765</v>
      </c>
      <c r="B766" t="s">
        <v>23</v>
      </c>
      <c r="C766" t="s">
        <v>23</v>
      </c>
      <c r="E766" t="s">
        <v>251</v>
      </c>
      <c r="F766">
        <v>0.31900000000000001</v>
      </c>
    </row>
    <row r="767" spans="1:6" x14ac:dyDescent="0.2">
      <c r="A767">
        <v>766</v>
      </c>
      <c r="B767" t="s">
        <v>23</v>
      </c>
      <c r="C767" t="s">
        <v>23</v>
      </c>
      <c r="E767" t="s">
        <v>397</v>
      </c>
      <c r="F767">
        <v>0.17</v>
      </c>
    </row>
    <row r="768" spans="1:6" x14ac:dyDescent="0.2">
      <c r="A768">
        <v>767</v>
      </c>
      <c r="B768" t="s">
        <v>21</v>
      </c>
      <c r="C768" t="s">
        <v>23</v>
      </c>
      <c r="D768">
        <v>1</v>
      </c>
      <c r="E768" t="s">
        <v>128</v>
      </c>
      <c r="F768">
        <v>0.28499999999999998</v>
      </c>
    </row>
    <row r="769" spans="1:6" x14ac:dyDescent="0.2">
      <c r="A769">
        <v>768</v>
      </c>
      <c r="B769" t="s">
        <v>23</v>
      </c>
      <c r="C769" t="s">
        <v>23</v>
      </c>
      <c r="E769" t="s">
        <v>285</v>
      </c>
      <c r="F769">
        <v>7.1999999999999995E-2</v>
      </c>
    </row>
    <row r="770" spans="1:6" x14ac:dyDescent="0.2">
      <c r="C770" t="s">
        <v>398</v>
      </c>
      <c r="D770">
        <f>SUM(D2:D769)</f>
        <v>167</v>
      </c>
    </row>
    <row r="771" spans="1:6" x14ac:dyDescent="0.2">
      <c r="C771" t="s">
        <v>14</v>
      </c>
      <c r="D771">
        <f>(A769-D770)/A769*100</f>
        <v>78.255208333333343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2"/>
  <sheetViews>
    <sheetView tabSelected="1" topLeftCell="H745" workbookViewId="0">
      <selection activeCell="O765" sqref="O765"/>
    </sheetView>
  </sheetViews>
  <sheetFormatPr baseColWidth="10" defaultRowHeight="16" x14ac:dyDescent="0.2"/>
  <cols>
    <col min="10" max="10" width="14.1640625" bestFit="1" customWidth="1"/>
    <col min="11" max="12" width="15.83203125" bestFit="1" customWidth="1"/>
    <col min="13" max="13" width="5.1640625" bestFit="1" customWidth="1"/>
    <col min="14" max="14" width="15.83203125" bestFit="1" customWidth="1"/>
    <col min="15" max="15" width="15.1640625" bestFit="1" customWidth="1"/>
    <col min="16" max="16" width="14.1640625" bestFit="1" customWidth="1"/>
  </cols>
  <sheetData>
    <row r="1" spans="1:19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18</v>
      </c>
      <c r="L1" t="s">
        <v>19</v>
      </c>
      <c r="M1" t="s">
        <v>20</v>
      </c>
      <c r="N1" t="s">
        <v>23</v>
      </c>
      <c r="O1" t="s">
        <v>21</v>
      </c>
      <c r="P1" t="s">
        <v>11</v>
      </c>
      <c r="Q1" t="s">
        <v>399</v>
      </c>
      <c r="R1" t="s">
        <v>400</v>
      </c>
      <c r="S1" t="s">
        <v>406</v>
      </c>
    </row>
    <row r="2" spans="1:19" x14ac:dyDescent="0.2">
      <c r="A2">
        <v>76</v>
      </c>
      <c r="B2">
        <v>1</v>
      </c>
      <c r="C2">
        <v>0</v>
      </c>
      <c r="D2">
        <v>48</v>
      </c>
      <c r="E2">
        <v>20</v>
      </c>
      <c r="F2">
        <v>0</v>
      </c>
      <c r="G2">
        <v>24.7</v>
      </c>
      <c r="H2">
        <v>0.14000000000000001</v>
      </c>
      <c r="I2">
        <v>22</v>
      </c>
      <c r="J2" t="s">
        <v>10</v>
      </c>
      <c r="K2" t="s">
        <v>10</v>
      </c>
      <c r="L2" t="s">
        <v>10</v>
      </c>
      <c r="N2">
        <v>0.998</v>
      </c>
      <c r="O2">
        <v>2E-3</v>
      </c>
      <c r="P2" s="2" t="str">
        <f>IF(O2&gt;N2,"tested_positive","tested_negative")</f>
        <v>tested_negative</v>
      </c>
      <c r="Q2" s="2">
        <f>IF(P2=K2,1,0)</f>
        <v>1</v>
      </c>
      <c r="R2" s="2" t="str">
        <f>IF(AND(EXACT(P2,"tested_positive"), EXACT(K2,"tested_positive")), "tp", IF(AND(EXACT(P2,"tested_positive"), EXACT(K2,"tested_negative")), "fp", IF(AND(EXACT(P2,"tested_negative"), EXACT(K2,"tested_positive")), "fn", IF(AND(EXACT(P2,"tested_negative"), EXACT(K2,"tested_negative")), "tn"))))</f>
        <v>tn</v>
      </c>
      <c r="S2" s="2">
        <f>IF(P2="tested_positive",1,0)</f>
        <v>0</v>
      </c>
    </row>
    <row r="3" spans="1:19" x14ac:dyDescent="0.2">
      <c r="A3">
        <v>183</v>
      </c>
      <c r="B3">
        <v>1</v>
      </c>
      <c r="C3">
        <v>0</v>
      </c>
      <c r="D3">
        <v>74</v>
      </c>
      <c r="E3">
        <v>20</v>
      </c>
      <c r="F3">
        <v>23</v>
      </c>
      <c r="G3">
        <v>27.7</v>
      </c>
      <c r="H3">
        <v>0.29899999999999999</v>
      </c>
      <c r="I3">
        <v>21</v>
      </c>
      <c r="J3" t="s">
        <v>10</v>
      </c>
      <c r="K3" t="s">
        <v>10</v>
      </c>
      <c r="L3" t="s">
        <v>10</v>
      </c>
      <c r="N3">
        <v>0.998</v>
      </c>
      <c r="O3">
        <v>2E-3</v>
      </c>
      <c r="P3" s="2" t="str">
        <f>IF(O3&gt;N3,"tested_positive","tested_negative")</f>
        <v>tested_negative</v>
      </c>
      <c r="Q3" s="2">
        <f>IF(P3=K3,1,0)</f>
        <v>1</v>
      </c>
      <c r="R3" s="2" t="str">
        <f>IF(AND(EXACT(P3,"tested_positive"), EXACT(K3,"tested_positive")), "tp", IF(AND(EXACT(P3,"tested_positive"), EXACT(K3,"tested_negative")), "fp", IF(AND(EXACT(P3,"tested_negative"), EXACT(K3,"tested_positive")), "fn", IF(AND(EXACT(P3,"tested_negative"), EXACT(K3,"tested_negative")), "tn"))))</f>
        <v>tn</v>
      </c>
      <c r="S3" s="2">
        <f>IF(P3="tested_positive",1,0)</f>
        <v>0</v>
      </c>
    </row>
    <row r="4" spans="1:19" x14ac:dyDescent="0.2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 t="s">
        <v>10</v>
      </c>
      <c r="L4" t="s">
        <v>10</v>
      </c>
      <c r="N4">
        <v>0.996</v>
      </c>
      <c r="O4">
        <v>4.0000000000000001E-3</v>
      </c>
      <c r="P4" s="2" t="str">
        <f>IF(O4&gt;N4,"tested_positive","tested_negative")</f>
        <v>tested_negative</v>
      </c>
      <c r="Q4" s="2">
        <f>IF(P4=K4,1,0)</f>
        <v>1</v>
      </c>
      <c r="R4" s="2" t="str">
        <f>IF(AND(EXACT(P4,"tested_positive"), EXACT(K4,"tested_positive")), "tp", IF(AND(EXACT(P4,"tested_positive"), EXACT(K4,"tested_negative")), "fp", IF(AND(EXACT(P4,"tested_negative"), EXACT(K4,"tested_positive")), "fn", IF(AND(EXACT(P4,"tested_negative"), EXACT(K4,"tested_negative")), "tn"))))</f>
        <v>tn</v>
      </c>
      <c r="S4" s="2">
        <f>IF(P4="tested_positive",1,0)</f>
        <v>0</v>
      </c>
    </row>
    <row r="5" spans="1:19" x14ac:dyDescent="0.2">
      <c r="A5">
        <v>82</v>
      </c>
      <c r="B5">
        <v>2</v>
      </c>
      <c r="C5">
        <v>74</v>
      </c>
      <c r="D5">
        <v>0</v>
      </c>
      <c r="E5">
        <v>0</v>
      </c>
      <c r="F5">
        <v>0</v>
      </c>
      <c r="G5">
        <v>0</v>
      </c>
      <c r="H5">
        <v>0.10199999999999999</v>
      </c>
      <c r="I5">
        <v>22</v>
      </c>
      <c r="J5" t="s">
        <v>10</v>
      </c>
      <c r="K5" t="s">
        <v>10</v>
      </c>
      <c r="L5" t="s">
        <v>10</v>
      </c>
      <c r="N5">
        <v>0.99399999999999999</v>
      </c>
      <c r="O5">
        <v>6.0000000000000001E-3</v>
      </c>
      <c r="P5" s="2" t="str">
        <f>IF(O5&gt;N5,"tested_positive","tested_negative")</f>
        <v>tested_negative</v>
      </c>
      <c r="Q5" s="2">
        <f>IF(P5=K5,1,0)</f>
        <v>1</v>
      </c>
      <c r="R5" s="2" t="str">
        <f>IF(AND(EXACT(P5,"tested_positive"), EXACT(K5,"tested_positive")), "tp", IF(AND(EXACT(P5,"tested_positive"), EXACT(K5,"tested_negative")), "fp", IF(AND(EXACT(P5,"tested_negative"), EXACT(K5,"tested_positive")), "fn", IF(AND(EXACT(P5,"tested_negative"), EXACT(K5,"tested_negative")), "tn"))))</f>
        <v>tn</v>
      </c>
      <c r="S5" s="2">
        <f>IF(P5="tested_positive",1,0)</f>
        <v>0</v>
      </c>
    </row>
    <row r="6" spans="1:19" x14ac:dyDescent="0.2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 t="s">
        <v>10</v>
      </c>
      <c r="L6" t="s">
        <v>10</v>
      </c>
      <c r="N6">
        <v>0.99299999999999999</v>
      </c>
      <c r="O6">
        <v>7.0000000000000001E-3</v>
      </c>
      <c r="P6" s="2" t="str">
        <f>IF(O6&gt;N6,"tested_positive","tested_negative")</f>
        <v>tested_negative</v>
      </c>
      <c r="Q6" s="2">
        <f>IF(P6=K6,1,0)</f>
        <v>1</v>
      </c>
      <c r="R6" s="2" t="str">
        <f>IF(AND(EXACT(P6,"tested_positive"), EXACT(K6,"tested_positive")), "tp", IF(AND(EXACT(P6,"tested_positive"), EXACT(K6,"tested_negative")), "fp", IF(AND(EXACT(P6,"tested_negative"), EXACT(K6,"tested_positive")), "fn", IF(AND(EXACT(P6,"tested_negative"), EXACT(K6,"tested_negative")), "tn"))))</f>
        <v>tn</v>
      </c>
      <c r="S6" s="2">
        <f>IF(P6="tested_positive",1,0)</f>
        <v>0</v>
      </c>
    </row>
    <row r="7" spans="1:19" x14ac:dyDescent="0.2">
      <c r="A7">
        <v>495</v>
      </c>
      <c r="B7">
        <v>3</v>
      </c>
      <c r="C7">
        <v>80</v>
      </c>
      <c r="D7">
        <v>0</v>
      </c>
      <c r="E7">
        <v>0</v>
      </c>
      <c r="F7">
        <v>0</v>
      </c>
      <c r="G7">
        <v>0</v>
      </c>
      <c r="H7">
        <v>0.17399999999999999</v>
      </c>
      <c r="I7">
        <v>22</v>
      </c>
      <c r="J7" t="s">
        <v>10</v>
      </c>
      <c r="K7" t="s">
        <v>10</v>
      </c>
      <c r="L7" t="s">
        <v>10</v>
      </c>
      <c r="N7">
        <v>0.99099999999999999</v>
      </c>
      <c r="O7">
        <v>8.9999999999999993E-3</v>
      </c>
      <c r="P7" s="2" t="str">
        <f>IF(O7&gt;N7,"tested_positive","tested_negative")</f>
        <v>tested_negative</v>
      </c>
      <c r="Q7" s="2">
        <f>IF(P7=K7,1,0)</f>
        <v>1</v>
      </c>
      <c r="R7" s="2" t="str">
        <f>IF(AND(EXACT(P7,"tested_positive"), EXACT(K7,"tested_positive")), "tp", IF(AND(EXACT(P7,"tested_positive"), EXACT(K7,"tested_negative")), "fp", IF(AND(EXACT(P7,"tested_negative"), EXACT(K7,"tested_positive")), "fn", IF(AND(EXACT(P7,"tested_negative"), EXACT(K7,"tested_negative")), "tn"))))</f>
        <v>tn</v>
      </c>
      <c r="S7" s="2">
        <f>IF(P7="tested_positive",1,0)</f>
        <v>0</v>
      </c>
    </row>
    <row r="8" spans="1:19" x14ac:dyDescent="0.2">
      <c r="A8">
        <v>61</v>
      </c>
      <c r="B8">
        <v>2</v>
      </c>
      <c r="C8">
        <v>84</v>
      </c>
      <c r="D8">
        <v>0</v>
      </c>
      <c r="E8">
        <v>0</v>
      </c>
      <c r="F8">
        <v>0</v>
      </c>
      <c r="G8">
        <v>0</v>
      </c>
      <c r="H8">
        <v>0.30399999999999999</v>
      </c>
      <c r="I8">
        <v>21</v>
      </c>
      <c r="J8" t="s">
        <v>10</v>
      </c>
      <c r="K8" t="s">
        <v>10</v>
      </c>
      <c r="L8" t="s">
        <v>10</v>
      </c>
      <c r="N8">
        <v>0.99</v>
      </c>
      <c r="O8">
        <v>0.01</v>
      </c>
      <c r="P8" s="2" t="str">
        <f>IF(O8&gt;N8,"tested_positive","tested_negative")</f>
        <v>tested_negative</v>
      </c>
      <c r="Q8" s="2">
        <f>IF(P8=K8,1,0)</f>
        <v>1</v>
      </c>
      <c r="R8" s="2" t="str">
        <f>IF(AND(EXACT(P8,"tested_positive"), EXACT(K8,"tested_positive")), "tp", IF(AND(EXACT(P8,"tested_positive"), EXACT(K8,"tested_negative")), "fp", IF(AND(EXACT(P8,"tested_negative"), EXACT(K8,"tested_positive")), "fn", IF(AND(EXACT(P8,"tested_negative"), EXACT(K8,"tested_negative")), "tn"))))</f>
        <v>tn</v>
      </c>
      <c r="S8" s="2">
        <f>IF(P8="tested_positive",1,0)</f>
        <v>0</v>
      </c>
    </row>
    <row r="9" spans="1:19" x14ac:dyDescent="0.2">
      <c r="A9">
        <v>427</v>
      </c>
      <c r="B9">
        <v>0</v>
      </c>
      <c r="C9">
        <v>94</v>
      </c>
      <c r="D9">
        <v>0</v>
      </c>
      <c r="E9">
        <v>0</v>
      </c>
      <c r="F9">
        <v>0</v>
      </c>
      <c r="G9">
        <v>0</v>
      </c>
      <c r="H9">
        <v>0.25600000000000001</v>
      </c>
      <c r="I9">
        <v>25</v>
      </c>
      <c r="J9" t="s">
        <v>10</v>
      </c>
      <c r="K9" t="s">
        <v>10</v>
      </c>
      <c r="L9" t="s">
        <v>10</v>
      </c>
      <c r="N9">
        <v>0.98899999999999999</v>
      </c>
      <c r="O9">
        <v>1.0999999999999999E-2</v>
      </c>
      <c r="P9" s="2" t="str">
        <f>IF(O9&gt;N9,"tested_positive","tested_negative")</f>
        <v>tested_negative</v>
      </c>
      <c r="Q9" s="2">
        <f>IF(P9=K9,1,0)</f>
        <v>1</v>
      </c>
      <c r="R9" s="2" t="str">
        <f>IF(AND(EXACT(P9,"tested_positive"), EXACT(K9,"tested_positive")), "tp", IF(AND(EXACT(P9,"tested_positive"), EXACT(K9,"tested_negative")), "fp", IF(AND(EXACT(P9,"tested_negative"), EXACT(K9,"tested_positive")), "fn", IF(AND(EXACT(P9,"tested_negative"), EXACT(K9,"tested_negative")), "tn"))))</f>
        <v>tn</v>
      </c>
      <c r="S9" s="2">
        <f>IF(P9="tested_positive",1,0)</f>
        <v>0</v>
      </c>
    </row>
    <row r="10" spans="1:19" x14ac:dyDescent="0.2">
      <c r="A10">
        <v>350</v>
      </c>
      <c r="B10">
        <v>5</v>
      </c>
      <c r="C10">
        <v>0</v>
      </c>
      <c r="D10">
        <v>80</v>
      </c>
      <c r="E10">
        <v>32</v>
      </c>
      <c r="F10">
        <v>0</v>
      </c>
      <c r="G10">
        <v>41</v>
      </c>
      <c r="H10">
        <v>0.34599999999999997</v>
      </c>
      <c r="I10">
        <v>37</v>
      </c>
      <c r="J10" t="s">
        <v>9</v>
      </c>
      <c r="K10" t="s">
        <v>9</v>
      </c>
      <c r="L10" t="s">
        <v>10</v>
      </c>
      <c r="M10">
        <v>1</v>
      </c>
      <c r="N10">
        <v>0.98599999999999999</v>
      </c>
      <c r="O10">
        <v>1.4E-2</v>
      </c>
      <c r="P10" s="2" t="str">
        <f>IF(O10&gt;N10,"tested_positive","tested_negative")</f>
        <v>tested_negative</v>
      </c>
      <c r="Q10" s="2">
        <f>IF(P10=K10,1,0)</f>
        <v>0</v>
      </c>
      <c r="R10" s="2" t="str">
        <f>IF(AND(EXACT(P10,"tested_positive"), EXACT(K10,"tested_positive")), "tp", IF(AND(EXACT(P10,"tested_positive"), EXACT(K10,"tested_negative")), "fp", IF(AND(EXACT(P10,"tested_negative"), EXACT(K10,"tested_positive")), "fn", IF(AND(EXACT(P10,"tested_negative"), EXACT(K10,"tested_negative")), "tn"))))</f>
        <v>fn</v>
      </c>
      <c r="S10" s="2">
        <f>IF(P10="tested_positive",1,0)</f>
        <v>0</v>
      </c>
    </row>
    <row r="11" spans="1:19" x14ac:dyDescent="0.2">
      <c r="A11">
        <v>618</v>
      </c>
      <c r="B11">
        <v>2</v>
      </c>
      <c r="C11">
        <v>68</v>
      </c>
      <c r="D11">
        <v>62</v>
      </c>
      <c r="E11">
        <v>13</v>
      </c>
      <c r="F11">
        <v>15</v>
      </c>
      <c r="G11">
        <v>20.100000000000001</v>
      </c>
      <c r="H11">
        <v>0.25700000000000001</v>
      </c>
      <c r="I11">
        <v>23</v>
      </c>
      <c r="J11" t="s">
        <v>10</v>
      </c>
      <c r="K11" t="s">
        <v>10</v>
      </c>
      <c r="L11" t="s">
        <v>10</v>
      </c>
      <c r="N11">
        <v>0.98499999999999999</v>
      </c>
      <c r="O11">
        <v>1.4999999999999999E-2</v>
      </c>
      <c r="P11" s="2" t="str">
        <f>IF(O11&gt;N11,"tested_positive","tested_negative")</f>
        <v>tested_negative</v>
      </c>
      <c r="Q11" s="2">
        <f>IF(P11=K11,1,0)</f>
        <v>1</v>
      </c>
      <c r="R11" s="2" t="str">
        <f>IF(AND(EXACT(P11,"tested_positive"), EXACT(K11,"tested_positive")), "tp", IF(AND(EXACT(P11,"tested_positive"), EXACT(K11,"tested_negative")), "fp", IF(AND(EXACT(P11,"tested_negative"), EXACT(K11,"tested_positive")), "fn", IF(AND(EXACT(P11,"tested_negative"), EXACT(K11,"tested_negative")), "tn"))))</f>
        <v>tn</v>
      </c>
      <c r="S11" s="2">
        <f>IF(P11="tested_positive",1,0)</f>
        <v>0</v>
      </c>
    </row>
    <row r="12" spans="1:19" x14ac:dyDescent="0.2">
      <c r="A12">
        <v>681</v>
      </c>
      <c r="B12">
        <v>2</v>
      </c>
      <c r="C12">
        <v>56</v>
      </c>
      <c r="D12">
        <v>56</v>
      </c>
      <c r="E12">
        <v>28</v>
      </c>
      <c r="F12">
        <v>45</v>
      </c>
      <c r="G12">
        <v>24.2</v>
      </c>
      <c r="H12">
        <v>0.33200000000000002</v>
      </c>
      <c r="I12">
        <v>22</v>
      </c>
      <c r="J12" t="s">
        <v>10</v>
      </c>
      <c r="K12" t="s">
        <v>10</v>
      </c>
      <c r="L12" t="s">
        <v>10</v>
      </c>
      <c r="N12">
        <v>0.98499999999999999</v>
      </c>
      <c r="O12">
        <v>1.4999999999999999E-2</v>
      </c>
      <c r="P12" s="2" t="str">
        <f>IF(O12&gt;N12,"tested_positive","tested_negative")</f>
        <v>tested_negative</v>
      </c>
      <c r="Q12" s="2">
        <f>IF(P12=K12,1,0)</f>
        <v>1</v>
      </c>
      <c r="R12" s="2" t="str">
        <f>IF(AND(EXACT(P12,"tested_positive"), EXACT(K12,"tested_positive")), "tp", IF(AND(EXACT(P12,"tested_positive"), EXACT(K12,"tested_negative")), "fp", IF(AND(EXACT(P12,"tested_negative"), EXACT(K12,"tested_positive")), "fn", IF(AND(EXACT(P12,"tested_negative"), EXACT(K12,"tested_negative")), "tn"))))</f>
        <v>tn</v>
      </c>
      <c r="S12" s="2">
        <f>IF(P12="tested_positive",1,0)</f>
        <v>0</v>
      </c>
    </row>
    <row r="13" spans="1:19" x14ac:dyDescent="0.2">
      <c r="A13">
        <v>98</v>
      </c>
      <c r="B13">
        <v>1</v>
      </c>
      <c r="C13">
        <v>71</v>
      </c>
      <c r="D13">
        <v>48</v>
      </c>
      <c r="E13">
        <v>18</v>
      </c>
      <c r="F13">
        <v>76</v>
      </c>
      <c r="G13">
        <v>20.399999999999999</v>
      </c>
      <c r="H13">
        <v>0.32300000000000001</v>
      </c>
      <c r="I13">
        <v>22</v>
      </c>
      <c r="J13" t="s">
        <v>10</v>
      </c>
      <c r="K13" t="s">
        <v>10</v>
      </c>
      <c r="L13" t="s">
        <v>10</v>
      </c>
      <c r="N13">
        <v>0.98299999999999998</v>
      </c>
      <c r="O13">
        <v>1.7000000000000001E-2</v>
      </c>
      <c r="P13" s="2" t="str">
        <f>IF(O13&gt;N13,"tested_positive","tested_negative")</f>
        <v>tested_negative</v>
      </c>
      <c r="Q13" s="2">
        <f>IF(P13=K13,1,0)</f>
        <v>1</v>
      </c>
      <c r="R13" s="2" t="str">
        <f>IF(AND(EXACT(P13,"tested_positive"), EXACT(K13,"tested_positive")), "tp", IF(AND(EXACT(P13,"tested_positive"), EXACT(K13,"tested_negative")), "fp", IF(AND(EXACT(P13,"tested_negative"), EXACT(K13,"tested_positive")), "fn", IF(AND(EXACT(P13,"tested_negative"), EXACT(K13,"tested_negative")), "tn"))))</f>
        <v>tn</v>
      </c>
      <c r="S13" s="2">
        <f>IF(P13="tested_positive",1,0)</f>
        <v>0</v>
      </c>
    </row>
    <row r="14" spans="1:19" x14ac:dyDescent="0.2">
      <c r="A14">
        <v>91</v>
      </c>
      <c r="B14">
        <v>1</v>
      </c>
      <c r="C14">
        <v>80</v>
      </c>
      <c r="D14">
        <v>55</v>
      </c>
      <c r="E14">
        <v>0</v>
      </c>
      <c r="F14">
        <v>0</v>
      </c>
      <c r="G14">
        <v>19.100000000000001</v>
      </c>
      <c r="H14">
        <v>0.25800000000000001</v>
      </c>
      <c r="I14">
        <v>21</v>
      </c>
      <c r="J14" t="s">
        <v>10</v>
      </c>
      <c r="K14" t="s">
        <v>10</v>
      </c>
      <c r="L14" t="s">
        <v>10</v>
      </c>
      <c r="N14">
        <v>0.98099999999999998</v>
      </c>
      <c r="O14">
        <v>1.9E-2</v>
      </c>
      <c r="P14" s="2" t="str">
        <f>IF(O14&gt;N14,"tested_positive","tested_negative")</f>
        <v>tested_negative</v>
      </c>
      <c r="Q14" s="2">
        <f>IF(P14=K14,1,0)</f>
        <v>1</v>
      </c>
      <c r="R14" s="2" t="str">
        <f>IF(AND(EXACT(P14,"tested_positive"), EXACT(K14,"tested_positive")), "tp", IF(AND(EXACT(P14,"tested_positive"), EXACT(K14,"tested_negative")), "fp", IF(AND(EXACT(P14,"tested_negative"), EXACT(K14,"tested_positive")), "fn", IF(AND(EXACT(P14,"tested_negative"), EXACT(K14,"tested_negative")), "tn"))))</f>
        <v>tn</v>
      </c>
      <c r="S14" s="2">
        <f>IF(P14="tested_positive",1,0)</f>
        <v>0</v>
      </c>
    </row>
    <row r="15" spans="1:19" x14ac:dyDescent="0.2">
      <c r="A15">
        <v>107</v>
      </c>
      <c r="B15">
        <v>1</v>
      </c>
      <c r="C15">
        <v>96</v>
      </c>
      <c r="D15">
        <v>122</v>
      </c>
      <c r="E15">
        <v>0</v>
      </c>
      <c r="F15">
        <v>0</v>
      </c>
      <c r="G15">
        <v>22.4</v>
      </c>
      <c r="H15">
        <v>0.20699999999999999</v>
      </c>
      <c r="I15">
        <v>27</v>
      </c>
      <c r="J15" t="s">
        <v>10</v>
      </c>
      <c r="K15" t="s">
        <v>10</v>
      </c>
      <c r="L15" t="s">
        <v>10</v>
      </c>
      <c r="N15">
        <v>0.98099999999999998</v>
      </c>
      <c r="O15">
        <v>1.9E-2</v>
      </c>
      <c r="P15" s="2" t="str">
        <f>IF(O15&gt;N15,"tested_positive","tested_negative")</f>
        <v>tested_negative</v>
      </c>
      <c r="Q15" s="2">
        <f>IF(P15=K15,1,0)</f>
        <v>1</v>
      </c>
      <c r="R15" s="2" t="str">
        <f>IF(AND(EXACT(P15,"tested_positive"), EXACT(K15,"tested_positive")), "tp", IF(AND(EXACT(P15,"tested_positive"), EXACT(K15,"tested_negative")), "fp", IF(AND(EXACT(P15,"tested_negative"), EXACT(K15,"tested_positive")), "fn", IF(AND(EXACT(P15,"tested_negative"), EXACT(K15,"tested_negative")), "tn"))))</f>
        <v>tn</v>
      </c>
      <c r="S15" s="2">
        <f>IF(P15="tested_positive",1,0)</f>
        <v>0</v>
      </c>
    </row>
    <row r="16" spans="1:19" x14ac:dyDescent="0.2">
      <c r="A16">
        <v>521</v>
      </c>
      <c r="B16">
        <v>2</v>
      </c>
      <c r="C16">
        <v>68</v>
      </c>
      <c r="D16">
        <v>70</v>
      </c>
      <c r="E16">
        <v>32</v>
      </c>
      <c r="F16">
        <v>66</v>
      </c>
      <c r="G16">
        <v>25</v>
      </c>
      <c r="H16">
        <v>0.187</v>
      </c>
      <c r="I16">
        <v>25</v>
      </c>
      <c r="J16" t="s">
        <v>10</v>
      </c>
      <c r="K16" t="s">
        <v>10</v>
      </c>
      <c r="L16" t="s">
        <v>10</v>
      </c>
      <c r="N16">
        <v>0.98099999999999998</v>
      </c>
      <c r="O16">
        <v>1.9E-2</v>
      </c>
      <c r="P16" s="2" t="str">
        <f>IF(O16&gt;N16,"tested_positive","tested_negative")</f>
        <v>tested_negative</v>
      </c>
      <c r="Q16" s="2">
        <f>IF(P16=K16,1,0)</f>
        <v>1</v>
      </c>
      <c r="R16" s="2" t="str">
        <f>IF(AND(EXACT(P16,"tested_positive"), EXACT(K16,"tested_positive")), "tp", IF(AND(EXACT(P16,"tested_positive"), EXACT(K16,"tested_negative")), "fp", IF(AND(EXACT(P16,"tested_negative"), EXACT(K16,"tested_positive")), "fn", IF(AND(EXACT(P16,"tested_negative"), EXACT(K16,"tested_negative")), "tn"))))</f>
        <v>tn</v>
      </c>
      <c r="S16" s="2">
        <f>IF(P16="tested_positive",1,0)</f>
        <v>0</v>
      </c>
    </row>
    <row r="17" spans="1:19" x14ac:dyDescent="0.2">
      <c r="A17">
        <v>462</v>
      </c>
      <c r="B17">
        <v>1</v>
      </c>
      <c r="C17">
        <v>71</v>
      </c>
      <c r="D17">
        <v>62</v>
      </c>
      <c r="E17">
        <v>0</v>
      </c>
      <c r="F17">
        <v>0</v>
      </c>
      <c r="G17">
        <v>21.8</v>
      </c>
      <c r="H17">
        <v>0.41599999999999998</v>
      </c>
      <c r="I17">
        <v>26</v>
      </c>
      <c r="J17" t="s">
        <v>10</v>
      </c>
      <c r="K17" t="s">
        <v>10</v>
      </c>
      <c r="L17" t="s">
        <v>10</v>
      </c>
      <c r="N17">
        <v>0.98</v>
      </c>
      <c r="O17">
        <v>0.02</v>
      </c>
      <c r="P17" s="2" t="str">
        <f>IF(O17&gt;N17,"tested_positive","tested_negative")</f>
        <v>tested_negative</v>
      </c>
      <c r="Q17" s="2">
        <f>IF(P17=K17,1,0)</f>
        <v>1</v>
      </c>
      <c r="R17" s="2" t="str">
        <f>IF(AND(EXACT(P17,"tested_positive"), EXACT(K17,"tested_positive")), "tp", IF(AND(EXACT(P17,"tested_positive"), EXACT(K17,"tested_negative")), "fp", IF(AND(EXACT(P17,"tested_negative"), EXACT(K17,"tested_positive")), "fn", IF(AND(EXACT(P17,"tested_negative"), EXACT(K17,"tested_negative")), "tn"))))</f>
        <v>tn</v>
      </c>
      <c r="S17" s="2">
        <f>IF(P17="tested_positive",1,0)</f>
        <v>0</v>
      </c>
    </row>
    <row r="18" spans="1:19" x14ac:dyDescent="0.2">
      <c r="A18">
        <v>56</v>
      </c>
      <c r="B18">
        <v>1</v>
      </c>
      <c r="C18">
        <v>73</v>
      </c>
      <c r="D18">
        <v>50</v>
      </c>
      <c r="E18">
        <v>10</v>
      </c>
      <c r="F18">
        <v>0</v>
      </c>
      <c r="G18">
        <v>23</v>
      </c>
      <c r="H18">
        <v>0.248</v>
      </c>
      <c r="I18">
        <v>21</v>
      </c>
      <c r="J18" t="s">
        <v>10</v>
      </c>
      <c r="K18" t="s">
        <v>10</v>
      </c>
      <c r="L18" t="s">
        <v>10</v>
      </c>
      <c r="N18">
        <v>0.97699999999999998</v>
      </c>
      <c r="O18">
        <v>2.3E-2</v>
      </c>
      <c r="P18" s="2" t="str">
        <f>IF(O18&gt;N18,"tested_positive","tested_negative")</f>
        <v>tested_negative</v>
      </c>
      <c r="Q18" s="2">
        <f>IF(P18=K18,1,0)</f>
        <v>1</v>
      </c>
      <c r="R18" s="2" t="str">
        <f>IF(AND(EXACT(P18,"tested_positive"), EXACT(K18,"tested_positive")), "tp", IF(AND(EXACT(P18,"tested_positive"), EXACT(K18,"tested_negative")), "fp", IF(AND(EXACT(P18,"tested_negative"), EXACT(K18,"tested_positive")), "fn", IF(AND(EXACT(P18,"tested_negative"), EXACT(K18,"tested_negative")), "tn"))))</f>
        <v>tn</v>
      </c>
      <c r="S18" s="2">
        <f>IF(P18="tested_positive",1,0)</f>
        <v>0</v>
      </c>
    </row>
    <row r="19" spans="1:19" x14ac:dyDescent="0.2">
      <c r="A19">
        <v>63</v>
      </c>
      <c r="B19">
        <v>5</v>
      </c>
      <c r="C19">
        <v>44</v>
      </c>
      <c r="D19">
        <v>62</v>
      </c>
      <c r="E19">
        <v>0</v>
      </c>
      <c r="F19">
        <v>0</v>
      </c>
      <c r="G19">
        <v>25</v>
      </c>
      <c r="H19">
        <v>0.58699999999999997</v>
      </c>
      <c r="I19">
        <v>36</v>
      </c>
      <c r="J19" t="s">
        <v>10</v>
      </c>
      <c r="K19" t="s">
        <v>10</v>
      </c>
      <c r="L19" t="s">
        <v>10</v>
      </c>
      <c r="N19">
        <v>0.97699999999999998</v>
      </c>
      <c r="O19">
        <v>2.3E-2</v>
      </c>
      <c r="P19" s="2" t="str">
        <f>IF(O19&gt;N19,"tested_positive","tested_negative")</f>
        <v>tested_negative</v>
      </c>
      <c r="Q19" s="2">
        <f>IF(P19=K19,1,0)</f>
        <v>1</v>
      </c>
      <c r="R19" s="2" t="str">
        <f>IF(AND(EXACT(P19,"tested_positive"), EXACT(K19,"tested_positive")), "tp", IF(AND(EXACT(P19,"tested_positive"), EXACT(K19,"tested_negative")), "fp", IF(AND(EXACT(P19,"tested_negative"), EXACT(K19,"tested_positive")), "fn", IF(AND(EXACT(P19,"tested_negative"), EXACT(K19,"tested_negative")), "tn"))))</f>
        <v>tn</v>
      </c>
      <c r="S19" s="2">
        <f>IF(P19="tested_positive",1,0)</f>
        <v>0</v>
      </c>
    </row>
    <row r="20" spans="1:19" x14ac:dyDescent="0.2">
      <c r="A20">
        <v>503</v>
      </c>
      <c r="B20">
        <v>6</v>
      </c>
      <c r="C20">
        <v>0</v>
      </c>
      <c r="D20">
        <v>68</v>
      </c>
      <c r="E20">
        <v>41</v>
      </c>
      <c r="F20">
        <v>0</v>
      </c>
      <c r="G20">
        <v>39</v>
      </c>
      <c r="H20">
        <v>0.72699999999999998</v>
      </c>
      <c r="I20">
        <v>41</v>
      </c>
      <c r="J20" t="s">
        <v>9</v>
      </c>
      <c r="K20" t="s">
        <v>9</v>
      </c>
      <c r="L20" t="s">
        <v>10</v>
      </c>
      <c r="M20">
        <v>1</v>
      </c>
      <c r="N20">
        <v>0.97699999999999998</v>
      </c>
      <c r="O20">
        <v>2.3E-2</v>
      </c>
      <c r="P20" s="2" t="str">
        <f>IF(O20&gt;N20,"tested_positive","tested_negative")</f>
        <v>tested_negative</v>
      </c>
      <c r="Q20" s="2">
        <f>IF(P20=K20,1,0)</f>
        <v>0</v>
      </c>
      <c r="R20" s="2" t="str">
        <f>IF(AND(EXACT(P20,"tested_positive"), EXACT(K20,"tested_positive")), "tp", IF(AND(EXACT(P20,"tested_positive"), EXACT(K20,"tested_negative")), "fp", IF(AND(EXACT(P20,"tested_negative"), EXACT(K20,"tested_positive")), "fn", IF(AND(EXACT(P20,"tested_negative"), EXACT(K20,"tested_negative")), "tn"))))</f>
        <v>fn</v>
      </c>
      <c r="S20" s="2">
        <f>IF(P20="tested_positive",1,0)</f>
        <v>0</v>
      </c>
    </row>
    <row r="21" spans="1:19" x14ac:dyDescent="0.2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 t="s">
        <v>10</v>
      </c>
      <c r="L21" t="s">
        <v>10</v>
      </c>
      <c r="N21">
        <v>0.97599999999999998</v>
      </c>
      <c r="O21">
        <v>2.4E-2</v>
      </c>
      <c r="P21" s="2" t="str">
        <f>IF(O21&gt;N21,"tested_positive","tested_negative")</f>
        <v>tested_negative</v>
      </c>
      <c r="Q21" s="2">
        <f>IF(P21=K21,1,0)</f>
        <v>1</v>
      </c>
      <c r="R21" s="2" t="str">
        <f>IF(AND(EXACT(P21,"tested_positive"), EXACT(K21,"tested_positive")), "tp", IF(AND(EXACT(P21,"tested_positive"), EXACT(K21,"tested_negative")), "fp", IF(AND(EXACT(P21,"tested_negative"), EXACT(K21,"tested_positive")), "fn", IF(AND(EXACT(P21,"tested_negative"), EXACT(K21,"tested_negative")), "tn"))))</f>
        <v>tn</v>
      </c>
      <c r="S21" s="2">
        <f>IF(P21="tested_positive",1,0)</f>
        <v>0</v>
      </c>
    </row>
    <row r="22" spans="1:19" x14ac:dyDescent="0.2">
      <c r="A22">
        <v>451</v>
      </c>
      <c r="B22">
        <v>1</v>
      </c>
      <c r="C22">
        <v>82</v>
      </c>
      <c r="D22">
        <v>64</v>
      </c>
      <c r="E22">
        <v>13</v>
      </c>
      <c r="F22">
        <v>95</v>
      </c>
      <c r="G22">
        <v>21.2</v>
      </c>
      <c r="H22">
        <v>0.41499999999999998</v>
      </c>
      <c r="I22">
        <v>23</v>
      </c>
      <c r="J22" t="s">
        <v>10</v>
      </c>
      <c r="K22" t="s">
        <v>10</v>
      </c>
      <c r="L22" t="s">
        <v>10</v>
      </c>
      <c r="N22">
        <v>0.97599999999999998</v>
      </c>
      <c r="O22">
        <v>2.4E-2</v>
      </c>
      <c r="P22" s="2" t="str">
        <f>IF(O22&gt;N22,"tested_positive","tested_negative")</f>
        <v>tested_negative</v>
      </c>
      <c r="Q22" s="2">
        <f>IF(P22=K22,1,0)</f>
        <v>1</v>
      </c>
      <c r="R22" s="2" t="str">
        <f>IF(AND(EXACT(P22,"tested_positive"), EXACT(K22,"tested_positive")), "tp", IF(AND(EXACT(P22,"tested_positive"), EXACT(K22,"tested_negative")), "fp", IF(AND(EXACT(P22,"tested_negative"), EXACT(K22,"tested_positive")), "fn", IF(AND(EXACT(P22,"tested_negative"), EXACT(K22,"tested_negative")), "tn"))))</f>
        <v>tn</v>
      </c>
      <c r="S22" s="2">
        <f>IF(P22="tested_positive",1,0)</f>
        <v>0</v>
      </c>
    </row>
    <row r="23" spans="1:19" x14ac:dyDescent="0.2">
      <c r="A23">
        <v>419</v>
      </c>
      <c r="B23">
        <v>1</v>
      </c>
      <c r="C23">
        <v>83</v>
      </c>
      <c r="D23">
        <v>68</v>
      </c>
      <c r="E23">
        <v>0</v>
      </c>
      <c r="F23">
        <v>0</v>
      </c>
      <c r="G23">
        <v>18.2</v>
      </c>
      <c r="H23">
        <v>0.624</v>
      </c>
      <c r="I23">
        <v>27</v>
      </c>
      <c r="J23" t="s">
        <v>10</v>
      </c>
      <c r="K23" t="s">
        <v>10</v>
      </c>
      <c r="L23" t="s">
        <v>10</v>
      </c>
      <c r="N23">
        <v>0.97399999999999998</v>
      </c>
      <c r="O23">
        <v>2.5999999999999999E-2</v>
      </c>
      <c r="P23" s="2" t="str">
        <f>IF(O23&gt;N23,"tested_positive","tested_negative")</f>
        <v>tested_negative</v>
      </c>
      <c r="Q23" s="2">
        <f>IF(P23=K23,1,0)</f>
        <v>1</v>
      </c>
      <c r="R23" s="2" t="str">
        <f>IF(AND(EXACT(P23,"tested_positive"), EXACT(K23,"tested_positive")), "tp", IF(AND(EXACT(P23,"tested_positive"), EXACT(K23,"tested_negative")), "fp", IF(AND(EXACT(P23,"tested_negative"), EXACT(K23,"tested_positive")), "fn", IF(AND(EXACT(P23,"tested_negative"), EXACT(K23,"tested_negative")), "tn"))))</f>
        <v>tn</v>
      </c>
      <c r="S23" s="2">
        <f>IF(P23="tested_positive",1,0)</f>
        <v>0</v>
      </c>
    </row>
    <row r="24" spans="1:19" x14ac:dyDescent="0.2">
      <c r="A24">
        <v>527</v>
      </c>
      <c r="B24">
        <v>1</v>
      </c>
      <c r="C24">
        <v>97</v>
      </c>
      <c r="D24">
        <v>64</v>
      </c>
      <c r="E24">
        <v>19</v>
      </c>
      <c r="F24">
        <v>82</v>
      </c>
      <c r="G24">
        <v>18.2</v>
      </c>
      <c r="H24">
        <v>0.29899999999999999</v>
      </c>
      <c r="I24">
        <v>21</v>
      </c>
      <c r="J24" t="s">
        <v>10</v>
      </c>
      <c r="K24" t="s">
        <v>10</v>
      </c>
      <c r="L24" t="s">
        <v>10</v>
      </c>
      <c r="N24">
        <v>0.97299999999999998</v>
      </c>
      <c r="O24">
        <v>2.7E-2</v>
      </c>
      <c r="P24" s="2" t="str">
        <f>IF(O24&gt;N24,"tested_positive","tested_negative")</f>
        <v>tested_negative</v>
      </c>
      <c r="Q24" s="2">
        <f>IF(P24=K24,1,0)</f>
        <v>1</v>
      </c>
      <c r="R24" s="2" t="str">
        <f>IF(AND(EXACT(P24,"tested_positive"), EXACT(K24,"tested_positive")), "tp", IF(AND(EXACT(P24,"tested_positive"), EXACT(K24,"tested_negative")), "fp", IF(AND(EXACT(P24,"tested_negative"), EXACT(K24,"tested_positive")), "fn", IF(AND(EXACT(P24,"tested_negative"), EXACT(K24,"tested_negative")), "tn"))))</f>
        <v>tn</v>
      </c>
      <c r="S24" s="2">
        <f>IF(P24="tested_positive",1,0)</f>
        <v>0</v>
      </c>
    </row>
    <row r="25" spans="1:19" x14ac:dyDescent="0.2">
      <c r="A25">
        <v>538</v>
      </c>
      <c r="B25">
        <v>0</v>
      </c>
      <c r="C25">
        <v>57</v>
      </c>
      <c r="D25">
        <v>60</v>
      </c>
      <c r="E25">
        <v>0</v>
      </c>
      <c r="F25">
        <v>0</v>
      </c>
      <c r="G25">
        <v>21.7</v>
      </c>
      <c r="H25">
        <v>0.73499999999999999</v>
      </c>
      <c r="I25">
        <v>67</v>
      </c>
      <c r="J25" t="s">
        <v>10</v>
      </c>
      <c r="K25" t="s">
        <v>10</v>
      </c>
      <c r="L25" t="s">
        <v>10</v>
      </c>
      <c r="N25">
        <v>0.97199999999999998</v>
      </c>
      <c r="O25">
        <v>2.8000000000000001E-2</v>
      </c>
      <c r="P25" s="2" t="str">
        <f>IF(O25&gt;N25,"tested_positive","tested_negative")</f>
        <v>tested_negative</v>
      </c>
      <c r="Q25" s="2">
        <f>IF(P25=K25,1,0)</f>
        <v>1</v>
      </c>
      <c r="R25" s="2" t="str">
        <f>IF(AND(EXACT(P25,"tested_positive"), EXACT(K25,"tested_positive")), "tp", IF(AND(EXACT(P25,"tested_positive"), EXACT(K25,"tested_negative")), "fp", IF(AND(EXACT(P25,"tested_negative"), EXACT(K25,"tested_positive")), "fn", IF(AND(EXACT(P25,"tested_negative"), EXACT(K25,"tested_negative")), "tn"))))</f>
        <v>tn</v>
      </c>
      <c r="S25" s="2">
        <f>IF(P25="tested_positive",1,0)</f>
        <v>0</v>
      </c>
    </row>
    <row r="26" spans="1:19" x14ac:dyDescent="0.2">
      <c r="A26">
        <v>640</v>
      </c>
      <c r="B26">
        <v>1</v>
      </c>
      <c r="C26">
        <v>100</v>
      </c>
      <c r="D26">
        <v>74</v>
      </c>
      <c r="E26">
        <v>12</v>
      </c>
      <c r="F26">
        <v>46</v>
      </c>
      <c r="G26">
        <v>19.5</v>
      </c>
      <c r="H26">
        <v>0.14899999999999999</v>
      </c>
      <c r="I26">
        <v>28</v>
      </c>
      <c r="J26" t="s">
        <v>10</v>
      </c>
      <c r="K26" t="s">
        <v>10</v>
      </c>
      <c r="L26" t="s">
        <v>10</v>
      </c>
      <c r="N26">
        <v>0.97</v>
      </c>
      <c r="O26">
        <v>0.03</v>
      </c>
      <c r="P26" s="2" t="str">
        <f>IF(O26&gt;N26,"tested_positive","tested_negative")</f>
        <v>tested_negative</v>
      </c>
      <c r="Q26" s="2">
        <f>IF(P26=K26,1,0)</f>
        <v>1</v>
      </c>
      <c r="R26" s="2" t="str">
        <f>IF(AND(EXACT(P26,"tested_positive"), EXACT(K26,"tested_positive")), "tp", IF(AND(EXACT(P26,"tested_positive"), EXACT(K26,"tested_negative")), "fp", IF(AND(EXACT(P26,"tested_negative"), EXACT(K26,"tested_positive")), "fn", IF(AND(EXACT(P26,"tested_negative"), EXACT(K26,"tested_negative")), "tn"))))</f>
        <v>tn</v>
      </c>
      <c r="S26" s="2">
        <f>IF(P26="tested_positive",1,0)</f>
        <v>0</v>
      </c>
    </row>
    <row r="27" spans="1:19" x14ac:dyDescent="0.2">
      <c r="A27">
        <v>233</v>
      </c>
      <c r="B27">
        <v>1</v>
      </c>
      <c r="C27">
        <v>79</v>
      </c>
      <c r="D27">
        <v>80</v>
      </c>
      <c r="E27">
        <v>25</v>
      </c>
      <c r="F27">
        <v>37</v>
      </c>
      <c r="G27">
        <v>25.4</v>
      </c>
      <c r="H27">
        <v>0.58299999999999996</v>
      </c>
      <c r="I27">
        <v>22</v>
      </c>
      <c r="J27" t="s">
        <v>10</v>
      </c>
      <c r="K27" t="s">
        <v>10</v>
      </c>
      <c r="L27" t="s">
        <v>10</v>
      </c>
      <c r="N27">
        <v>0.96899999999999997</v>
      </c>
      <c r="O27">
        <v>3.1E-2</v>
      </c>
      <c r="P27" s="2" t="str">
        <f>IF(O27&gt;N27,"tested_positive","tested_negative")</f>
        <v>tested_negative</v>
      </c>
      <c r="Q27" s="2">
        <f>IF(P27=K27,1,0)</f>
        <v>1</v>
      </c>
      <c r="R27" s="2" t="str">
        <f>IF(AND(EXACT(P27,"tested_positive"), EXACT(K27,"tested_positive")), "tp", IF(AND(EXACT(P27,"tested_positive"), EXACT(K27,"tested_negative")), "fp", IF(AND(EXACT(P27,"tested_negative"), EXACT(K27,"tested_positive")), "fn", IF(AND(EXACT(P27,"tested_negative"), EXACT(K27,"tested_negative")), "tn"))))</f>
        <v>tn</v>
      </c>
      <c r="S27" s="2">
        <f>IF(P27="tested_positive",1,0)</f>
        <v>0</v>
      </c>
    </row>
    <row r="28" spans="1:19" x14ac:dyDescent="0.2">
      <c r="A28">
        <v>399</v>
      </c>
      <c r="B28">
        <v>3</v>
      </c>
      <c r="C28">
        <v>82</v>
      </c>
      <c r="D28">
        <v>70</v>
      </c>
      <c r="E28">
        <v>0</v>
      </c>
      <c r="F28">
        <v>0</v>
      </c>
      <c r="G28">
        <v>21.1</v>
      </c>
      <c r="H28">
        <v>0.38900000000000001</v>
      </c>
      <c r="I28">
        <v>25</v>
      </c>
      <c r="J28" t="s">
        <v>10</v>
      </c>
      <c r="K28" t="s">
        <v>10</v>
      </c>
      <c r="L28" t="s">
        <v>10</v>
      </c>
      <c r="N28">
        <v>0.96899999999999997</v>
      </c>
      <c r="O28">
        <v>3.1E-2</v>
      </c>
      <c r="P28" s="2" t="str">
        <f>IF(O28&gt;N28,"tested_positive","tested_negative")</f>
        <v>tested_negative</v>
      </c>
      <c r="Q28" s="2">
        <f>IF(P28=K28,1,0)</f>
        <v>1</v>
      </c>
      <c r="R28" s="2" t="str">
        <f>IF(AND(EXACT(P28,"tested_positive"), EXACT(K28,"tested_positive")), "tp", IF(AND(EXACT(P28,"tested_positive"), EXACT(K28,"tested_negative")), "fp", IF(AND(EXACT(P28,"tested_negative"), EXACT(K28,"tested_positive")), "fn", IF(AND(EXACT(P28,"tested_negative"), EXACT(K28,"tested_negative")), "tn"))))</f>
        <v>tn</v>
      </c>
      <c r="S28" s="2">
        <f>IF(P28="tested_positive",1,0)</f>
        <v>0</v>
      </c>
    </row>
    <row r="29" spans="1:19" x14ac:dyDescent="0.2">
      <c r="A29">
        <v>467</v>
      </c>
      <c r="B29">
        <v>0</v>
      </c>
      <c r="C29">
        <v>74</v>
      </c>
      <c r="D29">
        <v>52</v>
      </c>
      <c r="E29">
        <v>10</v>
      </c>
      <c r="F29">
        <v>36</v>
      </c>
      <c r="G29">
        <v>27.8</v>
      </c>
      <c r="H29">
        <v>0.26900000000000002</v>
      </c>
      <c r="I29">
        <v>22</v>
      </c>
      <c r="J29" t="s">
        <v>10</v>
      </c>
      <c r="K29" t="s">
        <v>10</v>
      </c>
      <c r="L29" t="s">
        <v>10</v>
      </c>
      <c r="N29">
        <v>0.96899999999999997</v>
      </c>
      <c r="O29">
        <v>3.1E-2</v>
      </c>
      <c r="P29" s="2" t="str">
        <f>IF(O29&gt;N29,"tested_positive","tested_negative")</f>
        <v>tested_negative</v>
      </c>
      <c r="Q29" s="2">
        <f>IF(P29=K29,1,0)</f>
        <v>1</v>
      </c>
      <c r="R29" s="2" t="str">
        <f>IF(AND(EXACT(P29,"tested_positive"), EXACT(K29,"tested_positive")), "tp", IF(AND(EXACT(P29,"tested_positive"), EXACT(K29,"tested_negative")), "fp", IF(AND(EXACT(P29,"tested_negative"), EXACT(K29,"tested_positive")), "fn", IF(AND(EXACT(P29,"tested_negative"), EXACT(K29,"tested_negative")), "tn"))))</f>
        <v>tn</v>
      </c>
      <c r="S29" s="2">
        <f>IF(P29="tested_positive",1,0)</f>
        <v>0</v>
      </c>
    </row>
    <row r="30" spans="1:19" x14ac:dyDescent="0.2">
      <c r="A30">
        <v>69</v>
      </c>
      <c r="B30">
        <v>1</v>
      </c>
      <c r="C30">
        <v>95</v>
      </c>
      <c r="D30">
        <v>66</v>
      </c>
      <c r="E30">
        <v>13</v>
      </c>
      <c r="F30">
        <v>38</v>
      </c>
      <c r="G30">
        <v>19.600000000000001</v>
      </c>
      <c r="H30">
        <v>0.33400000000000002</v>
      </c>
      <c r="I30">
        <v>25</v>
      </c>
      <c r="J30" t="s">
        <v>10</v>
      </c>
      <c r="K30" t="s">
        <v>10</v>
      </c>
      <c r="L30" t="s">
        <v>10</v>
      </c>
      <c r="N30">
        <v>0.96799999999999997</v>
      </c>
      <c r="O30">
        <v>3.2000000000000001E-2</v>
      </c>
      <c r="P30" s="2" t="str">
        <f>IF(O30&gt;N30,"tested_positive","tested_negative")</f>
        <v>tested_negative</v>
      </c>
      <c r="Q30" s="2">
        <f>IF(P30=K30,1,0)</f>
        <v>1</v>
      </c>
      <c r="R30" s="2" t="str">
        <f>IF(AND(EXACT(P30,"tested_positive"), EXACT(K30,"tested_positive")), "tp", IF(AND(EXACT(P30,"tested_positive"), EXACT(K30,"tested_negative")), "fp", IF(AND(EXACT(P30,"tested_negative"), EXACT(K30,"tested_positive")), "fn", IF(AND(EXACT(P30,"tested_negative"), EXACT(K30,"tested_negative")), "tn"))))</f>
        <v>tn</v>
      </c>
      <c r="S30" s="2">
        <f>IF(P30="tested_positive",1,0)</f>
        <v>0</v>
      </c>
    </row>
    <row r="31" spans="1:19" x14ac:dyDescent="0.2">
      <c r="A31">
        <v>104</v>
      </c>
      <c r="B31">
        <v>1</v>
      </c>
      <c r="C31">
        <v>81</v>
      </c>
      <c r="D31">
        <v>72</v>
      </c>
      <c r="E31">
        <v>18</v>
      </c>
      <c r="F31">
        <v>40</v>
      </c>
      <c r="G31">
        <v>26.6</v>
      </c>
      <c r="H31">
        <v>0.28299999999999997</v>
      </c>
      <c r="I31">
        <v>24</v>
      </c>
      <c r="J31" t="s">
        <v>10</v>
      </c>
      <c r="K31" t="s">
        <v>10</v>
      </c>
      <c r="L31" t="s">
        <v>10</v>
      </c>
      <c r="N31">
        <v>0.96799999999999997</v>
      </c>
      <c r="O31">
        <v>3.2000000000000001E-2</v>
      </c>
      <c r="P31" s="2" t="str">
        <f>IF(O31&gt;N31,"tested_positive","tested_negative")</f>
        <v>tested_negative</v>
      </c>
      <c r="Q31" s="2">
        <f>IF(P31=K31,1,0)</f>
        <v>1</v>
      </c>
      <c r="R31" s="2" t="str">
        <f>IF(AND(EXACT(P31,"tested_positive"), EXACT(K31,"tested_positive")), "tp", IF(AND(EXACT(P31,"tested_positive"), EXACT(K31,"tested_negative")), "fp", IF(AND(EXACT(P31,"tested_negative"), EXACT(K31,"tested_positive")), "fn", IF(AND(EXACT(P31,"tested_negative"), EXACT(K31,"tested_negative")), "tn"))))</f>
        <v>tn</v>
      </c>
      <c r="S31" s="2">
        <f>IF(P31="tested_positive",1,0)</f>
        <v>0</v>
      </c>
    </row>
    <row r="32" spans="1:19" x14ac:dyDescent="0.2">
      <c r="A32">
        <v>253</v>
      </c>
      <c r="B32">
        <v>2</v>
      </c>
      <c r="C32">
        <v>90</v>
      </c>
      <c r="D32">
        <v>80</v>
      </c>
      <c r="E32">
        <v>14</v>
      </c>
      <c r="F32">
        <v>55</v>
      </c>
      <c r="G32">
        <v>24.4</v>
      </c>
      <c r="H32">
        <v>0.249</v>
      </c>
      <c r="I32">
        <v>24</v>
      </c>
      <c r="J32" t="s">
        <v>10</v>
      </c>
      <c r="K32" t="s">
        <v>10</v>
      </c>
      <c r="L32" t="s">
        <v>10</v>
      </c>
      <c r="N32">
        <v>0.96599999999999997</v>
      </c>
      <c r="O32">
        <v>3.4000000000000002E-2</v>
      </c>
      <c r="P32" s="2" t="str">
        <f>IF(O32&gt;N32,"tested_positive","tested_negative")</f>
        <v>tested_negative</v>
      </c>
      <c r="Q32" s="2">
        <f>IF(P32=K32,1,0)</f>
        <v>1</v>
      </c>
      <c r="R32" s="2" t="str">
        <f>IF(AND(EXACT(P32,"tested_positive"), EXACT(K32,"tested_positive")), "tp", IF(AND(EXACT(P32,"tested_positive"), EXACT(K32,"tested_negative")), "fp", IF(AND(EXACT(P32,"tested_negative"), EXACT(K32,"tested_positive")), "fn", IF(AND(EXACT(P32,"tested_negative"), EXACT(K32,"tested_negative")), "tn"))))</f>
        <v>tn</v>
      </c>
      <c r="S32" s="2">
        <f>IF(P32="tested_positive",1,0)</f>
        <v>0</v>
      </c>
    </row>
    <row r="33" spans="1:19" x14ac:dyDescent="0.2">
      <c r="A33">
        <v>369</v>
      </c>
      <c r="B33">
        <v>3</v>
      </c>
      <c r="C33">
        <v>81</v>
      </c>
      <c r="D33">
        <v>86</v>
      </c>
      <c r="E33">
        <v>16</v>
      </c>
      <c r="F33">
        <v>66</v>
      </c>
      <c r="G33">
        <v>27.5</v>
      </c>
      <c r="H33">
        <v>0.30599999999999999</v>
      </c>
      <c r="I33">
        <v>22</v>
      </c>
      <c r="J33" t="s">
        <v>10</v>
      </c>
      <c r="K33" t="s">
        <v>10</v>
      </c>
      <c r="L33" t="s">
        <v>10</v>
      </c>
      <c r="N33">
        <v>0.96499999999999997</v>
      </c>
      <c r="O33">
        <v>3.5000000000000003E-2</v>
      </c>
      <c r="P33" s="2" t="str">
        <f>IF(O33&gt;N33,"tested_positive","tested_negative")</f>
        <v>tested_negative</v>
      </c>
      <c r="Q33" s="2">
        <f>IF(P33=K33,1,0)</f>
        <v>1</v>
      </c>
      <c r="R33" s="2" t="str">
        <f>IF(AND(EXACT(P33,"tested_positive"), EXACT(K33,"tested_positive")), "tp", IF(AND(EXACT(P33,"tested_positive"), EXACT(K33,"tested_negative")), "fp", IF(AND(EXACT(P33,"tested_negative"), EXACT(K33,"tested_positive")), "fn", IF(AND(EXACT(P33,"tested_negative"), EXACT(K33,"tested_negative")), "tn"))))</f>
        <v>tn</v>
      </c>
      <c r="S33" s="2">
        <f>IF(P33="tested_positive",1,0)</f>
        <v>0</v>
      </c>
    </row>
    <row r="34" spans="1:19" x14ac:dyDescent="0.2">
      <c r="A34">
        <v>608</v>
      </c>
      <c r="B34">
        <v>1</v>
      </c>
      <c r="C34">
        <v>92</v>
      </c>
      <c r="D34">
        <v>62</v>
      </c>
      <c r="E34">
        <v>25</v>
      </c>
      <c r="F34">
        <v>41</v>
      </c>
      <c r="G34">
        <v>19.5</v>
      </c>
      <c r="H34">
        <v>0.48199999999999998</v>
      </c>
      <c r="I34">
        <v>25</v>
      </c>
      <c r="J34" t="s">
        <v>10</v>
      </c>
      <c r="K34" t="s">
        <v>10</v>
      </c>
      <c r="L34" t="s">
        <v>10</v>
      </c>
      <c r="N34">
        <v>0.96499999999999997</v>
      </c>
      <c r="O34">
        <v>3.5000000000000003E-2</v>
      </c>
      <c r="P34" s="2" t="str">
        <f>IF(O34&gt;N34,"tested_positive","tested_negative")</f>
        <v>tested_negative</v>
      </c>
      <c r="Q34" s="2">
        <f>IF(P34=K34,1,0)</f>
        <v>1</v>
      </c>
      <c r="R34" s="2" t="str">
        <f>IF(AND(EXACT(P34,"tested_positive"), EXACT(K34,"tested_positive")), "tp", IF(AND(EXACT(P34,"tested_positive"), EXACT(K34,"tested_negative")), "fp", IF(AND(EXACT(P34,"tested_negative"), EXACT(K34,"tested_positive")), "fn", IF(AND(EXACT(P34,"tested_negative"), EXACT(K34,"tested_negative")), "tn"))))</f>
        <v>tn</v>
      </c>
      <c r="S34" s="2">
        <f>IF(P34="tested_positive",1,0)</f>
        <v>0</v>
      </c>
    </row>
    <row r="35" spans="1:19" x14ac:dyDescent="0.2">
      <c r="A35">
        <v>10</v>
      </c>
      <c r="B35">
        <v>8</v>
      </c>
      <c r="C35">
        <v>125</v>
      </c>
      <c r="D35">
        <v>96</v>
      </c>
      <c r="E35">
        <v>0</v>
      </c>
      <c r="F35">
        <v>0</v>
      </c>
      <c r="G35">
        <v>0</v>
      </c>
      <c r="H35">
        <v>0.23200000000000001</v>
      </c>
      <c r="I35">
        <v>54</v>
      </c>
      <c r="J35" t="s">
        <v>9</v>
      </c>
      <c r="K35" t="s">
        <v>9</v>
      </c>
      <c r="L35" t="s">
        <v>10</v>
      </c>
      <c r="M35">
        <v>1</v>
      </c>
      <c r="N35">
        <v>0.96399999999999997</v>
      </c>
      <c r="O35">
        <v>3.5999999999999997E-2</v>
      </c>
      <c r="P35" s="2" t="str">
        <f>IF(O35&gt;N35,"tested_positive","tested_negative")</f>
        <v>tested_negative</v>
      </c>
      <c r="Q35" s="2">
        <f>IF(P35=K35,1,0)</f>
        <v>0</v>
      </c>
      <c r="R35" s="2" t="str">
        <f>IF(AND(EXACT(P35,"tested_positive"), EXACT(K35,"tested_positive")), "tp", IF(AND(EXACT(P35,"tested_positive"), EXACT(K35,"tested_negative")), "fp", IF(AND(EXACT(P35,"tested_negative"), EXACT(K35,"tested_positive")), "fn", IF(AND(EXACT(P35,"tested_negative"), EXACT(K35,"tested_negative")), "tn"))))</f>
        <v>fn</v>
      </c>
      <c r="S35" s="2">
        <f>IF(P35="tested_positive",1,0)</f>
        <v>0</v>
      </c>
    </row>
    <row r="36" spans="1:19" x14ac:dyDescent="0.2">
      <c r="A36">
        <v>34</v>
      </c>
      <c r="B36">
        <v>6</v>
      </c>
      <c r="C36">
        <v>92</v>
      </c>
      <c r="D36">
        <v>92</v>
      </c>
      <c r="E36">
        <v>0</v>
      </c>
      <c r="F36">
        <v>0</v>
      </c>
      <c r="G36">
        <v>19.899999999999999</v>
      </c>
      <c r="H36">
        <v>0.188</v>
      </c>
      <c r="I36">
        <v>28</v>
      </c>
      <c r="J36" t="s">
        <v>10</v>
      </c>
      <c r="K36" t="s">
        <v>10</v>
      </c>
      <c r="L36" t="s">
        <v>10</v>
      </c>
      <c r="N36">
        <v>0.96399999999999997</v>
      </c>
      <c r="O36">
        <v>3.5999999999999997E-2</v>
      </c>
      <c r="P36" s="2" t="str">
        <f>IF(O36&gt;N36,"tested_positive","tested_negative")</f>
        <v>tested_negative</v>
      </c>
      <c r="Q36" s="2">
        <f>IF(P36=K36,1,0)</f>
        <v>1</v>
      </c>
      <c r="R36" s="2" t="str">
        <f>IF(AND(EXACT(P36,"tested_positive"), EXACT(K36,"tested_positive")), "tp", IF(AND(EXACT(P36,"tested_positive"), EXACT(K36,"tested_negative")), "fp", IF(AND(EXACT(P36,"tested_negative"), EXACT(K36,"tested_positive")), "fn", IF(AND(EXACT(P36,"tested_negative"), EXACT(K36,"tested_negative")), "tn"))))</f>
        <v>tn</v>
      </c>
      <c r="S36" s="2">
        <f>IF(P36="tested_positive",1,0)</f>
        <v>0</v>
      </c>
    </row>
    <row r="37" spans="1:19" x14ac:dyDescent="0.2">
      <c r="A37">
        <v>51</v>
      </c>
      <c r="B37">
        <v>1</v>
      </c>
      <c r="C37">
        <v>103</v>
      </c>
      <c r="D37">
        <v>80</v>
      </c>
      <c r="E37">
        <v>11</v>
      </c>
      <c r="F37">
        <v>82</v>
      </c>
      <c r="G37">
        <v>19.399999999999999</v>
      </c>
      <c r="H37">
        <v>0.49099999999999999</v>
      </c>
      <c r="I37">
        <v>22</v>
      </c>
      <c r="J37" t="s">
        <v>10</v>
      </c>
      <c r="K37" t="s">
        <v>10</v>
      </c>
      <c r="L37" t="s">
        <v>10</v>
      </c>
      <c r="N37">
        <v>0.96399999999999997</v>
      </c>
      <c r="O37">
        <v>3.5999999999999997E-2</v>
      </c>
      <c r="P37" s="2" t="str">
        <f>IF(O37&gt;N37,"tested_positive","tested_negative")</f>
        <v>tested_negative</v>
      </c>
      <c r="Q37" s="2">
        <f>IF(P37=K37,1,0)</f>
        <v>1</v>
      </c>
      <c r="R37" s="2" t="str">
        <f>IF(AND(EXACT(P37,"tested_positive"), EXACT(K37,"tested_positive")), "tp", IF(AND(EXACT(P37,"tested_positive"), EXACT(K37,"tested_negative")), "fp", IF(AND(EXACT(P37,"tested_negative"), EXACT(K37,"tested_positive")), "fn", IF(AND(EXACT(P37,"tested_negative"), EXACT(K37,"tested_negative")), "tn"))))</f>
        <v>tn</v>
      </c>
      <c r="S37" s="2">
        <f>IF(P37="tested_positive",1,0)</f>
        <v>0</v>
      </c>
    </row>
    <row r="38" spans="1:19" x14ac:dyDescent="0.2">
      <c r="A38">
        <v>368</v>
      </c>
      <c r="B38">
        <v>0</v>
      </c>
      <c r="C38">
        <v>101</v>
      </c>
      <c r="D38">
        <v>64</v>
      </c>
      <c r="E38">
        <v>17</v>
      </c>
      <c r="F38">
        <v>0</v>
      </c>
      <c r="G38">
        <v>21</v>
      </c>
      <c r="H38">
        <v>0.252</v>
      </c>
      <c r="I38">
        <v>21</v>
      </c>
      <c r="J38" t="s">
        <v>10</v>
      </c>
      <c r="K38" t="s">
        <v>10</v>
      </c>
      <c r="L38" t="s">
        <v>10</v>
      </c>
      <c r="N38">
        <v>0.96299999999999997</v>
      </c>
      <c r="O38">
        <v>3.6999999999999998E-2</v>
      </c>
      <c r="P38" s="2" t="str">
        <f>IF(O38&gt;N38,"tested_positive","tested_negative")</f>
        <v>tested_negative</v>
      </c>
      <c r="Q38" s="2">
        <f>IF(P38=K38,1,0)</f>
        <v>1</v>
      </c>
      <c r="R38" s="2" t="str">
        <f>IF(AND(EXACT(P38,"tested_positive"), EXACT(K38,"tested_positive")), "tp", IF(AND(EXACT(P38,"tested_positive"), EXACT(K38,"tested_negative")), "fp", IF(AND(EXACT(P38,"tested_negative"), EXACT(K38,"tested_positive")), "fn", IF(AND(EXACT(P38,"tested_negative"), EXACT(K38,"tested_negative")), "tn"))))</f>
        <v>tn</v>
      </c>
      <c r="S38" s="2">
        <f>IF(P38="tested_positive",1,0)</f>
        <v>0</v>
      </c>
    </row>
    <row r="39" spans="1:19" x14ac:dyDescent="0.2">
      <c r="A39">
        <v>372</v>
      </c>
      <c r="B39">
        <v>0</v>
      </c>
      <c r="C39">
        <v>118</v>
      </c>
      <c r="D39">
        <v>64</v>
      </c>
      <c r="E39">
        <v>23</v>
      </c>
      <c r="F39">
        <v>89</v>
      </c>
      <c r="G39">
        <v>0</v>
      </c>
      <c r="H39">
        <v>1.7310000000000001</v>
      </c>
      <c r="I39">
        <v>21</v>
      </c>
      <c r="J39" t="s">
        <v>10</v>
      </c>
      <c r="K39" t="s">
        <v>10</v>
      </c>
      <c r="L39" t="s">
        <v>10</v>
      </c>
      <c r="N39">
        <v>0.96299999999999997</v>
      </c>
      <c r="O39">
        <v>3.6999999999999998E-2</v>
      </c>
      <c r="P39" s="2" t="str">
        <f>IF(O39&gt;N39,"tested_positive","tested_negative")</f>
        <v>tested_negative</v>
      </c>
      <c r="Q39" s="2">
        <f>IF(P39=K39,1,0)</f>
        <v>1</v>
      </c>
      <c r="R39" s="2" t="str">
        <f>IF(AND(EXACT(P39,"tested_positive"), EXACT(K39,"tested_positive")), "tp", IF(AND(EXACT(P39,"tested_positive"), EXACT(K39,"tested_negative")), "fp", IF(AND(EXACT(P39,"tested_negative"), EXACT(K39,"tested_positive")), "fn", IF(AND(EXACT(P39,"tested_negative"), EXACT(K39,"tested_negative")), "tn"))))</f>
        <v>tn</v>
      </c>
      <c r="S39" s="2">
        <f>IF(P39="tested_positive",1,0)</f>
        <v>0</v>
      </c>
    </row>
    <row r="40" spans="1:19" x14ac:dyDescent="0.2">
      <c r="A40">
        <v>377</v>
      </c>
      <c r="B40">
        <v>0</v>
      </c>
      <c r="C40">
        <v>98</v>
      </c>
      <c r="D40">
        <v>82</v>
      </c>
      <c r="E40">
        <v>15</v>
      </c>
      <c r="F40">
        <v>84</v>
      </c>
      <c r="G40">
        <v>25.2</v>
      </c>
      <c r="H40">
        <v>0.29899999999999999</v>
      </c>
      <c r="I40">
        <v>22</v>
      </c>
      <c r="J40" t="s">
        <v>10</v>
      </c>
      <c r="K40" t="s">
        <v>10</v>
      </c>
      <c r="L40" t="s">
        <v>10</v>
      </c>
      <c r="N40">
        <v>0.96299999999999997</v>
      </c>
      <c r="O40">
        <v>3.6999999999999998E-2</v>
      </c>
      <c r="P40" s="2" t="str">
        <f>IF(O40&gt;N40,"tested_positive","tested_negative")</f>
        <v>tested_negative</v>
      </c>
      <c r="Q40" s="2">
        <f>IF(P40=K40,1,0)</f>
        <v>1</v>
      </c>
      <c r="R40" s="2" t="str">
        <f>IF(AND(EXACT(P40,"tested_positive"), EXACT(K40,"tested_positive")), "tp", IF(AND(EXACT(P40,"tested_positive"), EXACT(K40,"tested_negative")), "fp", IF(AND(EXACT(P40,"tested_negative"), EXACT(K40,"tested_positive")), "fn", IF(AND(EXACT(P40,"tested_negative"), EXACT(K40,"tested_negative")), "tn"))))</f>
        <v>tn</v>
      </c>
      <c r="S40" s="2">
        <f>IF(P40="tested_positive",1,0)</f>
        <v>0</v>
      </c>
    </row>
    <row r="41" spans="1:19" x14ac:dyDescent="0.2">
      <c r="A41">
        <v>382</v>
      </c>
      <c r="B41">
        <v>0</v>
      </c>
      <c r="C41">
        <v>105</v>
      </c>
      <c r="D41">
        <v>68</v>
      </c>
      <c r="E41">
        <v>22</v>
      </c>
      <c r="F41">
        <v>0</v>
      </c>
      <c r="G41">
        <v>20</v>
      </c>
      <c r="H41">
        <v>0.23599999999999999</v>
      </c>
      <c r="I41">
        <v>22</v>
      </c>
      <c r="J41" t="s">
        <v>10</v>
      </c>
      <c r="K41" t="s">
        <v>10</v>
      </c>
      <c r="L41" t="s">
        <v>10</v>
      </c>
      <c r="N41">
        <v>0.96299999999999997</v>
      </c>
      <c r="O41">
        <v>3.6999999999999998E-2</v>
      </c>
      <c r="P41" s="2" t="str">
        <f>IF(O41&gt;N41,"tested_positive","tested_negative")</f>
        <v>tested_negative</v>
      </c>
      <c r="Q41" s="2">
        <f>IF(P41=K41,1,0)</f>
        <v>1</v>
      </c>
      <c r="R41" s="2" t="str">
        <f>IF(AND(EXACT(P41,"tested_positive"), EXACT(K41,"tested_positive")), "tp", IF(AND(EXACT(P41,"tested_positive"), EXACT(K41,"tested_negative")), "fp", IF(AND(EXACT(P41,"tested_negative"), EXACT(K41,"tested_positive")), "fn", IF(AND(EXACT(P41,"tested_negative"), EXACT(K41,"tested_negative")), "tn"))))</f>
        <v>tn</v>
      </c>
      <c r="S41" s="2">
        <f>IF(P41="tested_positive",1,0)</f>
        <v>0</v>
      </c>
    </row>
    <row r="42" spans="1:19" x14ac:dyDescent="0.2">
      <c r="A42">
        <v>590</v>
      </c>
      <c r="B42">
        <v>0</v>
      </c>
      <c r="C42">
        <v>73</v>
      </c>
      <c r="D42">
        <v>0</v>
      </c>
      <c r="E42">
        <v>0</v>
      </c>
      <c r="F42">
        <v>0</v>
      </c>
      <c r="G42">
        <v>21.1</v>
      </c>
      <c r="H42">
        <v>0.34200000000000003</v>
      </c>
      <c r="I42">
        <v>25</v>
      </c>
      <c r="J42" t="s">
        <v>10</v>
      </c>
      <c r="K42" t="s">
        <v>10</v>
      </c>
      <c r="L42" t="s">
        <v>10</v>
      </c>
      <c r="N42">
        <v>0.96299999999999997</v>
      </c>
      <c r="O42">
        <v>3.6999999999999998E-2</v>
      </c>
      <c r="P42" s="2" t="str">
        <f>IF(O42&gt;N42,"tested_positive","tested_negative")</f>
        <v>tested_negative</v>
      </c>
      <c r="Q42" s="2">
        <f>IF(P42=K42,1,0)</f>
        <v>1</v>
      </c>
      <c r="R42" s="2" t="str">
        <f>IF(AND(EXACT(P42,"tested_positive"), EXACT(K42,"tested_positive")), "tp", IF(AND(EXACT(P42,"tested_positive"), EXACT(K42,"tested_negative")), "fp", IF(AND(EXACT(P42,"tested_negative"), EXACT(K42,"tested_positive")), "fn", IF(AND(EXACT(P42,"tested_negative"), EXACT(K42,"tested_negative")), "tn"))))</f>
        <v>tn</v>
      </c>
      <c r="S42" s="2">
        <f>IF(P42="tested_positive",1,0)</f>
        <v>0</v>
      </c>
    </row>
    <row r="43" spans="1:19" x14ac:dyDescent="0.2">
      <c r="A43">
        <v>317</v>
      </c>
      <c r="B43">
        <v>3</v>
      </c>
      <c r="C43">
        <v>99</v>
      </c>
      <c r="D43">
        <v>80</v>
      </c>
      <c r="E43">
        <v>11</v>
      </c>
      <c r="F43">
        <v>64</v>
      </c>
      <c r="G43">
        <v>19.3</v>
      </c>
      <c r="H43">
        <v>0.28399999999999997</v>
      </c>
      <c r="I43">
        <v>30</v>
      </c>
      <c r="J43" t="s">
        <v>10</v>
      </c>
      <c r="K43" t="s">
        <v>10</v>
      </c>
      <c r="L43" t="s">
        <v>10</v>
      </c>
      <c r="N43">
        <v>0.96199999999999997</v>
      </c>
      <c r="O43">
        <v>3.7999999999999999E-2</v>
      </c>
      <c r="P43" s="2" t="str">
        <f>IF(O43&gt;N43,"tested_positive","tested_negative")</f>
        <v>tested_negative</v>
      </c>
      <c r="Q43" s="2">
        <f>IF(P43=K43,1,0)</f>
        <v>1</v>
      </c>
      <c r="R43" s="2" t="str">
        <f>IF(AND(EXACT(P43,"tested_positive"), EXACT(K43,"tested_positive")), "tp", IF(AND(EXACT(P43,"tested_positive"), EXACT(K43,"tested_negative")), "fp", IF(AND(EXACT(P43,"tested_negative"), EXACT(K43,"tested_positive")), "fn", IF(AND(EXACT(P43,"tested_negative"), EXACT(K43,"tested_negative")), "tn"))))</f>
        <v>tn</v>
      </c>
      <c r="S43" s="2">
        <f>IF(P43="tested_positive",1,0)</f>
        <v>0</v>
      </c>
    </row>
    <row r="44" spans="1:19" x14ac:dyDescent="0.2">
      <c r="A44">
        <v>50</v>
      </c>
      <c r="B44">
        <v>7</v>
      </c>
      <c r="C44">
        <v>105</v>
      </c>
      <c r="D44">
        <v>0</v>
      </c>
      <c r="E44">
        <v>0</v>
      </c>
      <c r="F44">
        <v>0</v>
      </c>
      <c r="G44">
        <v>0</v>
      </c>
      <c r="H44">
        <v>0.30499999999999999</v>
      </c>
      <c r="I44">
        <v>24</v>
      </c>
      <c r="J44" t="s">
        <v>10</v>
      </c>
      <c r="K44" t="s">
        <v>10</v>
      </c>
      <c r="L44" t="s">
        <v>10</v>
      </c>
      <c r="N44">
        <v>0.96099999999999997</v>
      </c>
      <c r="O44">
        <v>3.9E-2</v>
      </c>
      <c r="P44" s="2" t="str">
        <f>IF(O44&gt;N44,"tested_positive","tested_negative")</f>
        <v>tested_negative</v>
      </c>
      <c r="Q44" s="2">
        <f>IF(P44=K44,1,0)</f>
        <v>1</v>
      </c>
      <c r="R44" s="2" t="str">
        <f>IF(AND(EXACT(P44,"tested_positive"), EXACT(K44,"tested_positive")), "tp", IF(AND(EXACT(P44,"tested_positive"), EXACT(K44,"tested_negative")), "fp", IF(AND(EXACT(P44,"tested_negative"), EXACT(K44,"tested_positive")), "fn", IF(AND(EXACT(P44,"tested_negative"), EXACT(K44,"tested_negative")), "tn"))))</f>
        <v>tn</v>
      </c>
      <c r="S44" s="2">
        <f>IF(P44="tested_positive",1,0)</f>
        <v>0</v>
      </c>
    </row>
    <row r="45" spans="1:19" x14ac:dyDescent="0.2">
      <c r="A45">
        <v>204</v>
      </c>
      <c r="B45">
        <v>2</v>
      </c>
      <c r="C45">
        <v>99</v>
      </c>
      <c r="D45">
        <v>70</v>
      </c>
      <c r="E45">
        <v>16</v>
      </c>
      <c r="F45">
        <v>44</v>
      </c>
      <c r="G45">
        <v>20.399999999999999</v>
      </c>
      <c r="H45">
        <v>0.23499999999999999</v>
      </c>
      <c r="I45">
        <v>27</v>
      </c>
      <c r="J45" t="s">
        <v>10</v>
      </c>
      <c r="K45" t="s">
        <v>10</v>
      </c>
      <c r="L45" t="s">
        <v>10</v>
      </c>
      <c r="N45">
        <v>0.96099999999999997</v>
      </c>
      <c r="O45">
        <v>3.9E-2</v>
      </c>
      <c r="P45" s="2" t="str">
        <f>IF(O45&gt;N45,"tested_positive","tested_negative")</f>
        <v>tested_negative</v>
      </c>
      <c r="Q45" s="2">
        <f>IF(P45=K45,1,0)</f>
        <v>1</v>
      </c>
      <c r="R45" s="2" t="str">
        <f>IF(AND(EXACT(P45,"tested_positive"), EXACT(K45,"tested_positive")), "tp", IF(AND(EXACT(P45,"tested_positive"), EXACT(K45,"tested_negative")), "fp", IF(AND(EXACT(P45,"tested_negative"), EXACT(K45,"tested_positive")), "fn", IF(AND(EXACT(P45,"tested_negative"), EXACT(K45,"tested_negative")), "tn"))))</f>
        <v>tn</v>
      </c>
      <c r="S45" s="2">
        <f>IF(P45="tested_positive",1,0)</f>
        <v>0</v>
      </c>
    </row>
    <row r="46" spans="1:19" x14ac:dyDescent="0.2">
      <c r="A46">
        <v>48</v>
      </c>
      <c r="B46">
        <v>2</v>
      </c>
      <c r="C46">
        <v>71</v>
      </c>
      <c r="D46">
        <v>70</v>
      </c>
      <c r="E46">
        <v>27</v>
      </c>
      <c r="F46">
        <v>0</v>
      </c>
      <c r="G46">
        <v>28</v>
      </c>
      <c r="H46">
        <v>0.58599999999999997</v>
      </c>
      <c r="I46">
        <v>22</v>
      </c>
      <c r="J46" t="s">
        <v>10</v>
      </c>
      <c r="K46" t="s">
        <v>10</v>
      </c>
      <c r="L46" t="s">
        <v>10</v>
      </c>
      <c r="N46">
        <v>0.96</v>
      </c>
      <c r="O46">
        <v>0.04</v>
      </c>
      <c r="P46" s="2" t="str">
        <f>IF(O46&gt;N46,"tested_positive","tested_negative")</f>
        <v>tested_negative</v>
      </c>
      <c r="Q46" s="2">
        <f>IF(P46=K46,1,0)</f>
        <v>1</v>
      </c>
      <c r="R46" s="2" t="str">
        <f>IF(AND(EXACT(P46,"tested_positive"), EXACT(K46,"tested_positive")), "tp", IF(AND(EXACT(P46,"tested_positive"), EXACT(K46,"tested_negative")), "fp", IF(AND(EXACT(P46,"tested_negative"), EXACT(K46,"tested_positive")), "fn", IF(AND(EXACT(P46,"tested_negative"), EXACT(K46,"tested_negative")), "tn"))))</f>
        <v>tn</v>
      </c>
      <c r="S46" s="2">
        <f>IF(P46="tested_positive",1,0)</f>
        <v>0</v>
      </c>
    </row>
    <row r="47" spans="1:19" x14ac:dyDescent="0.2">
      <c r="A47">
        <v>240</v>
      </c>
      <c r="B47">
        <v>0</v>
      </c>
      <c r="C47">
        <v>104</v>
      </c>
      <c r="D47">
        <v>76</v>
      </c>
      <c r="E47">
        <v>0</v>
      </c>
      <c r="F47">
        <v>0</v>
      </c>
      <c r="G47">
        <v>18.399999999999999</v>
      </c>
      <c r="H47">
        <v>0.58199999999999996</v>
      </c>
      <c r="I47">
        <v>27</v>
      </c>
      <c r="J47" t="s">
        <v>10</v>
      </c>
      <c r="K47" t="s">
        <v>10</v>
      </c>
      <c r="L47" t="s">
        <v>10</v>
      </c>
      <c r="N47">
        <v>0.95899999999999996</v>
      </c>
      <c r="O47">
        <v>4.1000000000000002E-2</v>
      </c>
      <c r="P47" s="2" t="str">
        <f>IF(O47&gt;N47,"tested_positive","tested_negative")</f>
        <v>tested_negative</v>
      </c>
      <c r="Q47" s="2">
        <f>IF(P47=K47,1,0)</f>
        <v>1</v>
      </c>
      <c r="R47" s="2" t="str">
        <f>IF(AND(EXACT(P47,"tested_positive"), EXACT(K47,"tested_positive")), "tp", IF(AND(EXACT(P47,"tested_positive"), EXACT(K47,"tested_negative")), "fp", IF(AND(EXACT(P47,"tested_negative"), EXACT(K47,"tested_positive")), "fn", IF(AND(EXACT(P47,"tested_negative"), EXACT(K47,"tested_negative")), "tn"))))</f>
        <v>tn</v>
      </c>
      <c r="S47" s="2">
        <f>IF(P47="tested_positive",1,0)</f>
        <v>0</v>
      </c>
    </row>
    <row r="48" spans="1:19" x14ac:dyDescent="0.2">
      <c r="A48">
        <v>274</v>
      </c>
      <c r="B48">
        <v>1</v>
      </c>
      <c r="C48">
        <v>71</v>
      </c>
      <c r="D48">
        <v>78</v>
      </c>
      <c r="E48">
        <v>50</v>
      </c>
      <c r="F48">
        <v>45</v>
      </c>
      <c r="G48">
        <v>33.200000000000003</v>
      </c>
      <c r="H48">
        <v>0.42199999999999999</v>
      </c>
      <c r="I48">
        <v>21</v>
      </c>
      <c r="J48" t="s">
        <v>10</v>
      </c>
      <c r="K48" t="s">
        <v>10</v>
      </c>
      <c r="L48" t="s">
        <v>10</v>
      </c>
      <c r="N48">
        <v>0.95899999999999996</v>
      </c>
      <c r="O48">
        <v>4.1000000000000002E-2</v>
      </c>
      <c r="P48" s="2" t="str">
        <f>IF(O48&gt;N48,"tested_positive","tested_negative")</f>
        <v>tested_negative</v>
      </c>
      <c r="Q48" s="2">
        <f>IF(P48=K48,1,0)</f>
        <v>1</v>
      </c>
      <c r="R48" s="2" t="str">
        <f>IF(AND(EXACT(P48,"tested_positive"), EXACT(K48,"tested_positive")), "tp", IF(AND(EXACT(P48,"tested_positive"), EXACT(K48,"tested_negative")), "fp", IF(AND(EXACT(P48,"tested_negative"), EXACT(K48,"tested_positive")), "fn", IF(AND(EXACT(P48,"tested_negative"), EXACT(K48,"tested_negative")), "tn"))))</f>
        <v>tn</v>
      </c>
      <c r="S48" s="2">
        <f>IF(P48="tested_positive",1,0)</f>
        <v>0</v>
      </c>
    </row>
    <row r="49" spans="1:19" x14ac:dyDescent="0.2">
      <c r="A49">
        <v>4</v>
      </c>
      <c r="B49">
        <v>1</v>
      </c>
      <c r="C49">
        <v>89</v>
      </c>
      <c r="D49">
        <v>66</v>
      </c>
      <c r="E49">
        <v>23</v>
      </c>
      <c r="F49">
        <v>94</v>
      </c>
      <c r="G49">
        <v>28.1</v>
      </c>
      <c r="H49">
        <v>0.16700000000000001</v>
      </c>
      <c r="I49">
        <v>21</v>
      </c>
      <c r="J49" t="s">
        <v>10</v>
      </c>
      <c r="K49" t="s">
        <v>10</v>
      </c>
      <c r="L49" t="s">
        <v>10</v>
      </c>
      <c r="N49">
        <v>0.95799999999999996</v>
      </c>
      <c r="O49">
        <v>4.2000000000000003E-2</v>
      </c>
      <c r="P49" s="2" t="str">
        <f>IF(O49&gt;N49,"tested_positive","tested_negative")</f>
        <v>tested_negative</v>
      </c>
      <c r="Q49" s="2">
        <f>IF(P49=K49,1,0)</f>
        <v>1</v>
      </c>
      <c r="R49" s="2" t="str">
        <f>IF(AND(EXACT(P49,"tested_positive"), EXACT(K49,"tested_positive")), "tp", IF(AND(EXACT(P49,"tested_positive"), EXACT(K49,"tested_negative")), "fp", IF(AND(EXACT(P49,"tested_negative"), EXACT(K49,"tested_positive")), "fn", IF(AND(EXACT(P49,"tested_negative"), EXACT(K49,"tested_negative")), "tn"))))</f>
        <v>tn</v>
      </c>
      <c r="S49" s="2">
        <f>IF(P49="tested_positive",1,0)</f>
        <v>0</v>
      </c>
    </row>
    <row r="50" spans="1:19" x14ac:dyDescent="0.2">
      <c r="A50">
        <v>695</v>
      </c>
      <c r="B50">
        <v>2</v>
      </c>
      <c r="C50">
        <v>90</v>
      </c>
      <c r="D50">
        <v>60</v>
      </c>
      <c r="E50">
        <v>0</v>
      </c>
      <c r="F50">
        <v>0</v>
      </c>
      <c r="G50">
        <v>23.5</v>
      </c>
      <c r="H50">
        <v>0.191</v>
      </c>
      <c r="I50">
        <v>25</v>
      </c>
      <c r="J50" t="s">
        <v>10</v>
      </c>
      <c r="K50" t="s">
        <v>10</v>
      </c>
      <c r="L50" t="s">
        <v>10</v>
      </c>
      <c r="N50">
        <v>0.95799999999999996</v>
      </c>
      <c r="O50">
        <v>4.2000000000000003E-2</v>
      </c>
      <c r="P50" s="2" t="str">
        <f>IF(O50&gt;N50,"tested_positive","tested_negative")</f>
        <v>tested_negative</v>
      </c>
      <c r="Q50" s="2">
        <f>IF(P50=K50,1,0)</f>
        <v>1</v>
      </c>
      <c r="R50" s="2" t="str">
        <f>IF(AND(EXACT(P50,"tested_positive"), EXACT(K50,"tested_positive")), "tp", IF(AND(EXACT(P50,"tested_positive"), EXACT(K50,"tested_negative")), "fp", IF(AND(EXACT(P50,"tested_negative"), EXACT(K50,"tested_positive")), "fn", IF(AND(EXACT(P50,"tested_negative"), EXACT(K50,"tested_negative")), "tn"))))</f>
        <v>tn</v>
      </c>
      <c r="S50" s="2">
        <f>IF(P50="tested_positive",1,0)</f>
        <v>0</v>
      </c>
    </row>
    <row r="51" spans="1:19" x14ac:dyDescent="0.2">
      <c r="A51">
        <v>523</v>
      </c>
      <c r="B51">
        <v>6</v>
      </c>
      <c r="C51">
        <v>114</v>
      </c>
      <c r="D51">
        <v>0</v>
      </c>
      <c r="E51">
        <v>0</v>
      </c>
      <c r="F51">
        <v>0</v>
      </c>
      <c r="G51">
        <v>0</v>
      </c>
      <c r="H51">
        <v>0.189</v>
      </c>
      <c r="I51">
        <v>26</v>
      </c>
      <c r="J51" t="s">
        <v>10</v>
      </c>
      <c r="K51" t="s">
        <v>10</v>
      </c>
      <c r="L51" t="s">
        <v>10</v>
      </c>
      <c r="N51">
        <v>0.95699999999999996</v>
      </c>
      <c r="O51">
        <v>4.2999999999999997E-2</v>
      </c>
      <c r="P51" s="2" t="str">
        <f>IF(O51&gt;N51,"tested_positive","tested_negative")</f>
        <v>tested_negative</v>
      </c>
      <c r="Q51" s="2">
        <f>IF(P51=K51,1,0)</f>
        <v>1</v>
      </c>
      <c r="R51" s="2" t="str">
        <f>IF(AND(EXACT(P51,"tested_positive"), EXACT(K51,"tested_positive")), "tp", IF(AND(EXACT(P51,"tested_positive"), EXACT(K51,"tested_negative")), "fp", IF(AND(EXACT(P51,"tested_negative"), EXACT(K51,"tested_positive")), "fn", IF(AND(EXACT(P51,"tested_negative"), EXACT(K51,"tested_negative")), "tn"))))</f>
        <v>tn</v>
      </c>
      <c r="S51" s="2">
        <f>IF(P51="tested_positive",1,0)</f>
        <v>0</v>
      </c>
    </row>
    <row r="52" spans="1:19" x14ac:dyDescent="0.2">
      <c r="A52">
        <v>235</v>
      </c>
      <c r="B52">
        <v>3</v>
      </c>
      <c r="C52">
        <v>74</v>
      </c>
      <c r="D52">
        <v>68</v>
      </c>
      <c r="E52">
        <v>28</v>
      </c>
      <c r="F52">
        <v>45</v>
      </c>
      <c r="G52">
        <v>29.7</v>
      </c>
      <c r="H52">
        <v>0.29299999999999998</v>
      </c>
      <c r="I52">
        <v>23</v>
      </c>
      <c r="J52" t="s">
        <v>10</v>
      </c>
      <c r="K52" t="s">
        <v>10</v>
      </c>
      <c r="L52" t="s">
        <v>10</v>
      </c>
      <c r="N52">
        <v>0.95599999999999996</v>
      </c>
      <c r="O52">
        <v>4.3999999999999997E-2</v>
      </c>
      <c r="P52" s="2" t="str">
        <f>IF(O52&gt;N52,"tested_positive","tested_negative")</f>
        <v>tested_negative</v>
      </c>
      <c r="Q52" s="2">
        <f>IF(P52=K52,1,0)</f>
        <v>1</v>
      </c>
      <c r="R52" s="2" t="str">
        <f>IF(AND(EXACT(P52,"tested_positive"), EXACT(K52,"tested_positive")), "tp", IF(AND(EXACT(P52,"tested_positive"), EXACT(K52,"tested_negative")), "fp", IF(AND(EXACT(P52,"tested_negative"), EXACT(K52,"tested_positive")), "fn", IF(AND(EXACT(P52,"tested_negative"), EXACT(K52,"tested_negative")), "tn"))))</f>
        <v>tn</v>
      </c>
      <c r="S52" s="2">
        <f>IF(P52="tested_positive",1,0)</f>
        <v>0</v>
      </c>
    </row>
    <row r="53" spans="1:19" x14ac:dyDescent="0.2">
      <c r="A53">
        <v>335</v>
      </c>
      <c r="B53">
        <v>1</v>
      </c>
      <c r="C53">
        <v>95</v>
      </c>
      <c r="D53">
        <v>60</v>
      </c>
      <c r="E53">
        <v>18</v>
      </c>
      <c r="F53">
        <v>58</v>
      </c>
      <c r="G53">
        <v>23.9</v>
      </c>
      <c r="H53">
        <v>0.26</v>
      </c>
      <c r="I53">
        <v>22</v>
      </c>
      <c r="J53" t="s">
        <v>10</v>
      </c>
      <c r="K53" t="s">
        <v>10</v>
      </c>
      <c r="L53" t="s">
        <v>10</v>
      </c>
      <c r="N53">
        <v>0.95599999999999996</v>
      </c>
      <c r="O53">
        <v>4.3999999999999997E-2</v>
      </c>
      <c r="P53" s="2" t="str">
        <f>IF(O53&gt;N53,"tested_positive","tested_negative")</f>
        <v>tested_negative</v>
      </c>
      <c r="Q53" s="2">
        <f>IF(P53=K53,1,0)</f>
        <v>1</v>
      </c>
      <c r="R53" s="2" t="str">
        <f>IF(AND(EXACT(P53,"tested_positive"), EXACT(K53,"tested_positive")), "tp", IF(AND(EXACT(P53,"tested_positive"), EXACT(K53,"tested_negative")), "fp", IF(AND(EXACT(P53,"tested_negative"), EXACT(K53,"tested_positive")), "fn", IF(AND(EXACT(P53,"tested_negative"), EXACT(K53,"tested_negative")), "tn"))))</f>
        <v>tn</v>
      </c>
      <c r="S53" s="2">
        <f>IF(P53="tested_positive",1,0)</f>
        <v>0</v>
      </c>
    </row>
    <row r="54" spans="1:19" x14ac:dyDescent="0.2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 t="s">
        <v>10</v>
      </c>
      <c r="L54" t="s">
        <v>10</v>
      </c>
      <c r="N54">
        <v>0.95599999999999996</v>
      </c>
      <c r="O54">
        <v>4.3999999999999997E-2</v>
      </c>
      <c r="P54" s="2" t="str">
        <f>IF(O54&gt;N54,"tested_positive","tested_negative")</f>
        <v>tested_negative</v>
      </c>
      <c r="Q54" s="2">
        <f>IF(P54=K54,1,0)</f>
        <v>1</v>
      </c>
      <c r="R54" s="2" t="str">
        <f>IF(AND(EXACT(P54,"tested_positive"), EXACT(K54,"tested_positive")), "tp", IF(AND(EXACT(P54,"tested_positive"), EXACT(K54,"tested_negative")), "fp", IF(AND(EXACT(P54,"tested_negative"), EXACT(K54,"tested_positive")), "fn", IF(AND(EXACT(P54,"tested_negative"), EXACT(K54,"tested_negative")), "tn"))))</f>
        <v>tn</v>
      </c>
      <c r="S54" s="2">
        <f>IF(P54="tested_positive",1,0)</f>
        <v>0</v>
      </c>
    </row>
    <row r="55" spans="1:19" x14ac:dyDescent="0.2">
      <c r="A55">
        <v>651</v>
      </c>
      <c r="B55">
        <v>1</v>
      </c>
      <c r="C55">
        <v>91</v>
      </c>
      <c r="D55">
        <v>54</v>
      </c>
      <c r="E55">
        <v>25</v>
      </c>
      <c r="F55">
        <v>100</v>
      </c>
      <c r="G55">
        <v>25.2</v>
      </c>
      <c r="H55">
        <v>0.23400000000000001</v>
      </c>
      <c r="I55">
        <v>23</v>
      </c>
      <c r="J55" t="s">
        <v>10</v>
      </c>
      <c r="K55" t="s">
        <v>10</v>
      </c>
      <c r="L55" t="s">
        <v>10</v>
      </c>
      <c r="N55">
        <v>0.95599999999999996</v>
      </c>
      <c r="O55">
        <v>4.3999999999999997E-2</v>
      </c>
      <c r="P55" s="2" t="str">
        <f>IF(O55&gt;N55,"tested_positive","tested_negative")</f>
        <v>tested_negative</v>
      </c>
      <c r="Q55" s="2">
        <f>IF(P55=K55,1,0)</f>
        <v>1</v>
      </c>
      <c r="R55" s="2" t="str">
        <f>IF(AND(EXACT(P55,"tested_positive"), EXACT(K55,"tested_positive")), "tp", IF(AND(EXACT(P55,"tested_positive"), EXACT(K55,"tested_negative")), "fp", IF(AND(EXACT(P55,"tested_negative"), EXACT(K55,"tested_positive")), "fn", IF(AND(EXACT(P55,"tested_negative"), EXACT(K55,"tested_negative")), "tn"))))</f>
        <v>tn</v>
      </c>
      <c r="S55" s="2">
        <f>IF(P55="tested_positive",1,0)</f>
        <v>0</v>
      </c>
    </row>
    <row r="56" spans="1:19" x14ac:dyDescent="0.2">
      <c r="A56">
        <v>150</v>
      </c>
      <c r="B56">
        <v>2</v>
      </c>
      <c r="C56">
        <v>90</v>
      </c>
      <c r="D56">
        <v>70</v>
      </c>
      <c r="E56">
        <v>17</v>
      </c>
      <c r="F56">
        <v>0</v>
      </c>
      <c r="G56">
        <v>27.3</v>
      </c>
      <c r="H56">
        <v>8.5000000000000006E-2</v>
      </c>
      <c r="I56">
        <v>22</v>
      </c>
      <c r="J56" t="s">
        <v>10</v>
      </c>
      <c r="K56" t="s">
        <v>10</v>
      </c>
      <c r="L56" t="s">
        <v>10</v>
      </c>
      <c r="N56">
        <v>0.95499999999999996</v>
      </c>
      <c r="O56">
        <v>4.4999999999999998E-2</v>
      </c>
      <c r="P56" s="2" t="str">
        <f>IF(O56&gt;N56,"tested_positive","tested_negative")</f>
        <v>tested_negative</v>
      </c>
      <c r="Q56" s="2">
        <f>IF(P56=K56,1,0)</f>
        <v>1</v>
      </c>
      <c r="R56" s="2" t="str">
        <f>IF(AND(EXACT(P56,"tested_positive"), EXACT(K56,"tested_positive")), "tp", IF(AND(EXACT(P56,"tested_positive"), EXACT(K56,"tested_negative")), "fp", IF(AND(EXACT(P56,"tested_negative"), EXACT(K56,"tested_positive")), "fn", IF(AND(EXACT(P56,"tested_negative"), EXACT(K56,"tested_negative")), "tn"))))</f>
        <v>tn</v>
      </c>
      <c r="S56" s="2">
        <f>IF(P56="tested_positive",1,0)</f>
        <v>0</v>
      </c>
    </row>
    <row r="57" spans="1:19" x14ac:dyDescent="0.2">
      <c r="A57">
        <v>28</v>
      </c>
      <c r="B57">
        <v>1</v>
      </c>
      <c r="C57">
        <v>97</v>
      </c>
      <c r="D57">
        <v>66</v>
      </c>
      <c r="E57">
        <v>15</v>
      </c>
      <c r="F57">
        <v>140</v>
      </c>
      <c r="G57">
        <v>23.2</v>
      </c>
      <c r="H57">
        <v>0.48699999999999999</v>
      </c>
      <c r="I57">
        <v>22</v>
      </c>
      <c r="J57" t="s">
        <v>10</v>
      </c>
      <c r="K57" t="s">
        <v>10</v>
      </c>
      <c r="L57" t="s">
        <v>10</v>
      </c>
      <c r="N57">
        <v>0.95399999999999996</v>
      </c>
      <c r="O57">
        <v>4.5999999999999999E-2</v>
      </c>
      <c r="P57" s="2" t="str">
        <f>IF(O57&gt;N57,"tested_positive","tested_negative")</f>
        <v>tested_negative</v>
      </c>
      <c r="Q57" s="2">
        <f>IF(P57=K57,1,0)</f>
        <v>1</v>
      </c>
      <c r="R57" s="2" t="str">
        <f>IF(AND(EXACT(P57,"tested_positive"), EXACT(K57,"tested_positive")), "tp", IF(AND(EXACT(P57,"tested_positive"), EXACT(K57,"tested_negative")), "fp", IF(AND(EXACT(P57,"tested_negative"), EXACT(K57,"tested_positive")), "fn", IF(AND(EXACT(P57,"tested_negative"), EXACT(K57,"tested_negative")), "tn"))))</f>
        <v>tn</v>
      </c>
      <c r="S57" s="2">
        <f>IF(P57="tested_positive",1,0)</f>
        <v>0</v>
      </c>
    </row>
    <row r="58" spans="1:19" x14ac:dyDescent="0.2">
      <c r="A58">
        <v>181</v>
      </c>
      <c r="B58">
        <v>6</v>
      </c>
      <c r="C58">
        <v>87</v>
      </c>
      <c r="D58">
        <v>80</v>
      </c>
      <c r="E58">
        <v>0</v>
      </c>
      <c r="F58">
        <v>0</v>
      </c>
      <c r="G58">
        <v>23.2</v>
      </c>
      <c r="H58">
        <v>8.4000000000000005E-2</v>
      </c>
      <c r="I58">
        <v>32</v>
      </c>
      <c r="J58" t="s">
        <v>10</v>
      </c>
      <c r="K58" t="s">
        <v>10</v>
      </c>
      <c r="L58" t="s">
        <v>10</v>
      </c>
      <c r="N58">
        <v>0.95399999999999996</v>
      </c>
      <c r="O58">
        <v>4.5999999999999999E-2</v>
      </c>
      <c r="P58" s="2" t="str">
        <f>IF(O58&gt;N58,"tested_positive","tested_negative")</f>
        <v>tested_negative</v>
      </c>
      <c r="Q58" s="2">
        <f>IF(P58=K58,1,0)</f>
        <v>1</v>
      </c>
      <c r="R58" s="2" t="str">
        <f>IF(AND(EXACT(P58,"tested_positive"), EXACT(K58,"tested_positive")), "tp", IF(AND(EXACT(P58,"tested_positive"), EXACT(K58,"tested_negative")), "fp", IF(AND(EXACT(P58,"tested_negative"), EXACT(K58,"tested_positive")), "fn", IF(AND(EXACT(P58,"tested_negative"), EXACT(K58,"tested_negative")), "tn"))))</f>
        <v>tn</v>
      </c>
      <c r="S58" s="2">
        <f>IF(P58="tested_positive",1,0)</f>
        <v>0</v>
      </c>
    </row>
    <row r="59" spans="1:19" x14ac:dyDescent="0.2">
      <c r="A59">
        <v>408</v>
      </c>
      <c r="B59">
        <v>0</v>
      </c>
      <c r="C59">
        <v>101</v>
      </c>
      <c r="D59">
        <v>62</v>
      </c>
      <c r="E59">
        <v>0</v>
      </c>
      <c r="F59">
        <v>0</v>
      </c>
      <c r="G59">
        <v>21.9</v>
      </c>
      <c r="H59">
        <v>0.33600000000000002</v>
      </c>
      <c r="I59">
        <v>25</v>
      </c>
      <c r="J59" t="s">
        <v>10</v>
      </c>
      <c r="K59" t="s">
        <v>10</v>
      </c>
      <c r="L59" t="s">
        <v>10</v>
      </c>
      <c r="N59">
        <v>0.95399999999999996</v>
      </c>
      <c r="O59">
        <v>4.5999999999999999E-2</v>
      </c>
      <c r="P59" s="2" t="str">
        <f>IF(O59&gt;N59,"tested_positive","tested_negative")</f>
        <v>tested_negative</v>
      </c>
      <c r="Q59" s="2">
        <f>IF(P59=K59,1,0)</f>
        <v>1</v>
      </c>
      <c r="R59" s="2" t="str">
        <f>IF(AND(EXACT(P59,"tested_positive"), EXACT(K59,"tested_positive")), "tp", IF(AND(EXACT(P59,"tested_positive"), EXACT(K59,"tested_negative")), "fp", IF(AND(EXACT(P59,"tested_negative"), EXACT(K59,"tested_positive")), "fn", IF(AND(EXACT(P59,"tested_negative"), EXACT(K59,"tested_negative")), "tn"))))</f>
        <v>tn</v>
      </c>
      <c r="S59" s="2">
        <f>IF(P59="tested_positive",1,0)</f>
        <v>0</v>
      </c>
    </row>
    <row r="60" spans="1:19" x14ac:dyDescent="0.2">
      <c r="A60">
        <v>657</v>
      </c>
      <c r="B60">
        <v>2</v>
      </c>
      <c r="C60">
        <v>101</v>
      </c>
      <c r="D60">
        <v>58</v>
      </c>
      <c r="E60">
        <v>35</v>
      </c>
      <c r="F60">
        <v>90</v>
      </c>
      <c r="G60">
        <v>21.8</v>
      </c>
      <c r="H60">
        <v>0.155</v>
      </c>
      <c r="I60">
        <v>22</v>
      </c>
      <c r="J60" t="s">
        <v>10</v>
      </c>
      <c r="K60" t="s">
        <v>10</v>
      </c>
      <c r="L60" t="s">
        <v>10</v>
      </c>
      <c r="N60">
        <v>0.95399999999999996</v>
      </c>
      <c r="O60">
        <v>4.5999999999999999E-2</v>
      </c>
      <c r="P60" s="2" t="str">
        <f>IF(O60&gt;N60,"tested_positive","tested_negative")</f>
        <v>tested_negative</v>
      </c>
      <c r="Q60" s="2">
        <f>IF(P60=K60,1,0)</f>
        <v>1</v>
      </c>
      <c r="R60" s="2" t="str">
        <f>IF(AND(EXACT(P60,"tested_positive"), EXACT(K60,"tested_positive")), "tp", IF(AND(EXACT(P60,"tested_positive"), EXACT(K60,"tested_negative")), "fp", IF(AND(EXACT(P60,"tested_negative"), EXACT(K60,"tested_positive")), "fn", IF(AND(EXACT(P60,"tested_negative"), EXACT(K60,"tested_negative")), "tn"))))</f>
        <v>tn</v>
      </c>
      <c r="S60" s="2">
        <f>IF(P60="tested_positive",1,0)</f>
        <v>0</v>
      </c>
    </row>
    <row r="61" spans="1:19" x14ac:dyDescent="0.2">
      <c r="A61">
        <v>433</v>
      </c>
      <c r="B61">
        <v>1</v>
      </c>
      <c r="C61">
        <v>80</v>
      </c>
      <c r="D61">
        <v>74</v>
      </c>
      <c r="E61">
        <v>11</v>
      </c>
      <c r="F61">
        <v>60</v>
      </c>
      <c r="G61">
        <v>30</v>
      </c>
      <c r="H61">
        <v>0.52700000000000002</v>
      </c>
      <c r="I61">
        <v>22</v>
      </c>
      <c r="J61" t="s">
        <v>10</v>
      </c>
      <c r="K61" t="s">
        <v>10</v>
      </c>
      <c r="L61" t="s">
        <v>10</v>
      </c>
      <c r="N61">
        <v>0.95299999999999996</v>
      </c>
      <c r="O61">
        <v>4.7E-2</v>
      </c>
      <c r="P61" s="2" t="str">
        <f>IF(O61&gt;N61,"tested_positive","tested_negative")</f>
        <v>tested_negative</v>
      </c>
      <c r="Q61" s="2">
        <f>IF(P61=K61,1,0)</f>
        <v>1</v>
      </c>
      <c r="R61" s="2" t="str">
        <f>IF(AND(EXACT(P61,"tested_positive"), EXACT(K61,"tested_positive")), "tp", IF(AND(EXACT(P61,"tested_positive"), EXACT(K61,"tested_negative")), "fp", IF(AND(EXACT(P61,"tested_negative"), EXACT(K61,"tested_positive")), "fn", IF(AND(EXACT(P61,"tested_negative"), EXACT(K61,"tested_negative")), "tn"))))</f>
        <v>tn</v>
      </c>
      <c r="S61" s="2">
        <f>IF(P61="tested_positive",1,0)</f>
        <v>0</v>
      </c>
    </row>
    <row r="62" spans="1:19" x14ac:dyDescent="0.2">
      <c r="A62">
        <v>586</v>
      </c>
      <c r="B62">
        <v>1</v>
      </c>
      <c r="C62">
        <v>93</v>
      </c>
      <c r="D62">
        <v>56</v>
      </c>
      <c r="E62">
        <v>11</v>
      </c>
      <c r="F62">
        <v>0</v>
      </c>
      <c r="G62">
        <v>22.5</v>
      </c>
      <c r="H62">
        <v>0.41699999999999998</v>
      </c>
      <c r="I62">
        <v>22</v>
      </c>
      <c r="J62" t="s">
        <v>10</v>
      </c>
      <c r="K62" t="s">
        <v>10</v>
      </c>
      <c r="L62" t="s">
        <v>10</v>
      </c>
      <c r="N62">
        <v>0.95299999999999996</v>
      </c>
      <c r="O62">
        <v>4.7E-2</v>
      </c>
      <c r="P62" s="2" t="str">
        <f>IF(O62&gt;N62,"tested_positive","tested_negative")</f>
        <v>tested_negative</v>
      </c>
      <c r="Q62" s="2">
        <f>IF(P62=K62,1,0)</f>
        <v>1</v>
      </c>
      <c r="R62" s="2" t="str">
        <f>IF(AND(EXACT(P62,"tested_positive"), EXACT(K62,"tested_positive")), "tp", IF(AND(EXACT(P62,"tested_positive"), EXACT(K62,"tested_negative")), "fp", IF(AND(EXACT(P62,"tested_negative"), EXACT(K62,"tested_positive")), "fn", IF(AND(EXACT(P62,"tested_negative"), EXACT(K62,"tested_negative")), "tn"))))</f>
        <v>tn</v>
      </c>
      <c r="S62" s="2">
        <f>IF(P62="tested_positive",1,0)</f>
        <v>0</v>
      </c>
    </row>
    <row r="63" spans="1:19" x14ac:dyDescent="0.2">
      <c r="A63">
        <v>2</v>
      </c>
      <c r="B63">
        <v>1</v>
      </c>
      <c r="C63">
        <v>85</v>
      </c>
      <c r="D63">
        <v>66</v>
      </c>
      <c r="E63">
        <v>29</v>
      </c>
      <c r="F63">
        <v>0</v>
      </c>
      <c r="G63">
        <v>26.6</v>
      </c>
      <c r="H63">
        <v>0.35099999999999998</v>
      </c>
      <c r="I63">
        <v>31</v>
      </c>
      <c r="J63" t="s">
        <v>10</v>
      </c>
      <c r="K63" t="s">
        <v>10</v>
      </c>
      <c r="L63" t="s">
        <v>10</v>
      </c>
      <c r="N63">
        <v>0.95099999999999996</v>
      </c>
      <c r="O63">
        <v>4.9000000000000002E-2</v>
      </c>
      <c r="P63" s="2" t="str">
        <f>IF(O63&gt;N63,"tested_positive","tested_negative")</f>
        <v>tested_negative</v>
      </c>
      <c r="Q63" s="2">
        <f>IF(P63=K63,1,0)</f>
        <v>1</v>
      </c>
      <c r="R63" s="2" t="str">
        <f>IF(AND(EXACT(P63,"tested_positive"), EXACT(K63,"tested_positive")), "tp", IF(AND(EXACT(P63,"tested_positive"), EXACT(K63,"tested_negative")), "fp", IF(AND(EXACT(P63,"tested_negative"), EXACT(K63,"tested_positive")), "fn", IF(AND(EXACT(P63,"tested_negative"), EXACT(K63,"tested_negative")), "tn"))))</f>
        <v>tn</v>
      </c>
      <c r="S63" s="2">
        <f>IF(P63="tested_positive",1,0)</f>
        <v>0</v>
      </c>
    </row>
    <row r="64" spans="1:19" x14ac:dyDescent="0.2">
      <c r="A64">
        <v>33</v>
      </c>
      <c r="B64">
        <v>3</v>
      </c>
      <c r="C64">
        <v>88</v>
      </c>
      <c r="D64">
        <v>58</v>
      </c>
      <c r="E64">
        <v>11</v>
      </c>
      <c r="F64">
        <v>54</v>
      </c>
      <c r="G64">
        <v>24.8</v>
      </c>
      <c r="H64">
        <v>0.26700000000000002</v>
      </c>
      <c r="I64">
        <v>22</v>
      </c>
      <c r="J64" t="s">
        <v>10</v>
      </c>
      <c r="K64" t="s">
        <v>10</v>
      </c>
      <c r="L64" t="s">
        <v>10</v>
      </c>
      <c r="N64">
        <v>0.95099999999999996</v>
      </c>
      <c r="O64">
        <v>4.9000000000000002E-2</v>
      </c>
      <c r="P64" s="2" t="str">
        <f>IF(O64&gt;N64,"tested_positive","tested_negative")</f>
        <v>tested_negative</v>
      </c>
      <c r="Q64" s="2">
        <f>IF(P64=K64,1,0)</f>
        <v>1</v>
      </c>
      <c r="R64" s="2" t="str">
        <f>IF(AND(EXACT(P64,"tested_positive"), EXACT(K64,"tested_positive")), "tp", IF(AND(EXACT(P64,"tested_positive"), EXACT(K64,"tested_negative")), "fp", IF(AND(EXACT(P64,"tested_negative"), EXACT(K64,"tested_positive")), "fn", IF(AND(EXACT(P64,"tested_negative"), EXACT(K64,"tested_negative")), "tn"))))</f>
        <v>tn</v>
      </c>
      <c r="S64" s="2">
        <f>IF(P64="tested_positive",1,0)</f>
        <v>0</v>
      </c>
    </row>
    <row r="65" spans="1:19" x14ac:dyDescent="0.2">
      <c r="A65">
        <v>184</v>
      </c>
      <c r="B65">
        <v>5</v>
      </c>
      <c r="C65">
        <v>73</v>
      </c>
      <c r="D65">
        <v>60</v>
      </c>
      <c r="E65">
        <v>0</v>
      </c>
      <c r="F65">
        <v>0</v>
      </c>
      <c r="G65">
        <v>26.8</v>
      </c>
      <c r="H65">
        <v>0.26800000000000002</v>
      </c>
      <c r="I65">
        <v>27</v>
      </c>
      <c r="J65" t="s">
        <v>10</v>
      </c>
      <c r="K65" t="s">
        <v>10</v>
      </c>
      <c r="L65" t="s">
        <v>10</v>
      </c>
      <c r="N65">
        <v>0.95099999999999996</v>
      </c>
      <c r="O65">
        <v>4.9000000000000002E-2</v>
      </c>
      <c r="P65" s="2" t="str">
        <f>IF(O65&gt;N65,"tested_positive","tested_negative")</f>
        <v>tested_negative</v>
      </c>
      <c r="Q65" s="2">
        <f>IF(P65=K65,1,0)</f>
        <v>1</v>
      </c>
      <c r="R65" s="2" t="str">
        <f>IF(AND(EXACT(P65,"tested_positive"), EXACT(K65,"tested_positive")), "tp", IF(AND(EXACT(P65,"tested_positive"), EXACT(K65,"tested_negative")), "fp", IF(AND(EXACT(P65,"tested_negative"), EXACT(K65,"tested_positive")), "fn", IF(AND(EXACT(P65,"tested_negative"), EXACT(K65,"tested_negative")), "tn"))))</f>
        <v>tn</v>
      </c>
      <c r="S65" s="2">
        <f>IF(P65="tested_positive",1,0)</f>
        <v>0</v>
      </c>
    </row>
    <row r="66" spans="1:19" x14ac:dyDescent="0.2">
      <c r="A66">
        <v>211</v>
      </c>
      <c r="B66">
        <v>2</v>
      </c>
      <c r="C66">
        <v>81</v>
      </c>
      <c r="D66">
        <v>60</v>
      </c>
      <c r="E66">
        <v>22</v>
      </c>
      <c r="F66">
        <v>0</v>
      </c>
      <c r="G66">
        <v>27.7</v>
      </c>
      <c r="H66">
        <v>0.28999999999999998</v>
      </c>
      <c r="I66">
        <v>25</v>
      </c>
      <c r="J66" t="s">
        <v>10</v>
      </c>
      <c r="K66" t="s">
        <v>10</v>
      </c>
      <c r="L66" t="s">
        <v>10</v>
      </c>
      <c r="N66">
        <v>0.95099999999999996</v>
      </c>
      <c r="O66">
        <v>4.9000000000000002E-2</v>
      </c>
      <c r="P66" s="2" t="str">
        <f>IF(O66&gt;N66,"tested_positive","tested_negative")</f>
        <v>tested_negative</v>
      </c>
      <c r="Q66" s="2">
        <f>IF(P66=K66,1,0)</f>
        <v>1</v>
      </c>
      <c r="R66" s="2" t="str">
        <f>IF(AND(EXACT(P66,"tested_positive"), EXACT(K66,"tested_positive")), "tp", IF(AND(EXACT(P66,"tested_positive"), EXACT(K66,"tested_negative")), "fp", IF(AND(EXACT(P66,"tested_negative"), EXACT(K66,"tested_positive")), "fn", IF(AND(EXACT(P66,"tested_negative"), EXACT(K66,"tested_negative")), "tn"))))</f>
        <v>tn</v>
      </c>
      <c r="S66" s="2">
        <f>IF(P66="tested_positive",1,0)</f>
        <v>0</v>
      </c>
    </row>
    <row r="67" spans="1:19" x14ac:dyDescent="0.2">
      <c r="A67">
        <v>353</v>
      </c>
      <c r="B67">
        <v>3</v>
      </c>
      <c r="C67">
        <v>61</v>
      </c>
      <c r="D67">
        <v>82</v>
      </c>
      <c r="E67">
        <v>28</v>
      </c>
      <c r="F67">
        <v>0</v>
      </c>
      <c r="G67">
        <v>34.4</v>
      </c>
      <c r="H67">
        <v>0.24299999999999999</v>
      </c>
      <c r="I67">
        <v>46</v>
      </c>
      <c r="J67" t="s">
        <v>10</v>
      </c>
      <c r="K67" t="s">
        <v>10</v>
      </c>
      <c r="L67" t="s">
        <v>10</v>
      </c>
      <c r="N67">
        <v>0.95099999999999996</v>
      </c>
      <c r="O67">
        <v>4.9000000000000002E-2</v>
      </c>
      <c r="P67" s="2" t="str">
        <f>IF(O67&gt;N67,"tested_positive","tested_negative")</f>
        <v>tested_negative</v>
      </c>
      <c r="Q67" s="2">
        <f>IF(P67=K67,1,0)</f>
        <v>1</v>
      </c>
      <c r="R67" s="2" t="str">
        <f>IF(AND(EXACT(P67,"tested_positive"), EXACT(K67,"tested_positive")), "tp", IF(AND(EXACT(P67,"tested_positive"), EXACT(K67,"tested_negative")), "fp", IF(AND(EXACT(P67,"tested_negative"), EXACT(K67,"tested_positive")), "fn", IF(AND(EXACT(P67,"tested_negative"), EXACT(K67,"tested_negative")), "tn"))))</f>
        <v>tn</v>
      </c>
      <c r="S67" s="2">
        <f>IF(P67="tested_positive",1,0)</f>
        <v>0</v>
      </c>
    </row>
    <row r="68" spans="1:19" x14ac:dyDescent="0.2">
      <c r="A68">
        <v>84</v>
      </c>
      <c r="B68">
        <v>0</v>
      </c>
      <c r="C68">
        <v>101</v>
      </c>
      <c r="D68">
        <v>65</v>
      </c>
      <c r="E68">
        <v>28</v>
      </c>
      <c r="F68">
        <v>0</v>
      </c>
      <c r="G68">
        <v>24.6</v>
      </c>
      <c r="H68">
        <v>0.23699999999999999</v>
      </c>
      <c r="I68">
        <v>22</v>
      </c>
      <c r="J68" t="s">
        <v>10</v>
      </c>
      <c r="K68" t="s">
        <v>10</v>
      </c>
      <c r="L68" t="s">
        <v>10</v>
      </c>
      <c r="N68">
        <v>0.95</v>
      </c>
      <c r="O68">
        <v>0.05</v>
      </c>
      <c r="P68" s="2" t="str">
        <f>IF(O68&gt;N68,"tested_positive","tested_negative")</f>
        <v>tested_negative</v>
      </c>
      <c r="Q68" s="2">
        <f>IF(P68=K68,1,0)</f>
        <v>1</v>
      </c>
      <c r="R68" s="2" t="str">
        <f>IF(AND(EXACT(P68,"tested_positive"), EXACT(K68,"tested_positive")), "tp", IF(AND(EXACT(P68,"tested_positive"), EXACT(K68,"tested_negative")), "fp", IF(AND(EXACT(P68,"tested_negative"), EXACT(K68,"tested_positive")), "fn", IF(AND(EXACT(P68,"tested_negative"), EXACT(K68,"tested_negative")), "tn"))))</f>
        <v>tn</v>
      </c>
      <c r="S68" s="2">
        <f>IF(P68="tested_positive",1,0)</f>
        <v>0</v>
      </c>
    </row>
    <row r="69" spans="1:19" x14ac:dyDescent="0.2">
      <c r="A69">
        <v>159</v>
      </c>
      <c r="B69">
        <v>2</v>
      </c>
      <c r="C69">
        <v>88</v>
      </c>
      <c r="D69">
        <v>74</v>
      </c>
      <c r="E69">
        <v>19</v>
      </c>
      <c r="F69">
        <v>53</v>
      </c>
      <c r="G69">
        <v>29</v>
      </c>
      <c r="H69">
        <v>0.22900000000000001</v>
      </c>
      <c r="I69">
        <v>22</v>
      </c>
      <c r="J69" t="s">
        <v>10</v>
      </c>
      <c r="K69" t="s">
        <v>10</v>
      </c>
      <c r="L69" t="s">
        <v>10</v>
      </c>
      <c r="N69">
        <v>0.95</v>
      </c>
      <c r="O69">
        <v>0.05</v>
      </c>
      <c r="P69" s="2" t="str">
        <f>IF(O69&gt;N69,"tested_positive","tested_negative")</f>
        <v>tested_negative</v>
      </c>
      <c r="Q69" s="2">
        <f>IF(P69=K69,1,0)</f>
        <v>1</v>
      </c>
      <c r="R69" s="2" t="str">
        <f>IF(AND(EXACT(P69,"tested_positive"), EXACT(K69,"tested_positive")), "tp", IF(AND(EXACT(P69,"tested_positive"), EXACT(K69,"tested_negative")), "fp", IF(AND(EXACT(P69,"tested_negative"), EXACT(K69,"tested_positive")), "fn", IF(AND(EXACT(P69,"tested_negative"), EXACT(K69,"tested_negative")), "tn"))))</f>
        <v>tn</v>
      </c>
      <c r="S69" s="2">
        <f>IF(P69="tested_positive",1,0)</f>
        <v>0</v>
      </c>
    </row>
    <row r="70" spans="1:19" x14ac:dyDescent="0.2">
      <c r="A70">
        <v>175</v>
      </c>
      <c r="B70">
        <v>2</v>
      </c>
      <c r="C70">
        <v>75</v>
      </c>
      <c r="D70">
        <v>64</v>
      </c>
      <c r="E70">
        <v>24</v>
      </c>
      <c r="F70">
        <v>55</v>
      </c>
      <c r="G70">
        <v>29.7</v>
      </c>
      <c r="H70">
        <v>0.37</v>
      </c>
      <c r="I70">
        <v>33</v>
      </c>
      <c r="J70" t="s">
        <v>10</v>
      </c>
      <c r="K70" t="s">
        <v>10</v>
      </c>
      <c r="L70" t="s">
        <v>10</v>
      </c>
      <c r="N70">
        <v>0.94899999999999995</v>
      </c>
      <c r="O70">
        <v>5.0999999999999997E-2</v>
      </c>
      <c r="P70" s="2" t="str">
        <f>IF(O70&gt;N70,"tested_positive","tested_negative")</f>
        <v>tested_negative</v>
      </c>
      <c r="Q70" s="2">
        <f>IF(P70=K70,1,0)</f>
        <v>1</v>
      </c>
      <c r="R70" s="2" t="str">
        <f>IF(AND(EXACT(P70,"tested_positive"), EXACT(K70,"tested_positive")), "tp", IF(AND(EXACT(P70,"tested_positive"), EXACT(K70,"tested_negative")), "fp", IF(AND(EXACT(P70,"tested_negative"), EXACT(K70,"tested_positive")), "fn", IF(AND(EXACT(P70,"tested_negative"), EXACT(K70,"tested_negative")), "tn"))))</f>
        <v>tn</v>
      </c>
      <c r="S70" s="2">
        <f>IF(P70="tested_positive",1,0)</f>
        <v>0</v>
      </c>
    </row>
    <row r="71" spans="1:19" x14ac:dyDescent="0.2">
      <c r="A71">
        <v>75</v>
      </c>
      <c r="B71">
        <v>1</v>
      </c>
      <c r="C71">
        <v>79</v>
      </c>
      <c r="D71">
        <v>75</v>
      </c>
      <c r="E71">
        <v>30</v>
      </c>
      <c r="F71">
        <v>0</v>
      </c>
      <c r="G71">
        <v>32</v>
      </c>
      <c r="H71">
        <v>0.39600000000000002</v>
      </c>
      <c r="I71">
        <v>22</v>
      </c>
      <c r="J71" t="s">
        <v>10</v>
      </c>
      <c r="K71" t="s">
        <v>10</v>
      </c>
      <c r="L71" t="s">
        <v>10</v>
      </c>
      <c r="N71">
        <v>0.94799999999999995</v>
      </c>
      <c r="O71">
        <v>5.1999999999999998E-2</v>
      </c>
      <c r="P71" s="2" t="str">
        <f>IF(O71&gt;N71,"tested_positive","tested_negative")</f>
        <v>tested_negative</v>
      </c>
      <c r="Q71" s="2">
        <f>IF(P71=K71,1,0)</f>
        <v>1</v>
      </c>
      <c r="R71" s="2" t="str">
        <f>IF(AND(EXACT(P71,"tested_positive"), EXACT(K71,"tested_positive")), "tp", IF(AND(EXACT(P71,"tested_positive"), EXACT(K71,"tested_negative")), "fp", IF(AND(EXACT(P71,"tested_negative"), EXACT(K71,"tested_positive")), "fn", IF(AND(EXACT(P71,"tested_negative"), EXACT(K71,"tested_negative")), "tn"))))</f>
        <v>tn</v>
      </c>
      <c r="S71" s="2">
        <f>IF(P71="tested_positive",1,0)</f>
        <v>0</v>
      </c>
    </row>
    <row r="72" spans="1:19" x14ac:dyDescent="0.2">
      <c r="A72">
        <v>120</v>
      </c>
      <c r="B72">
        <v>4</v>
      </c>
      <c r="C72">
        <v>99</v>
      </c>
      <c r="D72">
        <v>76</v>
      </c>
      <c r="E72">
        <v>15</v>
      </c>
      <c r="F72">
        <v>51</v>
      </c>
      <c r="G72">
        <v>23.2</v>
      </c>
      <c r="H72">
        <v>0.223</v>
      </c>
      <c r="I72">
        <v>21</v>
      </c>
      <c r="J72" t="s">
        <v>10</v>
      </c>
      <c r="K72" t="s">
        <v>10</v>
      </c>
      <c r="L72" t="s">
        <v>10</v>
      </c>
      <c r="N72">
        <v>0.94699999999999995</v>
      </c>
      <c r="O72">
        <v>5.2999999999999999E-2</v>
      </c>
      <c r="P72" s="2" t="str">
        <f>IF(O72&gt;N72,"tested_positive","tested_negative")</f>
        <v>tested_negative</v>
      </c>
      <c r="Q72" s="2">
        <f>IF(P72=K72,1,0)</f>
        <v>1</v>
      </c>
      <c r="R72" s="2" t="str">
        <f>IF(AND(EXACT(P72,"tested_positive"), EXACT(K72,"tested_positive")), "tp", IF(AND(EXACT(P72,"tested_positive"), EXACT(K72,"tested_negative")), "fp", IF(AND(EXACT(P72,"tested_negative"), EXACT(K72,"tested_positive")), "fn", IF(AND(EXACT(P72,"tested_negative"), EXACT(K72,"tested_negative")), "tn"))))</f>
        <v>tn</v>
      </c>
      <c r="S72" s="2">
        <f>IF(P72="tested_positive",1,0)</f>
        <v>0</v>
      </c>
    </row>
    <row r="73" spans="1:19" x14ac:dyDescent="0.2">
      <c r="A73">
        <v>113</v>
      </c>
      <c r="B73">
        <v>1</v>
      </c>
      <c r="C73">
        <v>89</v>
      </c>
      <c r="D73">
        <v>76</v>
      </c>
      <c r="E73">
        <v>34</v>
      </c>
      <c r="F73">
        <v>37</v>
      </c>
      <c r="G73">
        <v>31.2</v>
      </c>
      <c r="H73">
        <v>0.192</v>
      </c>
      <c r="I73">
        <v>23</v>
      </c>
      <c r="J73" t="s">
        <v>10</v>
      </c>
      <c r="K73" t="s">
        <v>10</v>
      </c>
      <c r="L73" t="s">
        <v>10</v>
      </c>
      <c r="N73">
        <v>0.94599999999999995</v>
      </c>
      <c r="O73">
        <v>5.3999999999999999E-2</v>
      </c>
      <c r="P73" s="2" t="str">
        <f>IF(O73&gt;N73,"tested_positive","tested_negative")</f>
        <v>tested_negative</v>
      </c>
      <c r="Q73" s="2">
        <f>IF(P73=K73,1,0)</f>
        <v>1</v>
      </c>
      <c r="R73" s="2" t="str">
        <f>IF(AND(EXACT(P73,"tested_positive"), EXACT(K73,"tested_positive")), "tp", IF(AND(EXACT(P73,"tested_positive"), EXACT(K73,"tested_negative")), "fp", IF(AND(EXACT(P73,"tested_negative"), EXACT(K73,"tested_positive")), "fn", IF(AND(EXACT(P73,"tested_negative"), EXACT(K73,"tested_negative")), "tn"))))</f>
        <v>tn</v>
      </c>
      <c r="S73" s="2">
        <f>IF(P73="tested_positive",1,0)</f>
        <v>0</v>
      </c>
    </row>
    <row r="74" spans="1:19" x14ac:dyDescent="0.2">
      <c r="A74">
        <v>269</v>
      </c>
      <c r="B74">
        <v>0</v>
      </c>
      <c r="C74">
        <v>102</v>
      </c>
      <c r="D74">
        <v>52</v>
      </c>
      <c r="E74">
        <v>0</v>
      </c>
      <c r="F74">
        <v>0</v>
      </c>
      <c r="G74">
        <v>25.1</v>
      </c>
      <c r="H74">
        <v>7.8E-2</v>
      </c>
      <c r="I74">
        <v>21</v>
      </c>
      <c r="J74" t="s">
        <v>10</v>
      </c>
      <c r="K74" t="s">
        <v>10</v>
      </c>
      <c r="L74" t="s">
        <v>10</v>
      </c>
      <c r="N74">
        <v>0.94599999999999995</v>
      </c>
      <c r="O74">
        <v>5.3999999999999999E-2</v>
      </c>
      <c r="P74" s="2" t="str">
        <f>IF(O74&gt;N74,"tested_positive","tested_negative")</f>
        <v>tested_negative</v>
      </c>
      <c r="Q74" s="2">
        <f>IF(P74=K74,1,0)</f>
        <v>1</v>
      </c>
      <c r="R74" s="2" t="str">
        <f>IF(AND(EXACT(P74,"tested_positive"), EXACT(K74,"tested_positive")), "tp", IF(AND(EXACT(P74,"tested_positive"), EXACT(K74,"tested_negative")), "fp", IF(AND(EXACT(P74,"tested_negative"), EXACT(K74,"tested_positive")), "fn", IF(AND(EXACT(P74,"tested_negative"), EXACT(K74,"tested_negative")), "tn"))))</f>
        <v>tn</v>
      </c>
      <c r="S74" s="2">
        <f>IF(P74="tested_positive",1,0)</f>
        <v>0</v>
      </c>
    </row>
    <row r="75" spans="1:19" x14ac:dyDescent="0.2">
      <c r="A75">
        <v>135</v>
      </c>
      <c r="B75">
        <v>2</v>
      </c>
      <c r="C75">
        <v>96</v>
      </c>
      <c r="D75">
        <v>68</v>
      </c>
      <c r="E75">
        <v>13</v>
      </c>
      <c r="F75">
        <v>49</v>
      </c>
      <c r="G75">
        <v>21.1</v>
      </c>
      <c r="H75">
        <v>0.64700000000000002</v>
      </c>
      <c r="I75">
        <v>26</v>
      </c>
      <c r="J75" t="s">
        <v>10</v>
      </c>
      <c r="K75" t="s">
        <v>10</v>
      </c>
      <c r="L75" t="s">
        <v>10</v>
      </c>
      <c r="N75">
        <v>0.94499999999999995</v>
      </c>
      <c r="O75">
        <v>5.5E-2</v>
      </c>
      <c r="P75" s="2" t="str">
        <f>IF(O75&gt;N75,"tested_positive","tested_negative")</f>
        <v>tested_negative</v>
      </c>
      <c r="Q75" s="2">
        <f>IF(P75=K75,1,0)</f>
        <v>1</v>
      </c>
      <c r="R75" s="2" t="str">
        <f>IF(AND(EXACT(P75,"tested_positive"), EXACT(K75,"tested_positive")), "tp", IF(AND(EXACT(P75,"tested_positive"), EXACT(K75,"tested_negative")), "fp", IF(AND(EXACT(P75,"tested_negative"), EXACT(K75,"tested_positive")), "fn", IF(AND(EXACT(P75,"tested_negative"), EXACT(K75,"tested_negative")), "tn"))))</f>
        <v>tn</v>
      </c>
      <c r="S75" s="2">
        <f>IF(P75="tested_positive",1,0)</f>
        <v>0</v>
      </c>
    </row>
    <row r="76" spans="1:19" x14ac:dyDescent="0.2">
      <c r="A76">
        <v>349</v>
      </c>
      <c r="B76">
        <v>3</v>
      </c>
      <c r="C76">
        <v>99</v>
      </c>
      <c r="D76">
        <v>62</v>
      </c>
      <c r="E76">
        <v>19</v>
      </c>
      <c r="F76">
        <v>74</v>
      </c>
      <c r="G76">
        <v>21.8</v>
      </c>
      <c r="H76">
        <v>0.27900000000000003</v>
      </c>
      <c r="I76">
        <v>26</v>
      </c>
      <c r="J76" t="s">
        <v>10</v>
      </c>
      <c r="K76" t="s">
        <v>10</v>
      </c>
      <c r="L76" t="s">
        <v>10</v>
      </c>
      <c r="N76">
        <v>0.94499999999999995</v>
      </c>
      <c r="O76">
        <v>5.5E-2</v>
      </c>
      <c r="P76" s="2" t="str">
        <f>IF(O76&gt;N76,"tested_positive","tested_negative")</f>
        <v>tested_negative</v>
      </c>
      <c r="Q76" s="2">
        <f>IF(P76=K76,1,0)</f>
        <v>1</v>
      </c>
      <c r="R76" s="2" t="str">
        <f>IF(AND(EXACT(P76,"tested_positive"), EXACT(K76,"tested_positive")), "tp", IF(AND(EXACT(P76,"tested_positive"), EXACT(K76,"tested_negative")), "fp", IF(AND(EXACT(P76,"tested_negative"), EXACT(K76,"tested_positive")), "fn", IF(AND(EXACT(P76,"tested_negative"), EXACT(K76,"tested_negative")), "tn"))))</f>
        <v>tn</v>
      </c>
      <c r="S76" s="2">
        <f>IF(P76="tested_positive",1,0)</f>
        <v>0</v>
      </c>
    </row>
    <row r="77" spans="1:19" x14ac:dyDescent="0.2">
      <c r="A77">
        <v>291</v>
      </c>
      <c r="B77">
        <v>0</v>
      </c>
      <c r="C77">
        <v>78</v>
      </c>
      <c r="D77">
        <v>88</v>
      </c>
      <c r="E77">
        <v>29</v>
      </c>
      <c r="F77">
        <v>40</v>
      </c>
      <c r="G77">
        <v>36.9</v>
      </c>
      <c r="H77">
        <v>0.434</v>
      </c>
      <c r="I77">
        <v>21</v>
      </c>
      <c r="J77" t="s">
        <v>10</v>
      </c>
      <c r="K77" t="s">
        <v>10</v>
      </c>
      <c r="L77" t="s">
        <v>10</v>
      </c>
      <c r="N77">
        <v>0.94399999999999995</v>
      </c>
      <c r="O77">
        <v>5.6000000000000001E-2</v>
      </c>
      <c r="P77" s="2" t="str">
        <f>IF(O77&gt;N77,"tested_positive","tested_negative")</f>
        <v>tested_negative</v>
      </c>
      <c r="Q77" s="2">
        <f>IF(P77=K77,1,0)</f>
        <v>1</v>
      </c>
      <c r="R77" s="2" t="str">
        <f>IF(AND(EXACT(P77,"tested_positive"), EXACT(K77,"tested_positive")), "tp", IF(AND(EXACT(P77,"tested_positive"), EXACT(K77,"tested_negative")), "fp", IF(AND(EXACT(P77,"tested_negative"), EXACT(K77,"tested_positive")), "fn", IF(AND(EXACT(P77,"tested_negative"), EXACT(K77,"tested_negative")), "tn"))))</f>
        <v>tn</v>
      </c>
      <c r="S77" s="2">
        <f>IF(P77="tested_positive",1,0)</f>
        <v>0</v>
      </c>
    </row>
    <row r="78" spans="1:19" x14ac:dyDescent="0.2">
      <c r="A78">
        <v>241</v>
      </c>
      <c r="B78">
        <v>1</v>
      </c>
      <c r="C78">
        <v>91</v>
      </c>
      <c r="D78">
        <v>64</v>
      </c>
      <c r="E78">
        <v>24</v>
      </c>
      <c r="F78">
        <v>0</v>
      </c>
      <c r="G78">
        <v>29.2</v>
      </c>
      <c r="H78">
        <v>0.192</v>
      </c>
      <c r="I78">
        <v>21</v>
      </c>
      <c r="J78" t="s">
        <v>10</v>
      </c>
      <c r="K78" t="s">
        <v>10</v>
      </c>
      <c r="L78" t="s">
        <v>10</v>
      </c>
      <c r="N78">
        <v>0.94299999999999995</v>
      </c>
      <c r="O78">
        <v>5.7000000000000002E-2</v>
      </c>
      <c r="P78" s="2" t="str">
        <f>IF(O78&gt;N78,"tested_positive","tested_negative")</f>
        <v>tested_negative</v>
      </c>
      <c r="Q78" s="2">
        <f>IF(P78=K78,1,0)</f>
        <v>1</v>
      </c>
      <c r="R78" s="2" t="str">
        <f>IF(AND(EXACT(P78,"tested_positive"), EXACT(K78,"tested_positive")), "tp", IF(AND(EXACT(P78,"tested_positive"), EXACT(K78,"tested_negative")), "fp", IF(AND(EXACT(P78,"tested_negative"), EXACT(K78,"tested_positive")), "fn", IF(AND(EXACT(P78,"tested_negative"), EXACT(K78,"tested_negative")), "tn"))))</f>
        <v>tn</v>
      </c>
      <c r="S78" s="2">
        <f>IF(P78="tested_positive",1,0)</f>
        <v>0</v>
      </c>
    </row>
    <row r="79" spans="1:19" x14ac:dyDescent="0.2">
      <c r="A79">
        <v>610</v>
      </c>
      <c r="B79">
        <v>1</v>
      </c>
      <c r="C79">
        <v>111</v>
      </c>
      <c r="D79">
        <v>62</v>
      </c>
      <c r="E79">
        <v>13</v>
      </c>
      <c r="F79">
        <v>182</v>
      </c>
      <c r="G79">
        <v>24</v>
      </c>
      <c r="H79">
        <v>0.13800000000000001</v>
      </c>
      <c r="I79">
        <v>23</v>
      </c>
      <c r="J79" t="s">
        <v>10</v>
      </c>
      <c r="K79" t="s">
        <v>10</v>
      </c>
      <c r="L79" t="s">
        <v>10</v>
      </c>
      <c r="N79">
        <v>0.94199999999999995</v>
      </c>
      <c r="O79">
        <v>5.8000000000000003E-2</v>
      </c>
      <c r="P79" s="2" t="str">
        <f>IF(O79&gt;N79,"tested_positive","tested_negative")</f>
        <v>tested_negative</v>
      </c>
      <c r="Q79" s="2">
        <f>IF(P79=K79,1,0)</f>
        <v>1</v>
      </c>
      <c r="R79" s="2" t="str">
        <f>IF(AND(EXACT(P79,"tested_positive"), EXACT(K79,"tested_positive")), "tp", IF(AND(EXACT(P79,"tested_positive"), EXACT(K79,"tested_negative")), "fp", IF(AND(EXACT(P79,"tested_negative"), EXACT(K79,"tested_positive")), "fn", IF(AND(EXACT(P79,"tested_negative"), EXACT(K79,"tested_negative")), "tn"))))</f>
        <v>tn</v>
      </c>
      <c r="S79" s="2">
        <f>IF(P79="tested_positive",1,0)</f>
        <v>0</v>
      </c>
    </row>
    <row r="80" spans="1:19" x14ac:dyDescent="0.2">
      <c r="A80">
        <v>630</v>
      </c>
      <c r="B80">
        <v>4</v>
      </c>
      <c r="C80">
        <v>94</v>
      </c>
      <c r="D80">
        <v>65</v>
      </c>
      <c r="E80">
        <v>22</v>
      </c>
      <c r="F80">
        <v>0</v>
      </c>
      <c r="G80">
        <v>24.7</v>
      </c>
      <c r="H80">
        <v>0.14799999999999999</v>
      </c>
      <c r="I80">
        <v>21</v>
      </c>
      <c r="J80" t="s">
        <v>10</v>
      </c>
      <c r="K80" t="s">
        <v>10</v>
      </c>
      <c r="L80" t="s">
        <v>10</v>
      </c>
      <c r="N80">
        <v>0.94199999999999995</v>
      </c>
      <c r="O80">
        <v>5.8000000000000003E-2</v>
      </c>
      <c r="P80" s="2" t="str">
        <f>IF(O80&gt;N80,"tested_positive","tested_negative")</f>
        <v>tested_negative</v>
      </c>
      <c r="Q80" s="2">
        <f>IF(P80=K80,1,0)</f>
        <v>1</v>
      </c>
      <c r="R80" s="2" t="str">
        <f>IF(AND(EXACT(P80,"tested_positive"), EXACT(K80,"tested_positive")), "tp", IF(AND(EXACT(P80,"tested_positive"), EXACT(K80,"tested_negative")), "fp", IF(AND(EXACT(P80,"tested_negative"), EXACT(K80,"tested_positive")), "fn", IF(AND(EXACT(P80,"tested_negative"), EXACT(K80,"tested_negative")), "tn"))))</f>
        <v>tn</v>
      </c>
      <c r="S80" s="2">
        <f>IF(P80="tested_positive",1,0)</f>
        <v>0</v>
      </c>
    </row>
    <row r="81" spans="1:19" x14ac:dyDescent="0.2">
      <c r="A81">
        <v>226</v>
      </c>
      <c r="B81">
        <v>1</v>
      </c>
      <c r="C81">
        <v>87</v>
      </c>
      <c r="D81">
        <v>78</v>
      </c>
      <c r="E81">
        <v>27</v>
      </c>
      <c r="F81">
        <v>32</v>
      </c>
      <c r="G81">
        <v>34.6</v>
      </c>
      <c r="H81">
        <v>0.10100000000000001</v>
      </c>
      <c r="I81">
        <v>22</v>
      </c>
      <c r="J81" t="s">
        <v>10</v>
      </c>
      <c r="K81" t="s">
        <v>10</v>
      </c>
      <c r="L81" t="s">
        <v>10</v>
      </c>
      <c r="N81">
        <v>0.94</v>
      </c>
      <c r="O81">
        <v>0.06</v>
      </c>
      <c r="P81" s="2" t="str">
        <f>IF(O81&gt;N81,"tested_positive","tested_negative")</f>
        <v>tested_negative</v>
      </c>
      <c r="Q81" s="2">
        <f>IF(P81=K81,1,0)</f>
        <v>1</v>
      </c>
      <c r="R81" s="2" t="str">
        <f>IF(AND(EXACT(P81,"tested_positive"), EXACT(K81,"tested_positive")), "tp", IF(AND(EXACT(P81,"tested_positive"), EXACT(K81,"tested_negative")), "fp", IF(AND(EXACT(P81,"tested_negative"), EXACT(K81,"tested_positive")), "fn", IF(AND(EXACT(P81,"tested_negative"), EXACT(K81,"tested_negative")), "tn"))))</f>
        <v>tn</v>
      </c>
      <c r="S81" s="2">
        <f>IF(P81="tested_positive",1,0)</f>
        <v>0</v>
      </c>
    </row>
    <row r="82" spans="1:19" x14ac:dyDescent="0.2">
      <c r="A82">
        <v>289</v>
      </c>
      <c r="B82">
        <v>4</v>
      </c>
      <c r="C82">
        <v>96</v>
      </c>
      <c r="D82">
        <v>56</v>
      </c>
      <c r="E82">
        <v>17</v>
      </c>
      <c r="F82">
        <v>49</v>
      </c>
      <c r="G82">
        <v>20.8</v>
      </c>
      <c r="H82">
        <v>0.34</v>
      </c>
      <c r="I82">
        <v>26</v>
      </c>
      <c r="J82" t="s">
        <v>10</v>
      </c>
      <c r="K82" t="s">
        <v>10</v>
      </c>
      <c r="L82" t="s">
        <v>10</v>
      </c>
      <c r="N82">
        <v>0.94</v>
      </c>
      <c r="O82">
        <v>0.06</v>
      </c>
      <c r="P82" s="2" t="str">
        <f>IF(O82&gt;N82,"tested_positive","tested_negative")</f>
        <v>tested_negative</v>
      </c>
      <c r="Q82" s="2">
        <f>IF(P82=K82,1,0)</f>
        <v>1</v>
      </c>
      <c r="R82" s="2" t="str">
        <f>IF(AND(EXACT(P82,"tested_positive"), EXACT(K82,"tested_positive")), "tp", IF(AND(EXACT(P82,"tested_positive"), EXACT(K82,"tested_negative")), "fp", IF(AND(EXACT(P82,"tested_negative"), EXACT(K82,"tested_positive")), "fn", IF(AND(EXACT(P82,"tested_negative"), EXACT(K82,"tested_negative")), "tn"))))</f>
        <v>tn</v>
      </c>
      <c r="S82" s="2">
        <f>IF(P82="tested_positive",1,0)</f>
        <v>0</v>
      </c>
    </row>
    <row r="83" spans="1:19" x14ac:dyDescent="0.2">
      <c r="A83">
        <v>498</v>
      </c>
      <c r="B83">
        <v>2</v>
      </c>
      <c r="C83">
        <v>81</v>
      </c>
      <c r="D83">
        <v>72</v>
      </c>
      <c r="E83">
        <v>15</v>
      </c>
      <c r="F83">
        <v>76</v>
      </c>
      <c r="G83">
        <v>30.1</v>
      </c>
      <c r="H83">
        <v>0.54700000000000004</v>
      </c>
      <c r="I83">
        <v>25</v>
      </c>
      <c r="J83" t="s">
        <v>10</v>
      </c>
      <c r="K83" t="s">
        <v>10</v>
      </c>
      <c r="L83" t="s">
        <v>10</v>
      </c>
      <c r="N83">
        <v>0.94</v>
      </c>
      <c r="O83">
        <v>0.06</v>
      </c>
      <c r="P83" s="2" t="str">
        <f>IF(O83&gt;N83,"tested_positive","tested_negative")</f>
        <v>tested_negative</v>
      </c>
      <c r="Q83" s="2">
        <f>IF(P83=K83,1,0)</f>
        <v>1</v>
      </c>
      <c r="R83" s="2" t="str">
        <f>IF(AND(EXACT(P83,"tested_positive"), EXACT(K83,"tested_positive")), "tp", IF(AND(EXACT(P83,"tested_positive"), EXACT(K83,"tested_negative")), "fp", IF(AND(EXACT(P83,"tested_negative"), EXACT(K83,"tested_positive")), "fn", IF(AND(EXACT(P83,"tested_negative"), EXACT(K83,"tested_negative")), "tn"))))</f>
        <v>tn</v>
      </c>
      <c r="S83" s="2">
        <f>IF(P83="tested_positive",1,0)</f>
        <v>0</v>
      </c>
    </row>
    <row r="84" spans="1:19" x14ac:dyDescent="0.2">
      <c r="A84">
        <v>103</v>
      </c>
      <c r="B84">
        <v>0</v>
      </c>
      <c r="C84">
        <v>125</v>
      </c>
      <c r="D84">
        <v>96</v>
      </c>
      <c r="E84">
        <v>0</v>
      </c>
      <c r="F84">
        <v>0</v>
      </c>
      <c r="G84">
        <v>22.5</v>
      </c>
      <c r="H84">
        <v>0.26200000000000001</v>
      </c>
      <c r="I84">
        <v>21</v>
      </c>
      <c r="J84" t="s">
        <v>10</v>
      </c>
      <c r="K84" t="s">
        <v>10</v>
      </c>
      <c r="L84" t="s">
        <v>10</v>
      </c>
      <c r="N84">
        <v>0.93700000000000006</v>
      </c>
      <c r="O84">
        <v>6.3E-2</v>
      </c>
      <c r="P84" s="2" t="str">
        <f>IF(O84&gt;N84,"tested_positive","tested_negative")</f>
        <v>tested_negative</v>
      </c>
      <c r="Q84" s="2">
        <f>IF(P84=K84,1,0)</f>
        <v>1</v>
      </c>
      <c r="R84" s="2" t="str">
        <f>IF(AND(EXACT(P84,"tested_positive"), EXACT(K84,"tested_positive")), "tp", IF(AND(EXACT(P84,"tested_positive"), EXACT(K84,"tested_negative")), "fp", IF(AND(EXACT(P84,"tested_negative"), EXACT(K84,"tested_positive")), "fn", IF(AND(EXACT(P84,"tested_negative"), EXACT(K84,"tested_negative")), "tn"))))</f>
        <v>tn</v>
      </c>
      <c r="S84" s="2">
        <f>IF(P84="tested_positive",1,0)</f>
        <v>0</v>
      </c>
    </row>
    <row r="85" spans="1:19" x14ac:dyDescent="0.2">
      <c r="A85">
        <v>197</v>
      </c>
      <c r="B85">
        <v>1</v>
      </c>
      <c r="C85">
        <v>105</v>
      </c>
      <c r="D85">
        <v>58</v>
      </c>
      <c r="E85">
        <v>0</v>
      </c>
      <c r="F85">
        <v>0</v>
      </c>
      <c r="G85">
        <v>24.3</v>
      </c>
      <c r="H85">
        <v>0.187</v>
      </c>
      <c r="I85">
        <v>21</v>
      </c>
      <c r="J85" t="s">
        <v>10</v>
      </c>
      <c r="K85" t="s">
        <v>10</v>
      </c>
      <c r="L85" t="s">
        <v>10</v>
      </c>
      <c r="N85">
        <v>0.93700000000000006</v>
      </c>
      <c r="O85">
        <v>6.3E-2</v>
      </c>
      <c r="P85" s="2" t="str">
        <f>IF(O85&gt;N85,"tested_positive","tested_negative")</f>
        <v>tested_negative</v>
      </c>
      <c r="Q85" s="2">
        <f>IF(P85=K85,1,0)</f>
        <v>1</v>
      </c>
      <c r="R85" s="2" t="str">
        <f>IF(AND(EXACT(P85,"tested_positive"), EXACT(K85,"tested_positive")), "tp", IF(AND(EXACT(P85,"tested_positive"), EXACT(K85,"tested_negative")), "fp", IF(AND(EXACT(P85,"tested_negative"), EXACT(K85,"tested_positive")), "fn", IF(AND(EXACT(P85,"tested_negative"), EXACT(K85,"tested_negative")), "tn"))))</f>
        <v>tn</v>
      </c>
      <c r="S85" s="2">
        <f>IF(P85="tested_positive",1,0)</f>
        <v>0</v>
      </c>
    </row>
    <row r="86" spans="1:19" x14ac:dyDescent="0.2">
      <c r="A86">
        <v>721</v>
      </c>
      <c r="B86">
        <v>4</v>
      </c>
      <c r="C86">
        <v>83</v>
      </c>
      <c r="D86">
        <v>86</v>
      </c>
      <c r="E86">
        <v>19</v>
      </c>
      <c r="F86">
        <v>0</v>
      </c>
      <c r="G86">
        <v>29.3</v>
      </c>
      <c r="H86">
        <v>0.317</v>
      </c>
      <c r="I86">
        <v>34</v>
      </c>
      <c r="J86" t="s">
        <v>10</v>
      </c>
      <c r="K86" t="s">
        <v>10</v>
      </c>
      <c r="L86" t="s">
        <v>10</v>
      </c>
      <c r="N86">
        <v>0.93700000000000006</v>
      </c>
      <c r="O86">
        <v>6.3E-2</v>
      </c>
      <c r="P86" s="2" t="str">
        <f>IF(O86&gt;N86,"tested_positive","tested_negative")</f>
        <v>tested_negative</v>
      </c>
      <c r="Q86" s="2">
        <f>IF(P86=K86,1,0)</f>
        <v>1</v>
      </c>
      <c r="R86" s="2" t="str">
        <f>IF(AND(EXACT(P86,"tested_positive"), EXACT(K86,"tested_positive")), "tp", IF(AND(EXACT(P86,"tested_positive"), EXACT(K86,"tested_negative")), "fp", IF(AND(EXACT(P86,"tested_negative"), EXACT(K86,"tested_positive")), "fn", IF(AND(EXACT(P86,"tested_negative"), EXACT(K86,"tested_negative")), "tn"))))</f>
        <v>tn</v>
      </c>
      <c r="S86" s="2">
        <f>IF(P86="tested_positive",1,0)</f>
        <v>0</v>
      </c>
    </row>
    <row r="87" spans="1:19" x14ac:dyDescent="0.2">
      <c r="A87">
        <v>147</v>
      </c>
      <c r="B87">
        <v>9</v>
      </c>
      <c r="C87">
        <v>57</v>
      </c>
      <c r="D87">
        <v>80</v>
      </c>
      <c r="E87">
        <v>37</v>
      </c>
      <c r="F87">
        <v>0</v>
      </c>
      <c r="G87">
        <v>32.799999999999997</v>
      </c>
      <c r="H87">
        <v>9.6000000000000002E-2</v>
      </c>
      <c r="I87">
        <v>41</v>
      </c>
      <c r="J87" t="s">
        <v>10</v>
      </c>
      <c r="K87" t="s">
        <v>10</v>
      </c>
      <c r="L87" t="s">
        <v>10</v>
      </c>
      <c r="N87">
        <v>0.93600000000000005</v>
      </c>
      <c r="O87">
        <v>6.4000000000000001E-2</v>
      </c>
      <c r="P87" s="2" t="str">
        <f>IF(O87&gt;N87,"tested_positive","tested_negative")</f>
        <v>tested_negative</v>
      </c>
      <c r="Q87" s="2">
        <f>IF(P87=K87,1,0)</f>
        <v>1</v>
      </c>
      <c r="R87" s="2" t="str">
        <f>IF(AND(EXACT(P87,"tested_positive"), EXACT(K87,"tested_positive")), "tp", IF(AND(EXACT(P87,"tested_positive"), EXACT(K87,"tested_negative")), "fp", IF(AND(EXACT(P87,"tested_negative"), EXACT(K87,"tested_positive")), "fn", IF(AND(EXACT(P87,"tested_negative"), EXACT(K87,"tested_negative")), "tn"))))</f>
        <v>tn</v>
      </c>
      <c r="S87" s="2">
        <f>IF(P87="tested_positive",1,0)</f>
        <v>0</v>
      </c>
    </row>
    <row r="88" spans="1:19" x14ac:dyDescent="0.2">
      <c r="A88">
        <v>484</v>
      </c>
      <c r="B88">
        <v>0</v>
      </c>
      <c r="C88">
        <v>84</v>
      </c>
      <c r="D88">
        <v>82</v>
      </c>
      <c r="E88">
        <v>31</v>
      </c>
      <c r="F88">
        <v>125</v>
      </c>
      <c r="G88">
        <v>38.200000000000003</v>
      </c>
      <c r="H88">
        <v>0.23300000000000001</v>
      </c>
      <c r="I88">
        <v>23</v>
      </c>
      <c r="J88" t="s">
        <v>10</v>
      </c>
      <c r="K88" t="s">
        <v>10</v>
      </c>
      <c r="L88" t="s">
        <v>10</v>
      </c>
      <c r="N88">
        <v>0.93600000000000005</v>
      </c>
      <c r="O88">
        <v>6.4000000000000001E-2</v>
      </c>
      <c r="P88" s="2" t="str">
        <f>IF(O88&gt;N88,"tested_positive","tested_negative")</f>
        <v>tested_negative</v>
      </c>
      <c r="Q88" s="2">
        <f>IF(P88=K88,1,0)</f>
        <v>1</v>
      </c>
      <c r="R88" s="2" t="str">
        <f>IF(AND(EXACT(P88,"tested_positive"), EXACT(K88,"tested_positive")), "tp", IF(AND(EXACT(P88,"tested_positive"), EXACT(K88,"tested_negative")), "fp", IF(AND(EXACT(P88,"tested_negative"), EXACT(K88,"tested_positive")), "fn", IF(AND(EXACT(P88,"tested_negative"), EXACT(K88,"tested_negative")), "tn"))))</f>
        <v>tn</v>
      </c>
      <c r="S88" s="2">
        <f>IF(P88="tested_positive",1,0)</f>
        <v>0</v>
      </c>
    </row>
    <row r="89" spans="1:19" x14ac:dyDescent="0.2">
      <c r="A89">
        <v>422</v>
      </c>
      <c r="B89">
        <v>2</v>
      </c>
      <c r="C89">
        <v>94</v>
      </c>
      <c r="D89">
        <v>68</v>
      </c>
      <c r="E89">
        <v>18</v>
      </c>
      <c r="F89">
        <v>76</v>
      </c>
      <c r="G89">
        <v>26</v>
      </c>
      <c r="H89">
        <v>0.56100000000000005</v>
      </c>
      <c r="I89">
        <v>21</v>
      </c>
      <c r="J89" t="s">
        <v>10</v>
      </c>
      <c r="K89" t="s">
        <v>10</v>
      </c>
      <c r="L89" t="s">
        <v>10</v>
      </c>
      <c r="N89">
        <v>0.93500000000000005</v>
      </c>
      <c r="O89">
        <v>6.5000000000000002E-2</v>
      </c>
      <c r="P89" s="2" t="str">
        <f>IF(O89&gt;N89,"tested_positive","tested_negative")</f>
        <v>tested_negative</v>
      </c>
      <c r="Q89" s="2">
        <f>IF(P89=K89,1,0)</f>
        <v>1</v>
      </c>
      <c r="R89" s="2" t="str">
        <f>IF(AND(EXACT(P89,"tested_positive"), EXACT(K89,"tested_positive")), "tp", IF(AND(EXACT(P89,"tested_positive"), EXACT(K89,"tested_negative")), "fp", IF(AND(EXACT(P89,"tested_negative"), EXACT(K89,"tested_positive")), "fn", IF(AND(EXACT(P89,"tested_negative"), EXACT(K89,"tested_negative")), "tn"))))</f>
        <v>tn</v>
      </c>
      <c r="S89" s="2">
        <f>IF(P89="tested_positive",1,0)</f>
        <v>0</v>
      </c>
    </row>
    <row r="90" spans="1:19" x14ac:dyDescent="0.2">
      <c r="A90">
        <v>545</v>
      </c>
      <c r="B90">
        <v>1</v>
      </c>
      <c r="C90">
        <v>88</v>
      </c>
      <c r="D90">
        <v>78</v>
      </c>
      <c r="E90">
        <v>29</v>
      </c>
      <c r="F90">
        <v>76</v>
      </c>
      <c r="G90">
        <v>32</v>
      </c>
      <c r="H90">
        <v>0.36499999999999999</v>
      </c>
      <c r="I90">
        <v>29</v>
      </c>
      <c r="J90" t="s">
        <v>10</v>
      </c>
      <c r="K90" t="s">
        <v>10</v>
      </c>
      <c r="L90" t="s">
        <v>10</v>
      </c>
      <c r="N90">
        <v>0.93400000000000005</v>
      </c>
      <c r="O90">
        <v>6.6000000000000003E-2</v>
      </c>
      <c r="P90" s="2" t="str">
        <f>IF(O90&gt;N90,"tested_positive","tested_negative")</f>
        <v>tested_negative</v>
      </c>
      <c r="Q90" s="2">
        <f>IF(P90=K90,1,0)</f>
        <v>1</v>
      </c>
      <c r="R90" s="2" t="str">
        <f>IF(AND(EXACT(P90,"tested_positive"), EXACT(K90,"tested_positive")), "tp", IF(AND(EXACT(P90,"tested_positive"), EXACT(K90,"tested_negative")), "fp", IF(AND(EXACT(P90,"tested_negative"), EXACT(K90,"tested_positive")), "fn", IF(AND(EXACT(P90,"tested_negative"), EXACT(K90,"tested_negative")), "tn"))))</f>
        <v>tn</v>
      </c>
      <c r="S90" s="2">
        <f>IF(P90="tested_positive",1,0)</f>
        <v>0</v>
      </c>
    </row>
    <row r="91" spans="1:19" x14ac:dyDescent="0.2">
      <c r="A91">
        <v>7</v>
      </c>
      <c r="B91">
        <v>3</v>
      </c>
      <c r="C91">
        <v>78</v>
      </c>
      <c r="D91">
        <v>50</v>
      </c>
      <c r="E91">
        <v>32</v>
      </c>
      <c r="F91">
        <v>88</v>
      </c>
      <c r="G91">
        <v>31</v>
      </c>
      <c r="H91">
        <v>0.248</v>
      </c>
      <c r="I91">
        <v>26</v>
      </c>
      <c r="J91" t="s">
        <v>9</v>
      </c>
      <c r="K91" t="s">
        <v>9</v>
      </c>
      <c r="L91" t="s">
        <v>10</v>
      </c>
      <c r="M91">
        <v>1</v>
      </c>
      <c r="N91">
        <v>0.93300000000000005</v>
      </c>
      <c r="O91">
        <v>6.7000000000000004E-2</v>
      </c>
      <c r="P91" s="2" t="str">
        <f>IF(O91&gt;N91,"tested_positive","tested_negative")</f>
        <v>tested_negative</v>
      </c>
      <c r="Q91" s="2">
        <f>IF(P91=K91,1,0)</f>
        <v>0</v>
      </c>
      <c r="R91" s="2" t="str">
        <f>IF(AND(EXACT(P91,"tested_positive"), EXACT(K91,"tested_positive")), "tp", IF(AND(EXACT(P91,"tested_positive"), EXACT(K91,"tested_negative")), "fp", IF(AND(EXACT(P91,"tested_negative"), EXACT(K91,"tested_positive")), "fn", IF(AND(EXACT(P91,"tested_negative"), EXACT(K91,"tested_negative")), "tn"))))</f>
        <v>fn</v>
      </c>
      <c r="S91" s="2">
        <f>IF(P91="tested_positive",1,0)</f>
        <v>0</v>
      </c>
    </row>
    <row r="92" spans="1:19" x14ac:dyDescent="0.2">
      <c r="A92">
        <v>53</v>
      </c>
      <c r="B92">
        <v>5</v>
      </c>
      <c r="C92">
        <v>88</v>
      </c>
      <c r="D92">
        <v>66</v>
      </c>
      <c r="E92">
        <v>21</v>
      </c>
      <c r="F92">
        <v>23</v>
      </c>
      <c r="G92">
        <v>24.4</v>
      </c>
      <c r="H92">
        <v>0.34200000000000003</v>
      </c>
      <c r="I92">
        <v>30</v>
      </c>
      <c r="J92" t="s">
        <v>10</v>
      </c>
      <c r="K92" t="s">
        <v>10</v>
      </c>
      <c r="L92" t="s">
        <v>10</v>
      </c>
      <c r="N92">
        <v>0.93300000000000005</v>
      </c>
      <c r="O92">
        <v>6.7000000000000004E-2</v>
      </c>
      <c r="P92" s="2" t="str">
        <f>IF(O92&gt;N92,"tested_positive","tested_negative")</f>
        <v>tested_negative</v>
      </c>
      <c r="Q92" s="2">
        <f>IF(P92=K92,1,0)</f>
        <v>1</v>
      </c>
      <c r="R92" s="2" t="str">
        <f>IF(AND(EXACT(P92,"tested_positive"), EXACT(K92,"tested_positive")), "tp", IF(AND(EXACT(P92,"tested_positive"), EXACT(K92,"tested_negative")), "fp", IF(AND(EXACT(P92,"tested_negative"), EXACT(K92,"tested_positive")), "fn", IF(AND(EXACT(P92,"tested_negative"), EXACT(K92,"tested_negative")), "tn"))))</f>
        <v>tn</v>
      </c>
      <c r="S92" s="2">
        <f>IF(P92="tested_positive",1,0)</f>
        <v>0</v>
      </c>
    </row>
    <row r="93" spans="1:19" x14ac:dyDescent="0.2">
      <c r="A93">
        <v>354</v>
      </c>
      <c r="B93">
        <v>1</v>
      </c>
      <c r="C93">
        <v>90</v>
      </c>
      <c r="D93">
        <v>62</v>
      </c>
      <c r="E93">
        <v>12</v>
      </c>
      <c r="F93">
        <v>43</v>
      </c>
      <c r="G93">
        <v>27.2</v>
      </c>
      <c r="H93">
        <v>0.57999999999999996</v>
      </c>
      <c r="I93">
        <v>24</v>
      </c>
      <c r="J93" t="s">
        <v>10</v>
      </c>
      <c r="K93" t="s">
        <v>10</v>
      </c>
      <c r="L93" t="s">
        <v>10</v>
      </c>
      <c r="N93">
        <v>0.93300000000000005</v>
      </c>
      <c r="O93">
        <v>6.7000000000000004E-2</v>
      </c>
      <c r="P93" s="2" t="str">
        <f>IF(O93&gt;N93,"tested_positive","tested_negative")</f>
        <v>tested_negative</v>
      </c>
      <c r="Q93" s="2">
        <f>IF(P93=K93,1,0)</f>
        <v>1</v>
      </c>
      <c r="R93" s="2" t="str">
        <f>IF(AND(EXACT(P93,"tested_positive"), EXACT(K93,"tested_positive")), "tp", IF(AND(EXACT(P93,"tested_positive"), EXACT(K93,"tested_negative")), "fp", IF(AND(EXACT(P93,"tested_negative"), EXACT(K93,"tested_positive")), "fn", IF(AND(EXACT(P93,"tested_negative"), EXACT(K93,"tested_negative")), "tn"))))</f>
        <v>tn</v>
      </c>
      <c r="S93" s="2">
        <f>IF(P93="tested_positive",1,0)</f>
        <v>0</v>
      </c>
    </row>
    <row r="94" spans="1:19" x14ac:dyDescent="0.2">
      <c r="A94">
        <v>554</v>
      </c>
      <c r="B94">
        <v>1</v>
      </c>
      <c r="C94">
        <v>88</v>
      </c>
      <c r="D94">
        <v>62</v>
      </c>
      <c r="E94">
        <v>24</v>
      </c>
      <c r="F94">
        <v>44</v>
      </c>
      <c r="G94">
        <v>29.9</v>
      </c>
      <c r="H94">
        <v>0.42199999999999999</v>
      </c>
      <c r="I94">
        <v>23</v>
      </c>
      <c r="J94" t="s">
        <v>10</v>
      </c>
      <c r="K94" t="s">
        <v>10</v>
      </c>
      <c r="L94" t="s">
        <v>10</v>
      </c>
      <c r="N94">
        <v>0.93300000000000005</v>
      </c>
      <c r="O94">
        <v>6.7000000000000004E-2</v>
      </c>
      <c r="P94" s="2" t="str">
        <f>IF(O94&gt;N94,"tested_positive","tested_negative")</f>
        <v>tested_negative</v>
      </c>
      <c r="Q94" s="2">
        <f>IF(P94=K94,1,0)</f>
        <v>1</v>
      </c>
      <c r="R94" s="2" t="str">
        <f>IF(AND(EXACT(P94,"tested_positive"), EXACT(K94,"tested_positive")), "tp", IF(AND(EXACT(P94,"tested_positive"), EXACT(K94,"tested_negative")), "fp", IF(AND(EXACT(P94,"tested_negative"), EXACT(K94,"tested_positive")), "fn", IF(AND(EXACT(P94,"tested_negative"), EXACT(K94,"tested_negative")), "tn"))))</f>
        <v>tn</v>
      </c>
      <c r="S94" s="2">
        <f>IF(P94="tested_positive",1,0)</f>
        <v>0</v>
      </c>
    </row>
    <row r="95" spans="1:19" x14ac:dyDescent="0.2">
      <c r="A95">
        <v>138</v>
      </c>
      <c r="B95">
        <v>0</v>
      </c>
      <c r="C95">
        <v>93</v>
      </c>
      <c r="D95">
        <v>60</v>
      </c>
      <c r="E95">
        <v>25</v>
      </c>
      <c r="F95">
        <v>92</v>
      </c>
      <c r="G95">
        <v>28.7</v>
      </c>
      <c r="H95">
        <v>0.53200000000000003</v>
      </c>
      <c r="I95">
        <v>22</v>
      </c>
      <c r="J95" t="s">
        <v>10</v>
      </c>
      <c r="K95" t="s">
        <v>10</v>
      </c>
      <c r="L95" t="s">
        <v>10</v>
      </c>
      <c r="N95">
        <v>0.93200000000000005</v>
      </c>
      <c r="O95">
        <v>6.8000000000000005E-2</v>
      </c>
      <c r="P95" s="2" t="str">
        <f>IF(O95&gt;N95,"tested_positive","tested_negative")</f>
        <v>tested_negative</v>
      </c>
      <c r="Q95" s="2">
        <f>IF(P95=K95,1,0)</f>
        <v>1</v>
      </c>
      <c r="R95" s="2" t="str">
        <f>IF(AND(EXACT(P95,"tested_positive"), EXACT(K95,"tested_positive")), "tp", IF(AND(EXACT(P95,"tested_positive"), EXACT(K95,"tested_negative")), "fp", IF(AND(EXACT(P95,"tested_negative"), EXACT(K95,"tested_positive")), "fn", IF(AND(EXACT(P95,"tested_negative"), EXACT(K95,"tested_negative")), "tn"))))</f>
        <v>tn</v>
      </c>
      <c r="S95" s="2">
        <f>IF(P95="tested_positive",1,0)</f>
        <v>0</v>
      </c>
    </row>
    <row r="96" spans="1:19" x14ac:dyDescent="0.2">
      <c r="A96">
        <v>650</v>
      </c>
      <c r="B96">
        <v>0</v>
      </c>
      <c r="C96">
        <v>107</v>
      </c>
      <c r="D96">
        <v>60</v>
      </c>
      <c r="E96">
        <v>25</v>
      </c>
      <c r="F96">
        <v>0</v>
      </c>
      <c r="G96">
        <v>26.4</v>
      </c>
      <c r="H96">
        <v>0.13300000000000001</v>
      </c>
      <c r="I96">
        <v>23</v>
      </c>
      <c r="J96" t="s">
        <v>10</v>
      </c>
      <c r="K96" t="s">
        <v>10</v>
      </c>
      <c r="L96" t="s">
        <v>10</v>
      </c>
      <c r="N96">
        <v>0.93</v>
      </c>
      <c r="O96">
        <v>7.0000000000000007E-2</v>
      </c>
      <c r="P96" s="2" t="str">
        <f>IF(O96&gt;N96,"tested_positive","tested_negative")</f>
        <v>tested_negative</v>
      </c>
      <c r="Q96" s="2">
        <f>IF(P96=K96,1,0)</f>
        <v>1</v>
      </c>
      <c r="R96" s="2" t="str">
        <f>IF(AND(EXACT(P96,"tested_positive"), EXACT(K96,"tested_positive")), "tp", IF(AND(EXACT(P96,"tested_positive"), EXACT(K96,"tested_negative")), "fp", IF(AND(EXACT(P96,"tested_negative"), EXACT(K96,"tested_positive")), "fn", IF(AND(EXACT(P96,"tested_negative"), EXACT(K96,"tested_negative")), "tn"))))</f>
        <v>tn</v>
      </c>
      <c r="S96" s="2">
        <f>IF(P96="tested_positive",1,0)</f>
        <v>0</v>
      </c>
    </row>
    <row r="97" spans="1:19" x14ac:dyDescent="0.2">
      <c r="A97">
        <v>680</v>
      </c>
      <c r="B97">
        <v>2</v>
      </c>
      <c r="C97">
        <v>101</v>
      </c>
      <c r="D97">
        <v>58</v>
      </c>
      <c r="E97">
        <v>17</v>
      </c>
      <c r="F97">
        <v>265</v>
      </c>
      <c r="G97">
        <v>24.2</v>
      </c>
      <c r="H97">
        <v>0.61399999999999999</v>
      </c>
      <c r="I97">
        <v>23</v>
      </c>
      <c r="J97" t="s">
        <v>10</v>
      </c>
      <c r="K97" t="s">
        <v>10</v>
      </c>
      <c r="L97" t="s">
        <v>10</v>
      </c>
      <c r="N97">
        <v>0.93</v>
      </c>
      <c r="O97">
        <v>7.0000000000000007E-2</v>
      </c>
      <c r="P97" s="2" t="str">
        <f>IF(O97&gt;N97,"tested_positive","tested_negative")</f>
        <v>tested_negative</v>
      </c>
      <c r="Q97" s="2">
        <f>IF(P97=K97,1,0)</f>
        <v>1</v>
      </c>
      <c r="R97" s="2" t="str">
        <f>IF(AND(EXACT(P97,"tested_positive"), EXACT(K97,"tested_positive")), "tp", IF(AND(EXACT(P97,"tested_positive"), EXACT(K97,"tested_negative")), "fp", IF(AND(EXACT(P97,"tested_negative"), EXACT(K97,"tested_positive")), "fn", IF(AND(EXACT(P97,"tested_negative"), EXACT(K97,"tested_negative")), "tn"))))</f>
        <v>tn</v>
      </c>
      <c r="S97" s="2">
        <f>IF(P97="tested_positive",1,0)</f>
        <v>0</v>
      </c>
    </row>
    <row r="98" spans="1:19" x14ac:dyDescent="0.2">
      <c r="A98">
        <v>225</v>
      </c>
      <c r="B98">
        <v>1</v>
      </c>
      <c r="C98">
        <v>100</v>
      </c>
      <c r="D98">
        <v>66</v>
      </c>
      <c r="E98">
        <v>15</v>
      </c>
      <c r="F98">
        <v>56</v>
      </c>
      <c r="G98">
        <v>23.6</v>
      </c>
      <c r="H98">
        <v>0.66600000000000004</v>
      </c>
      <c r="I98">
        <v>26</v>
      </c>
      <c r="J98" t="s">
        <v>10</v>
      </c>
      <c r="K98" t="s">
        <v>10</v>
      </c>
      <c r="L98" t="s">
        <v>10</v>
      </c>
      <c r="N98">
        <v>0.92900000000000005</v>
      </c>
      <c r="O98">
        <v>7.0999999999999994E-2</v>
      </c>
      <c r="P98" s="2" t="str">
        <f>IF(O98&gt;N98,"tested_positive","tested_negative")</f>
        <v>tested_negative</v>
      </c>
      <c r="Q98" s="2">
        <f>IF(P98=K98,1,0)</f>
        <v>1</v>
      </c>
      <c r="R98" s="2" t="str">
        <f>IF(AND(EXACT(P98,"tested_positive"), EXACT(K98,"tested_positive")), "tp", IF(AND(EXACT(P98,"tested_positive"), EXACT(K98,"tested_negative")), "fp", IF(AND(EXACT(P98,"tested_negative"), EXACT(K98,"tested_positive")), "fn", IF(AND(EXACT(P98,"tested_negative"), EXACT(K98,"tested_negative")), "tn"))))</f>
        <v>tn</v>
      </c>
      <c r="S98" s="2">
        <f>IF(P98="tested_positive",1,0)</f>
        <v>0</v>
      </c>
    </row>
    <row r="99" spans="1:19" x14ac:dyDescent="0.2">
      <c r="A99">
        <v>515</v>
      </c>
      <c r="B99">
        <v>3</v>
      </c>
      <c r="C99">
        <v>99</v>
      </c>
      <c r="D99">
        <v>54</v>
      </c>
      <c r="E99">
        <v>19</v>
      </c>
      <c r="F99">
        <v>86</v>
      </c>
      <c r="G99">
        <v>25.6</v>
      </c>
      <c r="H99">
        <v>0.154</v>
      </c>
      <c r="I99">
        <v>24</v>
      </c>
      <c r="J99" t="s">
        <v>10</v>
      </c>
      <c r="K99" t="s">
        <v>10</v>
      </c>
      <c r="L99" t="s">
        <v>10</v>
      </c>
      <c r="N99">
        <v>0.92800000000000005</v>
      </c>
      <c r="O99">
        <v>7.1999999999999995E-2</v>
      </c>
      <c r="P99" s="2" t="str">
        <f>IF(O99&gt;N99,"tested_positive","tested_negative")</f>
        <v>tested_negative</v>
      </c>
      <c r="Q99" s="2">
        <f>IF(P99=K99,1,0)</f>
        <v>1</v>
      </c>
      <c r="R99" s="2" t="str">
        <f>IF(AND(EXACT(P99,"tested_positive"), EXACT(K99,"tested_positive")), "tp", IF(AND(EXACT(P99,"tested_positive"), EXACT(K99,"tested_negative")), "fp", IF(AND(EXACT(P99,"tested_negative"), EXACT(K99,"tested_positive")), "fn", IF(AND(EXACT(P99,"tested_negative"), EXACT(K99,"tested_negative")), "tn"))))</f>
        <v>tn</v>
      </c>
      <c r="S99" s="2">
        <f>IF(P99="tested_positive",1,0)</f>
        <v>0</v>
      </c>
    </row>
    <row r="100" spans="1:19" x14ac:dyDescent="0.2">
      <c r="A100">
        <v>768</v>
      </c>
      <c r="B100">
        <v>1</v>
      </c>
      <c r="C100">
        <v>93</v>
      </c>
      <c r="D100">
        <v>70</v>
      </c>
      <c r="E100">
        <v>31</v>
      </c>
      <c r="F100">
        <v>0</v>
      </c>
      <c r="G100">
        <v>30.4</v>
      </c>
      <c r="H100">
        <v>0.315</v>
      </c>
      <c r="I100">
        <v>23</v>
      </c>
      <c r="J100" t="s">
        <v>10</v>
      </c>
      <c r="K100" t="s">
        <v>10</v>
      </c>
      <c r="L100" t="s">
        <v>10</v>
      </c>
      <c r="N100">
        <v>0.92800000000000005</v>
      </c>
      <c r="O100">
        <v>7.1999999999999995E-2</v>
      </c>
      <c r="P100" s="2" t="str">
        <f>IF(O100&gt;N100,"tested_positive","tested_negative")</f>
        <v>tested_negative</v>
      </c>
      <c r="Q100" s="2">
        <f>IF(P100=K100,1,0)</f>
        <v>1</v>
      </c>
      <c r="R100" s="2" t="str">
        <f>IF(AND(EXACT(P100,"tested_positive"), EXACT(K100,"tested_positive")), "tp", IF(AND(EXACT(P100,"tested_positive"), EXACT(K100,"tested_negative")), "fp", IF(AND(EXACT(P100,"tested_negative"), EXACT(K100,"tested_positive")), "fn", IF(AND(EXACT(P100,"tested_negative"), EXACT(K100,"tested_negative")), "tn"))))</f>
        <v>tn</v>
      </c>
      <c r="S100" s="2">
        <f>IF(P100="tested_positive",1,0)</f>
        <v>0</v>
      </c>
    </row>
    <row r="101" spans="1:19" x14ac:dyDescent="0.2">
      <c r="A101">
        <v>272</v>
      </c>
      <c r="B101">
        <v>2</v>
      </c>
      <c r="C101">
        <v>108</v>
      </c>
      <c r="D101">
        <v>62</v>
      </c>
      <c r="E101">
        <v>32</v>
      </c>
      <c r="F101">
        <v>56</v>
      </c>
      <c r="G101">
        <v>25.2</v>
      </c>
      <c r="H101">
        <v>0.128</v>
      </c>
      <c r="I101">
        <v>21</v>
      </c>
      <c r="J101" t="s">
        <v>10</v>
      </c>
      <c r="K101" t="s">
        <v>10</v>
      </c>
      <c r="L101" t="s">
        <v>10</v>
      </c>
      <c r="N101">
        <v>0.92700000000000005</v>
      </c>
      <c r="O101">
        <v>7.2999999999999995E-2</v>
      </c>
      <c r="P101" s="2" t="str">
        <f>IF(O101&gt;N101,"tested_positive","tested_negative")</f>
        <v>tested_negative</v>
      </c>
      <c r="Q101" s="2">
        <f>IF(P101=K101,1,0)</f>
        <v>1</v>
      </c>
      <c r="R101" s="2" t="str">
        <f>IF(AND(EXACT(P101,"tested_positive"), EXACT(K101,"tested_positive")), "tp", IF(AND(EXACT(P101,"tested_positive"), EXACT(K101,"tested_negative")), "fp", IF(AND(EXACT(P101,"tested_negative"), EXACT(K101,"tested_positive")), "fn", IF(AND(EXACT(P101,"tested_negative"), EXACT(K101,"tested_negative")), "tn"))))</f>
        <v>tn</v>
      </c>
      <c r="S101" s="2">
        <f>IF(P101="tested_positive",1,0)</f>
        <v>0</v>
      </c>
    </row>
    <row r="102" spans="1:19" x14ac:dyDescent="0.2">
      <c r="A102">
        <v>483</v>
      </c>
      <c r="B102">
        <v>4</v>
      </c>
      <c r="C102">
        <v>85</v>
      </c>
      <c r="D102">
        <v>58</v>
      </c>
      <c r="E102">
        <v>22</v>
      </c>
      <c r="F102">
        <v>49</v>
      </c>
      <c r="G102">
        <v>27.8</v>
      </c>
      <c r="H102">
        <v>0.30599999999999999</v>
      </c>
      <c r="I102">
        <v>28</v>
      </c>
      <c r="J102" t="s">
        <v>10</v>
      </c>
      <c r="K102" t="s">
        <v>10</v>
      </c>
      <c r="L102" t="s">
        <v>10</v>
      </c>
      <c r="N102">
        <v>0.92700000000000005</v>
      </c>
      <c r="O102">
        <v>7.2999999999999995E-2</v>
      </c>
      <c r="P102" s="2" t="str">
        <f>IF(O102&gt;N102,"tested_positive","tested_negative")</f>
        <v>tested_negative</v>
      </c>
      <c r="Q102" s="2">
        <f>IF(P102=K102,1,0)</f>
        <v>1</v>
      </c>
      <c r="R102" s="2" t="str">
        <f>IF(AND(EXACT(P102,"tested_positive"), EXACT(K102,"tested_positive")), "tp", IF(AND(EXACT(P102,"tested_positive"), EXACT(K102,"tested_negative")), "fp", IF(AND(EXACT(P102,"tested_negative"), EXACT(K102,"tested_positive")), "fn", IF(AND(EXACT(P102,"tested_negative"), EXACT(K102,"tested_negative")), "tn"))))</f>
        <v>tn</v>
      </c>
      <c r="S102" s="2">
        <f>IF(P102="tested_positive",1,0)</f>
        <v>0</v>
      </c>
    </row>
    <row r="103" spans="1:19" x14ac:dyDescent="0.2">
      <c r="A103">
        <v>90</v>
      </c>
      <c r="B103">
        <v>1</v>
      </c>
      <c r="C103">
        <v>107</v>
      </c>
      <c r="D103">
        <v>68</v>
      </c>
      <c r="E103">
        <v>19</v>
      </c>
      <c r="F103">
        <v>0</v>
      </c>
      <c r="G103">
        <v>26.5</v>
      </c>
      <c r="H103">
        <v>0.16500000000000001</v>
      </c>
      <c r="I103">
        <v>24</v>
      </c>
      <c r="J103" t="s">
        <v>10</v>
      </c>
      <c r="K103" t="s">
        <v>10</v>
      </c>
      <c r="L103" t="s">
        <v>10</v>
      </c>
      <c r="N103">
        <v>0.92600000000000005</v>
      </c>
      <c r="O103">
        <v>7.3999999999999996E-2</v>
      </c>
      <c r="P103" s="2" t="str">
        <f>IF(O103&gt;N103,"tested_positive","tested_negative")</f>
        <v>tested_negative</v>
      </c>
      <c r="Q103" s="2">
        <f>IF(P103=K103,1,0)</f>
        <v>1</v>
      </c>
      <c r="R103" s="2" t="str">
        <f>IF(AND(EXACT(P103,"tested_positive"), EXACT(K103,"tested_positive")), "tp", IF(AND(EXACT(P103,"tested_positive"), EXACT(K103,"tested_negative")), "fp", IF(AND(EXACT(P103,"tested_negative"), EXACT(K103,"tested_positive")), "fn", IF(AND(EXACT(P103,"tested_negative"), EXACT(K103,"tested_negative")), "tn"))))</f>
        <v>tn</v>
      </c>
      <c r="S103" s="2">
        <f>IF(P103="tested_positive",1,0)</f>
        <v>0</v>
      </c>
    </row>
    <row r="104" spans="1:19" x14ac:dyDescent="0.2">
      <c r="A104">
        <v>514</v>
      </c>
      <c r="B104">
        <v>2</v>
      </c>
      <c r="C104">
        <v>91</v>
      </c>
      <c r="D104">
        <v>62</v>
      </c>
      <c r="E104">
        <v>0</v>
      </c>
      <c r="F104">
        <v>0</v>
      </c>
      <c r="G104">
        <v>27.3</v>
      </c>
      <c r="H104">
        <v>0.52500000000000002</v>
      </c>
      <c r="I104">
        <v>22</v>
      </c>
      <c r="J104" t="s">
        <v>10</v>
      </c>
      <c r="K104" t="s">
        <v>10</v>
      </c>
      <c r="L104" t="s">
        <v>10</v>
      </c>
      <c r="N104">
        <v>0.92500000000000004</v>
      </c>
      <c r="O104">
        <v>7.4999999999999997E-2</v>
      </c>
      <c r="P104" s="2" t="str">
        <f>IF(O104&gt;N104,"tested_positive","tested_negative")</f>
        <v>tested_negative</v>
      </c>
      <c r="Q104" s="2">
        <f>IF(P104=K104,1,0)</f>
        <v>1</v>
      </c>
      <c r="R104" s="2" t="str">
        <f>IF(AND(EXACT(P104,"tested_positive"), EXACT(K104,"tested_positive")), "tp", IF(AND(EXACT(P104,"tested_positive"), EXACT(K104,"tested_negative")), "fp", IF(AND(EXACT(P104,"tested_negative"), EXACT(K104,"tested_positive")), "fn", IF(AND(EXACT(P104,"tested_negative"), EXACT(K104,"tested_negative")), "tn"))))</f>
        <v>tn</v>
      </c>
      <c r="S104" s="2">
        <f>IF(P104="tested_positive",1,0)</f>
        <v>0</v>
      </c>
    </row>
    <row r="105" spans="1:19" x14ac:dyDescent="0.2">
      <c r="A105">
        <v>77</v>
      </c>
      <c r="B105">
        <v>7</v>
      </c>
      <c r="C105">
        <v>62</v>
      </c>
      <c r="D105">
        <v>78</v>
      </c>
      <c r="E105">
        <v>0</v>
      </c>
      <c r="F105">
        <v>0</v>
      </c>
      <c r="G105">
        <v>32.6</v>
      </c>
      <c r="H105">
        <v>0.39100000000000001</v>
      </c>
      <c r="I105">
        <v>41</v>
      </c>
      <c r="J105" t="s">
        <v>10</v>
      </c>
      <c r="K105" t="s">
        <v>10</v>
      </c>
      <c r="L105" t="s">
        <v>10</v>
      </c>
      <c r="N105">
        <v>0.92400000000000004</v>
      </c>
      <c r="O105">
        <v>7.5999999999999998E-2</v>
      </c>
      <c r="P105" s="2" t="str">
        <f>IF(O105&gt;N105,"tested_positive","tested_negative")</f>
        <v>tested_negative</v>
      </c>
      <c r="Q105" s="2">
        <f>IF(P105=K105,1,0)</f>
        <v>1</v>
      </c>
      <c r="R105" s="2" t="str">
        <f>IF(AND(EXACT(P105,"tested_positive"), EXACT(K105,"tested_positive")), "tp", IF(AND(EXACT(P105,"tested_positive"), EXACT(K105,"tested_negative")), "fp", IF(AND(EXACT(P105,"tested_negative"), EXACT(K105,"tested_positive")), "fn", IF(AND(EXACT(P105,"tested_negative"), EXACT(K105,"tested_negative")), "tn"))))</f>
        <v>tn</v>
      </c>
      <c r="S105" s="2">
        <f>IF(P105="tested_positive",1,0)</f>
        <v>0</v>
      </c>
    </row>
    <row r="106" spans="1:19" x14ac:dyDescent="0.2">
      <c r="A106">
        <v>342</v>
      </c>
      <c r="B106">
        <v>1</v>
      </c>
      <c r="C106">
        <v>95</v>
      </c>
      <c r="D106">
        <v>74</v>
      </c>
      <c r="E106">
        <v>21</v>
      </c>
      <c r="F106">
        <v>73</v>
      </c>
      <c r="G106">
        <v>25.9</v>
      </c>
      <c r="H106">
        <v>0.67300000000000004</v>
      </c>
      <c r="I106">
        <v>36</v>
      </c>
      <c r="J106" t="s">
        <v>10</v>
      </c>
      <c r="K106" t="s">
        <v>10</v>
      </c>
      <c r="L106" t="s">
        <v>10</v>
      </c>
      <c r="N106">
        <v>0.92400000000000004</v>
      </c>
      <c r="O106">
        <v>7.5999999999999998E-2</v>
      </c>
      <c r="P106" s="2" t="str">
        <f>IF(O106&gt;N106,"tested_positive","tested_negative")</f>
        <v>tested_negative</v>
      </c>
      <c r="Q106" s="2">
        <f>IF(P106=K106,1,0)</f>
        <v>1</v>
      </c>
      <c r="R106" s="2" t="str">
        <f>IF(AND(EXACT(P106,"tested_positive"), EXACT(K106,"tested_positive")), "tp", IF(AND(EXACT(P106,"tested_positive"), EXACT(K106,"tested_negative")), "fp", IF(AND(EXACT(P106,"tested_negative"), EXACT(K106,"tested_positive")), "fn", IF(AND(EXACT(P106,"tested_negative"), EXACT(K106,"tested_negative")), "tn"))))</f>
        <v>tn</v>
      </c>
      <c r="S106" s="2">
        <f>IF(P106="tested_positive",1,0)</f>
        <v>0</v>
      </c>
    </row>
    <row r="107" spans="1:19" x14ac:dyDescent="0.2">
      <c r="A107">
        <v>191</v>
      </c>
      <c r="B107">
        <v>3</v>
      </c>
      <c r="C107">
        <v>111</v>
      </c>
      <c r="D107">
        <v>62</v>
      </c>
      <c r="E107">
        <v>0</v>
      </c>
      <c r="F107">
        <v>0</v>
      </c>
      <c r="G107">
        <v>22.6</v>
      </c>
      <c r="H107">
        <v>0.14199999999999999</v>
      </c>
      <c r="I107">
        <v>21</v>
      </c>
      <c r="J107" t="s">
        <v>10</v>
      </c>
      <c r="K107" t="s">
        <v>10</v>
      </c>
      <c r="L107" t="s">
        <v>10</v>
      </c>
      <c r="N107">
        <v>0.92300000000000004</v>
      </c>
      <c r="O107">
        <v>7.6999999999999999E-2</v>
      </c>
      <c r="P107" s="2" t="str">
        <f>IF(O107&gt;N107,"tested_positive","tested_negative")</f>
        <v>tested_negative</v>
      </c>
      <c r="Q107" s="2">
        <f>IF(P107=K107,1,0)</f>
        <v>1</v>
      </c>
      <c r="R107" s="2" t="str">
        <f>IF(AND(EXACT(P107,"tested_positive"), EXACT(K107,"tested_positive")), "tp", IF(AND(EXACT(P107,"tested_positive"), EXACT(K107,"tested_negative")), "fp", IF(AND(EXACT(P107,"tested_negative"), EXACT(K107,"tested_positive")), "fn", IF(AND(EXACT(P107,"tested_negative"), EXACT(K107,"tested_negative")), "tn"))))</f>
        <v>tn</v>
      </c>
      <c r="S107" s="2">
        <f>IF(P107="tested_positive",1,0)</f>
        <v>0</v>
      </c>
    </row>
    <row r="108" spans="1:19" x14ac:dyDescent="0.2">
      <c r="A108">
        <v>442</v>
      </c>
      <c r="B108">
        <v>2</v>
      </c>
      <c r="C108">
        <v>83</v>
      </c>
      <c r="D108">
        <v>66</v>
      </c>
      <c r="E108">
        <v>23</v>
      </c>
      <c r="F108">
        <v>50</v>
      </c>
      <c r="G108">
        <v>32.200000000000003</v>
      </c>
      <c r="H108">
        <v>0.497</v>
      </c>
      <c r="I108">
        <v>22</v>
      </c>
      <c r="J108" t="s">
        <v>10</v>
      </c>
      <c r="K108" t="s">
        <v>10</v>
      </c>
      <c r="L108" t="s">
        <v>10</v>
      </c>
      <c r="N108">
        <v>0.92300000000000004</v>
      </c>
      <c r="O108">
        <v>7.6999999999999999E-2</v>
      </c>
      <c r="P108" s="2" t="str">
        <f>IF(O108&gt;N108,"tested_positive","tested_negative")</f>
        <v>tested_negative</v>
      </c>
      <c r="Q108" s="2">
        <f>IF(P108=K108,1,0)</f>
        <v>1</v>
      </c>
      <c r="R108" s="2" t="str">
        <f>IF(AND(EXACT(P108,"tested_positive"), EXACT(K108,"tested_positive")), "tp", IF(AND(EXACT(P108,"tested_positive"), EXACT(K108,"tested_negative")), "fp", IF(AND(EXACT(P108,"tested_negative"), EXACT(K108,"tested_positive")), "fn", IF(AND(EXACT(P108,"tested_negative"), EXACT(K108,"tested_negative")), "tn"))))</f>
        <v>tn</v>
      </c>
      <c r="S108" s="2">
        <f>IF(P108="tested_positive",1,0)</f>
        <v>0</v>
      </c>
    </row>
    <row r="109" spans="1:19" x14ac:dyDescent="0.2">
      <c r="A109">
        <v>447</v>
      </c>
      <c r="B109">
        <v>1</v>
      </c>
      <c r="C109">
        <v>100</v>
      </c>
      <c r="D109">
        <v>72</v>
      </c>
      <c r="E109">
        <v>12</v>
      </c>
      <c r="F109">
        <v>70</v>
      </c>
      <c r="G109">
        <v>25.3</v>
      </c>
      <c r="H109">
        <v>0.65800000000000003</v>
      </c>
      <c r="I109">
        <v>28</v>
      </c>
      <c r="J109" t="s">
        <v>10</v>
      </c>
      <c r="K109" t="s">
        <v>10</v>
      </c>
      <c r="L109" t="s">
        <v>10</v>
      </c>
      <c r="N109">
        <v>0.92300000000000004</v>
      </c>
      <c r="O109">
        <v>7.6999999999999999E-2</v>
      </c>
      <c r="P109" s="2" t="str">
        <f>IF(O109&gt;N109,"tested_positive","tested_negative")</f>
        <v>tested_negative</v>
      </c>
      <c r="Q109" s="2">
        <f>IF(P109=K109,1,0)</f>
        <v>1</v>
      </c>
      <c r="R109" s="2" t="str">
        <f>IF(AND(EXACT(P109,"tested_positive"), EXACT(K109,"tested_positive")), "tp", IF(AND(EXACT(P109,"tested_positive"), EXACT(K109,"tested_negative")), "fp", IF(AND(EXACT(P109,"tested_negative"), EXACT(K109,"tested_positive")), "fn", IF(AND(EXACT(P109,"tested_negative"), EXACT(K109,"tested_negative")), "tn"))))</f>
        <v>tn</v>
      </c>
      <c r="S109" s="2">
        <f>IF(P109="tested_positive",1,0)</f>
        <v>0</v>
      </c>
    </row>
    <row r="110" spans="1:19" x14ac:dyDescent="0.2">
      <c r="A110">
        <v>571</v>
      </c>
      <c r="B110">
        <v>3</v>
      </c>
      <c r="C110">
        <v>78</v>
      </c>
      <c r="D110">
        <v>70</v>
      </c>
      <c r="E110">
        <v>0</v>
      </c>
      <c r="F110">
        <v>0</v>
      </c>
      <c r="G110">
        <v>32.5</v>
      </c>
      <c r="H110">
        <v>0.27</v>
      </c>
      <c r="I110">
        <v>39</v>
      </c>
      <c r="J110" t="s">
        <v>10</v>
      </c>
      <c r="K110" t="s">
        <v>10</v>
      </c>
      <c r="L110" t="s">
        <v>10</v>
      </c>
      <c r="N110">
        <v>0.92200000000000004</v>
      </c>
      <c r="O110">
        <v>7.8E-2</v>
      </c>
      <c r="P110" s="2" t="str">
        <f>IF(O110&gt;N110,"tested_positive","tested_negative")</f>
        <v>tested_negative</v>
      </c>
      <c r="Q110" s="2">
        <f>IF(P110=K110,1,0)</f>
        <v>1</v>
      </c>
      <c r="R110" s="2" t="str">
        <f>IF(AND(EXACT(P110,"tested_positive"), EXACT(K110,"tested_positive")), "tp", IF(AND(EXACT(P110,"tested_positive"), EXACT(K110,"tested_negative")), "fp", IF(AND(EXACT(P110,"tested_negative"), EXACT(K110,"tested_positive")), "fn", IF(AND(EXACT(P110,"tested_negative"), EXACT(K110,"tested_negative")), "tn"))))</f>
        <v>tn</v>
      </c>
      <c r="S110" s="2">
        <f>IF(P110="tested_positive",1,0)</f>
        <v>0</v>
      </c>
    </row>
    <row r="111" spans="1:19" x14ac:dyDescent="0.2">
      <c r="A111">
        <v>601</v>
      </c>
      <c r="B111">
        <v>1</v>
      </c>
      <c r="C111">
        <v>108</v>
      </c>
      <c r="D111">
        <v>88</v>
      </c>
      <c r="E111">
        <v>19</v>
      </c>
      <c r="F111">
        <v>0</v>
      </c>
      <c r="G111">
        <v>27.1</v>
      </c>
      <c r="H111">
        <v>0.4</v>
      </c>
      <c r="I111">
        <v>24</v>
      </c>
      <c r="J111" t="s">
        <v>10</v>
      </c>
      <c r="K111" t="s">
        <v>10</v>
      </c>
      <c r="L111" t="s">
        <v>10</v>
      </c>
      <c r="N111">
        <v>0.92200000000000004</v>
      </c>
      <c r="O111">
        <v>7.8E-2</v>
      </c>
      <c r="P111" s="2" t="str">
        <f>IF(O111&gt;N111,"tested_positive","tested_negative")</f>
        <v>tested_negative</v>
      </c>
      <c r="Q111" s="2">
        <f>IF(P111=K111,1,0)</f>
        <v>1</v>
      </c>
      <c r="R111" s="2" t="str">
        <f>IF(AND(EXACT(P111,"tested_positive"), EXACT(K111,"tested_positive")), "tp", IF(AND(EXACT(P111,"tested_positive"), EXACT(K111,"tested_negative")), "fp", IF(AND(EXACT(P111,"tested_negative"), EXACT(K111,"tested_positive")), "fn", IF(AND(EXACT(P111,"tested_negative"), EXACT(K111,"tested_negative")), "tn"))))</f>
        <v>tn</v>
      </c>
      <c r="S111" s="2">
        <f>IF(P111="tested_positive",1,0)</f>
        <v>0</v>
      </c>
    </row>
    <row r="112" spans="1:19" x14ac:dyDescent="0.2">
      <c r="A112">
        <v>685</v>
      </c>
      <c r="B112">
        <v>5</v>
      </c>
      <c r="C112">
        <v>136</v>
      </c>
      <c r="D112">
        <v>82</v>
      </c>
      <c r="E112">
        <v>0</v>
      </c>
      <c r="F112">
        <v>0</v>
      </c>
      <c r="G112">
        <v>0</v>
      </c>
      <c r="H112">
        <v>0.64</v>
      </c>
      <c r="I112">
        <v>69</v>
      </c>
      <c r="J112" t="s">
        <v>10</v>
      </c>
      <c r="K112" t="s">
        <v>10</v>
      </c>
      <c r="L112" t="s">
        <v>10</v>
      </c>
      <c r="N112">
        <v>0.92200000000000004</v>
      </c>
      <c r="O112">
        <v>7.8E-2</v>
      </c>
      <c r="P112" s="2" t="str">
        <f>IF(O112&gt;N112,"tested_positive","tested_negative")</f>
        <v>tested_negative</v>
      </c>
      <c r="Q112" s="2">
        <f>IF(P112=K112,1,0)</f>
        <v>1</v>
      </c>
      <c r="R112" s="2" t="str">
        <f>IF(AND(EXACT(P112,"tested_positive"), EXACT(K112,"tested_positive")), "tp", IF(AND(EXACT(P112,"tested_positive"), EXACT(K112,"tested_negative")), "fp", IF(AND(EXACT(P112,"tested_negative"), EXACT(K112,"tested_positive")), "fn", IF(AND(EXACT(P112,"tested_negative"), EXACT(K112,"tested_negative")), "tn"))))</f>
        <v>tn</v>
      </c>
      <c r="S112" s="2">
        <f>IF(P112="tested_positive",1,0)</f>
        <v>0</v>
      </c>
    </row>
    <row r="113" spans="1:19" x14ac:dyDescent="0.2">
      <c r="A113">
        <v>254</v>
      </c>
      <c r="B113">
        <v>0</v>
      </c>
      <c r="C113">
        <v>86</v>
      </c>
      <c r="D113">
        <v>68</v>
      </c>
      <c r="E113">
        <v>32</v>
      </c>
      <c r="F113">
        <v>0</v>
      </c>
      <c r="G113">
        <v>35.799999999999997</v>
      </c>
      <c r="H113">
        <v>0.23799999999999999</v>
      </c>
      <c r="I113">
        <v>25</v>
      </c>
      <c r="J113" t="s">
        <v>10</v>
      </c>
      <c r="K113" t="s">
        <v>10</v>
      </c>
      <c r="L113" t="s">
        <v>10</v>
      </c>
      <c r="N113">
        <v>0.92100000000000004</v>
      </c>
      <c r="O113">
        <v>7.9000000000000001E-2</v>
      </c>
      <c r="P113" s="2" t="str">
        <f>IF(O113&gt;N113,"tested_positive","tested_negative")</f>
        <v>tested_negative</v>
      </c>
      <c r="Q113" s="2">
        <f>IF(P113=K113,1,0)</f>
        <v>1</v>
      </c>
      <c r="R113" s="2" t="str">
        <f>IF(AND(EXACT(P113,"tested_positive"), EXACT(K113,"tested_positive")), "tp", IF(AND(EXACT(P113,"tested_positive"), EXACT(K113,"tested_negative")), "fp", IF(AND(EXACT(P113,"tested_negative"), EXACT(K113,"tested_positive")), "fn", IF(AND(EXACT(P113,"tested_negative"), EXACT(K113,"tested_negative")), "tn"))))</f>
        <v>tn</v>
      </c>
      <c r="S113" s="2">
        <f>IF(P113="tested_positive",1,0)</f>
        <v>0</v>
      </c>
    </row>
    <row r="114" spans="1:19" x14ac:dyDescent="0.2">
      <c r="A114">
        <v>278</v>
      </c>
      <c r="B114">
        <v>0</v>
      </c>
      <c r="C114">
        <v>104</v>
      </c>
      <c r="D114">
        <v>64</v>
      </c>
      <c r="E114">
        <v>23</v>
      </c>
      <c r="F114">
        <v>116</v>
      </c>
      <c r="G114">
        <v>27.8</v>
      </c>
      <c r="H114">
        <v>0.45400000000000001</v>
      </c>
      <c r="I114">
        <v>23</v>
      </c>
      <c r="J114" t="s">
        <v>10</v>
      </c>
      <c r="K114" t="s">
        <v>10</v>
      </c>
      <c r="L114" t="s">
        <v>10</v>
      </c>
      <c r="N114">
        <v>0.92100000000000004</v>
      </c>
      <c r="O114">
        <v>7.9000000000000001E-2</v>
      </c>
      <c r="P114" s="2" t="str">
        <f>IF(O114&gt;N114,"tested_positive","tested_negative")</f>
        <v>tested_negative</v>
      </c>
      <c r="Q114" s="2">
        <f>IF(P114=K114,1,0)</f>
        <v>1</v>
      </c>
      <c r="R114" s="2" t="str">
        <f>IF(AND(EXACT(P114,"tested_positive"), EXACT(K114,"tested_positive")), "tp", IF(AND(EXACT(P114,"tested_positive"), EXACT(K114,"tested_negative")), "fp", IF(AND(EXACT(P114,"tested_negative"), EXACT(K114,"tested_positive")), "fn", IF(AND(EXACT(P114,"tested_negative"), EXACT(K114,"tested_negative")), "tn"))))</f>
        <v>tn</v>
      </c>
      <c r="S114" s="2">
        <f>IF(P114="tested_positive",1,0)</f>
        <v>0</v>
      </c>
    </row>
    <row r="115" spans="1:19" x14ac:dyDescent="0.2">
      <c r="A115">
        <v>311</v>
      </c>
      <c r="B115">
        <v>6</v>
      </c>
      <c r="C115">
        <v>80</v>
      </c>
      <c r="D115">
        <v>66</v>
      </c>
      <c r="E115">
        <v>30</v>
      </c>
      <c r="F115">
        <v>0</v>
      </c>
      <c r="G115">
        <v>26.2</v>
      </c>
      <c r="H115">
        <v>0.313</v>
      </c>
      <c r="I115">
        <v>41</v>
      </c>
      <c r="J115" t="s">
        <v>10</v>
      </c>
      <c r="K115" t="s">
        <v>10</v>
      </c>
      <c r="L115" t="s">
        <v>10</v>
      </c>
      <c r="N115">
        <v>0.92100000000000004</v>
      </c>
      <c r="O115">
        <v>7.9000000000000001E-2</v>
      </c>
      <c r="P115" s="2" t="str">
        <f>IF(O115&gt;N115,"tested_positive","tested_negative")</f>
        <v>tested_negative</v>
      </c>
      <c r="Q115" s="2">
        <f>IF(P115=K115,1,0)</f>
        <v>1</v>
      </c>
      <c r="R115" s="2" t="str">
        <f>IF(AND(EXACT(P115,"tested_positive"), EXACT(K115,"tested_positive")), "tp", IF(AND(EXACT(P115,"tested_positive"), EXACT(K115,"tested_negative")), "fp", IF(AND(EXACT(P115,"tested_negative"), EXACT(K115,"tested_positive")), "fn", IF(AND(EXACT(P115,"tested_negative"), EXACT(K115,"tested_negative")), "tn"))))</f>
        <v>tn</v>
      </c>
      <c r="S115" s="2">
        <f>IF(P115="tested_positive",1,0)</f>
        <v>0</v>
      </c>
    </row>
    <row r="116" spans="1:19" x14ac:dyDescent="0.2">
      <c r="A116">
        <v>332</v>
      </c>
      <c r="B116">
        <v>2</v>
      </c>
      <c r="C116">
        <v>87</v>
      </c>
      <c r="D116">
        <v>58</v>
      </c>
      <c r="E116">
        <v>16</v>
      </c>
      <c r="F116">
        <v>52</v>
      </c>
      <c r="G116">
        <v>32.700000000000003</v>
      </c>
      <c r="H116">
        <v>0.16600000000000001</v>
      </c>
      <c r="I116">
        <v>25</v>
      </c>
      <c r="J116" t="s">
        <v>10</v>
      </c>
      <c r="K116" t="s">
        <v>10</v>
      </c>
      <c r="L116" t="s">
        <v>10</v>
      </c>
      <c r="N116">
        <v>0.92100000000000004</v>
      </c>
      <c r="O116">
        <v>7.9000000000000001E-2</v>
      </c>
      <c r="P116" s="2" t="str">
        <f>IF(O116&gt;N116,"tested_positive","tested_negative")</f>
        <v>tested_negative</v>
      </c>
      <c r="Q116" s="2">
        <f>IF(P116=K116,1,0)</f>
        <v>1</v>
      </c>
      <c r="R116" s="2" t="str">
        <f>IF(AND(EXACT(P116,"tested_positive"), EXACT(K116,"tested_positive")), "tp", IF(AND(EXACT(P116,"tested_positive"), EXACT(K116,"tested_negative")), "fp", IF(AND(EXACT(P116,"tested_negative"), EXACT(K116,"tested_positive")), "fn", IF(AND(EXACT(P116,"tested_negative"), EXACT(K116,"tested_negative")), "tn"))))</f>
        <v>tn</v>
      </c>
      <c r="S116" s="2">
        <f>IF(P116="tested_positive",1,0)</f>
        <v>0</v>
      </c>
    </row>
    <row r="117" spans="1:19" x14ac:dyDescent="0.2">
      <c r="A117">
        <v>672</v>
      </c>
      <c r="B117">
        <v>1</v>
      </c>
      <c r="C117">
        <v>99</v>
      </c>
      <c r="D117">
        <v>58</v>
      </c>
      <c r="E117">
        <v>10</v>
      </c>
      <c r="F117">
        <v>0</v>
      </c>
      <c r="G117">
        <v>25.4</v>
      </c>
      <c r="H117">
        <v>0.55100000000000005</v>
      </c>
      <c r="I117">
        <v>21</v>
      </c>
      <c r="J117" t="s">
        <v>10</v>
      </c>
      <c r="K117" t="s">
        <v>10</v>
      </c>
      <c r="L117" t="s">
        <v>10</v>
      </c>
      <c r="N117">
        <v>0.92100000000000004</v>
      </c>
      <c r="O117">
        <v>7.9000000000000001E-2</v>
      </c>
      <c r="P117" s="2" t="str">
        <f>IF(O117&gt;N117,"tested_positive","tested_negative")</f>
        <v>tested_negative</v>
      </c>
      <c r="Q117" s="2">
        <f>IF(P117=K117,1,0)</f>
        <v>1</v>
      </c>
      <c r="R117" s="2" t="str">
        <f>IF(AND(EXACT(P117,"tested_positive"), EXACT(K117,"tested_positive")), "tp", IF(AND(EXACT(P117,"tested_positive"), EXACT(K117,"tested_negative")), "fp", IF(AND(EXACT(P117,"tested_negative"), EXACT(K117,"tested_positive")), "fn", IF(AND(EXACT(P117,"tested_negative"), EXACT(K117,"tested_negative")), "tn"))))</f>
        <v>tn</v>
      </c>
      <c r="S117" s="2">
        <f>IF(P117="tested_positive",1,0)</f>
        <v>0</v>
      </c>
    </row>
    <row r="118" spans="1:19" x14ac:dyDescent="0.2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 t="s">
        <v>10</v>
      </c>
      <c r="L118" t="s">
        <v>10</v>
      </c>
      <c r="N118">
        <v>0.92100000000000004</v>
      </c>
      <c r="O118">
        <v>7.9000000000000001E-2</v>
      </c>
      <c r="P118" s="2" t="str">
        <f>IF(O118&gt;N118,"tested_positive","tested_negative")</f>
        <v>tested_negative</v>
      </c>
      <c r="Q118" s="2">
        <f>IF(P118=K118,1,0)</f>
        <v>1</v>
      </c>
      <c r="R118" s="2" t="str">
        <f>IF(AND(EXACT(P118,"tested_positive"), EXACT(K118,"tested_positive")), "tp", IF(AND(EXACT(P118,"tested_positive"), EXACT(K118,"tested_negative")), "fp", IF(AND(EXACT(P118,"tested_negative"), EXACT(K118,"tested_positive")), "fn", IF(AND(EXACT(P118,"tested_negative"), EXACT(K118,"tested_negative")), "tn"))))</f>
        <v>tn</v>
      </c>
      <c r="S118" s="2">
        <f>IF(P118="tested_positive",1,0)</f>
        <v>0</v>
      </c>
    </row>
    <row r="119" spans="1:19" x14ac:dyDescent="0.2">
      <c r="A119">
        <v>464</v>
      </c>
      <c r="B119">
        <v>5</v>
      </c>
      <c r="C119">
        <v>88</v>
      </c>
      <c r="D119">
        <v>78</v>
      </c>
      <c r="E119">
        <v>30</v>
      </c>
      <c r="F119">
        <v>0</v>
      </c>
      <c r="G119">
        <v>27.6</v>
      </c>
      <c r="H119">
        <v>0.25800000000000001</v>
      </c>
      <c r="I119">
        <v>37</v>
      </c>
      <c r="J119" t="s">
        <v>10</v>
      </c>
      <c r="K119" t="s">
        <v>10</v>
      </c>
      <c r="L119" t="s">
        <v>10</v>
      </c>
      <c r="N119">
        <v>0.92</v>
      </c>
      <c r="O119">
        <v>0.08</v>
      </c>
      <c r="P119" s="2" t="str">
        <f>IF(O119&gt;N119,"tested_positive","tested_negative")</f>
        <v>tested_negative</v>
      </c>
      <c r="Q119" s="2">
        <f>IF(P119=K119,1,0)</f>
        <v>1</v>
      </c>
      <c r="R119" s="2" t="str">
        <f>IF(AND(EXACT(P119,"tested_positive"), EXACT(K119,"tested_positive")), "tp", IF(AND(EXACT(P119,"tested_positive"), EXACT(K119,"tested_negative")), "fp", IF(AND(EXACT(P119,"tested_negative"), EXACT(K119,"tested_positive")), "fn", IF(AND(EXACT(P119,"tested_negative"), EXACT(K119,"tested_negative")), "tn"))))</f>
        <v>tn</v>
      </c>
      <c r="S119" s="2">
        <f>IF(P119="tested_positive",1,0)</f>
        <v>0</v>
      </c>
    </row>
    <row r="120" spans="1:19" x14ac:dyDescent="0.2">
      <c r="A120">
        <v>501</v>
      </c>
      <c r="B120">
        <v>2</v>
      </c>
      <c r="C120">
        <v>117</v>
      </c>
      <c r="D120">
        <v>90</v>
      </c>
      <c r="E120">
        <v>19</v>
      </c>
      <c r="F120">
        <v>71</v>
      </c>
      <c r="G120">
        <v>25.2</v>
      </c>
      <c r="H120">
        <v>0.313</v>
      </c>
      <c r="I120">
        <v>21</v>
      </c>
      <c r="J120" t="s">
        <v>10</v>
      </c>
      <c r="K120" t="s">
        <v>10</v>
      </c>
      <c r="L120" t="s">
        <v>10</v>
      </c>
      <c r="N120">
        <v>0.92</v>
      </c>
      <c r="O120">
        <v>0.08</v>
      </c>
      <c r="P120" s="2" t="str">
        <f>IF(O120&gt;N120,"tested_positive","tested_negative")</f>
        <v>tested_negative</v>
      </c>
      <c r="Q120" s="2">
        <f>IF(P120=K120,1,0)</f>
        <v>1</v>
      </c>
      <c r="R120" s="2" t="str">
        <f>IF(AND(EXACT(P120,"tested_positive"), EXACT(K120,"tested_positive")), "tp", IF(AND(EXACT(P120,"tested_positive"), EXACT(K120,"tested_negative")), "fp", IF(AND(EXACT(P120,"tested_negative"), EXACT(K120,"tested_positive")), "fn", IF(AND(EXACT(P120,"tested_negative"), EXACT(K120,"tested_negative")), "tn"))))</f>
        <v>tn</v>
      </c>
      <c r="S120" s="2">
        <f>IF(P120="tested_positive",1,0)</f>
        <v>0</v>
      </c>
    </row>
    <row r="121" spans="1:19" x14ac:dyDescent="0.2">
      <c r="A121">
        <v>707</v>
      </c>
      <c r="B121">
        <v>10</v>
      </c>
      <c r="C121">
        <v>115</v>
      </c>
      <c r="D121">
        <v>0</v>
      </c>
      <c r="E121">
        <v>0</v>
      </c>
      <c r="F121">
        <v>0</v>
      </c>
      <c r="G121">
        <v>0</v>
      </c>
      <c r="H121">
        <v>0.26100000000000001</v>
      </c>
      <c r="I121">
        <v>30</v>
      </c>
      <c r="J121" t="s">
        <v>9</v>
      </c>
      <c r="K121" t="s">
        <v>9</v>
      </c>
      <c r="L121" t="s">
        <v>10</v>
      </c>
      <c r="M121">
        <v>1</v>
      </c>
      <c r="N121">
        <v>0.92</v>
      </c>
      <c r="O121">
        <v>0.08</v>
      </c>
      <c r="P121" s="2" t="str">
        <f>IF(O121&gt;N121,"tested_positive","tested_negative")</f>
        <v>tested_negative</v>
      </c>
      <c r="Q121" s="2">
        <f>IF(P121=K121,1,0)</f>
        <v>0</v>
      </c>
      <c r="R121" s="2" t="str">
        <f>IF(AND(EXACT(P121,"tested_positive"), EXACT(K121,"tested_positive")), "tp", IF(AND(EXACT(P121,"tested_positive"), EXACT(K121,"tested_negative")), "fp", IF(AND(EXACT(P121,"tested_negative"), EXACT(K121,"tested_positive")), "fn", IF(AND(EXACT(P121,"tested_negative"), EXACT(K121,"tested_negative")), "tn"))))</f>
        <v>fn</v>
      </c>
      <c r="S121" s="2">
        <f>IF(P121="tested_positive",1,0)</f>
        <v>0</v>
      </c>
    </row>
    <row r="122" spans="1:19" x14ac:dyDescent="0.2">
      <c r="A122">
        <v>97</v>
      </c>
      <c r="B122">
        <v>2</v>
      </c>
      <c r="C122">
        <v>92</v>
      </c>
      <c r="D122">
        <v>62</v>
      </c>
      <c r="E122">
        <v>28</v>
      </c>
      <c r="F122">
        <v>0</v>
      </c>
      <c r="G122">
        <v>31.6</v>
      </c>
      <c r="H122">
        <v>0.13</v>
      </c>
      <c r="I122">
        <v>24</v>
      </c>
      <c r="J122" t="s">
        <v>10</v>
      </c>
      <c r="K122" t="s">
        <v>10</v>
      </c>
      <c r="L122" t="s">
        <v>10</v>
      </c>
      <c r="N122">
        <v>0.91800000000000004</v>
      </c>
      <c r="O122">
        <v>8.2000000000000003E-2</v>
      </c>
      <c r="P122" s="2" t="str">
        <f>IF(O122&gt;N122,"tested_positive","tested_negative")</f>
        <v>tested_negative</v>
      </c>
      <c r="Q122" s="2">
        <f>IF(P122=K122,1,0)</f>
        <v>1</v>
      </c>
      <c r="R122" s="2" t="str">
        <f>IF(AND(EXACT(P122,"tested_positive"), EXACT(K122,"tested_positive")), "tp", IF(AND(EXACT(P122,"tested_positive"), EXACT(K122,"tested_negative")), "fp", IF(AND(EXACT(P122,"tested_negative"), EXACT(K122,"tested_positive")), "fn", IF(AND(EXACT(P122,"tested_negative"), EXACT(K122,"tested_negative")), "tn"))))</f>
        <v>tn</v>
      </c>
      <c r="S122" s="2">
        <f>IF(P122="tested_positive",1,0)</f>
        <v>0</v>
      </c>
    </row>
    <row r="123" spans="1:19" x14ac:dyDescent="0.2">
      <c r="A123">
        <v>489</v>
      </c>
      <c r="B123">
        <v>4</v>
      </c>
      <c r="C123">
        <v>99</v>
      </c>
      <c r="D123">
        <v>72</v>
      </c>
      <c r="E123">
        <v>17</v>
      </c>
      <c r="F123">
        <v>0</v>
      </c>
      <c r="G123">
        <v>25.6</v>
      </c>
      <c r="H123">
        <v>0.29399999999999998</v>
      </c>
      <c r="I123">
        <v>28</v>
      </c>
      <c r="J123" t="s">
        <v>10</v>
      </c>
      <c r="K123" t="s">
        <v>10</v>
      </c>
      <c r="L123" t="s">
        <v>10</v>
      </c>
      <c r="N123">
        <v>0.91600000000000004</v>
      </c>
      <c r="O123">
        <v>8.4000000000000005E-2</v>
      </c>
      <c r="P123" s="2" t="str">
        <f>IF(O123&gt;N123,"tested_positive","tested_negative")</f>
        <v>tested_negative</v>
      </c>
      <c r="Q123" s="2">
        <f>IF(P123=K123,1,0)</f>
        <v>1</v>
      </c>
      <c r="R123" s="2" t="str">
        <f>IF(AND(EXACT(P123,"tested_positive"), EXACT(K123,"tested_positive")), "tp", IF(AND(EXACT(P123,"tested_positive"), EXACT(K123,"tested_negative")), "fp", IF(AND(EXACT(P123,"tested_negative"), EXACT(K123,"tested_positive")), "fn", IF(AND(EXACT(P123,"tested_negative"), EXACT(K123,"tested_negative")), "tn"))))</f>
        <v>tn</v>
      </c>
      <c r="S123" s="2">
        <f>IF(P123="tested_positive",1,0)</f>
        <v>0</v>
      </c>
    </row>
    <row r="124" spans="1:19" x14ac:dyDescent="0.2">
      <c r="A124">
        <v>537</v>
      </c>
      <c r="B124">
        <v>0</v>
      </c>
      <c r="C124">
        <v>105</v>
      </c>
      <c r="D124">
        <v>90</v>
      </c>
      <c r="E124">
        <v>0</v>
      </c>
      <c r="F124">
        <v>0</v>
      </c>
      <c r="G124">
        <v>29.6</v>
      </c>
      <c r="H124">
        <v>0.19700000000000001</v>
      </c>
      <c r="I124">
        <v>46</v>
      </c>
      <c r="J124" t="s">
        <v>10</v>
      </c>
      <c r="K124" t="s">
        <v>10</v>
      </c>
      <c r="L124" t="s">
        <v>10</v>
      </c>
      <c r="N124">
        <v>0.91600000000000004</v>
      </c>
      <c r="O124">
        <v>8.4000000000000005E-2</v>
      </c>
      <c r="P124" s="2" t="str">
        <f>IF(O124&gt;N124,"tested_positive","tested_negative")</f>
        <v>tested_negative</v>
      </c>
      <c r="Q124" s="2">
        <f>IF(P124=K124,1,0)</f>
        <v>1</v>
      </c>
      <c r="R124" s="2" t="str">
        <f>IF(AND(EXACT(P124,"tested_positive"), EXACT(K124,"tested_positive")), "tp", IF(AND(EXACT(P124,"tested_positive"), EXACT(K124,"tested_negative")), "fp", IF(AND(EXACT(P124,"tested_negative"), EXACT(K124,"tested_positive")), "fn", IF(AND(EXACT(P124,"tested_negative"), EXACT(K124,"tested_negative")), "tn"))))</f>
        <v>tn</v>
      </c>
      <c r="S124" s="2">
        <f>IF(P124="tested_positive",1,0)</f>
        <v>0</v>
      </c>
    </row>
    <row r="125" spans="1:19" x14ac:dyDescent="0.2">
      <c r="A125">
        <v>565</v>
      </c>
      <c r="B125">
        <v>0</v>
      </c>
      <c r="C125">
        <v>91</v>
      </c>
      <c r="D125">
        <v>80</v>
      </c>
      <c r="E125">
        <v>0</v>
      </c>
      <c r="F125">
        <v>0</v>
      </c>
      <c r="G125">
        <v>32.4</v>
      </c>
      <c r="H125">
        <v>0.60099999999999998</v>
      </c>
      <c r="I125">
        <v>27</v>
      </c>
      <c r="J125" t="s">
        <v>10</v>
      </c>
      <c r="K125" t="s">
        <v>10</v>
      </c>
      <c r="L125" t="s">
        <v>10</v>
      </c>
      <c r="N125">
        <v>0.91600000000000004</v>
      </c>
      <c r="O125">
        <v>8.4000000000000005E-2</v>
      </c>
      <c r="P125" s="2" t="str">
        <f>IF(O125&gt;N125,"tested_positive","tested_negative")</f>
        <v>tested_negative</v>
      </c>
      <c r="Q125" s="2">
        <f>IF(P125=K125,1,0)</f>
        <v>1</v>
      </c>
      <c r="R125" s="2" t="str">
        <f>IF(AND(EXACT(P125,"tested_positive"), EXACT(K125,"tested_positive")), "tp", IF(AND(EXACT(P125,"tested_positive"), EXACT(K125,"tested_negative")), "fp", IF(AND(EXACT(P125,"tested_negative"), EXACT(K125,"tested_positive")), "fn", IF(AND(EXACT(P125,"tested_negative"), EXACT(K125,"tested_negative")), "tn"))))</f>
        <v>tn</v>
      </c>
      <c r="S125" s="2">
        <f>IF(P125="tested_positive",1,0)</f>
        <v>0</v>
      </c>
    </row>
    <row r="126" spans="1:19" x14ac:dyDescent="0.2">
      <c r="A126">
        <v>641</v>
      </c>
      <c r="B126">
        <v>0</v>
      </c>
      <c r="C126">
        <v>102</v>
      </c>
      <c r="D126">
        <v>86</v>
      </c>
      <c r="E126">
        <v>17</v>
      </c>
      <c r="F126">
        <v>105</v>
      </c>
      <c r="G126">
        <v>29.3</v>
      </c>
      <c r="H126">
        <v>0.69499999999999995</v>
      </c>
      <c r="I126">
        <v>27</v>
      </c>
      <c r="J126" t="s">
        <v>10</v>
      </c>
      <c r="K126" t="s">
        <v>10</v>
      </c>
      <c r="L126" t="s">
        <v>10</v>
      </c>
      <c r="N126">
        <v>0.91600000000000004</v>
      </c>
      <c r="O126">
        <v>8.4000000000000005E-2</v>
      </c>
      <c r="P126" s="2" t="str">
        <f>IF(O126&gt;N126,"tested_positive","tested_negative")</f>
        <v>tested_negative</v>
      </c>
      <c r="Q126" s="2">
        <f>IF(P126=K126,1,0)</f>
        <v>1</v>
      </c>
      <c r="R126" s="2" t="str">
        <f>IF(AND(EXACT(P126,"tested_positive"), EXACT(K126,"tested_positive")), "tp", IF(AND(EXACT(P126,"tested_positive"), EXACT(K126,"tested_negative")), "fp", IF(AND(EXACT(P126,"tested_negative"), EXACT(K126,"tested_positive")), "fn", IF(AND(EXACT(P126,"tested_negative"), EXACT(K126,"tested_negative")), "tn"))))</f>
        <v>tn</v>
      </c>
      <c r="S126" s="2">
        <f>IF(P126="tested_positive",1,0)</f>
        <v>0</v>
      </c>
    </row>
    <row r="127" spans="1:19" x14ac:dyDescent="0.2">
      <c r="A127">
        <v>52</v>
      </c>
      <c r="B127">
        <v>1</v>
      </c>
      <c r="C127">
        <v>101</v>
      </c>
      <c r="D127">
        <v>50</v>
      </c>
      <c r="E127">
        <v>15</v>
      </c>
      <c r="F127">
        <v>36</v>
      </c>
      <c r="G127">
        <v>24.2</v>
      </c>
      <c r="H127">
        <v>0.52600000000000002</v>
      </c>
      <c r="I127">
        <v>26</v>
      </c>
      <c r="J127" t="s">
        <v>10</v>
      </c>
      <c r="K127" t="s">
        <v>10</v>
      </c>
      <c r="L127" t="s">
        <v>10</v>
      </c>
      <c r="N127">
        <v>0.91500000000000004</v>
      </c>
      <c r="O127">
        <v>8.5000000000000006E-2</v>
      </c>
      <c r="P127" s="2" t="str">
        <f>IF(O127&gt;N127,"tested_positive","tested_negative")</f>
        <v>tested_negative</v>
      </c>
      <c r="Q127" s="2">
        <f>IF(P127=K127,1,0)</f>
        <v>1</v>
      </c>
      <c r="R127" s="2" t="str">
        <f>IF(AND(EXACT(P127,"tested_positive"), EXACT(K127,"tested_positive")), "tp", IF(AND(EXACT(P127,"tested_positive"), EXACT(K127,"tested_negative")), "fp", IF(AND(EXACT(P127,"tested_negative"), EXACT(K127,"tested_positive")), "fn", IF(AND(EXACT(P127,"tested_negative"), EXACT(K127,"tested_negative")), "tn"))))</f>
        <v>tn</v>
      </c>
      <c r="S127" s="2">
        <f>IF(P127="tested_positive",1,0)</f>
        <v>0</v>
      </c>
    </row>
    <row r="128" spans="1:19" x14ac:dyDescent="0.2">
      <c r="A128">
        <v>157</v>
      </c>
      <c r="B128">
        <v>2</v>
      </c>
      <c r="C128">
        <v>99</v>
      </c>
      <c r="D128">
        <v>52</v>
      </c>
      <c r="E128">
        <v>15</v>
      </c>
      <c r="F128">
        <v>94</v>
      </c>
      <c r="G128">
        <v>24.6</v>
      </c>
      <c r="H128">
        <v>0.63700000000000001</v>
      </c>
      <c r="I128">
        <v>21</v>
      </c>
      <c r="J128" t="s">
        <v>10</v>
      </c>
      <c r="K128" t="s">
        <v>10</v>
      </c>
      <c r="L128" t="s">
        <v>10</v>
      </c>
      <c r="N128">
        <v>0.91300000000000003</v>
      </c>
      <c r="O128">
        <v>8.6999999999999994E-2</v>
      </c>
      <c r="P128" s="2" t="str">
        <f>IF(O128&gt;N128,"tested_positive","tested_negative")</f>
        <v>tested_negative</v>
      </c>
      <c r="Q128" s="2">
        <f>IF(P128=K128,1,0)</f>
        <v>1</v>
      </c>
      <c r="R128" s="2" t="str">
        <f>IF(AND(EXACT(P128,"tested_positive"), EXACT(K128,"tested_positive")), "tp", IF(AND(EXACT(P128,"tested_positive"), EXACT(K128,"tested_negative")), "fp", IF(AND(EXACT(P128,"tested_negative"), EXACT(K128,"tested_positive")), "fn", IF(AND(EXACT(P128,"tested_negative"), EXACT(K128,"tested_negative")), "tn"))))</f>
        <v>tn</v>
      </c>
      <c r="S128" s="2">
        <f>IF(P128="tested_positive",1,0)</f>
        <v>0</v>
      </c>
    </row>
    <row r="129" spans="1:19" x14ac:dyDescent="0.2">
      <c r="A129">
        <v>616</v>
      </c>
      <c r="B129">
        <v>3</v>
      </c>
      <c r="C129">
        <v>106</v>
      </c>
      <c r="D129">
        <v>72</v>
      </c>
      <c r="E129">
        <v>0</v>
      </c>
      <c r="F129">
        <v>0</v>
      </c>
      <c r="G129">
        <v>25.8</v>
      </c>
      <c r="H129">
        <v>0.20699999999999999</v>
      </c>
      <c r="I129">
        <v>27</v>
      </c>
      <c r="J129" t="s">
        <v>10</v>
      </c>
      <c r="K129" t="s">
        <v>10</v>
      </c>
      <c r="L129" t="s">
        <v>10</v>
      </c>
      <c r="N129">
        <v>0.91300000000000003</v>
      </c>
      <c r="O129">
        <v>8.6999999999999994E-2</v>
      </c>
      <c r="P129" s="2" t="str">
        <f>IF(O129&gt;N129,"tested_positive","tested_negative")</f>
        <v>tested_negative</v>
      </c>
      <c r="Q129" s="2">
        <f>IF(P129=K129,1,0)</f>
        <v>1</v>
      </c>
      <c r="R129" s="2" t="str">
        <f>IF(AND(EXACT(P129,"tested_positive"), EXACT(K129,"tested_positive")), "tp", IF(AND(EXACT(P129,"tested_positive"), EXACT(K129,"tested_negative")), "fp", IF(AND(EXACT(P129,"tested_negative"), EXACT(K129,"tested_positive")), "fn", IF(AND(EXACT(P129,"tested_negative"), EXACT(K129,"tested_negative")), "tn"))))</f>
        <v>tn</v>
      </c>
      <c r="S129" s="2">
        <f>IF(P129="tested_positive",1,0)</f>
        <v>0</v>
      </c>
    </row>
    <row r="130" spans="1:19" x14ac:dyDescent="0.2">
      <c r="A130">
        <v>763</v>
      </c>
      <c r="B130">
        <v>9</v>
      </c>
      <c r="C130">
        <v>89</v>
      </c>
      <c r="D130">
        <v>62</v>
      </c>
      <c r="E130">
        <v>0</v>
      </c>
      <c r="F130">
        <v>0</v>
      </c>
      <c r="G130">
        <v>22.5</v>
      </c>
      <c r="H130">
        <v>0.14199999999999999</v>
      </c>
      <c r="I130">
        <v>33</v>
      </c>
      <c r="J130" t="s">
        <v>10</v>
      </c>
      <c r="K130" t="s">
        <v>10</v>
      </c>
      <c r="L130" t="s">
        <v>10</v>
      </c>
      <c r="N130">
        <v>0.91300000000000003</v>
      </c>
      <c r="O130">
        <v>8.6999999999999994E-2</v>
      </c>
      <c r="P130" s="2" t="str">
        <f>IF(O130&gt;N130,"tested_positive","tested_negative")</f>
        <v>tested_negative</v>
      </c>
      <c r="Q130" s="2">
        <f>IF(P130=K130,1,0)</f>
        <v>1</v>
      </c>
      <c r="R130" s="2" t="str">
        <f>IF(AND(EXACT(P130,"tested_positive"), EXACT(K130,"tested_positive")), "tp", IF(AND(EXACT(P130,"tested_positive"), EXACT(K130,"tested_negative")), "fp", IF(AND(EXACT(P130,"tested_negative"), EXACT(K130,"tested_positive")), "fn", IF(AND(EXACT(P130,"tested_negative"), EXACT(K130,"tested_negative")), "tn"))))</f>
        <v>tn</v>
      </c>
      <c r="S130" s="2">
        <f>IF(P130="tested_positive",1,0)</f>
        <v>0</v>
      </c>
    </row>
    <row r="131" spans="1:19" x14ac:dyDescent="0.2">
      <c r="A131">
        <v>250</v>
      </c>
      <c r="B131">
        <v>1</v>
      </c>
      <c r="C131">
        <v>111</v>
      </c>
      <c r="D131">
        <v>86</v>
      </c>
      <c r="E131">
        <v>19</v>
      </c>
      <c r="F131">
        <v>0</v>
      </c>
      <c r="G131">
        <v>30.1</v>
      </c>
      <c r="H131">
        <v>0.14299999999999999</v>
      </c>
      <c r="I131">
        <v>23</v>
      </c>
      <c r="J131" t="s">
        <v>10</v>
      </c>
      <c r="K131" t="s">
        <v>10</v>
      </c>
      <c r="L131" t="s">
        <v>10</v>
      </c>
      <c r="N131">
        <v>0.91200000000000003</v>
      </c>
      <c r="O131">
        <v>8.7999999999999995E-2</v>
      </c>
      <c r="P131" s="2" t="str">
        <f>IF(O131&gt;N131,"tested_positive","tested_negative")</f>
        <v>tested_negative</v>
      </c>
      <c r="Q131" s="2">
        <f>IF(P131=K131,1,0)</f>
        <v>1</v>
      </c>
      <c r="R131" s="2" t="str">
        <f>IF(AND(EXACT(P131,"tested_positive"), EXACT(K131,"tested_positive")), "tp", IF(AND(EXACT(P131,"tested_positive"), EXACT(K131,"tested_negative")), "fp", IF(AND(EXACT(P131,"tested_negative"), EXACT(K131,"tested_positive")), "fn", IF(AND(EXACT(P131,"tested_negative"), EXACT(K131,"tested_negative")), "tn"))))</f>
        <v>tn</v>
      </c>
      <c r="S131" s="2">
        <f>IF(P131="tested_positive",1,0)</f>
        <v>0</v>
      </c>
    </row>
    <row r="132" spans="1:19" x14ac:dyDescent="0.2">
      <c r="A132">
        <v>373</v>
      </c>
      <c r="B132">
        <v>0</v>
      </c>
      <c r="C132">
        <v>84</v>
      </c>
      <c r="D132">
        <v>64</v>
      </c>
      <c r="E132">
        <v>22</v>
      </c>
      <c r="F132">
        <v>66</v>
      </c>
      <c r="G132">
        <v>35.799999999999997</v>
      </c>
      <c r="H132">
        <v>0.54500000000000004</v>
      </c>
      <c r="I132">
        <v>21</v>
      </c>
      <c r="J132" t="s">
        <v>10</v>
      </c>
      <c r="K132" t="s">
        <v>10</v>
      </c>
      <c r="L132" t="s">
        <v>10</v>
      </c>
      <c r="N132">
        <v>0.91100000000000003</v>
      </c>
      <c r="O132">
        <v>8.8999999999999996E-2</v>
      </c>
      <c r="P132" s="2" t="str">
        <f>IF(O132&gt;N132,"tested_positive","tested_negative")</f>
        <v>tested_negative</v>
      </c>
      <c r="Q132" s="2">
        <f>IF(P132=K132,1,0)</f>
        <v>1</v>
      </c>
      <c r="R132" s="2" t="str">
        <f>IF(AND(EXACT(P132,"tested_positive"), EXACT(K132,"tested_positive")), "tp", IF(AND(EXACT(P132,"tested_positive"), EXACT(K132,"tested_negative")), "fp", IF(AND(EXACT(P132,"tested_negative"), EXACT(K132,"tested_positive")), "fn", IF(AND(EXACT(P132,"tested_negative"), EXACT(K132,"tested_negative")), "tn"))))</f>
        <v>tn</v>
      </c>
      <c r="S132" s="2">
        <f>IF(P132="tested_positive",1,0)</f>
        <v>0</v>
      </c>
    </row>
    <row r="133" spans="1:19" x14ac:dyDescent="0.2">
      <c r="A133">
        <v>458</v>
      </c>
      <c r="B133">
        <v>5</v>
      </c>
      <c r="C133">
        <v>86</v>
      </c>
      <c r="D133">
        <v>68</v>
      </c>
      <c r="E133">
        <v>28</v>
      </c>
      <c r="F133">
        <v>71</v>
      </c>
      <c r="G133">
        <v>30.2</v>
      </c>
      <c r="H133">
        <v>0.36399999999999999</v>
      </c>
      <c r="I133">
        <v>24</v>
      </c>
      <c r="J133" t="s">
        <v>10</v>
      </c>
      <c r="K133" t="s">
        <v>10</v>
      </c>
      <c r="L133" t="s">
        <v>10</v>
      </c>
      <c r="N133">
        <v>0.91100000000000003</v>
      </c>
      <c r="O133">
        <v>8.8999999999999996E-2</v>
      </c>
      <c r="P133" s="2" t="str">
        <f>IF(O133&gt;N133,"tested_positive","tested_negative")</f>
        <v>tested_negative</v>
      </c>
      <c r="Q133" s="2">
        <f>IF(P133=K133,1,0)</f>
        <v>1</v>
      </c>
      <c r="R133" s="2" t="str">
        <f>IF(AND(EXACT(P133,"tested_positive"), EXACT(K133,"tested_positive")), "tp", IF(AND(EXACT(P133,"tested_positive"), EXACT(K133,"tested_negative")), "fp", IF(AND(EXACT(P133,"tested_negative"), EXACT(K133,"tested_positive")), "fn", IF(AND(EXACT(P133,"tested_negative"), EXACT(K133,"tested_negative")), "tn"))))</f>
        <v>tn</v>
      </c>
      <c r="S133" s="2">
        <f>IF(P133="tested_positive",1,0)</f>
        <v>0</v>
      </c>
    </row>
    <row r="134" spans="1:19" x14ac:dyDescent="0.2">
      <c r="A134">
        <v>303</v>
      </c>
      <c r="B134">
        <v>5</v>
      </c>
      <c r="C134">
        <v>77</v>
      </c>
      <c r="D134">
        <v>82</v>
      </c>
      <c r="E134">
        <v>41</v>
      </c>
      <c r="F134">
        <v>42</v>
      </c>
      <c r="G134">
        <v>35.799999999999997</v>
      </c>
      <c r="H134">
        <v>0.156</v>
      </c>
      <c r="I134">
        <v>35</v>
      </c>
      <c r="J134" t="s">
        <v>10</v>
      </c>
      <c r="K134" t="s">
        <v>10</v>
      </c>
      <c r="L134" t="s">
        <v>10</v>
      </c>
      <c r="N134">
        <v>0.91</v>
      </c>
      <c r="O134">
        <v>0.09</v>
      </c>
      <c r="P134" s="2" t="str">
        <f>IF(O134&gt;N134,"tested_positive","tested_negative")</f>
        <v>tested_negative</v>
      </c>
      <c r="Q134" s="2">
        <f>IF(P134=K134,1,0)</f>
        <v>1</v>
      </c>
      <c r="R134" s="2" t="str">
        <f>IF(AND(EXACT(P134,"tested_positive"), EXACT(K134,"tested_positive")), "tp", IF(AND(EXACT(P134,"tested_positive"), EXACT(K134,"tested_negative")), "fp", IF(AND(EXACT(P134,"tested_negative"), EXACT(K134,"tested_positive")), "fn", IF(AND(EXACT(P134,"tested_negative"), EXACT(K134,"tested_negative")), "tn"))))</f>
        <v>tn</v>
      </c>
      <c r="S134" s="2">
        <f>IF(P134="tested_positive",1,0)</f>
        <v>0</v>
      </c>
    </row>
    <row r="135" spans="1:19" x14ac:dyDescent="0.2">
      <c r="A135">
        <v>386</v>
      </c>
      <c r="B135">
        <v>1</v>
      </c>
      <c r="C135">
        <v>119</v>
      </c>
      <c r="D135">
        <v>54</v>
      </c>
      <c r="E135">
        <v>13</v>
      </c>
      <c r="F135">
        <v>50</v>
      </c>
      <c r="G135">
        <v>22.3</v>
      </c>
      <c r="H135">
        <v>0.20499999999999999</v>
      </c>
      <c r="I135">
        <v>24</v>
      </c>
      <c r="J135" t="s">
        <v>10</v>
      </c>
      <c r="K135" t="s">
        <v>10</v>
      </c>
      <c r="L135" t="s">
        <v>10</v>
      </c>
      <c r="N135">
        <v>0.91</v>
      </c>
      <c r="O135">
        <v>0.09</v>
      </c>
      <c r="P135" s="2" t="str">
        <f>IF(O135&gt;N135,"tested_positive","tested_negative")</f>
        <v>tested_negative</v>
      </c>
      <c r="Q135" s="2">
        <f>IF(P135=K135,1,0)</f>
        <v>1</v>
      </c>
      <c r="R135" s="2" t="str">
        <f>IF(AND(EXACT(P135,"tested_positive"), EXACT(K135,"tested_positive")), "tp", IF(AND(EXACT(P135,"tested_positive"), EXACT(K135,"tested_negative")), "fp", IF(AND(EXACT(P135,"tested_negative"), EXACT(K135,"tested_positive")), "fn", IF(AND(EXACT(P135,"tested_negative"), EXACT(K135,"tested_negative")), "tn"))))</f>
        <v>tn</v>
      </c>
      <c r="S135" s="2">
        <f>IF(P135="tested_positive",1,0)</f>
        <v>0</v>
      </c>
    </row>
    <row r="136" spans="1:19" x14ac:dyDescent="0.2">
      <c r="A136">
        <v>492</v>
      </c>
      <c r="B136">
        <v>2</v>
      </c>
      <c r="C136">
        <v>89</v>
      </c>
      <c r="D136">
        <v>90</v>
      </c>
      <c r="E136">
        <v>30</v>
      </c>
      <c r="F136">
        <v>0</v>
      </c>
      <c r="G136">
        <v>33.5</v>
      </c>
      <c r="H136">
        <v>0.29199999999999998</v>
      </c>
      <c r="I136">
        <v>42</v>
      </c>
      <c r="J136" t="s">
        <v>10</v>
      </c>
      <c r="K136" t="s">
        <v>10</v>
      </c>
      <c r="L136" t="s">
        <v>10</v>
      </c>
      <c r="N136">
        <v>0.90900000000000003</v>
      </c>
      <c r="O136">
        <v>9.0999999999999998E-2</v>
      </c>
      <c r="P136" s="2" t="str">
        <f>IF(O136&gt;N136,"tested_positive","tested_negative")</f>
        <v>tested_negative</v>
      </c>
      <c r="Q136" s="2">
        <f>IF(P136=K136,1,0)</f>
        <v>1</v>
      </c>
      <c r="R136" s="2" t="str">
        <f>IF(AND(EXACT(P136,"tested_positive"), EXACT(K136,"tested_positive")), "tp", IF(AND(EXACT(P136,"tested_positive"), EXACT(K136,"tested_negative")), "fp", IF(AND(EXACT(P136,"tested_negative"), EXACT(K136,"tested_positive")), "fn", IF(AND(EXACT(P136,"tested_negative"), EXACT(K136,"tested_negative")), "tn"))))</f>
        <v>tn</v>
      </c>
      <c r="S136" s="2">
        <f>IF(P136="tested_positive",1,0)</f>
        <v>0</v>
      </c>
    </row>
    <row r="137" spans="1:19" x14ac:dyDescent="0.2">
      <c r="A137">
        <v>552</v>
      </c>
      <c r="B137">
        <v>3</v>
      </c>
      <c r="C137">
        <v>84</v>
      </c>
      <c r="D137">
        <v>68</v>
      </c>
      <c r="E137">
        <v>30</v>
      </c>
      <c r="F137">
        <v>106</v>
      </c>
      <c r="G137">
        <v>31.9</v>
      </c>
      <c r="H137">
        <v>0.59099999999999997</v>
      </c>
      <c r="I137">
        <v>25</v>
      </c>
      <c r="J137" t="s">
        <v>10</v>
      </c>
      <c r="K137" t="s">
        <v>10</v>
      </c>
      <c r="L137" t="s">
        <v>10</v>
      </c>
      <c r="N137">
        <v>0.90900000000000003</v>
      </c>
      <c r="O137">
        <v>9.0999999999999998E-2</v>
      </c>
      <c r="P137" s="2" t="str">
        <f>IF(O137&gt;N137,"tested_positive","tested_negative")</f>
        <v>tested_negative</v>
      </c>
      <c r="Q137" s="2">
        <f>IF(P137=K137,1,0)</f>
        <v>1</v>
      </c>
      <c r="R137" s="2" t="str">
        <f>IF(AND(EXACT(P137,"tested_positive"), EXACT(K137,"tested_positive")), "tp", IF(AND(EXACT(P137,"tested_positive"), EXACT(K137,"tested_negative")), "fp", IF(AND(EXACT(P137,"tested_negative"), EXACT(K137,"tested_positive")), "fn", IF(AND(EXACT(P137,"tested_negative"), EXACT(K137,"tested_negative")), "tn"))))</f>
        <v>tn</v>
      </c>
      <c r="S137" s="2">
        <f>IF(P137="tested_positive",1,0)</f>
        <v>0</v>
      </c>
    </row>
    <row r="138" spans="1:19" x14ac:dyDescent="0.2">
      <c r="A138">
        <v>110</v>
      </c>
      <c r="B138">
        <v>0</v>
      </c>
      <c r="C138">
        <v>95</v>
      </c>
      <c r="D138">
        <v>85</v>
      </c>
      <c r="E138">
        <v>25</v>
      </c>
      <c r="F138">
        <v>36</v>
      </c>
      <c r="G138">
        <v>37.4</v>
      </c>
      <c r="H138">
        <v>0.247</v>
      </c>
      <c r="I138">
        <v>24</v>
      </c>
      <c r="J138" t="s">
        <v>9</v>
      </c>
      <c r="K138" t="s">
        <v>9</v>
      </c>
      <c r="L138" t="s">
        <v>10</v>
      </c>
      <c r="M138">
        <v>1</v>
      </c>
      <c r="N138">
        <v>0.90700000000000003</v>
      </c>
      <c r="O138">
        <v>9.2999999999999999E-2</v>
      </c>
      <c r="P138" s="2" t="str">
        <f>IF(O138&gt;N138,"tested_positive","tested_negative")</f>
        <v>tested_negative</v>
      </c>
      <c r="Q138" s="2">
        <f>IF(P138=K138,1,0)</f>
        <v>0</v>
      </c>
      <c r="R138" s="2" t="str">
        <f>IF(AND(EXACT(P138,"tested_positive"), EXACT(K138,"tested_positive")), "tp", IF(AND(EXACT(P138,"tested_positive"), EXACT(K138,"tested_negative")), "fp", IF(AND(EXACT(P138,"tested_negative"), EXACT(K138,"tested_positive")), "fn", IF(AND(EXACT(P138,"tested_negative"), EXACT(K138,"tested_negative")), "tn"))))</f>
        <v>fn</v>
      </c>
      <c r="S138" s="2">
        <f>IF(P138="tested_positive",1,0)</f>
        <v>0</v>
      </c>
    </row>
    <row r="139" spans="1:19" x14ac:dyDescent="0.2">
      <c r="A139">
        <v>114</v>
      </c>
      <c r="B139">
        <v>4</v>
      </c>
      <c r="C139">
        <v>76</v>
      </c>
      <c r="D139">
        <v>62</v>
      </c>
      <c r="E139">
        <v>0</v>
      </c>
      <c r="F139">
        <v>0</v>
      </c>
      <c r="G139">
        <v>34</v>
      </c>
      <c r="H139">
        <v>0.39100000000000001</v>
      </c>
      <c r="I139">
        <v>25</v>
      </c>
      <c r="J139" t="s">
        <v>10</v>
      </c>
      <c r="K139" t="s">
        <v>10</v>
      </c>
      <c r="L139" t="s">
        <v>10</v>
      </c>
      <c r="N139">
        <v>0.90700000000000003</v>
      </c>
      <c r="O139">
        <v>9.2999999999999999E-2</v>
      </c>
      <c r="P139" s="2" t="str">
        <f>IF(O139&gt;N139,"tested_positive","tested_negative")</f>
        <v>tested_negative</v>
      </c>
      <c r="Q139" s="2">
        <f>IF(P139=K139,1,0)</f>
        <v>1</v>
      </c>
      <c r="R139" s="2" t="str">
        <f>IF(AND(EXACT(P139,"tested_positive"), EXACT(K139,"tested_positive")), "tp", IF(AND(EXACT(P139,"tested_positive"), EXACT(K139,"tested_negative")), "fp", IF(AND(EXACT(P139,"tested_negative"), EXACT(K139,"tested_positive")), "fn", IF(AND(EXACT(P139,"tested_negative"), EXACT(K139,"tested_negative")), "tn"))))</f>
        <v>tn</v>
      </c>
      <c r="S139" s="2">
        <f>IF(P139="tested_positive",1,0)</f>
        <v>0</v>
      </c>
    </row>
    <row r="140" spans="1:19" x14ac:dyDescent="0.2">
      <c r="A140">
        <v>209</v>
      </c>
      <c r="B140">
        <v>1</v>
      </c>
      <c r="C140">
        <v>96</v>
      </c>
      <c r="D140">
        <v>64</v>
      </c>
      <c r="E140">
        <v>27</v>
      </c>
      <c r="F140">
        <v>87</v>
      </c>
      <c r="G140">
        <v>33.200000000000003</v>
      </c>
      <c r="H140">
        <v>0.28899999999999998</v>
      </c>
      <c r="I140">
        <v>21</v>
      </c>
      <c r="J140" t="s">
        <v>10</v>
      </c>
      <c r="K140" t="s">
        <v>10</v>
      </c>
      <c r="L140" t="s">
        <v>10</v>
      </c>
      <c r="N140">
        <v>0.90700000000000003</v>
      </c>
      <c r="O140">
        <v>9.2999999999999999E-2</v>
      </c>
      <c r="P140" s="2" t="str">
        <f>IF(O140&gt;N140,"tested_positive","tested_negative")</f>
        <v>tested_negative</v>
      </c>
      <c r="Q140" s="2">
        <f>IF(P140=K140,1,0)</f>
        <v>1</v>
      </c>
      <c r="R140" s="2" t="str">
        <f>IF(AND(EXACT(P140,"tested_positive"), EXACT(K140,"tested_positive")), "tp", IF(AND(EXACT(P140,"tested_positive"), EXACT(K140,"tested_negative")), "fp", IF(AND(EXACT(P140,"tested_negative"), EXACT(K140,"tested_positive")), "fn", IF(AND(EXACT(P140,"tested_negative"), EXACT(K140,"tested_negative")), "tn"))))</f>
        <v>tn</v>
      </c>
      <c r="S140" s="2">
        <f>IF(P140="tested_positive",1,0)</f>
        <v>0</v>
      </c>
    </row>
    <row r="141" spans="1:19" x14ac:dyDescent="0.2">
      <c r="A141">
        <v>572</v>
      </c>
      <c r="B141">
        <v>2</v>
      </c>
      <c r="C141">
        <v>130</v>
      </c>
      <c r="D141">
        <v>96</v>
      </c>
      <c r="E141">
        <v>0</v>
      </c>
      <c r="F141">
        <v>0</v>
      </c>
      <c r="G141">
        <v>22.6</v>
      </c>
      <c r="H141">
        <v>0.26800000000000002</v>
      </c>
      <c r="I141">
        <v>21</v>
      </c>
      <c r="J141" t="s">
        <v>10</v>
      </c>
      <c r="K141" t="s">
        <v>10</v>
      </c>
      <c r="L141" t="s">
        <v>10</v>
      </c>
      <c r="N141">
        <v>0.90600000000000003</v>
      </c>
      <c r="O141">
        <v>9.4E-2</v>
      </c>
      <c r="P141" s="2" t="str">
        <f>IF(O141&gt;N141,"tested_positive","tested_negative")</f>
        <v>tested_negative</v>
      </c>
      <c r="Q141" s="2">
        <f>IF(P141=K141,1,0)</f>
        <v>1</v>
      </c>
      <c r="R141" s="2" t="str">
        <f>IF(AND(EXACT(P141,"tested_positive"), EXACT(K141,"tested_positive")), "tp", IF(AND(EXACT(P141,"tested_positive"), EXACT(K141,"tested_negative")), "fp", IF(AND(EXACT(P141,"tested_negative"), EXACT(K141,"tested_positive")), "fn", IF(AND(EXACT(P141,"tested_negative"), EXACT(K141,"tested_negative")), "tn"))))</f>
        <v>tn</v>
      </c>
      <c r="S141" s="2">
        <f>IF(P141="tested_positive",1,0)</f>
        <v>0</v>
      </c>
    </row>
    <row r="142" spans="1:19" x14ac:dyDescent="0.2">
      <c r="A142">
        <v>632</v>
      </c>
      <c r="B142">
        <v>0</v>
      </c>
      <c r="C142">
        <v>102</v>
      </c>
      <c r="D142">
        <v>78</v>
      </c>
      <c r="E142">
        <v>40</v>
      </c>
      <c r="F142">
        <v>90</v>
      </c>
      <c r="G142">
        <v>34.5</v>
      </c>
      <c r="H142">
        <v>0.23799999999999999</v>
      </c>
      <c r="I142">
        <v>24</v>
      </c>
      <c r="J142" t="s">
        <v>10</v>
      </c>
      <c r="K142" t="s">
        <v>10</v>
      </c>
      <c r="L142" t="s">
        <v>10</v>
      </c>
      <c r="N142">
        <v>0.90600000000000003</v>
      </c>
      <c r="O142">
        <v>9.4E-2</v>
      </c>
      <c r="P142" s="2" t="str">
        <f>IF(O142&gt;N142,"tested_positive","tested_negative")</f>
        <v>tested_negative</v>
      </c>
      <c r="Q142" s="2">
        <f>IF(P142=K142,1,0)</f>
        <v>1</v>
      </c>
      <c r="R142" s="2" t="str">
        <f>IF(AND(EXACT(P142,"tested_positive"), EXACT(K142,"tested_positive")), "tp", IF(AND(EXACT(P142,"tested_positive"), EXACT(K142,"tested_negative")), "fp", IF(AND(EXACT(P142,"tested_negative"), EXACT(K142,"tested_positive")), "fn", IF(AND(EXACT(P142,"tested_negative"), EXACT(K142,"tested_negative")), "tn"))))</f>
        <v>tn</v>
      </c>
      <c r="S142" s="2">
        <f>IF(P142="tested_positive",1,0)</f>
        <v>0</v>
      </c>
    </row>
    <row r="143" spans="1:19" x14ac:dyDescent="0.2">
      <c r="A143">
        <v>566</v>
      </c>
      <c r="B143">
        <v>2</v>
      </c>
      <c r="C143">
        <v>95</v>
      </c>
      <c r="D143">
        <v>54</v>
      </c>
      <c r="E143">
        <v>14</v>
      </c>
      <c r="F143">
        <v>88</v>
      </c>
      <c r="G143">
        <v>26.1</v>
      </c>
      <c r="H143">
        <v>0.748</v>
      </c>
      <c r="I143">
        <v>22</v>
      </c>
      <c r="J143" t="s">
        <v>10</v>
      </c>
      <c r="K143" t="s">
        <v>10</v>
      </c>
      <c r="L143" t="s">
        <v>10</v>
      </c>
      <c r="N143">
        <v>0.90500000000000003</v>
      </c>
      <c r="O143">
        <v>9.5000000000000001E-2</v>
      </c>
      <c r="P143" s="2" t="str">
        <f>IF(O143&gt;N143,"tested_positive","tested_negative")</f>
        <v>tested_negative</v>
      </c>
      <c r="Q143" s="2">
        <f>IF(P143=K143,1,0)</f>
        <v>1</v>
      </c>
      <c r="R143" s="2" t="str">
        <f>IF(AND(EXACT(P143,"tested_positive"), EXACT(K143,"tested_positive")), "tp", IF(AND(EXACT(P143,"tested_positive"), EXACT(K143,"tested_negative")), "fp", IF(AND(EXACT(P143,"tested_negative"), EXACT(K143,"tested_positive")), "fn", IF(AND(EXACT(P143,"tested_negative"), EXACT(K143,"tested_negative")), "tn"))))</f>
        <v>tn</v>
      </c>
      <c r="S143" s="2">
        <f>IF(P143="tested_positive",1,0)</f>
        <v>0</v>
      </c>
    </row>
    <row r="144" spans="1:19" x14ac:dyDescent="0.2">
      <c r="A144">
        <v>743</v>
      </c>
      <c r="B144">
        <v>1</v>
      </c>
      <c r="C144">
        <v>109</v>
      </c>
      <c r="D144">
        <v>58</v>
      </c>
      <c r="E144">
        <v>18</v>
      </c>
      <c r="F144">
        <v>116</v>
      </c>
      <c r="G144">
        <v>28.5</v>
      </c>
      <c r="H144">
        <v>0.219</v>
      </c>
      <c r="I144">
        <v>22</v>
      </c>
      <c r="J144" t="s">
        <v>10</v>
      </c>
      <c r="K144" t="s">
        <v>10</v>
      </c>
      <c r="L144" t="s">
        <v>10</v>
      </c>
      <c r="N144">
        <v>0.90500000000000003</v>
      </c>
      <c r="O144">
        <v>9.5000000000000001E-2</v>
      </c>
      <c r="P144" s="2" t="str">
        <f>IF(O144&gt;N144,"tested_positive","tested_negative")</f>
        <v>tested_negative</v>
      </c>
      <c r="Q144" s="2">
        <f>IF(P144=K144,1,0)</f>
        <v>1</v>
      </c>
      <c r="R144" s="2" t="str">
        <f>IF(AND(EXACT(P144,"tested_positive"), EXACT(K144,"tested_positive")), "tp", IF(AND(EXACT(P144,"tested_positive"), EXACT(K144,"tested_negative")), "fp", IF(AND(EXACT(P144,"tested_negative"), EXACT(K144,"tested_positive")), "fn", IF(AND(EXACT(P144,"tested_negative"), EXACT(K144,"tested_negative")), "tn"))))</f>
        <v>tn</v>
      </c>
      <c r="S144" s="2">
        <f>IF(P144="tested_positive",1,0)</f>
        <v>0</v>
      </c>
    </row>
    <row r="145" spans="1:19" x14ac:dyDescent="0.2">
      <c r="A145">
        <v>431</v>
      </c>
      <c r="B145">
        <v>2</v>
      </c>
      <c r="C145">
        <v>99</v>
      </c>
      <c r="D145">
        <v>0</v>
      </c>
      <c r="E145">
        <v>0</v>
      </c>
      <c r="F145">
        <v>0</v>
      </c>
      <c r="G145">
        <v>22.2</v>
      </c>
      <c r="H145">
        <v>0.108</v>
      </c>
      <c r="I145">
        <v>23</v>
      </c>
      <c r="J145" t="s">
        <v>10</v>
      </c>
      <c r="K145" t="s">
        <v>10</v>
      </c>
      <c r="L145" t="s">
        <v>10</v>
      </c>
      <c r="N145">
        <v>0.90400000000000003</v>
      </c>
      <c r="O145">
        <v>9.6000000000000002E-2</v>
      </c>
      <c r="P145" s="2" t="str">
        <f>IF(O145&gt;N145,"tested_positive","tested_negative")</f>
        <v>tested_negative</v>
      </c>
      <c r="Q145" s="2">
        <f>IF(P145=K145,1,0)</f>
        <v>1</v>
      </c>
      <c r="R145" s="2" t="str">
        <f>IF(AND(EXACT(P145,"tested_positive"), EXACT(K145,"tested_positive")), "tp", IF(AND(EXACT(P145,"tested_positive"), EXACT(K145,"tested_negative")), "fp", IF(AND(EXACT(P145,"tested_negative"), EXACT(K145,"tested_positive")), "fn", IF(AND(EXACT(P145,"tested_negative"), EXACT(K145,"tested_negative")), "tn"))))</f>
        <v>tn</v>
      </c>
      <c r="S145" s="2">
        <f>IF(P145="tested_positive",1,0)</f>
        <v>0</v>
      </c>
    </row>
    <row r="146" spans="1:19" x14ac:dyDescent="0.2">
      <c r="A146">
        <v>448</v>
      </c>
      <c r="B146">
        <v>0</v>
      </c>
      <c r="C146">
        <v>95</v>
      </c>
      <c r="D146">
        <v>80</v>
      </c>
      <c r="E146">
        <v>45</v>
      </c>
      <c r="F146">
        <v>92</v>
      </c>
      <c r="G146">
        <v>36.5</v>
      </c>
      <c r="H146">
        <v>0.33</v>
      </c>
      <c r="I146">
        <v>26</v>
      </c>
      <c r="J146" t="s">
        <v>10</v>
      </c>
      <c r="K146" t="s">
        <v>10</v>
      </c>
      <c r="L146" t="s">
        <v>10</v>
      </c>
      <c r="N146">
        <v>0.90400000000000003</v>
      </c>
      <c r="O146">
        <v>9.6000000000000002E-2</v>
      </c>
      <c r="P146" s="2" t="str">
        <f>IF(O146&gt;N146,"tested_positive","tested_negative")</f>
        <v>tested_negative</v>
      </c>
      <c r="Q146" s="2">
        <f>IF(P146=K146,1,0)</f>
        <v>1</v>
      </c>
      <c r="R146" s="2" t="str">
        <f>IF(AND(EXACT(P146,"tested_positive"), EXACT(K146,"tested_positive")), "tp", IF(AND(EXACT(P146,"tested_positive"), EXACT(K146,"tested_negative")), "fp", IF(AND(EXACT(P146,"tested_negative"), EXACT(K146,"tested_positive")), "fn", IF(AND(EXACT(P146,"tested_negative"), EXACT(K146,"tested_negative")), "tn"))))</f>
        <v>tn</v>
      </c>
      <c r="S146" s="2">
        <f>IF(P146="tested_positive",1,0)</f>
        <v>0</v>
      </c>
    </row>
    <row r="147" spans="1:19" x14ac:dyDescent="0.2">
      <c r="A147">
        <v>528</v>
      </c>
      <c r="B147">
        <v>3</v>
      </c>
      <c r="C147">
        <v>116</v>
      </c>
      <c r="D147">
        <v>74</v>
      </c>
      <c r="E147">
        <v>15</v>
      </c>
      <c r="F147">
        <v>105</v>
      </c>
      <c r="G147">
        <v>26.3</v>
      </c>
      <c r="H147">
        <v>0.107</v>
      </c>
      <c r="I147">
        <v>24</v>
      </c>
      <c r="J147" t="s">
        <v>10</v>
      </c>
      <c r="K147" t="s">
        <v>10</v>
      </c>
      <c r="L147" t="s">
        <v>10</v>
      </c>
      <c r="N147">
        <v>0.90400000000000003</v>
      </c>
      <c r="O147">
        <v>9.6000000000000002E-2</v>
      </c>
      <c r="P147" s="2" t="str">
        <f>IF(O147&gt;N147,"tested_positive","tested_negative")</f>
        <v>tested_negative</v>
      </c>
      <c r="Q147" s="2">
        <f>IF(P147=K147,1,0)</f>
        <v>1</v>
      </c>
      <c r="R147" s="2" t="str">
        <f>IF(AND(EXACT(P147,"tested_positive"), EXACT(K147,"tested_positive")), "tp", IF(AND(EXACT(P147,"tested_positive"), EXACT(K147,"tested_negative")), "fp", IF(AND(EXACT(P147,"tested_negative"), EXACT(K147,"tested_positive")), "fn", IF(AND(EXACT(P147,"tested_negative"), EXACT(K147,"tested_negative")), "tn"))))</f>
        <v>tn</v>
      </c>
      <c r="S147" s="2">
        <f>IF(P147="tested_positive",1,0)</f>
        <v>0</v>
      </c>
    </row>
    <row r="148" spans="1:19" x14ac:dyDescent="0.2">
      <c r="A148">
        <v>600</v>
      </c>
      <c r="B148">
        <v>1</v>
      </c>
      <c r="C148">
        <v>109</v>
      </c>
      <c r="D148">
        <v>38</v>
      </c>
      <c r="E148">
        <v>18</v>
      </c>
      <c r="F148">
        <v>120</v>
      </c>
      <c r="G148">
        <v>23.1</v>
      </c>
      <c r="H148">
        <v>0.40699999999999997</v>
      </c>
      <c r="I148">
        <v>26</v>
      </c>
      <c r="J148" t="s">
        <v>10</v>
      </c>
      <c r="K148" t="s">
        <v>10</v>
      </c>
      <c r="L148" t="s">
        <v>10</v>
      </c>
      <c r="N148">
        <v>0.90400000000000003</v>
      </c>
      <c r="O148">
        <v>9.6000000000000002E-2</v>
      </c>
      <c r="P148" s="2" t="str">
        <f>IF(O148&gt;N148,"tested_positive","tested_negative")</f>
        <v>tested_negative</v>
      </c>
      <c r="Q148" s="2">
        <f>IF(P148=K148,1,0)</f>
        <v>1</v>
      </c>
      <c r="R148" s="2" t="str">
        <f>IF(AND(EXACT(P148,"tested_positive"), EXACT(K148,"tested_positive")), "tp", IF(AND(EXACT(P148,"tested_positive"), EXACT(K148,"tested_negative")), "fp", IF(AND(EXACT(P148,"tested_negative"), EXACT(K148,"tested_positive")), "fn", IF(AND(EXACT(P148,"tested_negative"), EXACT(K148,"tested_negative")), "tn"))))</f>
        <v>tn</v>
      </c>
      <c r="S148" s="2">
        <f>IF(P148="tested_positive",1,0)</f>
        <v>0</v>
      </c>
    </row>
    <row r="149" spans="1:19" x14ac:dyDescent="0.2">
      <c r="A149">
        <v>761</v>
      </c>
      <c r="B149">
        <v>2</v>
      </c>
      <c r="C149">
        <v>88</v>
      </c>
      <c r="D149">
        <v>58</v>
      </c>
      <c r="E149">
        <v>26</v>
      </c>
      <c r="F149">
        <v>16</v>
      </c>
      <c r="G149">
        <v>28.4</v>
      </c>
      <c r="H149">
        <v>0.76600000000000001</v>
      </c>
      <c r="I149">
        <v>22</v>
      </c>
      <c r="J149" t="s">
        <v>10</v>
      </c>
      <c r="K149" t="s">
        <v>10</v>
      </c>
      <c r="L149" t="s">
        <v>10</v>
      </c>
      <c r="N149">
        <v>0.90400000000000003</v>
      </c>
      <c r="O149">
        <v>9.6000000000000002E-2</v>
      </c>
      <c r="P149" s="2" t="str">
        <f>IF(O149&gt;N149,"tested_positive","tested_negative")</f>
        <v>tested_negative</v>
      </c>
      <c r="Q149" s="2">
        <f>IF(P149=K149,1,0)</f>
        <v>1</v>
      </c>
      <c r="R149" s="2" t="str">
        <f>IF(AND(EXACT(P149,"tested_positive"), EXACT(K149,"tested_positive")), "tp", IF(AND(EXACT(P149,"tested_positive"), EXACT(K149,"tested_negative")), "fp", IF(AND(EXACT(P149,"tested_negative"), EXACT(K149,"tested_positive")), "fn", IF(AND(EXACT(P149,"tested_negative"), EXACT(K149,"tested_negative")), "tn"))))</f>
        <v>tn</v>
      </c>
      <c r="S149" s="2">
        <f>IF(P149="tested_positive",1,0)</f>
        <v>0</v>
      </c>
    </row>
    <row r="150" spans="1:19" x14ac:dyDescent="0.2">
      <c r="A150">
        <v>430</v>
      </c>
      <c r="B150">
        <v>1</v>
      </c>
      <c r="C150">
        <v>95</v>
      </c>
      <c r="D150">
        <v>82</v>
      </c>
      <c r="E150">
        <v>25</v>
      </c>
      <c r="F150">
        <v>180</v>
      </c>
      <c r="G150">
        <v>35</v>
      </c>
      <c r="H150">
        <v>0.23300000000000001</v>
      </c>
      <c r="I150">
        <v>43</v>
      </c>
      <c r="J150" t="s">
        <v>9</v>
      </c>
      <c r="K150" t="s">
        <v>9</v>
      </c>
      <c r="L150" t="s">
        <v>10</v>
      </c>
      <c r="M150">
        <v>1</v>
      </c>
      <c r="N150">
        <v>0.90300000000000002</v>
      </c>
      <c r="O150">
        <v>9.7000000000000003E-2</v>
      </c>
      <c r="P150" s="2" t="str">
        <f>IF(O150&gt;N150,"tested_positive","tested_negative")</f>
        <v>tested_negative</v>
      </c>
      <c r="Q150" s="2">
        <f>IF(P150=K150,1,0)</f>
        <v>0</v>
      </c>
      <c r="R150" s="2" t="str">
        <f>IF(AND(EXACT(P150,"tested_positive"), EXACT(K150,"tested_positive")), "tp", IF(AND(EXACT(P150,"tested_positive"), EXACT(K150,"tested_negative")), "fp", IF(AND(EXACT(P150,"tested_negative"), EXACT(K150,"tested_positive")), "fn", IF(AND(EXACT(P150,"tested_negative"), EXACT(K150,"tested_negative")), "tn"))))</f>
        <v>fn</v>
      </c>
      <c r="S150" s="2">
        <f>IF(P150="tested_positive",1,0)</f>
        <v>0</v>
      </c>
    </row>
    <row r="151" spans="1:19" x14ac:dyDescent="0.2">
      <c r="A151">
        <v>137</v>
      </c>
      <c r="B151">
        <v>0</v>
      </c>
      <c r="C151">
        <v>100</v>
      </c>
      <c r="D151">
        <v>70</v>
      </c>
      <c r="E151">
        <v>26</v>
      </c>
      <c r="F151">
        <v>50</v>
      </c>
      <c r="G151">
        <v>30.8</v>
      </c>
      <c r="H151">
        <v>0.59699999999999998</v>
      </c>
      <c r="I151">
        <v>21</v>
      </c>
      <c r="J151" t="s">
        <v>10</v>
      </c>
      <c r="K151" t="s">
        <v>10</v>
      </c>
      <c r="L151" t="s">
        <v>10</v>
      </c>
      <c r="N151">
        <v>0.90200000000000002</v>
      </c>
      <c r="O151">
        <v>9.8000000000000004E-2</v>
      </c>
      <c r="P151" s="2" t="str">
        <f>IF(O151&gt;N151,"tested_positive","tested_negative")</f>
        <v>tested_negative</v>
      </c>
      <c r="Q151" s="2">
        <f>IF(P151=K151,1,0)</f>
        <v>1</v>
      </c>
      <c r="R151" s="2" t="str">
        <f>IF(AND(EXACT(P151,"tested_positive"), EXACT(K151,"tested_positive")), "tp", IF(AND(EXACT(P151,"tested_positive"), EXACT(K151,"tested_negative")), "fp", IF(AND(EXACT(P151,"tested_negative"), EXACT(K151,"tested_positive")), "fn", IF(AND(EXACT(P151,"tested_negative"), EXACT(K151,"tested_negative")), "tn"))))</f>
        <v>tn</v>
      </c>
      <c r="S151" s="2">
        <f>IF(P151="tested_positive",1,0)</f>
        <v>0</v>
      </c>
    </row>
    <row r="152" spans="1:19" x14ac:dyDescent="0.2">
      <c r="A152">
        <v>195</v>
      </c>
      <c r="B152">
        <v>8</v>
      </c>
      <c r="C152">
        <v>85</v>
      </c>
      <c r="D152">
        <v>55</v>
      </c>
      <c r="E152">
        <v>20</v>
      </c>
      <c r="F152">
        <v>0</v>
      </c>
      <c r="G152">
        <v>24.4</v>
      </c>
      <c r="H152">
        <v>0.13600000000000001</v>
      </c>
      <c r="I152">
        <v>42</v>
      </c>
      <c r="J152" t="s">
        <v>10</v>
      </c>
      <c r="K152" t="s">
        <v>10</v>
      </c>
      <c r="L152" t="s">
        <v>10</v>
      </c>
      <c r="N152">
        <v>0.90100000000000002</v>
      </c>
      <c r="O152">
        <v>9.9000000000000005E-2</v>
      </c>
      <c r="P152" s="2" t="str">
        <f>IF(O152&gt;N152,"tested_positive","tested_negative")</f>
        <v>tested_negative</v>
      </c>
      <c r="Q152" s="2">
        <f>IF(P152=K152,1,0)</f>
        <v>1</v>
      </c>
      <c r="R152" s="2" t="str">
        <f>IF(AND(EXACT(P152,"tested_positive"), EXACT(K152,"tested_positive")), "tp", IF(AND(EXACT(P152,"tested_positive"), EXACT(K152,"tested_negative")), "fp", IF(AND(EXACT(P152,"tested_negative"), EXACT(K152,"tested_positive")), "fn", IF(AND(EXACT(P152,"tested_negative"), EXACT(K152,"tested_negative")), "tn"))))</f>
        <v>tn</v>
      </c>
      <c r="S152" s="2">
        <f>IF(P152="tested_positive",1,0)</f>
        <v>0</v>
      </c>
    </row>
    <row r="153" spans="1:19" x14ac:dyDescent="0.2">
      <c r="A153">
        <v>393</v>
      </c>
      <c r="B153">
        <v>1</v>
      </c>
      <c r="C153">
        <v>131</v>
      </c>
      <c r="D153">
        <v>64</v>
      </c>
      <c r="E153">
        <v>14</v>
      </c>
      <c r="F153">
        <v>415</v>
      </c>
      <c r="G153">
        <v>23.7</v>
      </c>
      <c r="H153">
        <v>0.38900000000000001</v>
      </c>
      <c r="I153">
        <v>21</v>
      </c>
      <c r="J153" t="s">
        <v>10</v>
      </c>
      <c r="K153" t="s">
        <v>10</v>
      </c>
      <c r="L153" t="s">
        <v>10</v>
      </c>
      <c r="N153">
        <v>0.90100000000000002</v>
      </c>
      <c r="O153">
        <v>9.9000000000000005E-2</v>
      </c>
      <c r="P153" s="2" t="str">
        <f>IF(O153&gt;N153,"tested_positive","tested_negative")</f>
        <v>tested_negative</v>
      </c>
      <c r="Q153" s="2">
        <f>IF(P153=K153,1,0)</f>
        <v>1</v>
      </c>
      <c r="R153" s="2" t="str">
        <f>IF(AND(EXACT(P153,"tested_positive"), EXACT(K153,"tested_positive")), "tp", IF(AND(EXACT(P153,"tested_positive"), EXACT(K153,"tested_negative")), "fp", IF(AND(EXACT(P153,"tested_negative"), EXACT(K153,"tested_positive")), "fn", IF(AND(EXACT(P153,"tested_negative"), EXACT(K153,"tested_negative")), "tn"))))</f>
        <v>tn</v>
      </c>
      <c r="S153" s="2">
        <f>IF(P153="tested_positive",1,0)</f>
        <v>0</v>
      </c>
    </row>
    <row r="154" spans="1:19" x14ac:dyDescent="0.2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 t="s">
        <v>10</v>
      </c>
      <c r="L154" t="s">
        <v>10</v>
      </c>
      <c r="N154">
        <v>0.90100000000000002</v>
      </c>
      <c r="O154">
        <v>9.9000000000000005E-2</v>
      </c>
      <c r="P154" s="2" t="str">
        <f>IF(O154&gt;N154,"tested_positive","tested_negative")</f>
        <v>tested_negative</v>
      </c>
      <c r="Q154" s="2">
        <f>IF(P154=K154,1,0)</f>
        <v>1</v>
      </c>
      <c r="R154" s="2" t="str">
        <f>IF(AND(EXACT(P154,"tested_positive"), EXACT(K154,"tested_positive")), "tp", IF(AND(EXACT(P154,"tested_positive"), EXACT(K154,"tested_negative")), "fp", IF(AND(EXACT(P154,"tested_negative"), EXACT(K154,"tested_positive")), "fn", IF(AND(EXACT(P154,"tested_negative"), EXACT(K154,"tested_negative")), "tn"))))</f>
        <v>tn</v>
      </c>
      <c r="S154" s="2">
        <f>IF(P154="tested_positive",1,0)</f>
        <v>0</v>
      </c>
    </row>
    <row r="155" spans="1:19" x14ac:dyDescent="0.2">
      <c r="A155">
        <v>466</v>
      </c>
      <c r="B155">
        <v>0</v>
      </c>
      <c r="C155">
        <v>124</v>
      </c>
      <c r="D155">
        <v>56</v>
      </c>
      <c r="E155">
        <v>13</v>
      </c>
      <c r="F155">
        <v>105</v>
      </c>
      <c r="G155">
        <v>21.8</v>
      </c>
      <c r="H155">
        <v>0.45200000000000001</v>
      </c>
      <c r="I155">
        <v>21</v>
      </c>
      <c r="J155" t="s">
        <v>10</v>
      </c>
      <c r="K155" t="s">
        <v>10</v>
      </c>
      <c r="L155" t="s">
        <v>10</v>
      </c>
      <c r="N155">
        <v>0.90100000000000002</v>
      </c>
      <c r="O155">
        <v>9.9000000000000005E-2</v>
      </c>
      <c r="P155" s="2" t="str">
        <f>IF(O155&gt;N155,"tested_positive","tested_negative")</f>
        <v>tested_negative</v>
      </c>
      <c r="Q155" s="2">
        <f>IF(P155=K155,1,0)</f>
        <v>1</v>
      </c>
      <c r="R155" s="2" t="str">
        <f>IF(AND(EXACT(P155,"tested_positive"), EXACT(K155,"tested_positive")), "tp", IF(AND(EXACT(P155,"tested_positive"), EXACT(K155,"tested_negative")), "fp", IF(AND(EXACT(P155,"tested_negative"), EXACT(K155,"tested_positive")), "fn", IF(AND(EXACT(P155,"tested_negative"), EXACT(K155,"tested_negative")), "tn"))))</f>
        <v>tn</v>
      </c>
      <c r="S155" s="2">
        <f>IF(P155="tested_positive",1,0)</f>
        <v>0</v>
      </c>
    </row>
    <row r="156" spans="1:19" x14ac:dyDescent="0.2">
      <c r="A156">
        <v>80</v>
      </c>
      <c r="B156">
        <v>2</v>
      </c>
      <c r="C156">
        <v>112</v>
      </c>
      <c r="D156">
        <v>66</v>
      </c>
      <c r="E156">
        <v>22</v>
      </c>
      <c r="F156">
        <v>0</v>
      </c>
      <c r="G156">
        <v>25</v>
      </c>
      <c r="H156">
        <v>0.307</v>
      </c>
      <c r="I156">
        <v>24</v>
      </c>
      <c r="J156" t="s">
        <v>10</v>
      </c>
      <c r="K156" t="s">
        <v>10</v>
      </c>
      <c r="L156" t="s">
        <v>10</v>
      </c>
      <c r="N156">
        <v>0.9</v>
      </c>
      <c r="O156">
        <v>0.1</v>
      </c>
      <c r="P156" s="2" t="str">
        <f>IF(O156&gt;N156,"tested_positive","tested_negative")</f>
        <v>tested_negative</v>
      </c>
      <c r="Q156" s="2">
        <f>IF(P156=K156,1,0)</f>
        <v>1</v>
      </c>
      <c r="R156" s="2" t="str">
        <f>IF(AND(EXACT(P156,"tested_positive"), EXACT(K156,"tested_positive")), "tp", IF(AND(EXACT(P156,"tested_positive"), EXACT(K156,"tested_negative")), "fp", IF(AND(EXACT(P156,"tested_negative"), EXACT(K156,"tested_positive")), "fn", IF(AND(EXACT(P156,"tested_negative"), EXACT(K156,"tested_negative")), "tn"))))</f>
        <v>tn</v>
      </c>
      <c r="S156" s="2">
        <f>IF(P156="tested_positive",1,0)</f>
        <v>0</v>
      </c>
    </row>
    <row r="157" spans="1:19" x14ac:dyDescent="0.2">
      <c r="A157">
        <v>715</v>
      </c>
      <c r="B157">
        <v>3</v>
      </c>
      <c r="C157">
        <v>102</v>
      </c>
      <c r="D157">
        <v>74</v>
      </c>
      <c r="E157">
        <v>0</v>
      </c>
      <c r="F157">
        <v>0</v>
      </c>
      <c r="G157">
        <v>29.5</v>
      </c>
      <c r="H157">
        <v>0.121</v>
      </c>
      <c r="I157">
        <v>32</v>
      </c>
      <c r="J157" t="s">
        <v>10</v>
      </c>
      <c r="K157" t="s">
        <v>10</v>
      </c>
      <c r="L157" t="s">
        <v>10</v>
      </c>
      <c r="N157">
        <v>0.9</v>
      </c>
      <c r="O157">
        <v>0.1</v>
      </c>
      <c r="P157" s="2" t="str">
        <f>IF(O157&gt;N157,"tested_positive","tested_negative")</f>
        <v>tested_negative</v>
      </c>
      <c r="Q157" s="2">
        <f>IF(P157=K157,1,0)</f>
        <v>1</v>
      </c>
      <c r="R157" s="2" t="str">
        <f>IF(AND(EXACT(P157,"tested_positive"), EXACT(K157,"tested_positive")), "tp", IF(AND(EXACT(P157,"tested_positive"), EXACT(K157,"tested_negative")), "fp", IF(AND(EXACT(P157,"tested_negative"), EXACT(K157,"tested_positive")), "fn", IF(AND(EXACT(P157,"tested_negative"), EXACT(K157,"tested_negative")), "tn"))))</f>
        <v>tn</v>
      </c>
      <c r="S157" s="2">
        <f>IF(P157="tested_positive",1,0)</f>
        <v>0</v>
      </c>
    </row>
    <row r="158" spans="1:19" x14ac:dyDescent="0.2">
      <c r="A158">
        <v>627</v>
      </c>
      <c r="B158">
        <v>0</v>
      </c>
      <c r="C158">
        <v>125</v>
      </c>
      <c r="D158">
        <v>68</v>
      </c>
      <c r="E158">
        <v>0</v>
      </c>
      <c r="F158">
        <v>0</v>
      </c>
      <c r="G158">
        <v>24.7</v>
      </c>
      <c r="H158">
        <v>0.20599999999999999</v>
      </c>
      <c r="I158">
        <v>21</v>
      </c>
      <c r="J158" t="s">
        <v>10</v>
      </c>
      <c r="K158" t="s">
        <v>10</v>
      </c>
      <c r="L158" t="s">
        <v>10</v>
      </c>
      <c r="N158">
        <v>0.89900000000000002</v>
      </c>
      <c r="O158">
        <v>0.10100000000000001</v>
      </c>
      <c r="P158" s="2" t="str">
        <f>IF(O158&gt;N158,"tested_positive","tested_negative")</f>
        <v>tested_negative</v>
      </c>
      <c r="Q158" s="2">
        <f>IF(P158=K158,1,0)</f>
        <v>1</v>
      </c>
      <c r="R158" s="2" t="str">
        <f>IF(AND(EXACT(P158,"tested_positive"), EXACT(K158,"tested_positive")), "tp", IF(AND(EXACT(P158,"tested_positive"), EXACT(K158,"tested_negative")), "fp", IF(AND(EXACT(P158,"tested_negative"), EXACT(K158,"tested_positive")), "fn", IF(AND(EXACT(P158,"tested_negative"), EXACT(K158,"tested_negative")), "tn"))))</f>
        <v>tn</v>
      </c>
      <c r="S158" s="2">
        <f>IF(P158="tested_positive",1,0)</f>
        <v>0</v>
      </c>
    </row>
    <row r="159" spans="1:19" x14ac:dyDescent="0.2">
      <c r="A159">
        <v>81</v>
      </c>
      <c r="B159">
        <v>3</v>
      </c>
      <c r="C159">
        <v>113</v>
      </c>
      <c r="D159">
        <v>44</v>
      </c>
      <c r="E159">
        <v>13</v>
      </c>
      <c r="F159">
        <v>0</v>
      </c>
      <c r="G159">
        <v>22.4</v>
      </c>
      <c r="H159">
        <v>0.14000000000000001</v>
      </c>
      <c r="I159">
        <v>22</v>
      </c>
      <c r="J159" t="s">
        <v>10</v>
      </c>
      <c r="K159" t="s">
        <v>10</v>
      </c>
      <c r="L159" t="s">
        <v>10</v>
      </c>
      <c r="N159">
        <v>0.89800000000000002</v>
      </c>
      <c r="O159">
        <v>0.10199999999999999</v>
      </c>
      <c r="P159" s="2" t="str">
        <f>IF(O159&gt;N159,"tested_positive","tested_negative")</f>
        <v>tested_negative</v>
      </c>
      <c r="Q159" s="2">
        <f>IF(P159=K159,1,0)</f>
        <v>1</v>
      </c>
      <c r="R159" s="2" t="str">
        <f>IF(AND(EXACT(P159,"tested_positive"), EXACT(K159,"tested_positive")), "tp", IF(AND(EXACT(P159,"tested_positive"), EXACT(K159,"tested_negative")), "fp", IF(AND(EXACT(P159,"tested_negative"), EXACT(K159,"tested_positive")), "fn", IF(AND(EXACT(P159,"tested_negative"), EXACT(K159,"tested_negative")), "tn"))))</f>
        <v>tn</v>
      </c>
      <c r="S159" s="2">
        <f>IF(P159="tested_positive",1,0)</f>
        <v>0</v>
      </c>
    </row>
    <row r="160" spans="1:19" x14ac:dyDescent="0.2">
      <c r="A160">
        <v>384</v>
      </c>
      <c r="B160">
        <v>1</v>
      </c>
      <c r="C160">
        <v>90</v>
      </c>
      <c r="D160">
        <v>62</v>
      </c>
      <c r="E160">
        <v>18</v>
      </c>
      <c r="F160">
        <v>59</v>
      </c>
      <c r="G160">
        <v>25.1</v>
      </c>
      <c r="H160">
        <v>1.268</v>
      </c>
      <c r="I160">
        <v>25</v>
      </c>
      <c r="J160" t="s">
        <v>10</v>
      </c>
      <c r="K160" t="s">
        <v>10</v>
      </c>
      <c r="L160" t="s">
        <v>10</v>
      </c>
      <c r="N160">
        <v>0.89800000000000002</v>
      </c>
      <c r="O160">
        <v>0.10199999999999999</v>
      </c>
      <c r="P160" s="2" t="str">
        <f>IF(O160&gt;N160,"tested_positive","tested_negative")</f>
        <v>tested_negative</v>
      </c>
      <c r="Q160" s="2">
        <f>IF(P160=K160,1,0)</f>
        <v>1</v>
      </c>
      <c r="R160" s="2" t="str">
        <f>IF(AND(EXACT(P160,"tested_positive"), EXACT(K160,"tested_positive")), "tp", IF(AND(EXACT(P160,"tested_positive"), EXACT(K160,"tested_negative")), "fp", IF(AND(EXACT(P160,"tested_negative"), EXACT(K160,"tested_positive")), "fn", IF(AND(EXACT(P160,"tested_negative"), EXACT(K160,"tested_negative")), "tn"))))</f>
        <v>tn</v>
      </c>
      <c r="S160" s="2">
        <f>IF(P160="tested_positive",1,0)</f>
        <v>0</v>
      </c>
    </row>
    <row r="161" spans="1:19" x14ac:dyDescent="0.2">
      <c r="A161">
        <v>385</v>
      </c>
      <c r="B161">
        <v>1</v>
      </c>
      <c r="C161">
        <v>125</v>
      </c>
      <c r="D161">
        <v>70</v>
      </c>
      <c r="E161">
        <v>24</v>
      </c>
      <c r="F161">
        <v>110</v>
      </c>
      <c r="G161">
        <v>24.3</v>
      </c>
      <c r="H161">
        <v>0.221</v>
      </c>
      <c r="I161">
        <v>25</v>
      </c>
      <c r="J161" t="s">
        <v>10</v>
      </c>
      <c r="K161" t="s">
        <v>10</v>
      </c>
      <c r="L161" t="s">
        <v>10</v>
      </c>
      <c r="N161">
        <v>0.89800000000000002</v>
      </c>
      <c r="O161">
        <v>0.10199999999999999</v>
      </c>
      <c r="P161" s="2" t="str">
        <f>IF(O161&gt;N161,"tested_positive","tested_negative")</f>
        <v>tested_negative</v>
      </c>
      <c r="Q161" s="2">
        <f>IF(P161=K161,1,0)</f>
        <v>1</v>
      </c>
      <c r="R161" s="2" t="str">
        <f>IF(AND(EXACT(P161,"tested_positive"), EXACT(K161,"tested_positive")), "tp", IF(AND(EXACT(P161,"tested_positive"), EXACT(K161,"tested_negative")), "fp", IF(AND(EXACT(P161,"tested_negative"), EXACT(K161,"tested_positive")), "fn", IF(AND(EXACT(P161,"tested_negative"), EXACT(K161,"tested_negative")), "tn"))))</f>
        <v>tn</v>
      </c>
      <c r="S161" s="2">
        <f>IF(P161="tested_positive",1,0)</f>
        <v>0</v>
      </c>
    </row>
    <row r="162" spans="1:19" x14ac:dyDescent="0.2">
      <c r="A162">
        <v>634</v>
      </c>
      <c r="B162">
        <v>1</v>
      </c>
      <c r="C162">
        <v>128</v>
      </c>
      <c r="D162">
        <v>82</v>
      </c>
      <c r="E162">
        <v>17</v>
      </c>
      <c r="F162">
        <v>183</v>
      </c>
      <c r="G162">
        <v>27.5</v>
      </c>
      <c r="H162">
        <v>0.115</v>
      </c>
      <c r="I162">
        <v>22</v>
      </c>
      <c r="J162" t="s">
        <v>10</v>
      </c>
      <c r="K162" t="s">
        <v>10</v>
      </c>
      <c r="L162" t="s">
        <v>10</v>
      </c>
      <c r="N162">
        <v>0.89800000000000002</v>
      </c>
      <c r="O162">
        <v>0.10199999999999999</v>
      </c>
      <c r="P162" s="2" t="str">
        <f>IF(O162&gt;N162,"tested_positive","tested_negative")</f>
        <v>tested_negative</v>
      </c>
      <c r="Q162" s="2">
        <f>IF(P162=K162,1,0)</f>
        <v>1</v>
      </c>
      <c r="R162" s="2" t="str">
        <f>IF(AND(EXACT(P162,"tested_positive"), EXACT(K162,"tested_positive")), "tp", IF(AND(EXACT(P162,"tested_positive"), EXACT(K162,"tested_negative")), "fp", IF(AND(EXACT(P162,"tested_negative"), EXACT(K162,"tested_positive")), "fn", IF(AND(EXACT(P162,"tested_negative"), EXACT(K162,"tested_negative")), "tn"))))</f>
        <v>tn</v>
      </c>
      <c r="S162" s="2">
        <f>IF(P162="tested_positive",1,0)</f>
        <v>0</v>
      </c>
    </row>
    <row r="163" spans="1:19" x14ac:dyDescent="0.2">
      <c r="A163">
        <v>432</v>
      </c>
      <c r="B163">
        <v>3</v>
      </c>
      <c r="C163">
        <v>89</v>
      </c>
      <c r="D163">
        <v>74</v>
      </c>
      <c r="E163">
        <v>16</v>
      </c>
      <c r="F163">
        <v>85</v>
      </c>
      <c r="G163">
        <v>30.4</v>
      </c>
      <c r="H163">
        <v>0.55100000000000005</v>
      </c>
      <c r="I163">
        <v>38</v>
      </c>
      <c r="J163" t="s">
        <v>10</v>
      </c>
      <c r="K163" t="s">
        <v>10</v>
      </c>
      <c r="L163" t="s">
        <v>10</v>
      </c>
      <c r="N163">
        <v>0.89700000000000002</v>
      </c>
      <c r="O163">
        <v>0.10299999999999999</v>
      </c>
      <c r="P163" s="2" t="str">
        <f>IF(O163&gt;N163,"tested_positive","tested_negative")</f>
        <v>tested_negative</v>
      </c>
      <c r="Q163" s="2">
        <f>IF(P163=K163,1,0)</f>
        <v>1</v>
      </c>
      <c r="R163" s="2" t="str">
        <f>IF(AND(EXACT(P163,"tested_positive"), EXACT(K163,"tested_positive")), "tp", IF(AND(EXACT(P163,"tested_positive"), EXACT(K163,"tested_negative")), "fp", IF(AND(EXACT(P163,"tested_negative"), EXACT(K163,"tested_positive")), "fn", IF(AND(EXACT(P163,"tested_negative"), EXACT(K163,"tested_negative")), "tn"))))</f>
        <v>tn</v>
      </c>
      <c r="S163" s="2">
        <f>IF(P163="tested_positive",1,0)</f>
        <v>0</v>
      </c>
    </row>
    <row r="164" spans="1:19" x14ac:dyDescent="0.2">
      <c r="A164">
        <v>164</v>
      </c>
      <c r="B164">
        <v>2</v>
      </c>
      <c r="C164">
        <v>100</v>
      </c>
      <c r="D164">
        <v>64</v>
      </c>
      <c r="E164">
        <v>23</v>
      </c>
      <c r="F164">
        <v>0</v>
      </c>
      <c r="G164">
        <v>29.7</v>
      </c>
      <c r="H164">
        <v>0.36799999999999999</v>
      </c>
      <c r="I164">
        <v>21</v>
      </c>
      <c r="J164" t="s">
        <v>10</v>
      </c>
      <c r="K164" t="s">
        <v>10</v>
      </c>
      <c r="L164" t="s">
        <v>10</v>
      </c>
      <c r="N164">
        <v>0.89600000000000002</v>
      </c>
      <c r="O164">
        <v>0.104</v>
      </c>
      <c r="P164" s="2" t="str">
        <f>IF(O164&gt;N164,"tested_positive","tested_negative")</f>
        <v>tested_negative</v>
      </c>
      <c r="Q164" s="2">
        <f>IF(P164=K164,1,0)</f>
        <v>1</v>
      </c>
      <c r="R164" s="2" t="str">
        <f>IF(AND(EXACT(P164,"tested_positive"), EXACT(K164,"tested_positive")), "tp", IF(AND(EXACT(P164,"tested_positive"), EXACT(K164,"tested_negative")), "fp", IF(AND(EXACT(P164,"tested_negative"), EXACT(K164,"tested_positive")), "fn", IF(AND(EXACT(P164,"tested_negative"), EXACT(K164,"tested_negative")), "tn"))))</f>
        <v>tn</v>
      </c>
      <c r="S164" s="2">
        <f>IF(P164="tested_positive",1,0)</f>
        <v>0</v>
      </c>
    </row>
    <row r="165" spans="1:19" x14ac:dyDescent="0.2">
      <c r="A165">
        <v>551</v>
      </c>
      <c r="B165">
        <v>1</v>
      </c>
      <c r="C165">
        <v>116</v>
      </c>
      <c r="D165">
        <v>70</v>
      </c>
      <c r="E165">
        <v>28</v>
      </c>
      <c r="F165">
        <v>0</v>
      </c>
      <c r="G165">
        <v>27.4</v>
      </c>
      <c r="H165">
        <v>0.20399999999999999</v>
      </c>
      <c r="I165">
        <v>21</v>
      </c>
      <c r="J165" t="s">
        <v>10</v>
      </c>
      <c r="K165" t="s">
        <v>10</v>
      </c>
      <c r="L165" t="s">
        <v>10</v>
      </c>
      <c r="N165">
        <v>0.89600000000000002</v>
      </c>
      <c r="O165">
        <v>0.104</v>
      </c>
      <c r="P165" s="2" t="str">
        <f>IF(O165&gt;N165,"tested_positive","tested_negative")</f>
        <v>tested_negative</v>
      </c>
      <c r="Q165" s="2">
        <f>IF(P165=K165,1,0)</f>
        <v>1</v>
      </c>
      <c r="R165" s="2" t="str">
        <f>IF(AND(EXACT(P165,"tested_positive"), EXACT(K165,"tested_positive")), "tp", IF(AND(EXACT(P165,"tested_positive"), EXACT(K165,"tested_negative")), "fp", IF(AND(EXACT(P165,"tested_negative"), EXACT(K165,"tested_positive")), "fn", IF(AND(EXACT(P165,"tested_negative"), EXACT(K165,"tested_negative")), "tn"))))</f>
        <v>tn</v>
      </c>
      <c r="S165" s="2">
        <f>IF(P165="tested_positive",1,0)</f>
        <v>0</v>
      </c>
    </row>
    <row r="166" spans="1:19" x14ac:dyDescent="0.2">
      <c r="A166">
        <v>598</v>
      </c>
      <c r="B166">
        <v>1</v>
      </c>
      <c r="C166">
        <v>89</v>
      </c>
      <c r="D166">
        <v>24</v>
      </c>
      <c r="E166">
        <v>19</v>
      </c>
      <c r="F166">
        <v>25</v>
      </c>
      <c r="G166">
        <v>27.8</v>
      </c>
      <c r="H166">
        <v>0.55900000000000005</v>
      </c>
      <c r="I166">
        <v>21</v>
      </c>
      <c r="J166" t="s">
        <v>10</v>
      </c>
      <c r="K166" t="s">
        <v>10</v>
      </c>
      <c r="L166" t="s">
        <v>10</v>
      </c>
      <c r="N166">
        <v>0.89600000000000002</v>
      </c>
      <c r="O166">
        <v>0.104</v>
      </c>
      <c r="P166" s="2" t="str">
        <f>IF(O166&gt;N166,"tested_positive","tested_negative")</f>
        <v>tested_negative</v>
      </c>
      <c r="Q166" s="2">
        <f>IF(P166=K166,1,0)</f>
        <v>1</v>
      </c>
      <c r="R166" s="2" t="str">
        <f>IF(AND(EXACT(P166,"tested_positive"), EXACT(K166,"tested_positive")), "tp", IF(AND(EXACT(P166,"tested_positive"), EXACT(K166,"tested_negative")), "fp", IF(AND(EXACT(P166,"tested_negative"), EXACT(K166,"tested_positive")), "fn", IF(AND(EXACT(P166,"tested_negative"), EXACT(K166,"tested_negative")), "tn"))))</f>
        <v>tn</v>
      </c>
      <c r="S166" s="2">
        <f>IF(P166="tested_positive",1,0)</f>
        <v>0</v>
      </c>
    </row>
    <row r="167" spans="1:19" x14ac:dyDescent="0.2">
      <c r="A167">
        <v>544</v>
      </c>
      <c r="B167">
        <v>4</v>
      </c>
      <c r="C167">
        <v>84</v>
      </c>
      <c r="D167">
        <v>90</v>
      </c>
      <c r="E167">
        <v>23</v>
      </c>
      <c r="F167">
        <v>56</v>
      </c>
      <c r="G167">
        <v>39.5</v>
      </c>
      <c r="H167">
        <v>0.159</v>
      </c>
      <c r="I167">
        <v>25</v>
      </c>
      <c r="J167" t="s">
        <v>10</v>
      </c>
      <c r="K167" t="s">
        <v>10</v>
      </c>
      <c r="L167" t="s">
        <v>10</v>
      </c>
      <c r="N167">
        <v>0.89500000000000002</v>
      </c>
      <c r="O167">
        <v>0.105</v>
      </c>
      <c r="P167" s="2" t="str">
        <f>IF(O167&gt;N167,"tested_positive","tested_negative")</f>
        <v>tested_negative</v>
      </c>
      <c r="Q167" s="2">
        <f>IF(P167=K167,1,0)</f>
        <v>1</v>
      </c>
      <c r="R167" s="2" t="str">
        <f>IF(AND(EXACT(P167,"tested_positive"), EXACT(K167,"tested_positive")), "tp", IF(AND(EXACT(P167,"tested_positive"), EXACT(K167,"tested_negative")), "fp", IF(AND(EXACT(P167,"tested_negative"), EXACT(K167,"tested_positive")), "fn", IF(AND(EXACT(P167,"tested_negative"), EXACT(K167,"tested_negative")), "tn"))))</f>
        <v>tn</v>
      </c>
      <c r="S167" s="2">
        <f>IF(P167="tested_positive",1,0)</f>
        <v>0</v>
      </c>
    </row>
    <row r="168" spans="1:19" x14ac:dyDescent="0.2">
      <c r="A168">
        <v>638</v>
      </c>
      <c r="B168">
        <v>2</v>
      </c>
      <c r="C168">
        <v>94</v>
      </c>
      <c r="D168">
        <v>76</v>
      </c>
      <c r="E168">
        <v>18</v>
      </c>
      <c r="F168">
        <v>66</v>
      </c>
      <c r="G168">
        <v>31.6</v>
      </c>
      <c r="H168">
        <v>0.64900000000000002</v>
      </c>
      <c r="I168">
        <v>23</v>
      </c>
      <c r="J168" t="s">
        <v>10</v>
      </c>
      <c r="K168" t="s">
        <v>10</v>
      </c>
      <c r="L168" t="s">
        <v>10</v>
      </c>
      <c r="N168">
        <v>0.89500000000000002</v>
      </c>
      <c r="O168">
        <v>0.105</v>
      </c>
      <c r="P168" s="2" t="str">
        <f>IF(O168&gt;N168,"tested_positive","tested_negative")</f>
        <v>tested_negative</v>
      </c>
      <c r="Q168" s="2">
        <f>IF(P168=K168,1,0)</f>
        <v>1</v>
      </c>
      <c r="R168" s="2" t="str">
        <f>IF(AND(EXACT(P168,"tested_positive"), EXACT(K168,"tested_positive")), "tp", IF(AND(EXACT(P168,"tested_positive"), EXACT(K168,"tested_negative")), "fp", IF(AND(EXACT(P168,"tested_negative"), EXACT(K168,"tested_positive")), "fn", IF(AND(EXACT(P168,"tested_negative"), EXACT(K168,"tested_negative")), "tn"))))</f>
        <v>tn</v>
      </c>
      <c r="S168" s="2">
        <f>IF(P168="tested_positive",1,0)</f>
        <v>0</v>
      </c>
    </row>
    <row r="169" spans="1:19" x14ac:dyDescent="0.2">
      <c r="A169">
        <v>678</v>
      </c>
      <c r="B169">
        <v>0</v>
      </c>
      <c r="C169">
        <v>93</v>
      </c>
      <c r="D169">
        <v>60</v>
      </c>
      <c r="E169">
        <v>0</v>
      </c>
      <c r="F169">
        <v>0</v>
      </c>
      <c r="G169">
        <v>35.299999999999997</v>
      </c>
      <c r="H169">
        <v>0.26300000000000001</v>
      </c>
      <c r="I169">
        <v>25</v>
      </c>
      <c r="J169" t="s">
        <v>10</v>
      </c>
      <c r="K169" t="s">
        <v>10</v>
      </c>
      <c r="L169" t="s">
        <v>10</v>
      </c>
      <c r="N169">
        <v>0.89500000000000002</v>
      </c>
      <c r="O169">
        <v>0.105</v>
      </c>
      <c r="P169" s="2" t="str">
        <f>IF(O169&gt;N169,"tested_positive","tested_negative")</f>
        <v>tested_negative</v>
      </c>
      <c r="Q169" s="2">
        <f>IF(P169=K169,1,0)</f>
        <v>1</v>
      </c>
      <c r="R169" s="2" t="str">
        <f>IF(AND(EXACT(P169,"tested_positive"), EXACT(K169,"tested_positive")), "tp", IF(AND(EXACT(P169,"tested_positive"), EXACT(K169,"tested_negative")), "fp", IF(AND(EXACT(P169,"tested_negative"), EXACT(K169,"tested_positive")), "fn", IF(AND(EXACT(P169,"tested_negative"), EXACT(K169,"tested_negative")), "tn"))))</f>
        <v>tn</v>
      </c>
      <c r="S169" s="2">
        <f>IF(P169="tested_positive",1,0)</f>
        <v>0</v>
      </c>
    </row>
    <row r="170" spans="1:19" x14ac:dyDescent="0.2">
      <c r="A170">
        <v>555</v>
      </c>
      <c r="B170">
        <v>1</v>
      </c>
      <c r="C170">
        <v>84</v>
      </c>
      <c r="D170">
        <v>64</v>
      </c>
      <c r="E170">
        <v>23</v>
      </c>
      <c r="F170">
        <v>115</v>
      </c>
      <c r="G170">
        <v>36.9</v>
      </c>
      <c r="H170">
        <v>0.47099999999999997</v>
      </c>
      <c r="I170">
        <v>28</v>
      </c>
      <c r="J170" t="s">
        <v>10</v>
      </c>
      <c r="K170" t="s">
        <v>10</v>
      </c>
      <c r="L170" t="s">
        <v>10</v>
      </c>
      <c r="N170">
        <v>0.89400000000000002</v>
      </c>
      <c r="O170">
        <v>0.106</v>
      </c>
      <c r="P170" s="2" t="str">
        <f>IF(O170&gt;N170,"tested_positive","tested_negative")</f>
        <v>tested_negative</v>
      </c>
      <c r="Q170" s="2">
        <f>IF(P170=K170,1,0)</f>
        <v>1</v>
      </c>
      <c r="R170" s="2" t="str">
        <f>IF(AND(EXACT(P170,"tested_positive"), EXACT(K170,"tested_positive")), "tp", IF(AND(EXACT(P170,"tested_positive"), EXACT(K170,"tested_negative")), "fp", IF(AND(EXACT(P170,"tested_negative"), EXACT(K170,"tested_positive")), "fn", IF(AND(EXACT(P170,"tested_negative"), EXACT(K170,"tested_negative")), "tn"))))</f>
        <v>tn</v>
      </c>
      <c r="S170" s="2">
        <f>IF(P170="tested_positive",1,0)</f>
        <v>0</v>
      </c>
    </row>
    <row r="171" spans="1:19" x14ac:dyDescent="0.2">
      <c r="A171">
        <v>597</v>
      </c>
      <c r="B171">
        <v>0</v>
      </c>
      <c r="C171">
        <v>67</v>
      </c>
      <c r="D171">
        <v>76</v>
      </c>
      <c r="E171">
        <v>0</v>
      </c>
      <c r="F171">
        <v>0</v>
      </c>
      <c r="G171">
        <v>45.3</v>
      </c>
      <c r="H171">
        <v>0.19400000000000001</v>
      </c>
      <c r="I171">
        <v>46</v>
      </c>
      <c r="J171" t="s">
        <v>10</v>
      </c>
      <c r="K171" t="s">
        <v>10</v>
      </c>
      <c r="L171" t="s">
        <v>10</v>
      </c>
      <c r="N171">
        <v>0.89400000000000002</v>
      </c>
      <c r="O171">
        <v>0.106</v>
      </c>
      <c r="P171" s="2" t="str">
        <f>IF(O171&gt;N171,"tested_positive","tested_negative")</f>
        <v>tested_negative</v>
      </c>
      <c r="Q171" s="2">
        <f>IF(P171=K171,1,0)</f>
        <v>1</v>
      </c>
      <c r="R171" s="2" t="str">
        <f>IF(AND(EXACT(P171,"tested_positive"), EXACT(K171,"tested_positive")), "tp", IF(AND(EXACT(P171,"tested_positive"), EXACT(K171,"tested_negative")), "fp", IF(AND(EXACT(P171,"tested_negative"), EXACT(K171,"tested_positive")), "fn", IF(AND(EXACT(P171,"tested_negative"), EXACT(K171,"tested_negative")), "tn"))))</f>
        <v>tn</v>
      </c>
      <c r="S171" s="2">
        <f>IF(P171="tested_positive",1,0)</f>
        <v>0</v>
      </c>
    </row>
    <row r="172" spans="1:19" x14ac:dyDescent="0.2">
      <c r="A172">
        <v>753</v>
      </c>
      <c r="B172">
        <v>3</v>
      </c>
      <c r="C172">
        <v>108</v>
      </c>
      <c r="D172">
        <v>62</v>
      </c>
      <c r="E172">
        <v>24</v>
      </c>
      <c r="F172">
        <v>0</v>
      </c>
      <c r="G172">
        <v>26</v>
      </c>
      <c r="H172">
        <v>0.223</v>
      </c>
      <c r="I172">
        <v>25</v>
      </c>
      <c r="J172" t="s">
        <v>10</v>
      </c>
      <c r="K172" t="s">
        <v>10</v>
      </c>
      <c r="L172" t="s">
        <v>10</v>
      </c>
      <c r="N172">
        <v>0.89400000000000002</v>
      </c>
      <c r="O172">
        <v>0.106</v>
      </c>
      <c r="P172" s="2" t="str">
        <f>IF(O172&gt;N172,"tested_positive","tested_negative")</f>
        <v>tested_negative</v>
      </c>
      <c r="Q172" s="2">
        <f>IF(P172=K172,1,0)</f>
        <v>1</v>
      </c>
      <c r="R172" s="2" t="str">
        <f>IF(AND(EXACT(P172,"tested_positive"), EXACT(K172,"tested_positive")), "tp", IF(AND(EXACT(P172,"tested_positive"), EXACT(K172,"tested_negative")), "fp", IF(AND(EXACT(P172,"tested_negative"), EXACT(K172,"tested_positive")), "fn", IF(AND(EXACT(P172,"tested_negative"), EXACT(K172,"tested_negative")), "tn"))))</f>
        <v>tn</v>
      </c>
      <c r="S172" s="2">
        <f>IF(P172="tested_positive",1,0)</f>
        <v>0</v>
      </c>
    </row>
    <row r="173" spans="1:19" x14ac:dyDescent="0.2">
      <c r="A173">
        <v>109</v>
      </c>
      <c r="B173">
        <v>3</v>
      </c>
      <c r="C173">
        <v>83</v>
      </c>
      <c r="D173">
        <v>58</v>
      </c>
      <c r="E173">
        <v>31</v>
      </c>
      <c r="F173">
        <v>18</v>
      </c>
      <c r="G173">
        <v>34.299999999999997</v>
      </c>
      <c r="H173">
        <v>0.33600000000000002</v>
      </c>
      <c r="I173">
        <v>25</v>
      </c>
      <c r="J173" t="s">
        <v>10</v>
      </c>
      <c r="K173" t="s">
        <v>10</v>
      </c>
      <c r="L173" t="s">
        <v>10</v>
      </c>
      <c r="N173">
        <v>0.89300000000000002</v>
      </c>
      <c r="O173">
        <v>0.107</v>
      </c>
      <c r="P173" s="2" t="str">
        <f>IF(O173&gt;N173,"tested_positive","tested_negative")</f>
        <v>tested_negative</v>
      </c>
      <c r="Q173" s="2">
        <f>IF(P173=K173,1,0)</f>
        <v>1</v>
      </c>
      <c r="R173" s="2" t="str">
        <f>IF(AND(EXACT(P173,"tested_positive"), EXACT(K173,"tested_positive")), "tp", IF(AND(EXACT(P173,"tested_positive"), EXACT(K173,"tested_negative")), "fp", IF(AND(EXACT(P173,"tested_negative"), EXACT(K173,"tested_positive")), "fn", IF(AND(EXACT(P173,"tested_negative"), EXACT(K173,"tested_negative")), "tn"))))</f>
        <v>tn</v>
      </c>
      <c r="S173" s="2">
        <f>IF(P173="tested_positive",1,0)</f>
        <v>0</v>
      </c>
    </row>
    <row r="174" spans="1:19" x14ac:dyDescent="0.2">
      <c r="A174">
        <v>404</v>
      </c>
      <c r="B174">
        <v>9</v>
      </c>
      <c r="C174">
        <v>72</v>
      </c>
      <c r="D174">
        <v>78</v>
      </c>
      <c r="E174">
        <v>25</v>
      </c>
      <c r="F174">
        <v>0</v>
      </c>
      <c r="G174">
        <v>31.6</v>
      </c>
      <c r="H174">
        <v>0.28000000000000003</v>
      </c>
      <c r="I174">
        <v>38</v>
      </c>
      <c r="J174" t="s">
        <v>10</v>
      </c>
      <c r="K174" t="s">
        <v>10</v>
      </c>
      <c r="L174" t="s">
        <v>10</v>
      </c>
      <c r="N174">
        <v>0.89300000000000002</v>
      </c>
      <c r="O174">
        <v>0.107</v>
      </c>
      <c r="P174" s="2" t="str">
        <f>IF(O174&gt;N174,"tested_positive","tested_negative")</f>
        <v>tested_negative</v>
      </c>
      <c r="Q174" s="2">
        <f>IF(P174=K174,1,0)</f>
        <v>1</v>
      </c>
      <c r="R174" s="2" t="str">
        <f>IF(AND(EXACT(P174,"tested_positive"), EXACT(K174,"tested_positive")), "tp", IF(AND(EXACT(P174,"tested_positive"), EXACT(K174,"tested_negative")), "fp", IF(AND(EXACT(P174,"tested_negative"), EXACT(K174,"tested_positive")), "fn", IF(AND(EXACT(P174,"tested_negative"), EXACT(K174,"tested_negative")), "tn"))))</f>
        <v>tn</v>
      </c>
      <c r="S174" s="2">
        <f>IF(P174="tested_positive",1,0)</f>
        <v>0</v>
      </c>
    </row>
    <row r="175" spans="1:19" x14ac:dyDescent="0.2">
      <c r="A175">
        <v>198</v>
      </c>
      <c r="B175">
        <v>3</v>
      </c>
      <c r="C175">
        <v>107</v>
      </c>
      <c r="D175">
        <v>62</v>
      </c>
      <c r="E175">
        <v>13</v>
      </c>
      <c r="F175">
        <v>48</v>
      </c>
      <c r="G175">
        <v>22.9</v>
      </c>
      <c r="H175">
        <v>0.67800000000000005</v>
      </c>
      <c r="I175">
        <v>23</v>
      </c>
      <c r="J175" t="s">
        <v>9</v>
      </c>
      <c r="K175" t="s">
        <v>9</v>
      </c>
      <c r="L175" t="s">
        <v>10</v>
      </c>
      <c r="M175">
        <v>1</v>
      </c>
      <c r="N175">
        <v>0.89200000000000002</v>
      </c>
      <c r="O175">
        <v>0.108</v>
      </c>
      <c r="P175" s="2" t="str">
        <f>IF(O175&gt;N175,"tested_positive","tested_negative")</f>
        <v>tested_negative</v>
      </c>
      <c r="Q175" s="2">
        <f>IF(P175=K175,1,0)</f>
        <v>0</v>
      </c>
      <c r="R175" s="2" t="str">
        <f>IF(AND(EXACT(P175,"tested_positive"), EXACT(K175,"tested_positive")), "tp", IF(AND(EXACT(P175,"tested_positive"), EXACT(K175,"tested_negative")), "fp", IF(AND(EXACT(P175,"tested_negative"), EXACT(K175,"tested_positive")), "fn", IF(AND(EXACT(P175,"tested_negative"), EXACT(K175,"tested_negative")), "tn"))))</f>
        <v>fn</v>
      </c>
      <c r="S175" s="2">
        <f>IF(P175="tested_positive",1,0)</f>
        <v>0</v>
      </c>
    </row>
    <row r="176" spans="1:19" x14ac:dyDescent="0.2">
      <c r="A176">
        <v>698</v>
      </c>
      <c r="B176">
        <v>0</v>
      </c>
      <c r="C176">
        <v>99</v>
      </c>
      <c r="D176">
        <v>0</v>
      </c>
      <c r="E176">
        <v>0</v>
      </c>
      <c r="F176">
        <v>0</v>
      </c>
      <c r="G176">
        <v>25</v>
      </c>
      <c r="H176">
        <v>0.253</v>
      </c>
      <c r="I176">
        <v>22</v>
      </c>
      <c r="J176" t="s">
        <v>10</v>
      </c>
      <c r="K176" t="s">
        <v>10</v>
      </c>
      <c r="L176" t="s">
        <v>10</v>
      </c>
      <c r="N176">
        <v>0.89200000000000002</v>
      </c>
      <c r="O176">
        <v>0.108</v>
      </c>
      <c r="P176" s="2" t="str">
        <f>IF(O176&gt;N176,"tested_positive","tested_negative")</f>
        <v>tested_negative</v>
      </c>
      <c r="Q176" s="2">
        <f>IF(P176=K176,1,0)</f>
        <v>1</v>
      </c>
      <c r="R176" s="2" t="str">
        <f>IF(AND(EXACT(P176,"tested_positive"), EXACT(K176,"tested_positive")), "tp", IF(AND(EXACT(P176,"tested_positive"), EXACT(K176,"tested_negative")), "fp", IF(AND(EXACT(P176,"tested_negative"), EXACT(K176,"tested_positive")), "fn", IF(AND(EXACT(P176,"tested_negative"), EXACT(K176,"tested_negative")), "tn"))))</f>
        <v>tn</v>
      </c>
      <c r="S176" s="2">
        <f>IF(P176="tested_positive",1,0)</f>
        <v>0</v>
      </c>
    </row>
    <row r="177" spans="1:19" x14ac:dyDescent="0.2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 t="s">
        <v>10</v>
      </c>
      <c r="L177" t="s">
        <v>10</v>
      </c>
      <c r="N177">
        <v>0.89100000000000001</v>
      </c>
      <c r="O177">
        <v>0.109</v>
      </c>
      <c r="P177" s="2" t="str">
        <f>IF(O177&gt;N177,"tested_positive","tested_negative")</f>
        <v>tested_negative</v>
      </c>
      <c r="Q177" s="2">
        <f>IF(P177=K177,1,0)</f>
        <v>1</v>
      </c>
      <c r="R177" s="2" t="str">
        <f>IF(AND(EXACT(P177,"tested_positive"), EXACT(K177,"tested_positive")), "tp", IF(AND(EXACT(P177,"tested_positive"), EXACT(K177,"tested_negative")), "fp", IF(AND(EXACT(P177,"tested_negative"), EXACT(K177,"tested_positive")), "fn", IF(AND(EXACT(P177,"tested_negative"), EXACT(K177,"tested_negative")), "tn"))))</f>
        <v>tn</v>
      </c>
      <c r="S177" s="2">
        <f>IF(P177="tested_positive",1,0)</f>
        <v>0</v>
      </c>
    </row>
    <row r="178" spans="1:19" x14ac:dyDescent="0.2">
      <c r="A178">
        <v>705</v>
      </c>
      <c r="B178">
        <v>4</v>
      </c>
      <c r="C178">
        <v>110</v>
      </c>
      <c r="D178">
        <v>76</v>
      </c>
      <c r="E178">
        <v>20</v>
      </c>
      <c r="F178">
        <v>100</v>
      </c>
      <c r="G178">
        <v>28.4</v>
      </c>
      <c r="H178">
        <v>0.11799999999999999</v>
      </c>
      <c r="I178">
        <v>27</v>
      </c>
      <c r="J178" t="s">
        <v>10</v>
      </c>
      <c r="K178" t="s">
        <v>10</v>
      </c>
      <c r="L178" t="s">
        <v>10</v>
      </c>
      <c r="N178">
        <v>0.89100000000000001</v>
      </c>
      <c r="O178">
        <v>0.109</v>
      </c>
      <c r="P178" s="2" t="str">
        <f>IF(O178&gt;N178,"tested_positive","tested_negative")</f>
        <v>tested_negative</v>
      </c>
      <c r="Q178" s="2">
        <f>IF(P178=K178,1,0)</f>
        <v>1</v>
      </c>
      <c r="R178" s="2" t="str">
        <f>IF(AND(EXACT(P178,"tested_positive"), EXACT(K178,"tested_positive")), "tp", IF(AND(EXACT(P178,"tested_positive"), EXACT(K178,"tested_negative")), "fp", IF(AND(EXACT(P178,"tested_negative"), EXACT(K178,"tested_positive")), "fn", IF(AND(EXACT(P178,"tested_negative"), EXACT(K178,"tested_negative")), "tn"))))</f>
        <v>tn</v>
      </c>
      <c r="S178" s="2">
        <f>IF(P178="tested_positive",1,0)</f>
        <v>0</v>
      </c>
    </row>
    <row r="179" spans="1:19" x14ac:dyDescent="0.2">
      <c r="A179">
        <v>227</v>
      </c>
      <c r="B179">
        <v>0</v>
      </c>
      <c r="C179">
        <v>101</v>
      </c>
      <c r="D179">
        <v>76</v>
      </c>
      <c r="E179">
        <v>0</v>
      </c>
      <c r="F179">
        <v>0</v>
      </c>
      <c r="G179">
        <v>35.700000000000003</v>
      </c>
      <c r="H179">
        <v>0.19800000000000001</v>
      </c>
      <c r="I179">
        <v>26</v>
      </c>
      <c r="J179" t="s">
        <v>10</v>
      </c>
      <c r="K179" t="s">
        <v>10</v>
      </c>
      <c r="L179" t="s">
        <v>10</v>
      </c>
      <c r="N179">
        <v>0.89</v>
      </c>
      <c r="O179">
        <v>0.11</v>
      </c>
      <c r="P179" s="2" t="str">
        <f>IF(O179&gt;N179,"tested_positive","tested_negative")</f>
        <v>tested_negative</v>
      </c>
      <c r="Q179" s="2">
        <f>IF(P179=K179,1,0)</f>
        <v>1</v>
      </c>
      <c r="R179" s="2" t="str">
        <f>IF(AND(EXACT(P179,"tested_positive"), EXACT(K179,"tested_positive")), "tp", IF(AND(EXACT(P179,"tested_positive"), EXACT(K179,"tested_negative")), "fp", IF(AND(EXACT(P179,"tested_negative"), EXACT(K179,"tested_positive")), "fn", IF(AND(EXACT(P179,"tested_negative"), EXACT(K179,"tested_negative")), "tn"))))</f>
        <v>tn</v>
      </c>
      <c r="S179" s="2">
        <f>IF(P179="tested_positive",1,0)</f>
        <v>0</v>
      </c>
    </row>
    <row r="180" spans="1:19" x14ac:dyDescent="0.2">
      <c r="A180">
        <v>512</v>
      </c>
      <c r="B180">
        <v>0</v>
      </c>
      <c r="C180">
        <v>139</v>
      </c>
      <c r="D180">
        <v>62</v>
      </c>
      <c r="E180">
        <v>17</v>
      </c>
      <c r="F180">
        <v>210</v>
      </c>
      <c r="G180">
        <v>22.1</v>
      </c>
      <c r="H180">
        <v>0.20699999999999999</v>
      </c>
      <c r="I180">
        <v>21</v>
      </c>
      <c r="J180" t="s">
        <v>10</v>
      </c>
      <c r="K180" t="s">
        <v>10</v>
      </c>
      <c r="L180" t="s">
        <v>10</v>
      </c>
      <c r="N180">
        <v>0.89</v>
      </c>
      <c r="O180">
        <v>0.11</v>
      </c>
      <c r="P180" s="2" t="str">
        <f>IF(O180&gt;N180,"tested_positive","tested_negative")</f>
        <v>tested_negative</v>
      </c>
      <c r="Q180" s="2">
        <f>IF(P180=K180,1,0)</f>
        <v>1</v>
      </c>
      <c r="R180" s="2" t="str">
        <f>IF(AND(EXACT(P180,"tested_positive"), EXACT(K180,"tested_positive")), "tp", IF(AND(EXACT(P180,"tested_positive"), EXACT(K180,"tested_negative")), "fp", IF(AND(EXACT(P180,"tested_negative"), EXACT(K180,"tested_positive")), "fn", IF(AND(EXACT(P180,"tested_negative"), EXACT(K180,"tested_negative")), "tn"))))</f>
        <v>tn</v>
      </c>
      <c r="S180" s="2">
        <f>IF(P180="tested_positive",1,0)</f>
        <v>0</v>
      </c>
    </row>
    <row r="181" spans="1:19" x14ac:dyDescent="0.2">
      <c r="A181">
        <v>563</v>
      </c>
      <c r="B181">
        <v>1</v>
      </c>
      <c r="C181">
        <v>87</v>
      </c>
      <c r="D181">
        <v>68</v>
      </c>
      <c r="E181">
        <v>34</v>
      </c>
      <c r="F181">
        <v>77</v>
      </c>
      <c r="G181">
        <v>37.6</v>
      </c>
      <c r="H181">
        <v>0.40100000000000002</v>
      </c>
      <c r="I181">
        <v>24</v>
      </c>
      <c r="J181" t="s">
        <v>10</v>
      </c>
      <c r="K181" t="s">
        <v>10</v>
      </c>
      <c r="L181" t="s">
        <v>10</v>
      </c>
      <c r="N181">
        <v>0.89</v>
      </c>
      <c r="O181">
        <v>0.11</v>
      </c>
      <c r="P181" s="2" t="str">
        <f>IF(O181&gt;N181,"tested_positive","tested_negative")</f>
        <v>tested_negative</v>
      </c>
      <c r="Q181" s="2">
        <f>IF(P181=K181,1,0)</f>
        <v>1</v>
      </c>
      <c r="R181" s="2" t="str">
        <f>IF(AND(EXACT(P181,"tested_positive"), EXACT(K181,"tested_positive")), "tp", IF(AND(EXACT(P181,"tested_positive"), EXACT(K181,"tested_negative")), "fp", IF(AND(EXACT(P181,"tested_negative"), EXACT(K181,"tested_positive")), "fn", IF(AND(EXACT(P181,"tested_negative"), EXACT(K181,"tested_negative")), "tn"))))</f>
        <v>tn</v>
      </c>
      <c r="S181" s="2">
        <f>IF(P181="tested_positive",1,0)</f>
        <v>0</v>
      </c>
    </row>
    <row r="182" spans="1:19" x14ac:dyDescent="0.2">
      <c r="A182">
        <v>280</v>
      </c>
      <c r="B182">
        <v>2</v>
      </c>
      <c r="C182">
        <v>108</v>
      </c>
      <c r="D182">
        <v>62</v>
      </c>
      <c r="E182">
        <v>10</v>
      </c>
      <c r="F182">
        <v>278</v>
      </c>
      <c r="G182">
        <v>25.3</v>
      </c>
      <c r="H182">
        <v>0.88100000000000001</v>
      </c>
      <c r="I182">
        <v>22</v>
      </c>
      <c r="J182" t="s">
        <v>10</v>
      </c>
      <c r="K182" t="s">
        <v>10</v>
      </c>
      <c r="L182" t="s">
        <v>10</v>
      </c>
      <c r="N182">
        <v>0.88900000000000001</v>
      </c>
      <c r="O182">
        <v>0.111</v>
      </c>
      <c r="P182" s="2" t="str">
        <f>IF(O182&gt;N182,"tested_positive","tested_negative")</f>
        <v>tested_negative</v>
      </c>
      <c r="Q182" s="2">
        <f>IF(P182=K182,1,0)</f>
        <v>1</v>
      </c>
      <c r="R182" s="2" t="str">
        <f>IF(AND(EXACT(P182,"tested_positive"), EXACT(K182,"tested_positive")), "tp", IF(AND(EXACT(P182,"tested_positive"), EXACT(K182,"tested_negative")), "fp", IF(AND(EXACT(P182,"tested_negative"), EXACT(K182,"tested_positive")), "fn", IF(AND(EXACT(P182,"tested_negative"), EXACT(K182,"tested_negative")), "tn"))))</f>
        <v>tn</v>
      </c>
      <c r="S182" s="2">
        <f>IF(P182="tested_positive",1,0)</f>
        <v>0</v>
      </c>
    </row>
    <row r="183" spans="1:19" x14ac:dyDescent="0.2">
      <c r="A183">
        <v>673</v>
      </c>
      <c r="B183">
        <v>10</v>
      </c>
      <c r="C183">
        <v>68</v>
      </c>
      <c r="D183">
        <v>106</v>
      </c>
      <c r="E183">
        <v>23</v>
      </c>
      <c r="F183">
        <v>49</v>
      </c>
      <c r="G183">
        <v>35.5</v>
      </c>
      <c r="H183">
        <v>0.28499999999999998</v>
      </c>
      <c r="I183">
        <v>47</v>
      </c>
      <c r="J183" t="s">
        <v>10</v>
      </c>
      <c r="K183" t="s">
        <v>10</v>
      </c>
      <c r="L183" t="s">
        <v>10</v>
      </c>
      <c r="N183">
        <v>0.88900000000000001</v>
      </c>
      <c r="O183">
        <v>0.111</v>
      </c>
      <c r="P183" s="2" t="str">
        <f>IF(O183&gt;N183,"tested_positive","tested_negative")</f>
        <v>tested_negative</v>
      </c>
      <c r="Q183" s="2">
        <f>IF(P183=K183,1,0)</f>
        <v>1</v>
      </c>
      <c r="R183" s="2" t="str">
        <f>IF(AND(EXACT(P183,"tested_positive"), EXACT(K183,"tested_positive")), "tp", IF(AND(EXACT(P183,"tested_positive"), EXACT(K183,"tested_negative")), "fp", IF(AND(EXACT(P183,"tested_negative"), EXACT(K183,"tested_positive")), "fn", IF(AND(EXACT(P183,"tested_negative"), EXACT(K183,"tested_negative")), "tn"))))</f>
        <v>tn</v>
      </c>
      <c r="S183" s="2">
        <f>IF(P183="tested_positive",1,0)</f>
        <v>0</v>
      </c>
    </row>
    <row r="184" spans="1:19" x14ac:dyDescent="0.2">
      <c r="A184">
        <v>530</v>
      </c>
      <c r="B184">
        <v>0</v>
      </c>
      <c r="C184">
        <v>111</v>
      </c>
      <c r="D184">
        <v>65</v>
      </c>
      <c r="E184">
        <v>0</v>
      </c>
      <c r="F184">
        <v>0</v>
      </c>
      <c r="G184">
        <v>24.6</v>
      </c>
      <c r="H184">
        <v>0.66</v>
      </c>
      <c r="I184">
        <v>31</v>
      </c>
      <c r="J184" t="s">
        <v>10</v>
      </c>
      <c r="K184" t="s">
        <v>10</v>
      </c>
      <c r="L184" t="s">
        <v>10</v>
      </c>
      <c r="N184">
        <v>0.88800000000000001</v>
      </c>
      <c r="O184">
        <v>0.112</v>
      </c>
      <c r="P184" s="2" t="str">
        <f>IF(O184&gt;N184,"tested_positive","tested_negative")</f>
        <v>tested_negative</v>
      </c>
      <c r="Q184" s="2">
        <f>IF(P184=K184,1,0)</f>
        <v>1</v>
      </c>
      <c r="R184" s="2" t="str">
        <f>IF(AND(EXACT(P184,"tested_positive"), EXACT(K184,"tested_positive")), "tp", IF(AND(EXACT(P184,"tested_positive"), EXACT(K184,"tested_negative")), "fp", IF(AND(EXACT(P184,"tested_negative"), EXACT(K184,"tested_positive")), "fn", IF(AND(EXACT(P184,"tested_negative"), EXACT(K184,"tested_negative")), "tn"))))</f>
        <v>tn</v>
      </c>
      <c r="S184" s="2">
        <f>IF(P184="tested_positive",1,0)</f>
        <v>0</v>
      </c>
    </row>
    <row r="185" spans="1:19" x14ac:dyDescent="0.2">
      <c r="A185">
        <v>588</v>
      </c>
      <c r="B185">
        <v>6</v>
      </c>
      <c r="C185">
        <v>103</v>
      </c>
      <c r="D185">
        <v>66</v>
      </c>
      <c r="E185">
        <v>0</v>
      </c>
      <c r="F185">
        <v>0</v>
      </c>
      <c r="G185">
        <v>24.3</v>
      </c>
      <c r="H185">
        <v>0.249</v>
      </c>
      <c r="I185">
        <v>29</v>
      </c>
      <c r="J185" t="s">
        <v>10</v>
      </c>
      <c r="K185" t="s">
        <v>10</v>
      </c>
      <c r="L185" t="s">
        <v>10</v>
      </c>
      <c r="N185">
        <v>0.88800000000000001</v>
      </c>
      <c r="O185">
        <v>0.112</v>
      </c>
      <c r="P185" s="2" t="str">
        <f>IF(O185&gt;N185,"tested_positive","tested_negative")</f>
        <v>tested_negative</v>
      </c>
      <c r="Q185" s="2">
        <f>IF(P185=K185,1,0)</f>
        <v>1</v>
      </c>
      <c r="R185" s="2" t="str">
        <f>IF(AND(EXACT(P185,"tested_positive"), EXACT(K185,"tested_positive")), "tp", IF(AND(EXACT(P185,"tested_positive"), EXACT(K185,"tested_negative")), "fp", IF(AND(EXACT(P185,"tested_negative"), EXACT(K185,"tested_positive")), "fn", IF(AND(EXACT(P185,"tested_negative"), EXACT(K185,"tested_negative")), "tn"))))</f>
        <v>tn</v>
      </c>
      <c r="S185" s="2">
        <f>IF(P185="tested_positive",1,0)</f>
        <v>0</v>
      </c>
    </row>
    <row r="186" spans="1:19" x14ac:dyDescent="0.2">
      <c r="A186">
        <v>735</v>
      </c>
      <c r="B186">
        <v>2</v>
      </c>
      <c r="C186">
        <v>105</v>
      </c>
      <c r="D186">
        <v>75</v>
      </c>
      <c r="E186">
        <v>0</v>
      </c>
      <c r="F186">
        <v>0</v>
      </c>
      <c r="G186">
        <v>23.3</v>
      </c>
      <c r="H186">
        <v>0.56000000000000005</v>
      </c>
      <c r="I186">
        <v>53</v>
      </c>
      <c r="J186" t="s">
        <v>10</v>
      </c>
      <c r="K186" t="s">
        <v>10</v>
      </c>
      <c r="L186" t="s">
        <v>10</v>
      </c>
      <c r="N186">
        <v>0.88700000000000001</v>
      </c>
      <c r="O186">
        <v>0.113</v>
      </c>
      <c r="P186" s="2" t="str">
        <f>IF(O186&gt;N186,"tested_positive","tested_negative")</f>
        <v>tested_negative</v>
      </c>
      <c r="Q186" s="2">
        <f>IF(P186=K186,1,0)</f>
        <v>1</v>
      </c>
      <c r="R186" s="2" t="str">
        <f>IF(AND(EXACT(P186,"tested_positive"), EXACT(K186,"tested_positive")), "tp", IF(AND(EXACT(P186,"tested_positive"), EXACT(K186,"tested_negative")), "fp", IF(AND(EXACT(P186,"tested_negative"), EXACT(K186,"tested_positive")), "fn", IF(AND(EXACT(P186,"tested_negative"), EXACT(K186,"tested_negative")), "tn"))))</f>
        <v>tn</v>
      </c>
      <c r="S186" s="2">
        <f>IF(P186="tested_positive",1,0)</f>
        <v>0</v>
      </c>
    </row>
    <row r="187" spans="1:19" x14ac:dyDescent="0.2">
      <c r="A187">
        <v>43</v>
      </c>
      <c r="B187">
        <v>7</v>
      </c>
      <c r="C187">
        <v>106</v>
      </c>
      <c r="D187">
        <v>92</v>
      </c>
      <c r="E187">
        <v>18</v>
      </c>
      <c r="F187">
        <v>0</v>
      </c>
      <c r="G187">
        <v>22.7</v>
      </c>
      <c r="H187">
        <v>0.23499999999999999</v>
      </c>
      <c r="I187">
        <v>48</v>
      </c>
      <c r="J187" t="s">
        <v>10</v>
      </c>
      <c r="K187" t="s">
        <v>10</v>
      </c>
      <c r="L187" t="s">
        <v>10</v>
      </c>
      <c r="N187">
        <v>0.88600000000000001</v>
      </c>
      <c r="O187">
        <v>0.114</v>
      </c>
      <c r="P187" s="2" t="str">
        <f>IF(O187&gt;N187,"tested_positive","tested_negative")</f>
        <v>tested_negative</v>
      </c>
      <c r="Q187" s="2">
        <f>IF(P187=K187,1,0)</f>
        <v>1</v>
      </c>
      <c r="R187" s="2" t="str">
        <f>IF(AND(EXACT(P187,"tested_positive"), EXACT(K187,"tested_positive")), "tp", IF(AND(EXACT(P187,"tested_positive"), EXACT(K187,"tested_negative")), "fp", IF(AND(EXACT(P187,"tested_negative"), EXACT(K187,"tested_positive")), "fn", IF(AND(EXACT(P187,"tested_negative"), EXACT(K187,"tested_negative")), "tn"))))</f>
        <v>tn</v>
      </c>
      <c r="S187" s="2">
        <f>IF(P187="tested_positive",1,0)</f>
        <v>0</v>
      </c>
    </row>
    <row r="188" spans="1:19" x14ac:dyDescent="0.2">
      <c r="A188">
        <v>633</v>
      </c>
      <c r="B188">
        <v>2</v>
      </c>
      <c r="C188">
        <v>111</v>
      </c>
      <c r="D188">
        <v>60</v>
      </c>
      <c r="E188">
        <v>0</v>
      </c>
      <c r="F188">
        <v>0</v>
      </c>
      <c r="G188">
        <v>26.2</v>
      </c>
      <c r="H188">
        <v>0.34300000000000003</v>
      </c>
      <c r="I188">
        <v>23</v>
      </c>
      <c r="J188" t="s">
        <v>10</v>
      </c>
      <c r="K188" t="s">
        <v>10</v>
      </c>
      <c r="L188" t="s">
        <v>10</v>
      </c>
      <c r="N188">
        <v>0.88500000000000001</v>
      </c>
      <c r="O188">
        <v>0.115</v>
      </c>
      <c r="P188" s="2" t="str">
        <f>IF(O188&gt;N188,"tested_positive","tested_negative")</f>
        <v>tested_negative</v>
      </c>
      <c r="Q188" s="2">
        <f>IF(P188=K188,1,0)</f>
        <v>1</v>
      </c>
      <c r="R188" s="2" t="str">
        <f>IF(AND(EXACT(P188,"tested_positive"), EXACT(K188,"tested_positive")), "tp", IF(AND(EXACT(P188,"tested_positive"), EXACT(K188,"tested_negative")), "fp", IF(AND(EXACT(P188,"tested_negative"), EXACT(K188,"tested_positive")), "fn", IF(AND(EXACT(P188,"tested_negative"), EXACT(K188,"tested_negative")), "tn"))))</f>
        <v>tn</v>
      </c>
      <c r="S188" s="2">
        <f>IF(P188="tested_positive",1,0)</f>
        <v>0</v>
      </c>
    </row>
    <row r="189" spans="1:19" x14ac:dyDescent="0.2">
      <c r="A189">
        <v>453</v>
      </c>
      <c r="B189">
        <v>0</v>
      </c>
      <c r="C189">
        <v>91</v>
      </c>
      <c r="D189">
        <v>68</v>
      </c>
      <c r="E189">
        <v>32</v>
      </c>
      <c r="F189">
        <v>210</v>
      </c>
      <c r="G189">
        <v>39.9</v>
      </c>
      <c r="H189">
        <v>0.38100000000000001</v>
      </c>
      <c r="I189">
        <v>25</v>
      </c>
      <c r="J189" t="s">
        <v>10</v>
      </c>
      <c r="K189" t="s">
        <v>10</v>
      </c>
      <c r="L189" t="s">
        <v>10</v>
      </c>
      <c r="N189">
        <v>0.88400000000000001</v>
      </c>
      <c r="O189">
        <v>0.11600000000000001</v>
      </c>
      <c r="P189" s="2" t="str">
        <f>IF(O189&gt;N189,"tested_positive","tested_negative")</f>
        <v>tested_negative</v>
      </c>
      <c r="Q189" s="2">
        <f>IF(P189=K189,1,0)</f>
        <v>1</v>
      </c>
      <c r="R189" s="2" t="str">
        <f>IF(AND(EXACT(P189,"tested_positive"), EXACT(K189,"tested_positive")), "tp", IF(AND(EXACT(P189,"tested_positive"), EXACT(K189,"tested_negative")), "fp", IF(AND(EXACT(P189,"tested_negative"), EXACT(K189,"tested_positive")), "fn", IF(AND(EXACT(P189,"tested_negative"), EXACT(K189,"tested_negative")), "tn"))))</f>
        <v>tn</v>
      </c>
      <c r="S189" s="2">
        <f>IF(P189="tested_positive",1,0)</f>
        <v>0</v>
      </c>
    </row>
    <row r="190" spans="1:19" x14ac:dyDescent="0.2">
      <c r="A190">
        <v>688</v>
      </c>
      <c r="B190">
        <v>1</v>
      </c>
      <c r="C190">
        <v>107</v>
      </c>
      <c r="D190">
        <v>50</v>
      </c>
      <c r="E190">
        <v>19</v>
      </c>
      <c r="F190">
        <v>0</v>
      </c>
      <c r="G190">
        <v>28.3</v>
      </c>
      <c r="H190">
        <v>0.18099999999999999</v>
      </c>
      <c r="I190">
        <v>29</v>
      </c>
      <c r="J190" t="s">
        <v>10</v>
      </c>
      <c r="K190" t="s">
        <v>10</v>
      </c>
      <c r="L190" t="s">
        <v>10</v>
      </c>
      <c r="N190">
        <v>0.88400000000000001</v>
      </c>
      <c r="O190">
        <v>0.11600000000000001</v>
      </c>
      <c r="P190" s="2" t="str">
        <f>IF(O190&gt;N190,"tested_positive","tested_negative")</f>
        <v>tested_negative</v>
      </c>
      <c r="Q190" s="2">
        <f>IF(P190=K190,1,0)</f>
        <v>1</v>
      </c>
      <c r="R190" s="2" t="str">
        <f>IF(AND(EXACT(P190,"tested_positive"), EXACT(K190,"tested_positive")), "tp", IF(AND(EXACT(P190,"tested_positive"), EXACT(K190,"tested_negative")), "fp", IF(AND(EXACT(P190,"tested_negative"), EXACT(K190,"tested_positive")), "fn", IF(AND(EXACT(P190,"tested_negative"), EXACT(K190,"tested_negative")), "tn"))))</f>
        <v>tn</v>
      </c>
      <c r="S190" s="2">
        <f>IF(P190="tested_positive",1,0)</f>
        <v>0</v>
      </c>
    </row>
    <row r="191" spans="1:19" x14ac:dyDescent="0.2">
      <c r="A191">
        <v>734</v>
      </c>
      <c r="B191">
        <v>2</v>
      </c>
      <c r="C191">
        <v>106</v>
      </c>
      <c r="D191">
        <v>56</v>
      </c>
      <c r="E191">
        <v>27</v>
      </c>
      <c r="F191">
        <v>165</v>
      </c>
      <c r="G191">
        <v>29</v>
      </c>
      <c r="H191">
        <v>0.42599999999999999</v>
      </c>
      <c r="I191">
        <v>22</v>
      </c>
      <c r="J191" t="s">
        <v>10</v>
      </c>
      <c r="K191" t="s">
        <v>10</v>
      </c>
      <c r="L191" t="s">
        <v>10</v>
      </c>
      <c r="N191">
        <v>0.88300000000000001</v>
      </c>
      <c r="O191">
        <v>0.11700000000000001</v>
      </c>
      <c r="P191" s="2" t="str">
        <f>IF(O191&gt;N191,"tested_positive","tested_negative")</f>
        <v>tested_negative</v>
      </c>
      <c r="Q191" s="2">
        <f>IF(P191=K191,1,0)</f>
        <v>1</v>
      </c>
      <c r="R191" s="2" t="str">
        <f>IF(AND(EXACT(P191,"tested_positive"), EXACT(K191,"tested_positive")), "tp", IF(AND(EXACT(P191,"tested_positive"), EXACT(K191,"tested_negative")), "fp", IF(AND(EXACT(P191,"tested_negative"), EXACT(K191,"tested_positive")), "fn", IF(AND(EXACT(P191,"tested_negative"), EXACT(K191,"tested_negative")), "tn"))))</f>
        <v>tn</v>
      </c>
      <c r="S191" s="2">
        <f>IF(P191="tested_positive",1,0)</f>
        <v>0</v>
      </c>
    </row>
    <row r="192" spans="1:19" x14ac:dyDescent="0.2">
      <c r="A192">
        <v>119</v>
      </c>
      <c r="B192">
        <v>4</v>
      </c>
      <c r="C192">
        <v>97</v>
      </c>
      <c r="D192">
        <v>60</v>
      </c>
      <c r="E192">
        <v>23</v>
      </c>
      <c r="F192">
        <v>0</v>
      </c>
      <c r="G192">
        <v>28.2</v>
      </c>
      <c r="H192">
        <v>0.443</v>
      </c>
      <c r="I192">
        <v>22</v>
      </c>
      <c r="J192" t="s">
        <v>10</v>
      </c>
      <c r="K192" t="s">
        <v>10</v>
      </c>
      <c r="L192" t="s">
        <v>10</v>
      </c>
      <c r="N192">
        <v>0.88200000000000001</v>
      </c>
      <c r="O192">
        <v>0.11799999999999999</v>
      </c>
      <c r="P192" s="2" t="str">
        <f>IF(O192&gt;N192,"tested_positive","tested_negative")</f>
        <v>tested_negative</v>
      </c>
      <c r="Q192" s="2">
        <f>IF(P192=K192,1,0)</f>
        <v>1</v>
      </c>
      <c r="R192" s="2" t="str">
        <f>IF(AND(EXACT(P192,"tested_positive"), EXACT(K192,"tested_positive")), "tp", IF(AND(EXACT(P192,"tested_positive"), EXACT(K192,"tested_negative")), "fp", IF(AND(EXACT(P192,"tested_negative"), EXACT(K192,"tested_positive")), "fn", IF(AND(EXACT(P192,"tested_negative"), EXACT(K192,"tested_negative")), "tn"))))</f>
        <v>tn</v>
      </c>
      <c r="S192" s="2">
        <f>IF(P192="tested_positive",1,0)</f>
        <v>0</v>
      </c>
    </row>
    <row r="193" spans="1:19" x14ac:dyDescent="0.2">
      <c r="A193">
        <v>242</v>
      </c>
      <c r="B193">
        <v>4</v>
      </c>
      <c r="C193">
        <v>91</v>
      </c>
      <c r="D193">
        <v>70</v>
      </c>
      <c r="E193">
        <v>32</v>
      </c>
      <c r="F193">
        <v>88</v>
      </c>
      <c r="G193">
        <v>33.1</v>
      </c>
      <c r="H193">
        <v>0.44600000000000001</v>
      </c>
      <c r="I193">
        <v>22</v>
      </c>
      <c r="J193" t="s">
        <v>10</v>
      </c>
      <c r="K193" t="s">
        <v>10</v>
      </c>
      <c r="L193" t="s">
        <v>10</v>
      </c>
      <c r="N193">
        <v>0.88200000000000001</v>
      </c>
      <c r="O193">
        <v>0.11799999999999999</v>
      </c>
      <c r="P193" s="2" t="str">
        <f>IF(O193&gt;N193,"tested_positive","tested_negative")</f>
        <v>tested_negative</v>
      </c>
      <c r="Q193" s="2">
        <f>IF(P193=K193,1,0)</f>
        <v>1</v>
      </c>
      <c r="R193" s="2" t="str">
        <f>IF(AND(EXACT(P193,"tested_positive"), EXACT(K193,"tested_positive")), "tp", IF(AND(EXACT(P193,"tested_positive"), EXACT(K193,"tested_negative")), "fp", IF(AND(EXACT(P193,"tested_negative"), EXACT(K193,"tested_positive")), "fn", IF(AND(EXACT(P193,"tested_negative"), EXACT(K193,"tested_negative")), "tn"))))</f>
        <v>tn</v>
      </c>
      <c r="S193" s="2">
        <f>IF(P193="tested_positive",1,0)</f>
        <v>0</v>
      </c>
    </row>
    <row r="194" spans="1:19" x14ac:dyDescent="0.2">
      <c r="A194">
        <v>258</v>
      </c>
      <c r="B194">
        <v>2</v>
      </c>
      <c r="C194">
        <v>114</v>
      </c>
      <c r="D194">
        <v>68</v>
      </c>
      <c r="E194">
        <v>22</v>
      </c>
      <c r="F194">
        <v>0</v>
      </c>
      <c r="G194">
        <v>28.7</v>
      </c>
      <c r="H194">
        <v>9.1999999999999998E-2</v>
      </c>
      <c r="I194">
        <v>25</v>
      </c>
      <c r="J194" t="s">
        <v>10</v>
      </c>
      <c r="K194" t="s">
        <v>10</v>
      </c>
      <c r="L194" t="s">
        <v>10</v>
      </c>
      <c r="N194">
        <v>0.88200000000000001</v>
      </c>
      <c r="O194">
        <v>0.11799999999999999</v>
      </c>
      <c r="P194" s="2" t="str">
        <f>IF(O194&gt;N194,"tested_positive","tested_negative")</f>
        <v>tested_negative</v>
      </c>
      <c r="Q194" s="2">
        <f>IF(P194=K194,1,0)</f>
        <v>1</v>
      </c>
      <c r="R194" s="2" t="str">
        <f>IF(AND(EXACT(P194,"tested_positive"), EXACT(K194,"tested_positive")), "tp", IF(AND(EXACT(P194,"tested_positive"), EXACT(K194,"tested_negative")), "fp", IF(AND(EXACT(P194,"tested_negative"), EXACT(K194,"tested_positive")), "fn", IF(AND(EXACT(P194,"tested_negative"), EXACT(K194,"tested_negative")), "tn"))))</f>
        <v>tn</v>
      </c>
      <c r="S194" s="2">
        <f>IF(P194="tested_positive",1,0)</f>
        <v>0</v>
      </c>
    </row>
    <row r="195" spans="1:19" x14ac:dyDescent="0.2">
      <c r="A195">
        <v>502</v>
      </c>
      <c r="B195">
        <v>3</v>
      </c>
      <c r="C195">
        <v>84</v>
      </c>
      <c r="D195">
        <v>72</v>
      </c>
      <c r="E195">
        <v>32</v>
      </c>
      <c r="F195">
        <v>0</v>
      </c>
      <c r="G195">
        <v>37.200000000000003</v>
      </c>
      <c r="H195">
        <v>0.26700000000000002</v>
      </c>
      <c r="I195">
        <v>28</v>
      </c>
      <c r="J195" t="s">
        <v>10</v>
      </c>
      <c r="K195" t="s">
        <v>10</v>
      </c>
      <c r="L195" t="s">
        <v>10</v>
      </c>
      <c r="N195">
        <v>0.88200000000000001</v>
      </c>
      <c r="O195">
        <v>0.11799999999999999</v>
      </c>
      <c r="P195" s="2" t="str">
        <f>IF(O195&gt;N195,"tested_positive","tested_negative")</f>
        <v>tested_negative</v>
      </c>
      <c r="Q195" s="2">
        <f>IF(P195=K195,1,0)</f>
        <v>1</v>
      </c>
      <c r="R195" s="2" t="str">
        <f>IF(AND(EXACT(P195,"tested_positive"), EXACT(K195,"tested_positive")), "tp", IF(AND(EXACT(P195,"tested_positive"), EXACT(K195,"tested_negative")), "fp", IF(AND(EXACT(P195,"tested_negative"), EXACT(K195,"tested_positive")), "fn", IF(AND(EXACT(P195,"tested_negative"), EXACT(K195,"tested_negative")), "tn"))))</f>
        <v>tn</v>
      </c>
      <c r="S195" s="2">
        <f>IF(P195="tested_positive",1,0)</f>
        <v>0</v>
      </c>
    </row>
    <row r="196" spans="1:19" x14ac:dyDescent="0.2">
      <c r="A196">
        <v>574</v>
      </c>
      <c r="B196">
        <v>2</v>
      </c>
      <c r="C196">
        <v>98</v>
      </c>
      <c r="D196">
        <v>60</v>
      </c>
      <c r="E196">
        <v>17</v>
      </c>
      <c r="F196">
        <v>120</v>
      </c>
      <c r="G196">
        <v>34.700000000000003</v>
      </c>
      <c r="H196">
        <v>0.19800000000000001</v>
      </c>
      <c r="I196">
        <v>22</v>
      </c>
      <c r="J196" t="s">
        <v>10</v>
      </c>
      <c r="K196" t="s">
        <v>10</v>
      </c>
      <c r="L196" t="s">
        <v>10</v>
      </c>
      <c r="N196">
        <v>0.88200000000000001</v>
      </c>
      <c r="O196">
        <v>0.11799999999999999</v>
      </c>
      <c r="P196" s="2" t="str">
        <f>IF(O196&gt;N196,"tested_positive","tested_negative")</f>
        <v>tested_negative</v>
      </c>
      <c r="Q196" s="2">
        <f>IF(P196=K196,1,0)</f>
        <v>1</v>
      </c>
      <c r="R196" s="2" t="str">
        <f>IF(AND(EXACT(P196,"tested_positive"), EXACT(K196,"tested_positive")), "tp", IF(AND(EXACT(P196,"tested_positive"), EXACT(K196,"tested_negative")), "fp", IF(AND(EXACT(P196,"tested_negative"), EXACT(K196,"tested_positive")), "fn", IF(AND(EXACT(P196,"tested_negative"), EXACT(K196,"tested_negative")), "tn"))))</f>
        <v>tn</v>
      </c>
      <c r="S196" s="2">
        <f>IF(P196="tested_positive",1,0)</f>
        <v>0</v>
      </c>
    </row>
    <row r="197" spans="1:19" x14ac:dyDescent="0.2">
      <c r="A197">
        <v>738</v>
      </c>
      <c r="B197">
        <v>8</v>
      </c>
      <c r="C197">
        <v>65</v>
      </c>
      <c r="D197">
        <v>72</v>
      </c>
      <c r="E197">
        <v>23</v>
      </c>
      <c r="F197">
        <v>0</v>
      </c>
      <c r="G197">
        <v>32</v>
      </c>
      <c r="H197">
        <v>0.6</v>
      </c>
      <c r="I197">
        <v>42</v>
      </c>
      <c r="J197" t="s">
        <v>10</v>
      </c>
      <c r="K197" t="s">
        <v>10</v>
      </c>
      <c r="L197" t="s">
        <v>10</v>
      </c>
      <c r="N197">
        <v>0.88200000000000001</v>
      </c>
      <c r="O197">
        <v>0.11799999999999999</v>
      </c>
      <c r="P197" s="2" t="str">
        <f>IF(O197&gt;N197,"tested_positive","tested_negative")</f>
        <v>tested_negative</v>
      </c>
      <c r="Q197" s="2">
        <f>IF(P197=K197,1,0)</f>
        <v>1</v>
      </c>
      <c r="R197" s="2" t="str">
        <f>IF(AND(EXACT(P197,"tested_positive"), EXACT(K197,"tested_positive")), "tp", IF(AND(EXACT(P197,"tested_positive"), EXACT(K197,"tested_negative")), "fp", IF(AND(EXACT(P197,"tested_negative"), EXACT(K197,"tested_positive")), "fn", IF(AND(EXACT(P197,"tested_negative"), EXACT(K197,"tested_negative")), "tn"))))</f>
        <v>tn</v>
      </c>
      <c r="S197" s="2">
        <f>IF(P197="tested_positive",1,0)</f>
        <v>0</v>
      </c>
    </row>
    <row r="198" spans="1:19" x14ac:dyDescent="0.2">
      <c r="A198">
        <v>66</v>
      </c>
      <c r="B198">
        <v>5</v>
      </c>
      <c r="C198">
        <v>99</v>
      </c>
      <c r="D198">
        <v>74</v>
      </c>
      <c r="E198">
        <v>27</v>
      </c>
      <c r="F198">
        <v>0</v>
      </c>
      <c r="G198">
        <v>29</v>
      </c>
      <c r="H198">
        <v>0.20300000000000001</v>
      </c>
      <c r="I198">
        <v>32</v>
      </c>
      <c r="J198" t="s">
        <v>10</v>
      </c>
      <c r="K198" t="s">
        <v>10</v>
      </c>
      <c r="L198" t="s">
        <v>10</v>
      </c>
      <c r="N198">
        <v>0.88100000000000001</v>
      </c>
      <c r="O198">
        <v>0.11899999999999999</v>
      </c>
      <c r="P198" s="2" t="str">
        <f>IF(O198&gt;N198,"tested_positive","tested_negative")</f>
        <v>tested_negative</v>
      </c>
      <c r="Q198" s="2">
        <f>IF(P198=K198,1,0)</f>
        <v>1</v>
      </c>
      <c r="R198" s="2" t="str">
        <f>IF(AND(EXACT(P198,"tested_positive"), EXACT(K198,"tested_positive")), "tp", IF(AND(EXACT(P198,"tested_positive"), EXACT(K198,"tested_negative")), "fp", IF(AND(EXACT(P198,"tested_negative"), EXACT(K198,"tested_positive")), "fn", IF(AND(EXACT(P198,"tested_negative"), EXACT(K198,"tested_negative")), "tn"))))</f>
        <v>tn</v>
      </c>
      <c r="S198" s="2">
        <f>IF(P198="tested_positive",1,0)</f>
        <v>0</v>
      </c>
    </row>
    <row r="199" spans="1:19" x14ac:dyDescent="0.2">
      <c r="A199">
        <v>509</v>
      </c>
      <c r="B199">
        <v>2</v>
      </c>
      <c r="C199">
        <v>84</v>
      </c>
      <c r="D199">
        <v>50</v>
      </c>
      <c r="E199">
        <v>23</v>
      </c>
      <c r="F199">
        <v>76</v>
      </c>
      <c r="G199">
        <v>30.4</v>
      </c>
      <c r="H199">
        <v>0.96799999999999997</v>
      </c>
      <c r="I199">
        <v>21</v>
      </c>
      <c r="J199" t="s">
        <v>10</v>
      </c>
      <c r="K199" t="s">
        <v>10</v>
      </c>
      <c r="L199" t="s">
        <v>10</v>
      </c>
      <c r="N199">
        <v>0.88</v>
      </c>
      <c r="O199">
        <v>0.12</v>
      </c>
      <c r="P199" s="2" t="str">
        <f>IF(O199&gt;N199,"tested_positive","tested_negative")</f>
        <v>tested_negative</v>
      </c>
      <c r="Q199" s="2">
        <f>IF(P199=K199,1,0)</f>
        <v>1</v>
      </c>
      <c r="R199" s="2" t="str">
        <f>IF(AND(EXACT(P199,"tested_positive"), EXACT(K199,"tested_positive")), "tp", IF(AND(EXACT(P199,"tested_positive"), EXACT(K199,"tested_negative")), "fp", IF(AND(EXACT(P199,"tested_negative"), EXACT(K199,"tested_positive")), "fn", IF(AND(EXACT(P199,"tested_negative"), EXACT(K199,"tested_negative")), "tn"))))</f>
        <v>tn</v>
      </c>
      <c r="S199" s="2">
        <f>IF(P199="tested_positive",1,0)</f>
        <v>0</v>
      </c>
    </row>
    <row r="200" spans="1:19" x14ac:dyDescent="0.2">
      <c r="A200">
        <v>285</v>
      </c>
      <c r="B200">
        <v>2</v>
      </c>
      <c r="C200">
        <v>108</v>
      </c>
      <c r="D200">
        <v>80</v>
      </c>
      <c r="E200">
        <v>0</v>
      </c>
      <c r="F200">
        <v>0</v>
      </c>
      <c r="G200">
        <v>27</v>
      </c>
      <c r="H200">
        <v>0.25900000000000001</v>
      </c>
      <c r="I200">
        <v>52</v>
      </c>
      <c r="J200" t="s">
        <v>9</v>
      </c>
      <c r="K200" t="s">
        <v>9</v>
      </c>
      <c r="L200" t="s">
        <v>10</v>
      </c>
      <c r="M200">
        <v>1</v>
      </c>
      <c r="N200">
        <v>0.879</v>
      </c>
      <c r="O200">
        <v>0.121</v>
      </c>
      <c r="P200" s="2" t="str">
        <f>IF(O200&gt;N200,"tested_positive","tested_negative")</f>
        <v>tested_negative</v>
      </c>
      <c r="Q200" s="2">
        <f>IF(P200=K200,1,0)</f>
        <v>0</v>
      </c>
      <c r="R200" s="2" t="str">
        <f>IF(AND(EXACT(P200,"tested_positive"), EXACT(K200,"tested_positive")), "tp", IF(AND(EXACT(P200,"tested_positive"), EXACT(K200,"tested_negative")), "fp", IF(AND(EXACT(P200,"tested_negative"), EXACT(K200,"tested_positive")), "fn", IF(AND(EXACT(P200,"tested_negative"), EXACT(K200,"tested_negative")), "tn"))))</f>
        <v>fn</v>
      </c>
      <c r="S200" s="2">
        <f>IF(P200="tested_positive",1,0)</f>
        <v>0</v>
      </c>
    </row>
    <row r="201" spans="1:19" x14ac:dyDescent="0.2">
      <c r="A201">
        <v>308</v>
      </c>
      <c r="B201">
        <v>0</v>
      </c>
      <c r="C201">
        <v>137</v>
      </c>
      <c r="D201">
        <v>68</v>
      </c>
      <c r="E201">
        <v>14</v>
      </c>
      <c r="F201">
        <v>148</v>
      </c>
      <c r="G201">
        <v>24.8</v>
      </c>
      <c r="H201">
        <v>0.14299999999999999</v>
      </c>
      <c r="I201">
        <v>21</v>
      </c>
      <c r="J201" t="s">
        <v>10</v>
      </c>
      <c r="K201" t="s">
        <v>10</v>
      </c>
      <c r="L201" t="s">
        <v>10</v>
      </c>
      <c r="N201">
        <v>0.879</v>
      </c>
      <c r="O201">
        <v>0.121</v>
      </c>
      <c r="P201" s="2" t="str">
        <f>IF(O201&gt;N201,"tested_positive","tested_negative")</f>
        <v>tested_negative</v>
      </c>
      <c r="Q201" s="2">
        <f>IF(P201=K201,1,0)</f>
        <v>1</v>
      </c>
      <c r="R201" s="2" t="str">
        <f>IF(AND(EXACT(P201,"tested_positive"), EXACT(K201,"tested_positive")), "tp", IF(AND(EXACT(P201,"tested_positive"), EXACT(K201,"tested_negative")), "fp", IF(AND(EXACT(P201,"tested_negative"), EXACT(K201,"tested_positive")), "fn", IF(AND(EXACT(P201,"tested_negative"), EXACT(K201,"tested_negative")), "tn"))))</f>
        <v>tn</v>
      </c>
      <c r="S201" s="2">
        <f>IF(P201="tested_positive",1,0)</f>
        <v>0</v>
      </c>
    </row>
    <row r="202" spans="1:19" x14ac:dyDescent="0.2">
      <c r="A202">
        <v>625</v>
      </c>
      <c r="B202">
        <v>2</v>
      </c>
      <c r="C202">
        <v>108</v>
      </c>
      <c r="D202">
        <v>64</v>
      </c>
      <c r="E202">
        <v>0</v>
      </c>
      <c r="F202">
        <v>0</v>
      </c>
      <c r="G202">
        <v>30.8</v>
      </c>
      <c r="H202">
        <v>0.158</v>
      </c>
      <c r="I202">
        <v>21</v>
      </c>
      <c r="J202" t="s">
        <v>10</v>
      </c>
      <c r="K202" t="s">
        <v>10</v>
      </c>
      <c r="L202" t="s">
        <v>10</v>
      </c>
      <c r="N202">
        <v>0.879</v>
      </c>
      <c r="O202">
        <v>0.121</v>
      </c>
      <c r="P202" s="2" t="str">
        <f>IF(O202&gt;N202,"tested_positive","tested_negative")</f>
        <v>tested_negative</v>
      </c>
      <c r="Q202" s="2">
        <f>IF(P202=K202,1,0)</f>
        <v>1</v>
      </c>
      <c r="R202" s="2" t="str">
        <f>IF(AND(EXACT(P202,"tested_positive"), EXACT(K202,"tested_positive")), "tp", IF(AND(EXACT(P202,"tested_positive"), EXACT(K202,"tested_negative")), "fp", IF(AND(EXACT(P202,"tested_negative"), EXACT(K202,"tested_positive")), "fn", IF(AND(EXACT(P202,"tested_negative"), EXACT(K202,"tested_negative")), "tn"))))</f>
        <v>tn</v>
      </c>
      <c r="S202" s="2">
        <f>IF(P202="tested_positive",1,0)</f>
        <v>0</v>
      </c>
    </row>
    <row r="203" spans="1:19" x14ac:dyDescent="0.2">
      <c r="A203">
        <v>737</v>
      </c>
      <c r="B203">
        <v>0</v>
      </c>
      <c r="C203">
        <v>126</v>
      </c>
      <c r="D203">
        <v>86</v>
      </c>
      <c r="E203">
        <v>27</v>
      </c>
      <c r="F203">
        <v>120</v>
      </c>
      <c r="G203">
        <v>27.4</v>
      </c>
      <c r="H203">
        <v>0.51500000000000001</v>
      </c>
      <c r="I203">
        <v>21</v>
      </c>
      <c r="J203" t="s">
        <v>10</v>
      </c>
      <c r="K203" t="s">
        <v>10</v>
      </c>
      <c r="L203" t="s">
        <v>10</v>
      </c>
      <c r="N203">
        <v>0.879</v>
      </c>
      <c r="O203">
        <v>0.121</v>
      </c>
      <c r="P203" s="2" t="str">
        <f>IF(O203&gt;N203,"tested_positive","tested_negative")</f>
        <v>tested_negative</v>
      </c>
      <c r="Q203" s="2">
        <f>IF(P203=K203,1,0)</f>
        <v>1</v>
      </c>
      <c r="R203" s="2" t="str">
        <f>IF(AND(EXACT(P203,"tested_positive"), EXACT(K203,"tested_positive")), "tp", IF(AND(EXACT(P203,"tested_positive"), EXACT(K203,"tested_negative")), "fp", IF(AND(EXACT(P203,"tested_negative"), EXACT(K203,"tested_positive")), "fn", IF(AND(EXACT(P203,"tested_negative"), EXACT(K203,"tested_negative")), "tn"))))</f>
        <v>tn</v>
      </c>
      <c r="S203" s="2">
        <f>IF(P203="tested_positive",1,0)</f>
        <v>0</v>
      </c>
    </row>
    <row r="204" spans="1:19" x14ac:dyDescent="0.2">
      <c r="A204">
        <v>383</v>
      </c>
      <c r="B204">
        <v>1</v>
      </c>
      <c r="C204">
        <v>109</v>
      </c>
      <c r="D204">
        <v>60</v>
      </c>
      <c r="E204">
        <v>8</v>
      </c>
      <c r="F204">
        <v>182</v>
      </c>
      <c r="G204">
        <v>25.4</v>
      </c>
      <c r="H204">
        <v>0.94699999999999995</v>
      </c>
      <c r="I204">
        <v>21</v>
      </c>
      <c r="J204" t="s">
        <v>10</v>
      </c>
      <c r="K204" t="s">
        <v>10</v>
      </c>
      <c r="L204" t="s">
        <v>10</v>
      </c>
      <c r="N204">
        <v>0.878</v>
      </c>
      <c r="O204">
        <v>0.122</v>
      </c>
      <c r="P204" s="2" t="str">
        <f>IF(O204&gt;N204,"tested_positive","tested_negative")</f>
        <v>tested_negative</v>
      </c>
      <c r="Q204" s="2">
        <f>IF(P204=K204,1,0)</f>
        <v>1</v>
      </c>
      <c r="R204" s="2" t="str">
        <f>IF(AND(EXACT(P204,"tested_positive"), EXACT(K204,"tested_positive")), "tp", IF(AND(EXACT(P204,"tested_positive"), EXACT(K204,"tested_negative")), "fp", IF(AND(EXACT(P204,"tested_negative"), EXACT(K204,"tested_positive")), "fn", IF(AND(EXACT(P204,"tested_negative"), EXACT(K204,"tested_negative")), "tn"))))</f>
        <v>tn</v>
      </c>
      <c r="S204" s="2">
        <f>IF(P204="tested_positive",1,0)</f>
        <v>0</v>
      </c>
    </row>
    <row r="205" spans="1:19" x14ac:dyDescent="0.2">
      <c r="A205">
        <v>170</v>
      </c>
      <c r="B205">
        <v>3</v>
      </c>
      <c r="C205">
        <v>111</v>
      </c>
      <c r="D205">
        <v>90</v>
      </c>
      <c r="E205">
        <v>12</v>
      </c>
      <c r="F205">
        <v>78</v>
      </c>
      <c r="G205">
        <v>28.4</v>
      </c>
      <c r="H205">
        <v>0.495</v>
      </c>
      <c r="I205">
        <v>29</v>
      </c>
      <c r="J205" t="s">
        <v>10</v>
      </c>
      <c r="K205" t="s">
        <v>10</v>
      </c>
      <c r="L205" t="s">
        <v>10</v>
      </c>
      <c r="N205">
        <v>0.877</v>
      </c>
      <c r="O205">
        <v>0.123</v>
      </c>
      <c r="P205" s="2" t="str">
        <f>IF(O205&gt;N205,"tested_positive","tested_negative")</f>
        <v>tested_negative</v>
      </c>
      <c r="Q205" s="2">
        <f>IF(P205=K205,1,0)</f>
        <v>1</v>
      </c>
      <c r="R205" s="2" t="str">
        <f>IF(AND(EXACT(P205,"tested_positive"), EXACT(K205,"tested_positive")), "tp", IF(AND(EXACT(P205,"tested_positive"), EXACT(K205,"tested_negative")), "fp", IF(AND(EXACT(P205,"tested_negative"), EXACT(K205,"tested_positive")), "fn", IF(AND(EXACT(P205,"tested_negative"), EXACT(K205,"tested_negative")), "tn"))))</f>
        <v>tn</v>
      </c>
      <c r="S205" s="2">
        <f>IF(P205="tested_positive",1,0)</f>
        <v>0</v>
      </c>
    </row>
    <row r="206" spans="1:19" x14ac:dyDescent="0.2">
      <c r="A206">
        <v>417</v>
      </c>
      <c r="B206">
        <v>1</v>
      </c>
      <c r="C206">
        <v>97</v>
      </c>
      <c r="D206">
        <v>68</v>
      </c>
      <c r="E206">
        <v>21</v>
      </c>
      <c r="F206">
        <v>0</v>
      </c>
      <c r="G206">
        <v>27.2</v>
      </c>
      <c r="H206">
        <v>1.095</v>
      </c>
      <c r="I206">
        <v>22</v>
      </c>
      <c r="J206" t="s">
        <v>10</v>
      </c>
      <c r="K206" t="s">
        <v>10</v>
      </c>
      <c r="L206" t="s">
        <v>10</v>
      </c>
      <c r="N206">
        <v>0.877</v>
      </c>
      <c r="O206">
        <v>0.123</v>
      </c>
      <c r="P206" s="2" t="str">
        <f>IF(O206&gt;N206,"tested_positive","tested_negative")</f>
        <v>tested_negative</v>
      </c>
      <c r="Q206" s="2">
        <f>IF(P206=K206,1,0)</f>
        <v>1</v>
      </c>
      <c r="R206" s="2" t="str">
        <f>IF(AND(EXACT(P206,"tested_positive"), EXACT(K206,"tested_positive")), "tp", IF(AND(EXACT(P206,"tested_positive"), EXACT(K206,"tested_negative")), "fp", IF(AND(EXACT(P206,"tested_negative"), EXACT(K206,"tested_positive")), "fn", IF(AND(EXACT(P206,"tested_negative"), EXACT(K206,"tested_negative")), "tn"))))</f>
        <v>tn</v>
      </c>
      <c r="S206" s="2">
        <f>IF(P206="tested_positive",1,0)</f>
        <v>0</v>
      </c>
    </row>
    <row r="207" spans="1:19" x14ac:dyDescent="0.2">
      <c r="A207">
        <v>645</v>
      </c>
      <c r="B207">
        <v>3</v>
      </c>
      <c r="C207">
        <v>103</v>
      </c>
      <c r="D207">
        <v>72</v>
      </c>
      <c r="E207">
        <v>30</v>
      </c>
      <c r="F207">
        <v>152</v>
      </c>
      <c r="G207">
        <v>27.6</v>
      </c>
      <c r="H207">
        <v>0.73</v>
      </c>
      <c r="I207">
        <v>27</v>
      </c>
      <c r="J207" t="s">
        <v>10</v>
      </c>
      <c r="K207" t="s">
        <v>10</v>
      </c>
      <c r="L207" t="s">
        <v>10</v>
      </c>
      <c r="N207">
        <v>0.877</v>
      </c>
      <c r="O207">
        <v>0.123</v>
      </c>
      <c r="P207" s="2" t="str">
        <f>IF(O207&gt;N207,"tested_positive","tested_negative")</f>
        <v>tested_negative</v>
      </c>
      <c r="Q207" s="2">
        <f>IF(P207=K207,1,0)</f>
        <v>1</v>
      </c>
      <c r="R207" s="2" t="str">
        <f>IF(AND(EXACT(P207,"tested_positive"), EXACT(K207,"tested_positive")), "tp", IF(AND(EXACT(P207,"tested_positive"), EXACT(K207,"tested_negative")), "fp", IF(AND(EXACT(P207,"tested_negative"), EXACT(K207,"tested_positive")), "fn", IF(AND(EXACT(P207,"tested_negative"), EXACT(K207,"tested_negative")), "tn"))))</f>
        <v>tn</v>
      </c>
      <c r="S207" s="2">
        <f>IF(P207="tested_positive",1,0)</f>
        <v>0</v>
      </c>
    </row>
    <row r="208" spans="1:19" x14ac:dyDescent="0.2">
      <c r="A208">
        <v>158</v>
      </c>
      <c r="B208">
        <v>1</v>
      </c>
      <c r="C208">
        <v>109</v>
      </c>
      <c r="D208">
        <v>56</v>
      </c>
      <c r="E208">
        <v>21</v>
      </c>
      <c r="F208">
        <v>135</v>
      </c>
      <c r="G208">
        <v>25.2</v>
      </c>
      <c r="H208">
        <v>0.83299999999999996</v>
      </c>
      <c r="I208">
        <v>23</v>
      </c>
      <c r="J208" t="s">
        <v>10</v>
      </c>
      <c r="K208" t="s">
        <v>10</v>
      </c>
      <c r="L208" t="s">
        <v>10</v>
      </c>
      <c r="N208">
        <v>0.876</v>
      </c>
      <c r="O208">
        <v>0.124</v>
      </c>
      <c r="P208" s="2" t="str">
        <f>IF(O208&gt;N208,"tested_positive","tested_negative")</f>
        <v>tested_negative</v>
      </c>
      <c r="Q208" s="2">
        <f>IF(P208=K208,1,0)</f>
        <v>1</v>
      </c>
      <c r="R208" s="2" t="str">
        <f>IF(AND(EXACT(P208,"tested_positive"), EXACT(K208,"tested_positive")), "tp", IF(AND(EXACT(P208,"tested_positive"), EXACT(K208,"tested_negative")), "fp", IF(AND(EXACT(P208,"tested_negative"), EXACT(K208,"tested_positive")), "fn", IF(AND(EXACT(P208,"tested_negative"), EXACT(K208,"tested_negative")), "tn"))))</f>
        <v>tn</v>
      </c>
      <c r="S208" s="2">
        <f>IF(P208="tested_positive",1,0)</f>
        <v>0</v>
      </c>
    </row>
    <row r="209" spans="1:19" x14ac:dyDescent="0.2">
      <c r="A209">
        <v>378</v>
      </c>
      <c r="B209">
        <v>1</v>
      </c>
      <c r="C209">
        <v>87</v>
      </c>
      <c r="D209">
        <v>60</v>
      </c>
      <c r="E209">
        <v>37</v>
      </c>
      <c r="F209">
        <v>75</v>
      </c>
      <c r="G209">
        <v>37.200000000000003</v>
      </c>
      <c r="H209">
        <v>0.50900000000000001</v>
      </c>
      <c r="I209">
        <v>22</v>
      </c>
      <c r="J209" t="s">
        <v>10</v>
      </c>
      <c r="K209" t="s">
        <v>10</v>
      </c>
      <c r="L209" t="s">
        <v>10</v>
      </c>
      <c r="N209">
        <v>0.875</v>
      </c>
      <c r="O209">
        <v>0.125</v>
      </c>
      <c r="P209" s="2" t="str">
        <f>IF(O209&gt;N209,"tested_positive","tested_negative")</f>
        <v>tested_negative</v>
      </c>
      <c r="Q209" s="2">
        <f>IF(P209=K209,1,0)</f>
        <v>1</v>
      </c>
      <c r="R209" s="2" t="str">
        <f>IF(AND(EXACT(P209,"tested_positive"), EXACT(K209,"tested_positive")), "tp", IF(AND(EXACT(P209,"tested_positive"), EXACT(K209,"tested_negative")), "fp", IF(AND(EXACT(P209,"tested_negative"), EXACT(K209,"tested_positive")), "fn", IF(AND(EXACT(P209,"tested_negative"), EXACT(K209,"tested_negative")), "tn"))))</f>
        <v>tn</v>
      </c>
      <c r="S209" s="2">
        <f>IF(P209="tested_positive",1,0)</f>
        <v>0</v>
      </c>
    </row>
    <row r="210" spans="1:19" x14ac:dyDescent="0.2">
      <c r="A210">
        <v>391</v>
      </c>
      <c r="B210">
        <v>1</v>
      </c>
      <c r="C210">
        <v>100</v>
      </c>
      <c r="D210">
        <v>66</v>
      </c>
      <c r="E210">
        <v>29</v>
      </c>
      <c r="F210">
        <v>196</v>
      </c>
      <c r="G210">
        <v>32</v>
      </c>
      <c r="H210">
        <v>0.44400000000000001</v>
      </c>
      <c r="I210">
        <v>42</v>
      </c>
      <c r="J210" t="s">
        <v>10</v>
      </c>
      <c r="K210" t="s">
        <v>10</v>
      </c>
      <c r="L210" t="s">
        <v>10</v>
      </c>
      <c r="N210">
        <v>0.875</v>
      </c>
      <c r="O210">
        <v>0.125</v>
      </c>
      <c r="P210" s="2" t="str">
        <f>IF(O210&gt;N210,"tested_positive","tested_negative")</f>
        <v>tested_negative</v>
      </c>
      <c r="Q210" s="2">
        <f>IF(P210=K210,1,0)</f>
        <v>1</v>
      </c>
      <c r="R210" s="2" t="str">
        <f>IF(AND(EXACT(P210,"tested_positive"), EXACT(K210,"tested_positive")), "tp", IF(AND(EXACT(P210,"tested_positive"), EXACT(K210,"tested_negative")), "fp", IF(AND(EXACT(P210,"tested_negative"), EXACT(K210,"tested_positive")), "fn", IF(AND(EXACT(P210,"tested_negative"), EXACT(K210,"tested_negative")), "tn"))))</f>
        <v>tn</v>
      </c>
      <c r="S210" s="2">
        <f>IF(P210="tested_positive",1,0)</f>
        <v>0</v>
      </c>
    </row>
    <row r="211" spans="1:19" x14ac:dyDescent="0.2">
      <c r="A211">
        <v>401</v>
      </c>
      <c r="B211">
        <v>4</v>
      </c>
      <c r="C211">
        <v>95</v>
      </c>
      <c r="D211">
        <v>64</v>
      </c>
      <c r="E211">
        <v>0</v>
      </c>
      <c r="F211">
        <v>0</v>
      </c>
      <c r="G211">
        <v>32</v>
      </c>
      <c r="H211">
        <v>0.161</v>
      </c>
      <c r="I211">
        <v>31</v>
      </c>
      <c r="J211" t="s">
        <v>9</v>
      </c>
      <c r="K211" t="s">
        <v>9</v>
      </c>
      <c r="L211" t="s">
        <v>10</v>
      </c>
      <c r="M211">
        <v>1</v>
      </c>
      <c r="N211">
        <v>0.874</v>
      </c>
      <c r="O211">
        <v>0.126</v>
      </c>
      <c r="P211" s="2" t="str">
        <f>IF(O211&gt;N211,"tested_positive","tested_negative")</f>
        <v>tested_negative</v>
      </c>
      <c r="Q211" s="2">
        <f>IF(P211=K211,1,0)</f>
        <v>0</v>
      </c>
      <c r="R211" s="2" t="str">
        <f>IF(AND(EXACT(P211,"tested_positive"), EXACT(K211,"tested_positive")), "tp", IF(AND(EXACT(P211,"tested_positive"), EXACT(K211,"tested_negative")), "fp", IF(AND(EXACT(P211,"tested_negative"), EXACT(K211,"tested_positive")), "fn", IF(AND(EXACT(P211,"tested_negative"), EXACT(K211,"tested_negative")), "tn"))))</f>
        <v>fn</v>
      </c>
      <c r="S211" s="2">
        <f>IF(P211="tested_positive",1,0)</f>
        <v>0</v>
      </c>
    </row>
    <row r="212" spans="1:19" x14ac:dyDescent="0.2">
      <c r="A212">
        <v>177</v>
      </c>
      <c r="B212">
        <v>6</v>
      </c>
      <c r="C212">
        <v>85</v>
      </c>
      <c r="D212">
        <v>78</v>
      </c>
      <c r="E212">
        <v>0</v>
      </c>
      <c r="F212">
        <v>0</v>
      </c>
      <c r="G212">
        <v>31.2</v>
      </c>
      <c r="H212">
        <v>0.38200000000000001</v>
      </c>
      <c r="I212">
        <v>42</v>
      </c>
      <c r="J212" t="s">
        <v>10</v>
      </c>
      <c r="K212" t="s">
        <v>10</v>
      </c>
      <c r="L212" t="s">
        <v>10</v>
      </c>
      <c r="N212">
        <v>0.873</v>
      </c>
      <c r="O212">
        <v>0.127</v>
      </c>
      <c r="P212" s="2" t="str">
        <f>IF(O212&gt;N212,"tested_positive","tested_negative")</f>
        <v>tested_negative</v>
      </c>
      <c r="Q212" s="2">
        <f>IF(P212=K212,1,0)</f>
        <v>1</v>
      </c>
      <c r="R212" s="2" t="str">
        <f>IF(AND(EXACT(P212,"tested_positive"), EXACT(K212,"tested_positive")), "tp", IF(AND(EXACT(P212,"tested_positive"), EXACT(K212,"tested_negative")), "fp", IF(AND(EXACT(P212,"tested_negative"), EXACT(K212,"tested_positive")), "fn", IF(AND(EXACT(P212,"tested_negative"), EXACT(K212,"tested_negative")), "tn"))))</f>
        <v>tn</v>
      </c>
      <c r="S212" s="2">
        <f>IF(P212="tested_positive",1,0)</f>
        <v>0</v>
      </c>
    </row>
    <row r="213" spans="1:19" x14ac:dyDescent="0.2">
      <c r="A213">
        <v>394</v>
      </c>
      <c r="B213">
        <v>4</v>
      </c>
      <c r="C213">
        <v>116</v>
      </c>
      <c r="D213">
        <v>72</v>
      </c>
      <c r="E213">
        <v>12</v>
      </c>
      <c r="F213">
        <v>87</v>
      </c>
      <c r="G213">
        <v>22.1</v>
      </c>
      <c r="H213">
        <v>0.46300000000000002</v>
      </c>
      <c r="I213">
        <v>37</v>
      </c>
      <c r="J213" t="s">
        <v>10</v>
      </c>
      <c r="K213" t="s">
        <v>10</v>
      </c>
      <c r="L213" t="s">
        <v>10</v>
      </c>
      <c r="N213">
        <v>0.872</v>
      </c>
      <c r="O213">
        <v>0.128</v>
      </c>
      <c r="P213" s="2" t="str">
        <f>IF(O213&gt;N213,"tested_positive","tested_negative")</f>
        <v>tested_negative</v>
      </c>
      <c r="Q213" s="2">
        <f>IF(P213=K213,1,0)</f>
        <v>1</v>
      </c>
      <c r="R213" s="2" t="str">
        <f>IF(AND(EXACT(P213,"tested_positive"), EXACT(K213,"tested_positive")), "tp", IF(AND(EXACT(P213,"tested_positive"), EXACT(K213,"tested_negative")), "fp", IF(AND(EXACT(P213,"tested_negative"), EXACT(K213,"tested_positive")), "fn", IF(AND(EXACT(P213,"tested_negative"), EXACT(K213,"tested_negative")), "tn"))))</f>
        <v>tn</v>
      </c>
      <c r="S213" s="2">
        <f>IF(P213="tested_positive",1,0)</f>
        <v>0</v>
      </c>
    </row>
    <row r="214" spans="1:19" x14ac:dyDescent="0.2">
      <c r="A214">
        <v>491</v>
      </c>
      <c r="B214">
        <v>2</v>
      </c>
      <c r="C214">
        <v>83</v>
      </c>
      <c r="D214">
        <v>65</v>
      </c>
      <c r="E214">
        <v>28</v>
      </c>
      <c r="F214">
        <v>66</v>
      </c>
      <c r="G214">
        <v>36.799999999999997</v>
      </c>
      <c r="H214">
        <v>0.629</v>
      </c>
      <c r="I214">
        <v>24</v>
      </c>
      <c r="J214" t="s">
        <v>10</v>
      </c>
      <c r="K214" t="s">
        <v>10</v>
      </c>
      <c r="L214" t="s">
        <v>10</v>
      </c>
      <c r="N214">
        <v>0.871</v>
      </c>
      <c r="O214">
        <v>0.129</v>
      </c>
      <c r="P214" s="2" t="str">
        <f>IF(O214&gt;N214,"tested_positive","tested_negative")</f>
        <v>tested_negative</v>
      </c>
      <c r="Q214" s="2">
        <f>IF(P214=K214,1,0)</f>
        <v>1</v>
      </c>
      <c r="R214" s="2" t="str">
        <f>IF(AND(EXACT(P214,"tested_positive"), EXACT(K214,"tested_positive")), "tp", IF(AND(EXACT(P214,"tested_positive"), EXACT(K214,"tested_negative")), "fp", IF(AND(EXACT(P214,"tested_negative"), EXACT(K214,"tested_positive")), "fn", IF(AND(EXACT(P214,"tested_negative"), EXACT(K214,"tested_negative")), "tn"))))</f>
        <v>tn</v>
      </c>
      <c r="S214" s="2">
        <f>IF(P214="tested_positive",1,0)</f>
        <v>0</v>
      </c>
    </row>
    <row r="215" spans="1:19" x14ac:dyDescent="0.2">
      <c r="A215">
        <v>206</v>
      </c>
      <c r="B215">
        <v>5</v>
      </c>
      <c r="C215">
        <v>111</v>
      </c>
      <c r="D215">
        <v>72</v>
      </c>
      <c r="E215">
        <v>28</v>
      </c>
      <c r="F215">
        <v>0</v>
      </c>
      <c r="G215">
        <v>23.9</v>
      </c>
      <c r="H215">
        <v>0.40699999999999997</v>
      </c>
      <c r="I215">
        <v>27</v>
      </c>
      <c r="J215" t="s">
        <v>10</v>
      </c>
      <c r="K215" t="s">
        <v>10</v>
      </c>
      <c r="L215" t="s">
        <v>10</v>
      </c>
      <c r="N215">
        <v>0.86899999999999999</v>
      </c>
      <c r="O215">
        <v>0.13100000000000001</v>
      </c>
      <c r="P215" s="2" t="str">
        <f>IF(O215&gt;N215,"tested_positive","tested_negative")</f>
        <v>tested_negative</v>
      </c>
      <c r="Q215" s="2">
        <f>IF(P215=K215,1,0)</f>
        <v>1</v>
      </c>
      <c r="R215" s="2" t="str">
        <f>IF(AND(EXACT(P215,"tested_positive"), EXACT(K215,"tested_positive")), "tp", IF(AND(EXACT(P215,"tested_positive"), EXACT(K215,"tested_negative")), "fp", IF(AND(EXACT(P215,"tested_negative"), EXACT(K215,"tested_positive")), "fn", IF(AND(EXACT(P215,"tested_negative"), EXACT(K215,"tested_negative")), "tn"))))</f>
        <v>tn</v>
      </c>
      <c r="S215" s="2">
        <f>IF(P215="tested_positive",1,0)</f>
        <v>0</v>
      </c>
    </row>
    <row r="216" spans="1:19" x14ac:dyDescent="0.2">
      <c r="A216">
        <v>273</v>
      </c>
      <c r="B216">
        <v>3</v>
      </c>
      <c r="C216">
        <v>122</v>
      </c>
      <c r="D216">
        <v>78</v>
      </c>
      <c r="E216">
        <v>0</v>
      </c>
      <c r="F216">
        <v>0</v>
      </c>
      <c r="G216">
        <v>23</v>
      </c>
      <c r="H216">
        <v>0.254</v>
      </c>
      <c r="I216">
        <v>40</v>
      </c>
      <c r="J216" t="s">
        <v>10</v>
      </c>
      <c r="K216" t="s">
        <v>10</v>
      </c>
      <c r="L216" t="s">
        <v>10</v>
      </c>
      <c r="N216">
        <v>0.86799999999999999</v>
      </c>
      <c r="O216">
        <v>0.13200000000000001</v>
      </c>
      <c r="P216" s="2" t="str">
        <f>IF(O216&gt;N216,"tested_positive","tested_negative")</f>
        <v>tested_negative</v>
      </c>
      <c r="Q216" s="2">
        <f>IF(P216=K216,1,0)</f>
        <v>1</v>
      </c>
      <c r="R216" s="2" t="str">
        <f>IF(AND(EXACT(P216,"tested_positive"), EXACT(K216,"tested_positive")), "tp", IF(AND(EXACT(P216,"tested_positive"), EXACT(K216,"tested_negative")), "fp", IF(AND(EXACT(P216,"tested_negative"), EXACT(K216,"tested_positive")), "fn", IF(AND(EXACT(P216,"tested_negative"), EXACT(K216,"tested_negative")), "tn"))))</f>
        <v>tn</v>
      </c>
      <c r="S216" s="2">
        <f>IF(P216="tested_positive",1,0)</f>
        <v>0</v>
      </c>
    </row>
    <row r="217" spans="1:19" x14ac:dyDescent="0.2">
      <c r="A217">
        <v>99</v>
      </c>
      <c r="B217">
        <v>6</v>
      </c>
      <c r="C217">
        <v>93</v>
      </c>
      <c r="D217">
        <v>50</v>
      </c>
      <c r="E217">
        <v>30</v>
      </c>
      <c r="F217">
        <v>64</v>
      </c>
      <c r="G217">
        <v>28.7</v>
      </c>
      <c r="H217">
        <v>0.35599999999999998</v>
      </c>
      <c r="I217">
        <v>23</v>
      </c>
      <c r="J217" t="s">
        <v>10</v>
      </c>
      <c r="K217" t="s">
        <v>10</v>
      </c>
      <c r="L217" t="s">
        <v>10</v>
      </c>
      <c r="N217">
        <v>0.86599999999999999</v>
      </c>
      <c r="O217">
        <v>0.13400000000000001</v>
      </c>
      <c r="P217" s="2" t="str">
        <f>IF(O217&gt;N217,"tested_positive","tested_negative")</f>
        <v>tested_negative</v>
      </c>
      <c r="Q217" s="2">
        <f>IF(P217=K217,1,0)</f>
        <v>1</v>
      </c>
      <c r="R217" s="2" t="str">
        <f>IF(AND(EXACT(P217,"tested_positive"), EXACT(K217,"tested_positive")), "tp", IF(AND(EXACT(P217,"tested_positive"), EXACT(K217,"tested_negative")), "fp", IF(AND(EXACT(P217,"tested_negative"), EXACT(K217,"tested_positive")), "fn", IF(AND(EXACT(P217,"tested_negative"), EXACT(K217,"tested_negative")), "tn"))))</f>
        <v>tn</v>
      </c>
      <c r="S217" s="2">
        <f>IF(P217="tested_positive",1,0)</f>
        <v>0</v>
      </c>
    </row>
    <row r="218" spans="1:19" x14ac:dyDescent="0.2">
      <c r="A218">
        <v>125</v>
      </c>
      <c r="B218">
        <v>0</v>
      </c>
      <c r="C218">
        <v>113</v>
      </c>
      <c r="D218">
        <v>76</v>
      </c>
      <c r="E218">
        <v>0</v>
      </c>
      <c r="F218">
        <v>0</v>
      </c>
      <c r="G218">
        <v>33.299999999999997</v>
      </c>
      <c r="H218">
        <v>0.27800000000000002</v>
      </c>
      <c r="I218">
        <v>23</v>
      </c>
      <c r="J218" t="s">
        <v>9</v>
      </c>
      <c r="K218" t="s">
        <v>9</v>
      </c>
      <c r="L218" t="s">
        <v>10</v>
      </c>
      <c r="M218">
        <v>1</v>
      </c>
      <c r="N218">
        <v>0.86399999999999999</v>
      </c>
      <c r="O218">
        <v>0.13600000000000001</v>
      </c>
      <c r="P218" s="2" t="str">
        <f>IF(O218&gt;N218,"tested_positive","tested_negative")</f>
        <v>tested_negative</v>
      </c>
      <c r="Q218" s="2">
        <f>IF(P218=K218,1,0)</f>
        <v>0</v>
      </c>
      <c r="R218" s="2" t="str">
        <f>IF(AND(EXACT(P218,"tested_positive"), EXACT(K218,"tested_positive")), "tp", IF(AND(EXACT(P218,"tested_positive"), EXACT(K218,"tested_negative")), "fp", IF(AND(EXACT(P218,"tested_negative"), EXACT(K218,"tested_positive")), "fn", IF(AND(EXACT(P218,"tested_negative"), EXACT(K218,"tested_negative")), "tn"))))</f>
        <v>fn</v>
      </c>
      <c r="S218" s="2">
        <f>IF(P218="tested_positive",1,0)</f>
        <v>0</v>
      </c>
    </row>
    <row r="219" spans="1:19" x14ac:dyDescent="0.2">
      <c r="A219">
        <v>603</v>
      </c>
      <c r="B219">
        <v>1</v>
      </c>
      <c r="C219">
        <v>124</v>
      </c>
      <c r="D219">
        <v>74</v>
      </c>
      <c r="E219">
        <v>36</v>
      </c>
      <c r="F219">
        <v>0</v>
      </c>
      <c r="G219">
        <v>27.8</v>
      </c>
      <c r="H219">
        <v>0.1</v>
      </c>
      <c r="I219">
        <v>30</v>
      </c>
      <c r="J219" t="s">
        <v>10</v>
      </c>
      <c r="K219" t="s">
        <v>10</v>
      </c>
      <c r="L219" t="s">
        <v>10</v>
      </c>
      <c r="N219">
        <v>0.86399999999999999</v>
      </c>
      <c r="O219">
        <v>0.13600000000000001</v>
      </c>
      <c r="P219" s="2" t="str">
        <f>IF(O219&gt;N219,"tested_positive","tested_negative")</f>
        <v>tested_negative</v>
      </c>
      <c r="Q219" s="2">
        <f>IF(P219=K219,1,0)</f>
        <v>1</v>
      </c>
      <c r="R219" s="2" t="str">
        <f>IF(AND(EXACT(P219,"tested_positive"), EXACT(K219,"tested_positive")), "tp", IF(AND(EXACT(P219,"tested_positive"), EXACT(K219,"tested_negative")), "fp", IF(AND(EXACT(P219,"tested_negative"), EXACT(K219,"tested_positive")), "fn", IF(AND(EXACT(P219,"tested_negative"), EXACT(K219,"tested_negative")), "tn"))))</f>
        <v>tn</v>
      </c>
      <c r="S219" s="2">
        <f>IF(P219="tested_positive",1,0)</f>
        <v>0</v>
      </c>
    </row>
    <row r="220" spans="1:19" x14ac:dyDescent="0.2">
      <c r="A220">
        <v>666</v>
      </c>
      <c r="B220">
        <v>1</v>
      </c>
      <c r="C220">
        <v>112</v>
      </c>
      <c r="D220">
        <v>80</v>
      </c>
      <c r="E220">
        <v>45</v>
      </c>
      <c r="F220">
        <v>132</v>
      </c>
      <c r="G220">
        <v>34.799999999999997</v>
      </c>
      <c r="H220">
        <v>0.217</v>
      </c>
      <c r="I220">
        <v>24</v>
      </c>
      <c r="J220" t="s">
        <v>10</v>
      </c>
      <c r="K220" t="s">
        <v>10</v>
      </c>
      <c r="L220" t="s">
        <v>10</v>
      </c>
      <c r="N220">
        <v>0.86399999999999999</v>
      </c>
      <c r="O220">
        <v>0.13600000000000001</v>
      </c>
      <c r="P220" s="2" t="str">
        <f>IF(O220&gt;N220,"tested_positive","tested_negative")</f>
        <v>tested_negative</v>
      </c>
      <c r="Q220" s="2">
        <f>IF(P220=K220,1,0)</f>
        <v>1</v>
      </c>
      <c r="R220" s="2" t="str">
        <f>IF(AND(EXACT(P220,"tested_positive"), EXACT(K220,"tested_positive")), "tp", IF(AND(EXACT(P220,"tested_positive"), EXACT(K220,"tested_negative")), "fp", IF(AND(EXACT(P220,"tested_negative"), EXACT(K220,"tested_positive")), "fn", IF(AND(EXACT(P220,"tested_negative"), EXACT(K220,"tested_negative")), "tn"))))</f>
        <v>tn</v>
      </c>
      <c r="S220" s="2">
        <f>IF(P220="tested_positive",1,0)</f>
        <v>0</v>
      </c>
    </row>
    <row r="221" spans="1:19" x14ac:dyDescent="0.2">
      <c r="A221">
        <v>83</v>
      </c>
      <c r="B221">
        <v>7</v>
      </c>
      <c r="C221">
        <v>83</v>
      </c>
      <c r="D221">
        <v>78</v>
      </c>
      <c r="E221">
        <v>26</v>
      </c>
      <c r="F221">
        <v>71</v>
      </c>
      <c r="G221">
        <v>29.3</v>
      </c>
      <c r="H221">
        <v>0.76700000000000002</v>
      </c>
      <c r="I221">
        <v>36</v>
      </c>
      <c r="J221" t="s">
        <v>10</v>
      </c>
      <c r="K221" t="s">
        <v>10</v>
      </c>
      <c r="L221" t="s">
        <v>10</v>
      </c>
      <c r="N221">
        <v>0.86299999999999999</v>
      </c>
      <c r="O221">
        <v>0.13700000000000001</v>
      </c>
      <c r="P221" s="2" t="str">
        <f>IF(O221&gt;N221,"tested_positive","tested_negative")</f>
        <v>tested_negative</v>
      </c>
      <c r="Q221" s="2">
        <f>IF(P221=K221,1,0)</f>
        <v>1</v>
      </c>
      <c r="R221" s="2" t="str">
        <f>IF(AND(EXACT(P221,"tested_positive"), EXACT(K221,"tested_positive")), "tp", IF(AND(EXACT(P221,"tested_positive"), EXACT(K221,"tested_negative")), "fp", IF(AND(EXACT(P221,"tested_negative"), EXACT(K221,"tested_positive")), "fn", IF(AND(EXACT(P221,"tested_negative"), EXACT(K221,"tested_negative")), "tn"))))</f>
        <v>tn</v>
      </c>
      <c r="S221" s="2">
        <f>IF(P221="tested_positive",1,0)</f>
        <v>0</v>
      </c>
    </row>
    <row r="222" spans="1:19" x14ac:dyDescent="0.2">
      <c r="A222">
        <v>152</v>
      </c>
      <c r="B222">
        <v>4</v>
      </c>
      <c r="C222">
        <v>114</v>
      </c>
      <c r="D222">
        <v>65</v>
      </c>
      <c r="E222">
        <v>0</v>
      </c>
      <c r="F222">
        <v>0</v>
      </c>
      <c r="G222">
        <v>21.9</v>
      </c>
      <c r="H222">
        <v>0.432</v>
      </c>
      <c r="I222">
        <v>37</v>
      </c>
      <c r="J222" t="s">
        <v>10</v>
      </c>
      <c r="K222" t="s">
        <v>10</v>
      </c>
      <c r="L222" t="s">
        <v>10</v>
      </c>
      <c r="N222">
        <v>0.86299999999999999</v>
      </c>
      <c r="O222">
        <v>0.13700000000000001</v>
      </c>
      <c r="P222" s="2" t="str">
        <f>IF(O222&gt;N222,"tested_positive","tested_negative")</f>
        <v>tested_negative</v>
      </c>
      <c r="Q222" s="2">
        <f>IF(P222=K222,1,0)</f>
        <v>1</v>
      </c>
      <c r="R222" s="2" t="str">
        <f>IF(AND(EXACT(P222,"tested_positive"), EXACT(K222,"tested_positive")), "tp", IF(AND(EXACT(P222,"tested_positive"), EXACT(K222,"tested_negative")), "fp", IF(AND(EXACT(P222,"tested_negative"), EXACT(K222,"tested_positive")), "fn", IF(AND(EXACT(P222,"tested_negative"), EXACT(K222,"tested_negative")), "tn"))))</f>
        <v>tn</v>
      </c>
      <c r="S222" s="2">
        <f>IF(P222="tested_positive",1,0)</f>
        <v>0</v>
      </c>
    </row>
    <row r="223" spans="1:19" x14ac:dyDescent="0.2">
      <c r="A223">
        <v>450</v>
      </c>
      <c r="B223">
        <v>0</v>
      </c>
      <c r="C223">
        <v>120</v>
      </c>
      <c r="D223">
        <v>74</v>
      </c>
      <c r="E223">
        <v>18</v>
      </c>
      <c r="F223">
        <v>63</v>
      </c>
      <c r="G223">
        <v>30.5</v>
      </c>
      <c r="H223">
        <v>0.28499999999999998</v>
      </c>
      <c r="I223">
        <v>26</v>
      </c>
      <c r="J223" t="s">
        <v>10</v>
      </c>
      <c r="K223" t="s">
        <v>10</v>
      </c>
      <c r="L223" t="s">
        <v>10</v>
      </c>
      <c r="N223">
        <v>0.86299999999999999</v>
      </c>
      <c r="O223">
        <v>0.13700000000000001</v>
      </c>
      <c r="P223" s="2" t="str">
        <f>IF(O223&gt;N223,"tested_positive","tested_negative")</f>
        <v>tested_negative</v>
      </c>
      <c r="Q223" s="2">
        <f>IF(P223=K223,1,0)</f>
        <v>1</v>
      </c>
      <c r="R223" s="2" t="str">
        <f>IF(AND(EXACT(P223,"tested_positive"), EXACT(K223,"tested_positive")), "tp", IF(AND(EXACT(P223,"tested_positive"), EXACT(K223,"tested_negative")), "fp", IF(AND(EXACT(P223,"tested_negative"), EXACT(K223,"tested_positive")), "fn", IF(AND(EXACT(P223,"tested_negative"), EXACT(K223,"tested_negative")), "tn"))))</f>
        <v>tn</v>
      </c>
      <c r="S223" s="2">
        <f>IF(P223="tested_positive",1,0)</f>
        <v>0</v>
      </c>
    </row>
    <row r="224" spans="1:19" x14ac:dyDescent="0.2">
      <c r="A224">
        <v>535</v>
      </c>
      <c r="B224">
        <v>1</v>
      </c>
      <c r="C224">
        <v>77</v>
      </c>
      <c r="D224">
        <v>56</v>
      </c>
      <c r="E224">
        <v>30</v>
      </c>
      <c r="F224">
        <v>56</v>
      </c>
      <c r="G224">
        <v>33.299999999999997</v>
      </c>
      <c r="H224">
        <v>1.2509999999999999</v>
      </c>
      <c r="I224">
        <v>24</v>
      </c>
      <c r="J224" t="s">
        <v>10</v>
      </c>
      <c r="K224" t="s">
        <v>10</v>
      </c>
      <c r="L224" t="s">
        <v>10</v>
      </c>
      <c r="N224">
        <v>0.86299999999999999</v>
      </c>
      <c r="O224">
        <v>0.13700000000000001</v>
      </c>
      <c r="P224" s="2" t="str">
        <f>IF(O224&gt;N224,"tested_positive","tested_negative")</f>
        <v>tested_negative</v>
      </c>
      <c r="Q224" s="2">
        <f>IF(P224=K224,1,0)</f>
        <v>1</v>
      </c>
      <c r="R224" s="2" t="str">
        <f>IF(AND(EXACT(P224,"tested_positive"), EXACT(K224,"tested_positive")), "tp", IF(AND(EXACT(P224,"tested_positive"), EXACT(K224,"tested_negative")), "fp", IF(AND(EXACT(P224,"tested_negative"), EXACT(K224,"tested_positive")), "fn", IF(AND(EXACT(P224,"tested_negative"), EXACT(K224,"tested_negative")), "tn"))))</f>
        <v>tn</v>
      </c>
      <c r="S224" s="2">
        <f>IF(P224="tested_positive",1,0)</f>
        <v>0</v>
      </c>
    </row>
    <row r="225" spans="1:19" x14ac:dyDescent="0.2">
      <c r="A225">
        <v>203</v>
      </c>
      <c r="B225">
        <v>0</v>
      </c>
      <c r="C225">
        <v>108</v>
      </c>
      <c r="D225">
        <v>68</v>
      </c>
      <c r="E225">
        <v>20</v>
      </c>
      <c r="F225">
        <v>0</v>
      </c>
      <c r="G225">
        <v>27.3</v>
      </c>
      <c r="H225">
        <v>0.78700000000000003</v>
      </c>
      <c r="I225">
        <v>32</v>
      </c>
      <c r="J225" t="s">
        <v>10</v>
      </c>
      <c r="K225" t="s">
        <v>10</v>
      </c>
      <c r="L225" t="s">
        <v>10</v>
      </c>
      <c r="N225">
        <v>0.86199999999999999</v>
      </c>
      <c r="O225">
        <v>0.13800000000000001</v>
      </c>
      <c r="P225" s="2" t="str">
        <f>IF(O225&gt;N225,"tested_positive","tested_negative")</f>
        <v>tested_negative</v>
      </c>
      <c r="Q225" s="2">
        <f>IF(P225=K225,1,0)</f>
        <v>1</v>
      </c>
      <c r="R225" s="2" t="str">
        <f>IF(AND(EXACT(P225,"tested_positive"), EXACT(K225,"tested_positive")), "tp", IF(AND(EXACT(P225,"tested_positive"), EXACT(K225,"tested_negative")), "fp", IF(AND(EXACT(P225,"tested_negative"), EXACT(K225,"tested_positive")), "fn", IF(AND(EXACT(P225,"tested_negative"), EXACT(K225,"tested_negative")), "tn"))))</f>
        <v>tn</v>
      </c>
      <c r="S225" s="2">
        <f>IF(P225="tested_positive",1,0)</f>
        <v>0</v>
      </c>
    </row>
    <row r="226" spans="1:19" x14ac:dyDescent="0.2">
      <c r="A226">
        <v>397</v>
      </c>
      <c r="B226">
        <v>3</v>
      </c>
      <c r="C226">
        <v>96</v>
      </c>
      <c r="D226">
        <v>56</v>
      </c>
      <c r="E226">
        <v>34</v>
      </c>
      <c r="F226">
        <v>115</v>
      </c>
      <c r="G226">
        <v>24.7</v>
      </c>
      <c r="H226">
        <v>0.94399999999999995</v>
      </c>
      <c r="I226">
        <v>39</v>
      </c>
      <c r="J226" t="s">
        <v>10</v>
      </c>
      <c r="K226" t="s">
        <v>10</v>
      </c>
      <c r="L226" t="s">
        <v>10</v>
      </c>
      <c r="N226">
        <v>0.86199999999999999</v>
      </c>
      <c r="O226">
        <v>0.13800000000000001</v>
      </c>
      <c r="P226" s="2" t="str">
        <f>IF(O226&gt;N226,"tested_positive","tested_negative")</f>
        <v>tested_negative</v>
      </c>
      <c r="Q226" s="2">
        <f>IF(P226=K226,1,0)</f>
        <v>1</v>
      </c>
      <c r="R226" s="2" t="str">
        <f>IF(AND(EXACT(P226,"tested_positive"), EXACT(K226,"tested_positive")), "tp", IF(AND(EXACT(P226,"tested_positive"), EXACT(K226,"tested_negative")), "fp", IF(AND(EXACT(P226,"tested_negative"), EXACT(K226,"tested_positive")), "fn", IF(AND(EXACT(P226,"tested_negative"), EXACT(K226,"tested_negative")), "tn"))))</f>
        <v>tn</v>
      </c>
      <c r="S226" s="2">
        <f>IF(P226="tested_positive",1,0)</f>
        <v>0</v>
      </c>
    </row>
    <row r="227" spans="1:19" x14ac:dyDescent="0.2">
      <c r="A227">
        <v>449</v>
      </c>
      <c r="B227">
        <v>0</v>
      </c>
      <c r="C227">
        <v>104</v>
      </c>
      <c r="D227">
        <v>64</v>
      </c>
      <c r="E227">
        <v>37</v>
      </c>
      <c r="F227">
        <v>64</v>
      </c>
      <c r="G227">
        <v>33.6</v>
      </c>
      <c r="H227">
        <v>0.51</v>
      </c>
      <c r="I227">
        <v>22</v>
      </c>
      <c r="J227" t="s">
        <v>9</v>
      </c>
      <c r="K227" t="s">
        <v>9</v>
      </c>
      <c r="L227" t="s">
        <v>10</v>
      </c>
      <c r="M227">
        <v>1</v>
      </c>
      <c r="N227">
        <v>0.86199999999999999</v>
      </c>
      <c r="O227">
        <v>0.13800000000000001</v>
      </c>
      <c r="P227" s="2" t="str">
        <f>IF(O227&gt;N227,"tested_positive","tested_negative")</f>
        <v>tested_negative</v>
      </c>
      <c r="Q227" s="2">
        <f>IF(P227=K227,1,0)</f>
        <v>0</v>
      </c>
      <c r="R227" s="2" t="str">
        <f>IF(AND(EXACT(P227,"tested_positive"), EXACT(K227,"tested_positive")), "tp", IF(AND(EXACT(P227,"tested_positive"), EXACT(K227,"tested_negative")), "fp", IF(AND(EXACT(P227,"tested_negative"), EXACT(K227,"tested_positive")), "fn", IF(AND(EXACT(P227,"tested_negative"), EXACT(K227,"tested_negative")), "tn"))))</f>
        <v>fn</v>
      </c>
      <c r="S227" s="2">
        <f>IF(P227="tested_positive",1,0)</f>
        <v>0</v>
      </c>
    </row>
    <row r="228" spans="1:19" x14ac:dyDescent="0.2">
      <c r="A228">
        <v>506</v>
      </c>
      <c r="B228">
        <v>10</v>
      </c>
      <c r="C228">
        <v>75</v>
      </c>
      <c r="D228">
        <v>82</v>
      </c>
      <c r="E228">
        <v>0</v>
      </c>
      <c r="F228">
        <v>0</v>
      </c>
      <c r="G228">
        <v>33.299999999999997</v>
      </c>
      <c r="H228">
        <v>0.26300000000000001</v>
      </c>
      <c r="I228">
        <v>38</v>
      </c>
      <c r="J228" t="s">
        <v>10</v>
      </c>
      <c r="K228" t="s">
        <v>10</v>
      </c>
      <c r="L228" t="s">
        <v>10</v>
      </c>
      <c r="N228">
        <v>0.86099999999999999</v>
      </c>
      <c r="O228">
        <v>0.13900000000000001</v>
      </c>
      <c r="P228" s="2" t="str">
        <f>IF(O228&gt;N228,"tested_positive","tested_negative")</f>
        <v>tested_negative</v>
      </c>
      <c r="Q228" s="2">
        <f>IF(P228=K228,1,0)</f>
        <v>1</v>
      </c>
      <c r="R228" s="2" t="str">
        <f>IF(AND(EXACT(P228,"tested_positive"), EXACT(K228,"tested_positive")), "tp", IF(AND(EXACT(P228,"tested_positive"), EXACT(K228,"tested_negative")), "fp", IF(AND(EXACT(P228,"tested_negative"), EXACT(K228,"tested_positive")), "fn", IF(AND(EXACT(P228,"tested_negative"), EXACT(K228,"tested_negative")), "tn"))))</f>
        <v>tn</v>
      </c>
      <c r="S228" s="2">
        <f>IF(P228="tested_positive",1,0)</f>
        <v>0</v>
      </c>
    </row>
    <row r="229" spans="1:19" x14ac:dyDescent="0.2">
      <c r="A229">
        <v>635</v>
      </c>
      <c r="B229">
        <v>10</v>
      </c>
      <c r="C229">
        <v>92</v>
      </c>
      <c r="D229">
        <v>62</v>
      </c>
      <c r="E229">
        <v>0</v>
      </c>
      <c r="F229">
        <v>0</v>
      </c>
      <c r="G229">
        <v>25.9</v>
      </c>
      <c r="H229">
        <v>0.16700000000000001</v>
      </c>
      <c r="I229">
        <v>31</v>
      </c>
      <c r="J229" t="s">
        <v>10</v>
      </c>
      <c r="K229" t="s">
        <v>10</v>
      </c>
      <c r="L229" t="s">
        <v>10</v>
      </c>
      <c r="N229">
        <v>0.86099999999999999</v>
      </c>
      <c r="O229">
        <v>0.13900000000000001</v>
      </c>
      <c r="P229" s="2" t="str">
        <f>IF(O229&gt;N229,"tested_positive","tested_negative")</f>
        <v>tested_negative</v>
      </c>
      <c r="Q229" s="2">
        <f>IF(P229=K229,1,0)</f>
        <v>1</v>
      </c>
      <c r="R229" s="2" t="str">
        <f>IF(AND(EXACT(P229,"tested_positive"), EXACT(K229,"tested_positive")), "tp", IF(AND(EXACT(P229,"tested_positive"), EXACT(K229,"tested_negative")), "fp", IF(AND(EXACT(P229,"tested_negative"), EXACT(K229,"tested_positive")), "fn", IF(AND(EXACT(P229,"tested_negative"), EXACT(K229,"tested_negative")), "tn"))))</f>
        <v>tn</v>
      </c>
      <c r="S229" s="2">
        <f>IF(P229="tested_positive",1,0)</f>
        <v>0</v>
      </c>
    </row>
    <row r="230" spans="1:19" x14ac:dyDescent="0.2">
      <c r="A230">
        <v>529</v>
      </c>
      <c r="B230">
        <v>0</v>
      </c>
      <c r="C230">
        <v>117</v>
      </c>
      <c r="D230">
        <v>66</v>
      </c>
      <c r="E230">
        <v>31</v>
      </c>
      <c r="F230">
        <v>188</v>
      </c>
      <c r="G230">
        <v>30.8</v>
      </c>
      <c r="H230">
        <v>0.49299999999999999</v>
      </c>
      <c r="I230">
        <v>22</v>
      </c>
      <c r="J230" t="s">
        <v>10</v>
      </c>
      <c r="K230" t="s">
        <v>10</v>
      </c>
      <c r="L230" t="s">
        <v>10</v>
      </c>
      <c r="N230">
        <v>0.86</v>
      </c>
      <c r="O230">
        <v>0.14000000000000001</v>
      </c>
      <c r="P230" s="2" t="str">
        <f>IF(O230&gt;N230,"tested_positive","tested_negative")</f>
        <v>tested_negative</v>
      </c>
      <c r="Q230" s="2">
        <f>IF(P230=K230,1,0)</f>
        <v>1</v>
      </c>
      <c r="R230" s="2" t="str">
        <f>IF(AND(EXACT(P230,"tested_positive"), EXACT(K230,"tested_positive")), "tp", IF(AND(EXACT(P230,"tested_positive"), EXACT(K230,"tested_negative")), "fp", IF(AND(EXACT(P230,"tested_negative"), EXACT(K230,"tested_positive")), "fn", IF(AND(EXACT(P230,"tested_negative"), EXACT(K230,"tested_negative")), "tn"))))</f>
        <v>tn</v>
      </c>
      <c r="S230" s="2">
        <f>IF(P230="tested_positive",1,0)</f>
        <v>0</v>
      </c>
    </row>
    <row r="231" spans="1:19" x14ac:dyDescent="0.2">
      <c r="A231">
        <v>611</v>
      </c>
      <c r="B231">
        <v>3</v>
      </c>
      <c r="C231">
        <v>106</v>
      </c>
      <c r="D231">
        <v>54</v>
      </c>
      <c r="E231">
        <v>21</v>
      </c>
      <c r="F231">
        <v>158</v>
      </c>
      <c r="G231">
        <v>30.9</v>
      </c>
      <c r="H231">
        <v>0.29199999999999998</v>
      </c>
      <c r="I231">
        <v>24</v>
      </c>
      <c r="J231" t="s">
        <v>10</v>
      </c>
      <c r="K231" t="s">
        <v>10</v>
      </c>
      <c r="L231" t="s">
        <v>10</v>
      </c>
      <c r="N231">
        <v>0.85799999999999998</v>
      </c>
      <c r="O231">
        <v>0.14199999999999999</v>
      </c>
      <c r="P231" s="2" t="str">
        <f>IF(O231&gt;N231,"tested_positive","tested_negative")</f>
        <v>tested_negative</v>
      </c>
      <c r="Q231" s="2">
        <f>IF(P231=K231,1,0)</f>
        <v>1</v>
      </c>
      <c r="R231" s="2" t="str">
        <f>IF(AND(EXACT(P231,"tested_positive"), EXACT(K231,"tested_positive")), "tp", IF(AND(EXACT(P231,"tested_positive"), EXACT(K231,"tested_negative")), "fp", IF(AND(EXACT(P231,"tested_negative"), EXACT(K231,"tested_positive")), "fn", IF(AND(EXACT(P231,"tested_negative"), EXACT(K231,"tested_negative")), "tn"))))</f>
        <v>tn</v>
      </c>
      <c r="S231" s="2">
        <f>IF(P231="tested_positive",1,0)</f>
        <v>0</v>
      </c>
    </row>
    <row r="232" spans="1:19" x14ac:dyDescent="0.2">
      <c r="A232">
        <v>626</v>
      </c>
      <c r="B232">
        <v>4</v>
      </c>
      <c r="C232">
        <v>90</v>
      </c>
      <c r="D232">
        <v>88</v>
      </c>
      <c r="E232">
        <v>47</v>
      </c>
      <c r="F232">
        <v>54</v>
      </c>
      <c r="G232">
        <v>37.700000000000003</v>
      </c>
      <c r="H232">
        <v>0.36199999999999999</v>
      </c>
      <c r="I232">
        <v>29</v>
      </c>
      <c r="J232" t="s">
        <v>10</v>
      </c>
      <c r="K232" t="s">
        <v>10</v>
      </c>
      <c r="L232" t="s">
        <v>10</v>
      </c>
      <c r="N232">
        <v>0.85799999999999998</v>
      </c>
      <c r="O232">
        <v>0.14199999999999999</v>
      </c>
      <c r="P232" s="2" t="str">
        <f>IF(O232&gt;N232,"tested_positive","tested_negative")</f>
        <v>tested_negative</v>
      </c>
      <c r="Q232" s="2">
        <f>IF(P232=K232,1,0)</f>
        <v>1</v>
      </c>
      <c r="R232" s="2" t="str">
        <f>IF(AND(EXACT(P232,"tested_positive"), EXACT(K232,"tested_positive")), "tp", IF(AND(EXACT(P232,"tested_positive"), EXACT(K232,"tested_negative")), "fp", IF(AND(EXACT(P232,"tested_negative"), EXACT(K232,"tested_positive")), "fn", IF(AND(EXACT(P232,"tested_negative"), EXACT(K232,"tested_negative")), "tn"))))</f>
        <v>tn</v>
      </c>
      <c r="S232" s="2">
        <f>IF(P232="tested_positive",1,0)</f>
        <v>0</v>
      </c>
    </row>
    <row r="233" spans="1:19" x14ac:dyDescent="0.2">
      <c r="A233">
        <v>714</v>
      </c>
      <c r="B233">
        <v>0</v>
      </c>
      <c r="C233">
        <v>134</v>
      </c>
      <c r="D233">
        <v>58</v>
      </c>
      <c r="E233">
        <v>20</v>
      </c>
      <c r="F233">
        <v>291</v>
      </c>
      <c r="G233">
        <v>26.4</v>
      </c>
      <c r="H233">
        <v>0.35199999999999998</v>
      </c>
      <c r="I233">
        <v>21</v>
      </c>
      <c r="J233" t="s">
        <v>10</v>
      </c>
      <c r="K233" t="s">
        <v>10</v>
      </c>
      <c r="L233" t="s">
        <v>10</v>
      </c>
      <c r="N233">
        <v>0.85599999999999998</v>
      </c>
      <c r="O233">
        <v>0.14399999999999999</v>
      </c>
      <c r="P233" s="2" t="str">
        <f>IF(O233&gt;N233,"tested_positive","tested_negative")</f>
        <v>tested_negative</v>
      </c>
      <c r="Q233" s="2">
        <f>IF(P233=K233,1,0)</f>
        <v>1</v>
      </c>
      <c r="R233" s="2" t="str">
        <f>IF(AND(EXACT(P233,"tested_positive"), EXACT(K233,"tested_positive")), "tp", IF(AND(EXACT(P233,"tested_positive"), EXACT(K233,"tested_negative")), "fp", IF(AND(EXACT(P233,"tested_negative"), EXACT(K233,"tested_positive")), "fn", IF(AND(EXACT(P233,"tested_negative"), EXACT(K233,"tested_negative")), "tn"))))</f>
        <v>tn</v>
      </c>
      <c r="S233" s="2">
        <f>IF(P233="tested_positive",1,0)</f>
        <v>0</v>
      </c>
    </row>
    <row r="234" spans="1:19" x14ac:dyDescent="0.2">
      <c r="A234">
        <v>497</v>
      </c>
      <c r="B234">
        <v>5</v>
      </c>
      <c r="C234">
        <v>110</v>
      </c>
      <c r="D234">
        <v>68</v>
      </c>
      <c r="E234">
        <v>0</v>
      </c>
      <c r="F234">
        <v>0</v>
      </c>
      <c r="G234">
        <v>26</v>
      </c>
      <c r="H234">
        <v>0.29199999999999998</v>
      </c>
      <c r="I234">
        <v>30</v>
      </c>
      <c r="J234" t="s">
        <v>10</v>
      </c>
      <c r="K234" t="s">
        <v>10</v>
      </c>
      <c r="L234" t="s">
        <v>10</v>
      </c>
      <c r="N234">
        <v>0.85499999999999998</v>
      </c>
      <c r="O234">
        <v>0.14499999999999999</v>
      </c>
      <c r="P234" s="2" t="str">
        <f>IF(O234&gt;N234,"tested_positive","tested_negative")</f>
        <v>tested_negative</v>
      </c>
      <c r="Q234" s="2">
        <f>IF(P234=K234,1,0)</f>
        <v>1</v>
      </c>
      <c r="R234" s="2" t="str">
        <f>IF(AND(EXACT(P234,"tested_positive"), EXACT(K234,"tested_positive")), "tp", IF(AND(EXACT(P234,"tested_positive"), EXACT(K234,"tested_negative")), "fp", IF(AND(EXACT(P234,"tested_negative"), EXACT(K234,"tested_positive")), "fn", IF(AND(EXACT(P234,"tested_negative"), EXACT(K234,"tested_negative")), "tn"))))</f>
        <v>tn</v>
      </c>
      <c r="S234" s="2">
        <f>IF(P234="tested_positive",1,0)</f>
        <v>0</v>
      </c>
    </row>
    <row r="235" spans="1:19" x14ac:dyDescent="0.2">
      <c r="A235">
        <v>513</v>
      </c>
      <c r="B235">
        <v>9</v>
      </c>
      <c r="C235">
        <v>91</v>
      </c>
      <c r="D235">
        <v>68</v>
      </c>
      <c r="E235">
        <v>0</v>
      </c>
      <c r="F235">
        <v>0</v>
      </c>
      <c r="G235">
        <v>24.2</v>
      </c>
      <c r="H235">
        <v>0.2</v>
      </c>
      <c r="I235">
        <v>58</v>
      </c>
      <c r="J235" t="s">
        <v>10</v>
      </c>
      <c r="K235" t="s">
        <v>10</v>
      </c>
      <c r="L235" t="s">
        <v>10</v>
      </c>
      <c r="N235">
        <v>0.85499999999999998</v>
      </c>
      <c r="O235">
        <v>0.14499999999999999</v>
      </c>
      <c r="P235" s="2" t="str">
        <f>IF(O235&gt;N235,"tested_positive","tested_negative")</f>
        <v>tested_negative</v>
      </c>
      <c r="Q235" s="2">
        <f>IF(P235=K235,1,0)</f>
        <v>1</v>
      </c>
      <c r="R235" s="2" t="str">
        <f>IF(AND(EXACT(P235,"tested_positive"), EXACT(K235,"tested_positive")), "tp", IF(AND(EXACT(P235,"tested_positive"), EXACT(K235,"tested_negative")), "fp", IF(AND(EXACT(P235,"tested_negative"), EXACT(K235,"tested_positive")), "fn", IF(AND(EXACT(P235,"tested_negative"), EXACT(K235,"tested_negative")), "tn"))))</f>
        <v>tn</v>
      </c>
      <c r="S235" s="2">
        <f>IF(P235="tested_positive",1,0)</f>
        <v>0</v>
      </c>
    </row>
    <row r="236" spans="1:19" x14ac:dyDescent="0.2">
      <c r="A236">
        <v>582</v>
      </c>
      <c r="B236">
        <v>6</v>
      </c>
      <c r="C236">
        <v>109</v>
      </c>
      <c r="D236">
        <v>60</v>
      </c>
      <c r="E236">
        <v>27</v>
      </c>
      <c r="F236">
        <v>0</v>
      </c>
      <c r="G236">
        <v>25</v>
      </c>
      <c r="H236">
        <v>0.20599999999999999</v>
      </c>
      <c r="I236">
        <v>27</v>
      </c>
      <c r="J236" t="s">
        <v>10</v>
      </c>
      <c r="K236" t="s">
        <v>10</v>
      </c>
      <c r="L236" t="s">
        <v>10</v>
      </c>
      <c r="N236">
        <v>0.85499999999999998</v>
      </c>
      <c r="O236">
        <v>0.14499999999999999</v>
      </c>
      <c r="P236" s="2" t="str">
        <f>IF(O236&gt;N236,"tested_positive","tested_negative")</f>
        <v>tested_negative</v>
      </c>
      <c r="Q236" s="2">
        <f>IF(P236=K236,1,0)</f>
        <v>1</v>
      </c>
      <c r="R236" s="2" t="str">
        <f>IF(AND(EXACT(P236,"tested_positive"), EXACT(K236,"tested_positive")), "tp", IF(AND(EXACT(P236,"tested_positive"), EXACT(K236,"tested_negative")), "fp", IF(AND(EXACT(P236,"tested_negative"), EXACT(K236,"tested_positive")), "fn", IF(AND(EXACT(P236,"tested_negative"), EXACT(K236,"tested_negative")), "tn"))))</f>
        <v>tn</v>
      </c>
      <c r="S236" s="2">
        <f>IF(P236="tested_positive",1,0)</f>
        <v>0</v>
      </c>
    </row>
    <row r="237" spans="1:19" x14ac:dyDescent="0.2">
      <c r="A237">
        <v>725</v>
      </c>
      <c r="B237">
        <v>1</v>
      </c>
      <c r="C237">
        <v>111</v>
      </c>
      <c r="D237">
        <v>94</v>
      </c>
      <c r="E237">
        <v>0</v>
      </c>
      <c r="F237">
        <v>0</v>
      </c>
      <c r="G237">
        <v>32.799999999999997</v>
      </c>
      <c r="H237">
        <v>0.26500000000000001</v>
      </c>
      <c r="I237">
        <v>45</v>
      </c>
      <c r="J237" t="s">
        <v>10</v>
      </c>
      <c r="K237" t="s">
        <v>10</v>
      </c>
      <c r="L237" t="s">
        <v>10</v>
      </c>
      <c r="N237">
        <v>0.85399999999999998</v>
      </c>
      <c r="O237">
        <v>0.14599999999999999</v>
      </c>
      <c r="P237" s="2" t="str">
        <f>IF(O237&gt;N237,"tested_positive","tested_negative")</f>
        <v>tested_negative</v>
      </c>
      <c r="Q237" s="2">
        <f>IF(P237=K237,1,0)</f>
        <v>1</v>
      </c>
      <c r="R237" s="2" t="str">
        <f>IF(AND(EXACT(P237,"tested_positive"), EXACT(K237,"tested_positive")), "tp", IF(AND(EXACT(P237,"tested_positive"), EXACT(K237,"tested_negative")), "fp", IF(AND(EXACT(P237,"tested_negative"), EXACT(K237,"tested_positive")), "fn", IF(AND(EXACT(P237,"tested_negative"), EXACT(K237,"tested_negative")), "tn"))))</f>
        <v>tn</v>
      </c>
      <c r="S237" s="2">
        <f>IF(P237="tested_positive",1,0)</f>
        <v>0</v>
      </c>
    </row>
    <row r="238" spans="1:19" x14ac:dyDescent="0.2">
      <c r="A238">
        <v>6</v>
      </c>
      <c r="B238">
        <v>5</v>
      </c>
      <c r="C238">
        <v>116</v>
      </c>
      <c r="D238">
        <v>74</v>
      </c>
      <c r="E238">
        <v>0</v>
      </c>
      <c r="F238">
        <v>0</v>
      </c>
      <c r="G238">
        <v>25.6</v>
      </c>
      <c r="H238">
        <v>0.20100000000000001</v>
      </c>
      <c r="I238">
        <v>30</v>
      </c>
      <c r="J238" t="s">
        <v>10</v>
      </c>
      <c r="K238" t="s">
        <v>10</v>
      </c>
      <c r="L238" t="s">
        <v>10</v>
      </c>
      <c r="N238">
        <v>0.85299999999999998</v>
      </c>
      <c r="O238">
        <v>0.14699999999999999</v>
      </c>
      <c r="P238" s="2" t="str">
        <f>IF(O238&gt;N238,"tested_positive","tested_negative")</f>
        <v>tested_negative</v>
      </c>
      <c r="Q238" s="2">
        <f>IF(P238=K238,1,0)</f>
        <v>1</v>
      </c>
      <c r="R238" s="2" t="str">
        <f>IF(AND(EXACT(P238,"tested_positive"), EXACT(K238,"tested_positive")), "tp", IF(AND(EXACT(P238,"tested_positive"), EXACT(K238,"tested_negative")), "fp", IF(AND(EXACT(P238,"tested_negative"), EXACT(K238,"tested_positive")), "fn", IF(AND(EXACT(P238,"tested_negative"), EXACT(K238,"tested_negative")), "tn"))))</f>
        <v>tn</v>
      </c>
      <c r="S238" s="2">
        <f>IF(P238="tested_positive",1,0)</f>
        <v>0</v>
      </c>
    </row>
    <row r="239" spans="1:19" x14ac:dyDescent="0.2">
      <c r="A239">
        <v>568</v>
      </c>
      <c r="B239">
        <v>6</v>
      </c>
      <c r="C239">
        <v>92</v>
      </c>
      <c r="D239">
        <v>62</v>
      </c>
      <c r="E239">
        <v>32</v>
      </c>
      <c r="F239">
        <v>126</v>
      </c>
      <c r="G239">
        <v>32</v>
      </c>
      <c r="H239">
        <v>8.5000000000000006E-2</v>
      </c>
      <c r="I239">
        <v>46</v>
      </c>
      <c r="J239" t="s">
        <v>10</v>
      </c>
      <c r="K239" t="s">
        <v>10</v>
      </c>
      <c r="L239" t="s">
        <v>10</v>
      </c>
      <c r="N239">
        <v>0.85199999999999998</v>
      </c>
      <c r="O239">
        <v>0.14799999999999999</v>
      </c>
      <c r="P239" s="2" t="str">
        <f>IF(O239&gt;N239,"tested_positive","tested_negative")</f>
        <v>tested_negative</v>
      </c>
      <c r="Q239" s="2">
        <f>IF(P239=K239,1,0)</f>
        <v>1</v>
      </c>
      <c r="R239" s="2" t="str">
        <f>IF(AND(EXACT(P239,"tested_positive"), EXACT(K239,"tested_positive")), "tp", IF(AND(EXACT(P239,"tested_positive"), EXACT(K239,"tested_negative")), "fp", IF(AND(EXACT(P239,"tested_negative"), EXACT(K239,"tested_positive")), "fn", IF(AND(EXACT(P239,"tested_negative"), EXACT(K239,"tested_negative")), "tn"))))</f>
        <v>tn</v>
      </c>
      <c r="S239" s="2">
        <f>IF(P239="tested_positive",1,0)</f>
        <v>0</v>
      </c>
    </row>
    <row r="240" spans="1:19" x14ac:dyDescent="0.2">
      <c r="A240">
        <v>36</v>
      </c>
      <c r="B240">
        <v>4</v>
      </c>
      <c r="C240">
        <v>103</v>
      </c>
      <c r="D240">
        <v>60</v>
      </c>
      <c r="E240">
        <v>33</v>
      </c>
      <c r="F240">
        <v>192</v>
      </c>
      <c r="G240">
        <v>24</v>
      </c>
      <c r="H240">
        <v>0.96599999999999997</v>
      </c>
      <c r="I240">
        <v>33</v>
      </c>
      <c r="J240" t="s">
        <v>10</v>
      </c>
      <c r="K240" t="s">
        <v>10</v>
      </c>
      <c r="L240" t="s">
        <v>10</v>
      </c>
      <c r="N240">
        <v>0.85099999999999998</v>
      </c>
      <c r="O240">
        <v>0.14899999999999999</v>
      </c>
      <c r="P240" s="2" t="str">
        <f>IF(O240&gt;N240,"tested_positive","tested_negative")</f>
        <v>tested_negative</v>
      </c>
      <c r="Q240" s="2">
        <f>IF(P240=K240,1,0)</f>
        <v>1</v>
      </c>
      <c r="R240" s="2" t="str">
        <f>IF(AND(EXACT(P240,"tested_positive"), EXACT(K240,"tested_positive")), "tp", IF(AND(EXACT(P240,"tested_positive"), EXACT(K240,"tested_negative")), "fp", IF(AND(EXACT(P240,"tested_negative"), EXACT(K240,"tested_positive")), "fn", IF(AND(EXACT(P240,"tested_negative"), EXACT(K240,"tested_negative")), "tn"))))</f>
        <v>tn</v>
      </c>
      <c r="S240" s="2">
        <f>IF(P240="tested_positive",1,0)</f>
        <v>0</v>
      </c>
    </row>
    <row r="241" spans="1:19" x14ac:dyDescent="0.2">
      <c r="A241">
        <v>123</v>
      </c>
      <c r="B241">
        <v>2</v>
      </c>
      <c r="C241">
        <v>107</v>
      </c>
      <c r="D241">
        <v>74</v>
      </c>
      <c r="E241">
        <v>30</v>
      </c>
      <c r="F241">
        <v>100</v>
      </c>
      <c r="G241">
        <v>33.6</v>
      </c>
      <c r="H241">
        <v>0.40400000000000003</v>
      </c>
      <c r="I241">
        <v>23</v>
      </c>
      <c r="J241" t="s">
        <v>10</v>
      </c>
      <c r="K241" t="s">
        <v>10</v>
      </c>
      <c r="L241" t="s">
        <v>10</v>
      </c>
      <c r="N241">
        <v>0.85099999999999998</v>
      </c>
      <c r="O241">
        <v>0.14899999999999999</v>
      </c>
      <c r="P241" s="2" t="str">
        <f>IF(O241&gt;N241,"tested_positive","tested_negative")</f>
        <v>tested_negative</v>
      </c>
      <c r="Q241" s="2">
        <f>IF(P241=K241,1,0)</f>
        <v>1</v>
      </c>
      <c r="R241" s="2" t="str">
        <f>IF(AND(EXACT(P241,"tested_positive"), EXACT(K241,"tested_positive")), "tp", IF(AND(EXACT(P241,"tested_positive"), EXACT(K241,"tested_negative")), "fp", IF(AND(EXACT(P241,"tested_negative"), EXACT(K241,"tested_positive")), "fn", IF(AND(EXACT(P241,"tested_negative"), EXACT(K241,"tested_negative")), "tn"))))</f>
        <v>tn</v>
      </c>
      <c r="S241" s="2">
        <f>IF(P241="tested_positive",1,0)</f>
        <v>0</v>
      </c>
    </row>
    <row r="242" spans="1:19" x14ac:dyDescent="0.2">
      <c r="A242">
        <v>493</v>
      </c>
      <c r="B242">
        <v>4</v>
      </c>
      <c r="C242">
        <v>99</v>
      </c>
      <c r="D242">
        <v>68</v>
      </c>
      <c r="E242">
        <v>38</v>
      </c>
      <c r="F242">
        <v>0</v>
      </c>
      <c r="G242">
        <v>32.799999999999997</v>
      </c>
      <c r="H242">
        <v>0.14499999999999999</v>
      </c>
      <c r="I242">
        <v>33</v>
      </c>
      <c r="J242" t="s">
        <v>10</v>
      </c>
      <c r="K242" t="s">
        <v>10</v>
      </c>
      <c r="L242" t="s">
        <v>10</v>
      </c>
      <c r="N242">
        <v>0.85099999999999998</v>
      </c>
      <c r="O242">
        <v>0.14899999999999999</v>
      </c>
      <c r="P242" s="2" t="str">
        <f>IF(O242&gt;N242,"tested_positive","tested_negative")</f>
        <v>tested_negative</v>
      </c>
      <c r="Q242" s="2">
        <f>IF(P242=K242,1,0)</f>
        <v>1</v>
      </c>
      <c r="R242" s="2" t="str">
        <f>IF(AND(EXACT(P242,"tested_positive"), EXACT(K242,"tested_positive")), "tp", IF(AND(EXACT(P242,"tested_positive"), EXACT(K242,"tested_negative")), "fp", IF(AND(EXACT(P242,"tested_negative"), EXACT(K242,"tested_positive")), "fn", IF(AND(EXACT(P242,"tested_negative"), EXACT(K242,"tested_negative")), "tn"))))</f>
        <v>tn</v>
      </c>
      <c r="S242" s="2">
        <f>IF(P242="tested_positive",1,0)</f>
        <v>0</v>
      </c>
    </row>
    <row r="243" spans="1:19" x14ac:dyDescent="0.2">
      <c r="A243">
        <v>706</v>
      </c>
      <c r="B243">
        <v>6</v>
      </c>
      <c r="C243">
        <v>80</v>
      </c>
      <c r="D243">
        <v>80</v>
      </c>
      <c r="E243">
        <v>36</v>
      </c>
      <c r="F243">
        <v>0</v>
      </c>
      <c r="G243">
        <v>39.799999999999997</v>
      </c>
      <c r="H243">
        <v>0.17699999999999999</v>
      </c>
      <c r="I243">
        <v>28</v>
      </c>
      <c r="J243" t="s">
        <v>10</v>
      </c>
      <c r="K243" t="s">
        <v>10</v>
      </c>
      <c r="L243" t="s">
        <v>10</v>
      </c>
      <c r="N243">
        <v>0.85099999999999998</v>
      </c>
      <c r="O243">
        <v>0.14899999999999999</v>
      </c>
      <c r="P243" s="2" t="str">
        <f>IF(O243&gt;N243,"tested_positive","tested_negative")</f>
        <v>tested_negative</v>
      </c>
      <c r="Q243" s="2">
        <f>IF(P243=K243,1,0)</f>
        <v>1</v>
      </c>
      <c r="R243" s="2" t="str">
        <f>IF(AND(EXACT(P243,"tested_positive"), EXACT(K243,"tested_positive")), "tp", IF(AND(EXACT(P243,"tested_positive"), EXACT(K243,"tested_negative")), "fp", IF(AND(EXACT(P243,"tested_negative"), EXACT(K243,"tested_positive")), "fn", IF(AND(EXACT(P243,"tested_negative"), EXACT(K243,"tested_negative")), "tn"))))</f>
        <v>tn</v>
      </c>
      <c r="S243" s="2">
        <f>IF(P243="tested_positive",1,0)</f>
        <v>0</v>
      </c>
    </row>
    <row r="244" spans="1:19" x14ac:dyDescent="0.2">
      <c r="A244">
        <v>298</v>
      </c>
      <c r="B244">
        <v>0</v>
      </c>
      <c r="C244">
        <v>126</v>
      </c>
      <c r="D244">
        <v>84</v>
      </c>
      <c r="E244">
        <v>29</v>
      </c>
      <c r="F244">
        <v>215</v>
      </c>
      <c r="G244">
        <v>30.7</v>
      </c>
      <c r="H244">
        <v>0.52</v>
      </c>
      <c r="I244">
        <v>24</v>
      </c>
      <c r="J244" t="s">
        <v>10</v>
      </c>
      <c r="K244" t="s">
        <v>10</v>
      </c>
      <c r="L244" t="s">
        <v>10</v>
      </c>
      <c r="N244">
        <v>0.84899999999999998</v>
      </c>
      <c r="O244">
        <v>0.151</v>
      </c>
      <c r="P244" s="2" t="str">
        <f>IF(O244&gt;N244,"tested_positive","tested_negative")</f>
        <v>tested_negative</v>
      </c>
      <c r="Q244" s="2">
        <f>IF(P244=K244,1,0)</f>
        <v>1</v>
      </c>
      <c r="R244" s="2" t="str">
        <f>IF(AND(EXACT(P244,"tested_positive"), EXACT(K244,"tested_positive")), "tp", IF(AND(EXACT(P244,"tested_positive"), EXACT(K244,"tested_negative")), "fp", IF(AND(EXACT(P244,"tested_negative"), EXACT(K244,"tested_positive")), "fn", IF(AND(EXACT(P244,"tested_negative"), EXACT(K244,"tested_negative")), "tn"))))</f>
        <v>tn</v>
      </c>
      <c r="S244" s="2">
        <f>IF(P244="tested_positive",1,0)</f>
        <v>0</v>
      </c>
    </row>
    <row r="245" spans="1:19" x14ac:dyDescent="0.2">
      <c r="A245">
        <v>323</v>
      </c>
      <c r="B245">
        <v>0</v>
      </c>
      <c r="C245">
        <v>124</v>
      </c>
      <c r="D245">
        <v>70</v>
      </c>
      <c r="E245">
        <v>20</v>
      </c>
      <c r="F245">
        <v>0</v>
      </c>
      <c r="G245">
        <v>27.4</v>
      </c>
      <c r="H245">
        <v>0.254</v>
      </c>
      <c r="I245">
        <v>36</v>
      </c>
      <c r="J245" t="s">
        <v>9</v>
      </c>
      <c r="K245" t="s">
        <v>9</v>
      </c>
      <c r="L245" t="s">
        <v>10</v>
      </c>
      <c r="M245">
        <v>1</v>
      </c>
      <c r="N245">
        <v>0.84899999999999998</v>
      </c>
      <c r="O245">
        <v>0.151</v>
      </c>
      <c r="P245" s="2" t="str">
        <f>IF(O245&gt;N245,"tested_positive","tested_negative")</f>
        <v>tested_negative</v>
      </c>
      <c r="Q245" s="2">
        <f>IF(P245=K245,1,0)</f>
        <v>0</v>
      </c>
      <c r="R245" s="2" t="str">
        <f>IF(AND(EXACT(P245,"tested_positive"), EXACT(K245,"tested_positive")), "tp", IF(AND(EXACT(P245,"tested_positive"), EXACT(K245,"tested_negative")), "fp", IF(AND(EXACT(P245,"tested_negative"), EXACT(K245,"tested_positive")), "fn", IF(AND(EXACT(P245,"tested_negative"), EXACT(K245,"tested_negative")), "tn"))))</f>
        <v>fn</v>
      </c>
      <c r="S245" s="2">
        <f>IF(P245="tested_positive",1,0)</f>
        <v>0</v>
      </c>
    </row>
    <row r="246" spans="1:19" x14ac:dyDescent="0.2">
      <c r="A246">
        <v>622</v>
      </c>
      <c r="B246">
        <v>2</v>
      </c>
      <c r="C246">
        <v>92</v>
      </c>
      <c r="D246">
        <v>76</v>
      </c>
      <c r="E246">
        <v>20</v>
      </c>
      <c r="F246">
        <v>0</v>
      </c>
      <c r="G246">
        <v>24.2</v>
      </c>
      <c r="H246">
        <v>1.698</v>
      </c>
      <c r="I246">
        <v>28</v>
      </c>
      <c r="J246" t="s">
        <v>10</v>
      </c>
      <c r="K246" t="s">
        <v>10</v>
      </c>
      <c r="L246" t="s">
        <v>10</v>
      </c>
      <c r="N246">
        <v>0.84899999999999998</v>
      </c>
      <c r="O246">
        <v>0.151</v>
      </c>
      <c r="P246" s="2" t="str">
        <f>IF(O246&gt;N246,"tested_positive","tested_negative")</f>
        <v>tested_negative</v>
      </c>
      <c r="Q246" s="2">
        <f>IF(P246=K246,1,0)</f>
        <v>1</v>
      </c>
      <c r="R246" s="2" t="str">
        <f>IF(AND(EXACT(P246,"tested_positive"), EXACT(K246,"tested_positive")), "tp", IF(AND(EXACT(P246,"tested_positive"), EXACT(K246,"tested_negative")), "fp", IF(AND(EXACT(P246,"tested_negative"), EXACT(K246,"tested_positive")), "fn", IF(AND(EXACT(P246,"tested_negative"), EXACT(K246,"tested_negative")), "tn"))))</f>
        <v>tn</v>
      </c>
      <c r="S246" s="2">
        <f>IF(P246="tested_positive",1,0)</f>
        <v>0</v>
      </c>
    </row>
    <row r="247" spans="1:19" x14ac:dyDescent="0.2">
      <c r="A247">
        <v>130</v>
      </c>
      <c r="B247">
        <v>0</v>
      </c>
      <c r="C247">
        <v>105</v>
      </c>
      <c r="D247">
        <v>84</v>
      </c>
      <c r="E247">
        <v>0</v>
      </c>
      <c r="F247">
        <v>0</v>
      </c>
      <c r="G247">
        <v>27.9</v>
      </c>
      <c r="H247">
        <v>0.74099999999999999</v>
      </c>
      <c r="I247">
        <v>62</v>
      </c>
      <c r="J247" t="s">
        <v>9</v>
      </c>
      <c r="K247" t="s">
        <v>9</v>
      </c>
      <c r="L247" t="s">
        <v>10</v>
      </c>
      <c r="M247">
        <v>1</v>
      </c>
      <c r="N247">
        <v>0.84599999999999997</v>
      </c>
      <c r="O247">
        <v>0.154</v>
      </c>
      <c r="P247" s="2" t="str">
        <f>IF(O247&gt;N247,"tested_positive","tested_negative")</f>
        <v>tested_negative</v>
      </c>
      <c r="Q247" s="2">
        <f>IF(P247=K247,1,0)</f>
        <v>0</v>
      </c>
      <c r="R247" s="2" t="str">
        <f>IF(AND(EXACT(P247,"tested_positive"), EXACT(K247,"tested_positive")), "tp", IF(AND(EXACT(P247,"tested_positive"), EXACT(K247,"tested_negative")), "fp", IF(AND(EXACT(P247,"tested_negative"), EXACT(K247,"tested_positive")), "fn", IF(AND(EXACT(P247,"tested_negative"), EXACT(K247,"tested_negative")), "tn"))))</f>
        <v>fn</v>
      </c>
      <c r="S247" s="2">
        <f>IF(P247="tested_positive",1,0)</f>
        <v>0</v>
      </c>
    </row>
    <row r="248" spans="1:19" x14ac:dyDescent="0.2">
      <c r="A248">
        <v>171</v>
      </c>
      <c r="B248">
        <v>6</v>
      </c>
      <c r="C248">
        <v>102</v>
      </c>
      <c r="D248">
        <v>82</v>
      </c>
      <c r="E248">
        <v>0</v>
      </c>
      <c r="F248">
        <v>0</v>
      </c>
      <c r="G248">
        <v>30.8</v>
      </c>
      <c r="H248">
        <v>0.18</v>
      </c>
      <c r="I248">
        <v>36</v>
      </c>
      <c r="J248" t="s">
        <v>9</v>
      </c>
      <c r="K248" t="s">
        <v>9</v>
      </c>
      <c r="L248" t="s">
        <v>10</v>
      </c>
      <c r="M248">
        <v>1</v>
      </c>
      <c r="N248">
        <v>0.84599999999999997</v>
      </c>
      <c r="O248">
        <v>0.154</v>
      </c>
      <c r="P248" s="2" t="str">
        <f>IF(O248&gt;N248,"tested_positive","tested_negative")</f>
        <v>tested_negative</v>
      </c>
      <c r="Q248" s="2">
        <f>IF(P248=K248,1,0)</f>
        <v>0</v>
      </c>
      <c r="R248" s="2" t="str">
        <f>IF(AND(EXACT(P248,"tested_positive"), EXACT(K248,"tested_positive")), "tp", IF(AND(EXACT(P248,"tested_positive"), EXACT(K248,"tested_negative")), "fp", IF(AND(EXACT(P248,"tested_negative"), EXACT(K248,"tested_positive")), "fn", IF(AND(EXACT(P248,"tested_negative"), EXACT(K248,"tested_negative")), "tn"))))</f>
        <v>fn</v>
      </c>
      <c r="S248" s="2">
        <f>IF(P248="tested_positive",1,0)</f>
        <v>0</v>
      </c>
    </row>
    <row r="249" spans="1:19" x14ac:dyDescent="0.2">
      <c r="A249">
        <v>468</v>
      </c>
      <c r="B249">
        <v>0</v>
      </c>
      <c r="C249">
        <v>97</v>
      </c>
      <c r="D249">
        <v>64</v>
      </c>
      <c r="E249">
        <v>36</v>
      </c>
      <c r="F249">
        <v>100</v>
      </c>
      <c r="G249">
        <v>36.799999999999997</v>
      </c>
      <c r="H249">
        <v>0.6</v>
      </c>
      <c r="I249">
        <v>25</v>
      </c>
      <c r="J249" t="s">
        <v>10</v>
      </c>
      <c r="K249" t="s">
        <v>10</v>
      </c>
      <c r="L249" t="s">
        <v>10</v>
      </c>
      <c r="N249">
        <v>0.84599999999999997</v>
      </c>
      <c r="O249">
        <v>0.154</v>
      </c>
      <c r="P249" s="2" t="str">
        <f>IF(O249&gt;N249,"tested_positive","tested_negative")</f>
        <v>tested_negative</v>
      </c>
      <c r="Q249" s="2">
        <f>IF(P249=K249,1,0)</f>
        <v>1</v>
      </c>
      <c r="R249" s="2" t="str">
        <f>IF(AND(EXACT(P249,"tested_positive"), EXACT(K249,"tested_positive")), "tp", IF(AND(EXACT(P249,"tested_positive"), EXACT(K249,"tested_negative")), "fp", IF(AND(EXACT(P249,"tested_negative"), EXACT(K249,"tested_positive")), "fn", IF(AND(EXACT(P249,"tested_negative"), EXACT(K249,"tested_negative")), "tn"))))</f>
        <v>tn</v>
      </c>
      <c r="S249" s="2">
        <f>IF(P249="tested_positive",1,0)</f>
        <v>0</v>
      </c>
    </row>
    <row r="250" spans="1:19" x14ac:dyDescent="0.2">
      <c r="A250">
        <v>557</v>
      </c>
      <c r="B250">
        <v>1</v>
      </c>
      <c r="C250">
        <v>97</v>
      </c>
      <c r="D250">
        <v>70</v>
      </c>
      <c r="E250">
        <v>40</v>
      </c>
      <c r="F250">
        <v>0</v>
      </c>
      <c r="G250">
        <v>38.1</v>
      </c>
      <c r="H250">
        <v>0.218</v>
      </c>
      <c r="I250">
        <v>30</v>
      </c>
      <c r="J250" t="s">
        <v>10</v>
      </c>
      <c r="K250" t="s">
        <v>10</v>
      </c>
      <c r="L250" t="s">
        <v>10</v>
      </c>
      <c r="N250">
        <v>0.84599999999999997</v>
      </c>
      <c r="O250">
        <v>0.154</v>
      </c>
      <c r="P250" s="2" t="str">
        <f>IF(O250&gt;N250,"tested_positive","tested_negative")</f>
        <v>tested_negative</v>
      </c>
      <c r="Q250" s="2">
        <f>IF(P250=K250,1,0)</f>
        <v>1</v>
      </c>
      <c r="R250" s="2" t="str">
        <f>IF(AND(EXACT(P250,"tested_positive"), EXACT(K250,"tested_positive")), "tp", IF(AND(EXACT(P250,"tested_positive"), EXACT(K250,"tested_negative")), "fp", IF(AND(EXACT(P250,"tested_negative"), EXACT(K250,"tested_positive")), "fn", IF(AND(EXACT(P250,"tested_negative"), EXACT(K250,"tested_negative")), "tn"))))</f>
        <v>tn</v>
      </c>
      <c r="S250" s="2">
        <f>IF(P250="tested_positive",1,0)</f>
        <v>0</v>
      </c>
    </row>
    <row r="251" spans="1:19" x14ac:dyDescent="0.2">
      <c r="A251">
        <v>475</v>
      </c>
      <c r="B251">
        <v>4</v>
      </c>
      <c r="C251">
        <v>114</v>
      </c>
      <c r="D251">
        <v>64</v>
      </c>
      <c r="E251">
        <v>0</v>
      </c>
      <c r="F251">
        <v>0</v>
      </c>
      <c r="G251">
        <v>28.9</v>
      </c>
      <c r="H251">
        <v>0.126</v>
      </c>
      <c r="I251">
        <v>24</v>
      </c>
      <c r="J251" t="s">
        <v>10</v>
      </c>
      <c r="K251" t="s">
        <v>10</v>
      </c>
      <c r="L251" t="s">
        <v>10</v>
      </c>
      <c r="N251">
        <v>0.84399999999999997</v>
      </c>
      <c r="O251">
        <v>0.156</v>
      </c>
      <c r="P251" s="2" t="str">
        <f>IF(O251&gt;N251,"tested_positive","tested_negative")</f>
        <v>tested_negative</v>
      </c>
      <c r="Q251" s="2">
        <f>IF(P251=K251,1,0)</f>
        <v>1</v>
      </c>
      <c r="R251" s="2" t="str">
        <f>IF(AND(EXACT(P251,"tested_positive"), EXACT(K251,"tested_positive")), "tp", IF(AND(EXACT(P251,"tested_positive"), EXACT(K251,"tested_negative")), "fp", IF(AND(EXACT(P251,"tested_negative"), EXACT(K251,"tested_positive")), "fn", IF(AND(EXACT(P251,"tested_negative"), EXACT(K251,"tested_negative")), "tn"))))</f>
        <v>tn</v>
      </c>
      <c r="S251" s="2">
        <f>IF(P251="tested_positive",1,0)</f>
        <v>0</v>
      </c>
    </row>
    <row r="252" spans="1:19" x14ac:dyDescent="0.2">
      <c r="A252">
        <v>660</v>
      </c>
      <c r="B252">
        <v>3</v>
      </c>
      <c r="C252">
        <v>80</v>
      </c>
      <c r="D252">
        <v>82</v>
      </c>
      <c r="E252">
        <v>31</v>
      </c>
      <c r="F252">
        <v>70</v>
      </c>
      <c r="G252">
        <v>34.200000000000003</v>
      </c>
      <c r="H252">
        <v>1.292</v>
      </c>
      <c r="I252">
        <v>27</v>
      </c>
      <c r="J252" t="s">
        <v>9</v>
      </c>
      <c r="K252" t="s">
        <v>9</v>
      </c>
      <c r="L252" t="s">
        <v>10</v>
      </c>
      <c r="M252">
        <v>1</v>
      </c>
      <c r="N252">
        <v>0.84399999999999997</v>
      </c>
      <c r="O252">
        <v>0.156</v>
      </c>
      <c r="P252" s="2" t="str">
        <f>IF(O252&gt;N252,"tested_positive","tested_negative")</f>
        <v>tested_negative</v>
      </c>
      <c r="Q252" s="2">
        <f>IF(P252=K252,1,0)</f>
        <v>0</v>
      </c>
      <c r="R252" s="2" t="str">
        <f>IF(AND(EXACT(P252,"tested_positive"), EXACT(K252,"tested_positive")), "tp", IF(AND(EXACT(P252,"tested_positive"), EXACT(K252,"tested_negative")), "fp", IF(AND(EXACT(P252,"tested_negative"), EXACT(K252,"tested_positive")), "fn", IF(AND(EXACT(P252,"tested_negative"), EXACT(K252,"tested_negative")), "tn"))))</f>
        <v>fn</v>
      </c>
      <c r="S252" s="2">
        <f>IF(P252="tested_positive",1,0)</f>
        <v>0</v>
      </c>
    </row>
    <row r="253" spans="1:19" x14ac:dyDescent="0.2">
      <c r="A253">
        <v>118</v>
      </c>
      <c r="B253">
        <v>5</v>
      </c>
      <c r="C253">
        <v>78</v>
      </c>
      <c r="D253">
        <v>48</v>
      </c>
      <c r="E253">
        <v>0</v>
      </c>
      <c r="F253">
        <v>0</v>
      </c>
      <c r="G253">
        <v>33.700000000000003</v>
      </c>
      <c r="H253">
        <v>0.65400000000000003</v>
      </c>
      <c r="I253">
        <v>25</v>
      </c>
      <c r="J253" t="s">
        <v>10</v>
      </c>
      <c r="K253" t="s">
        <v>10</v>
      </c>
      <c r="L253" t="s">
        <v>10</v>
      </c>
      <c r="N253">
        <v>0.84199999999999997</v>
      </c>
      <c r="O253">
        <v>0.158</v>
      </c>
      <c r="P253" s="2" t="str">
        <f>IF(O253&gt;N253,"tested_positive","tested_negative")</f>
        <v>tested_negative</v>
      </c>
      <c r="Q253" s="2">
        <f>IF(P253=K253,1,0)</f>
        <v>1</v>
      </c>
      <c r="R253" s="2" t="str">
        <f>IF(AND(EXACT(P253,"tested_positive"), EXACT(K253,"tested_positive")), "tp", IF(AND(EXACT(P253,"tested_positive"), EXACT(K253,"tested_negative")), "fp", IF(AND(EXACT(P253,"tested_negative"), EXACT(K253,"tested_positive")), "fn", IF(AND(EXACT(P253,"tested_negative"), EXACT(K253,"tested_negative")), "tn"))))</f>
        <v>tn</v>
      </c>
      <c r="S253" s="2">
        <f>IF(P253="tested_positive",1,0)</f>
        <v>0</v>
      </c>
    </row>
    <row r="254" spans="1:19" x14ac:dyDescent="0.2">
      <c r="A254">
        <v>322</v>
      </c>
      <c r="B254">
        <v>3</v>
      </c>
      <c r="C254">
        <v>112</v>
      </c>
      <c r="D254">
        <v>74</v>
      </c>
      <c r="E254">
        <v>30</v>
      </c>
      <c r="F254">
        <v>0</v>
      </c>
      <c r="G254">
        <v>31.6</v>
      </c>
      <c r="H254">
        <v>0.19700000000000001</v>
      </c>
      <c r="I254">
        <v>25</v>
      </c>
      <c r="J254" t="s">
        <v>9</v>
      </c>
      <c r="K254" t="s">
        <v>9</v>
      </c>
      <c r="L254" t="s">
        <v>10</v>
      </c>
      <c r="M254">
        <v>1</v>
      </c>
      <c r="N254">
        <v>0.84199999999999997</v>
      </c>
      <c r="O254">
        <v>0.158</v>
      </c>
      <c r="P254" s="2" t="str">
        <f>IF(O254&gt;N254,"tested_positive","tested_negative")</f>
        <v>tested_negative</v>
      </c>
      <c r="Q254" s="2">
        <f>IF(P254=K254,1,0)</f>
        <v>0</v>
      </c>
      <c r="R254" s="2" t="str">
        <f>IF(AND(EXACT(P254,"tested_positive"), EXACT(K254,"tested_positive")), "tp", IF(AND(EXACT(P254,"tested_positive"), EXACT(K254,"tested_negative")), "fp", IF(AND(EXACT(P254,"tested_negative"), EXACT(K254,"tested_positive")), "fn", IF(AND(EXACT(P254,"tested_negative"), EXACT(K254,"tested_negative")), "tn"))))</f>
        <v>fn</v>
      </c>
      <c r="S254" s="2">
        <f>IF(P254="tested_positive",1,0)</f>
        <v>0</v>
      </c>
    </row>
    <row r="255" spans="1:19" x14ac:dyDescent="0.2">
      <c r="A255">
        <v>564</v>
      </c>
      <c r="B255">
        <v>6</v>
      </c>
      <c r="C255">
        <v>99</v>
      </c>
      <c r="D255">
        <v>60</v>
      </c>
      <c r="E255">
        <v>19</v>
      </c>
      <c r="F255">
        <v>54</v>
      </c>
      <c r="G255">
        <v>26.9</v>
      </c>
      <c r="H255">
        <v>0.497</v>
      </c>
      <c r="I255">
        <v>32</v>
      </c>
      <c r="J255" t="s">
        <v>10</v>
      </c>
      <c r="K255" t="s">
        <v>10</v>
      </c>
      <c r="L255" t="s">
        <v>10</v>
      </c>
      <c r="N255">
        <v>0.84199999999999997</v>
      </c>
      <c r="O255">
        <v>0.158</v>
      </c>
      <c r="P255" s="2" t="str">
        <f>IF(O255&gt;N255,"tested_positive","tested_negative")</f>
        <v>tested_negative</v>
      </c>
      <c r="Q255" s="2">
        <f>IF(P255=K255,1,0)</f>
        <v>1</v>
      </c>
      <c r="R255" s="2" t="str">
        <f>IF(AND(EXACT(P255,"tested_positive"), EXACT(K255,"tested_positive")), "tp", IF(AND(EXACT(P255,"tested_positive"), EXACT(K255,"tested_negative")), "fp", IF(AND(EXACT(P255,"tested_negative"), EXACT(K255,"tested_positive")), "fn", IF(AND(EXACT(P255,"tested_negative"), EXACT(K255,"tested_negative")), "tn"))))</f>
        <v>tn</v>
      </c>
      <c r="S255" s="2">
        <f>IF(P255="tested_positive",1,0)</f>
        <v>0</v>
      </c>
    </row>
    <row r="256" spans="1:19" x14ac:dyDescent="0.2">
      <c r="A256">
        <v>637</v>
      </c>
      <c r="B256">
        <v>5</v>
      </c>
      <c r="C256">
        <v>104</v>
      </c>
      <c r="D256">
        <v>74</v>
      </c>
      <c r="E256">
        <v>0</v>
      </c>
      <c r="F256">
        <v>0</v>
      </c>
      <c r="G256">
        <v>28.8</v>
      </c>
      <c r="H256">
        <v>0.153</v>
      </c>
      <c r="I256">
        <v>48</v>
      </c>
      <c r="J256" t="s">
        <v>10</v>
      </c>
      <c r="K256" t="s">
        <v>10</v>
      </c>
      <c r="L256" t="s">
        <v>10</v>
      </c>
      <c r="N256">
        <v>0.84199999999999997</v>
      </c>
      <c r="O256">
        <v>0.158</v>
      </c>
      <c r="P256" s="2" t="str">
        <f>IF(O256&gt;N256,"tested_positive","tested_negative")</f>
        <v>tested_negative</v>
      </c>
      <c r="Q256" s="2">
        <f>IF(P256=K256,1,0)</f>
        <v>1</v>
      </c>
      <c r="R256" s="2" t="str">
        <f>IF(AND(EXACT(P256,"tested_positive"), EXACT(K256,"tested_positive")), "tp", IF(AND(EXACT(P256,"tested_positive"), EXACT(K256,"tested_negative")), "fp", IF(AND(EXACT(P256,"tested_negative"), EXACT(K256,"tested_positive")), "fn", IF(AND(EXACT(P256,"tested_negative"), EXACT(K256,"tested_negative")), "tn"))))</f>
        <v>tn</v>
      </c>
      <c r="S256" s="2">
        <f>IF(P256="tested_positive",1,0)</f>
        <v>0</v>
      </c>
    </row>
    <row r="257" spans="1:19" x14ac:dyDescent="0.2">
      <c r="A257">
        <v>263</v>
      </c>
      <c r="B257">
        <v>4</v>
      </c>
      <c r="C257">
        <v>95</v>
      </c>
      <c r="D257">
        <v>70</v>
      </c>
      <c r="E257">
        <v>32</v>
      </c>
      <c r="F257">
        <v>0</v>
      </c>
      <c r="G257">
        <v>32.1</v>
      </c>
      <c r="H257">
        <v>0.61199999999999999</v>
      </c>
      <c r="I257">
        <v>24</v>
      </c>
      <c r="J257" t="s">
        <v>10</v>
      </c>
      <c r="K257" t="s">
        <v>10</v>
      </c>
      <c r="L257" t="s">
        <v>10</v>
      </c>
      <c r="N257">
        <v>0.84099999999999997</v>
      </c>
      <c r="O257">
        <v>0.159</v>
      </c>
      <c r="P257" s="2" t="str">
        <f>IF(O257&gt;N257,"tested_positive","tested_negative")</f>
        <v>tested_negative</v>
      </c>
      <c r="Q257" s="2">
        <f>IF(P257=K257,1,0)</f>
        <v>1</v>
      </c>
      <c r="R257" s="2" t="str">
        <f>IF(AND(EXACT(P257,"tested_positive"), EXACT(K257,"tested_positive")), "tp", IF(AND(EXACT(P257,"tested_positive"), EXACT(K257,"tested_negative")), "fp", IF(AND(EXACT(P257,"tested_negative"), EXACT(K257,"tested_positive")), "fn", IF(AND(EXACT(P257,"tested_negative"), EXACT(K257,"tested_negative")), "tn"))))</f>
        <v>tn</v>
      </c>
      <c r="S257" s="2">
        <f>IF(P257="tested_positive",1,0)</f>
        <v>0</v>
      </c>
    </row>
    <row r="258" spans="1:19" x14ac:dyDescent="0.2">
      <c r="A258">
        <v>341</v>
      </c>
      <c r="B258">
        <v>1</v>
      </c>
      <c r="C258">
        <v>130</v>
      </c>
      <c r="D258">
        <v>70</v>
      </c>
      <c r="E258">
        <v>13</v>
      </c>
      <c r="F258">
        <v>105</v>
      </c>
      <c r="G258">
        <v>25.9</v>
      </c>
      <c r="H258">
        <v>0.47199999999999998</v>
      </c>
      <c r="I258">
        <v>22</v>
      </c>
      <c r="J258" t="s">
        <v>10</v>
      </c>
      <c r="K258" t="s">
        <v>10</v>
      </c>
      <c r="L258" t="s">
        <v>10</v>
      </c>
      <c r="N258">
        <v>0.84</v>
      </c>
      <c r="O258">
        <v>0.16</v>
      </c>
      <c r="P258" s="2" t="str">
        <f>IF(O258&gt;N258,"tested_positive","tested_negative")</f>
        <v>tested_negative</v>
      </c>
      <c r="Q258" s="2">
        <f>IF(P258=K258,1,0)</f>
        <v>1</v>
      </c>
      <c r="R258" s="2" t="str">
        <f>IF(AND(EXACT(P258,"tested_positive"), EXACT(K258,"tested_positive")), "tp", IF(AND(EXACT(P258,"tested_positive"), EXACT(K258,"tested_negative")), "fp", IF(AND(EXACT(P258,"tested_negative"), EXACT(K258,"tested_positive")), "fn", IF(AND(EXACT(P258,"tested_negative"), EXACT(K258,"tested_negative")), "tn"))))</f>
        <v>tn</v>
      </c>
      <c r="S258" s="2">
        <f>IF(P258="tested_positive",1,0)</f>
        <v>0</v>
      </c>
    </row>
    <row r="259" spans="1:19" x14ac:dyDescent="0.2">
      <c r="A259">
        <v>381</v>
      </c>
      <c r="B259">
        <v>1</v>
      </c>
      <c r="C259">
        <v>107</v>
      </c>
      <c r="D259">
        <v>72</v>
      </c>
      <c r="E259">
        <v>30</v>
      </c>
      <c r="F259">
        <v>82</v>
      </c>
      <c r="G259">
        <v>30.8</v>
      </c>
      <c r="H259">
        <v>0.82099999999999995</v>
      </c>
      <c r="I259">
        <v>24</v>
      </c>
      <c r="J259" t="s">
        <v>10</v>
      </c>
      <c r="K259" t="s">
        <v>10</v>
      </c>
      <c r="L259" t="s">
        <v>10</v>
      </c>
      <c r="N259">
        <v>0.84</v>
      </c>
      <c r="O259">
        <v>0.16</v>
      </c>
      <c r="P259" s="2" t="str">
        <f>IF(O259&gt;N259,"tested_positive","tested_negative")</f>
        <v>tested_negative</v>
      </c>
      <c r="Q259" s="2">
        <f>IF(P259=K259,1,0)</f>
        <v>1</v>
      </c>
      <c r="R259" s="2" t="str">
        <f>IF(AND(EXACT(P259,"tested_positive"), EXACT(K259,"tested_positive")), "tp", IF(AND(EXACT(P259,"tested_positive"), EXACT(K259,"tested_negative")), "fp", IF(AND(EXACT(P259,"tested_negative"), EXACT(K259,"tested_positive")), "fn", IF(AND(EXACT(P259,"tested_negative"), EXACT(K259,"tested_negative")), "tn"))))</f>
        <v>tn</v>
      </c>
      <c r="S259" s="2">
        <f>IF(P259="tested_positive",1,0)</f>
        <v>0</v>
      </c>
    </row>
    <row r="260" spans="1:19" x14ac:dyDescent="0.2">
      <c r="A260">
        <v>617</v>
      </c>
      <c r="B260">
        <v>6</v>
      </c>
      <c r="C260">
        <v>117</v>
      </c>
      <c r="D260">
        <v>96</v>
      </c>
      <c r="E260">
        <v>0</v>
      </c>
      <c r="F260">
        <v>0</v>
      </c>
      <c r="G260">
        <v>28.7</v>
      </c>
      <c r="H260">
        <v>0.157</v>
      </c>
      <c r="I260">
        <v>30</v>
      </c>
      <c r="J260" t="s">
        <v>10</v>
      </c>
      <c r="K260" t="s">
        <v>10</v>
      </c>
      <c r="L260" t="s">
        <v>10</v>
      </c>
      <c r="N260">
        <v>0.84</v>
      </c>
      <c r="O260">
        <v>0.16</v>
      </c>
      <c r="P260" s="2" t="str">
        <f>IF(O260&gt;N260,"tested_positive","tested_negative")</f>
        <v>tested_negative</v>
      </c>
      <c r="Q260" s="2">
        <f>IF(P260=K260,1,0)</f>
        <v>1</v>
      </c>
      <c r="R260" s="2" t="str">
        <f>IF(AND(EXACT(P260,"tested_positive"), EXACT(K260,"tested_positive")), "tp", IF(AND(EXACT(P260,"tested_positive"), EXACT(K260,"tested_negative")), "fp", IF(AND(EXACT(P260,"tested_negative"), EXACT(K260,"tested_positive")), "fn", IF(AND(EXACT(P260,"tested_negative"), EXACT(K260,"tested_negative")), "tn"))))</f>
        <v>tn</v>
      </c>
      <c r="S260" s="2">
        <f>IF(P260="tested_positive",1,0)</f>
        <v>0</v>
      </c>
    </row>
    <row r="261" spans="1:19" x14ac:dyDescent="0.2">
      <c r="A261">
        <v>478</v>
      </c>
      <c r="B261">
        <v>7</v>
      </c>
      <c r="C261">
        <v>114</v>
      </c>
      <c r="D261">
        <v>76</v>
      </c>
      <c r="E261">
        <v>17</v>
      </c>
      <c r="F261">
        <v>110</v>
      </c>
      <c r="G261">
        <v>23.8</v>
      </c>
      <c r="H261">
        <v>0.46600000000000003</v>
      </c>
      <c r="I261">
        <v>31</v>
      </c>
      <c r="J261" t="s">
        <v>10</v>
      </c>
      <c r="K261" t="s">
        <v>10</v>
      </c>
      <c r="L261" t="s">
        <v>10</v>
      </c>
      <c r="N261">
        <v>0.83599999999999997</v>
      </c>
      <c r="O261">
        <v>0.16400000000000001</v>
      </c>
      <c r="P261" s="2" t="str">
        <f>IF(O261&gt;N261,"tested_positive","tested_negative")</f>
        <v>tested_negative</v>
      </c>
      <c r="Q261" s="2">
        <f>IF(P261=K261,1,0)</f>
        <v>1</v>
      </c>
      <c r="R261" s="2" t="str">
        <f>IF(AND(EXACT(P261,"tested_positive"), EXACT(K261,"tested_positive")), "tp", IF(AND(EXACT(P261,"tested_positive"), EXACT(K261,"tested_negative")), "fp", IF(AND(EXACT(P261,"tested_negative"), EXACT(K261,"tested_positive")), "fn", IF(AND(EXACT(P261,"tested_negative"), EXACT(K261,"tested_negative")), "tn"))))</f>
        <v>tn</v>
      </c>
      <c r="S261" s="2">
        <f>IF(P261="tested_positive",1,0)</f>
        <v>0</v>
      </c>
    </row>
    <row r="262" spans="1:19" x14ac:dyDescent="0.2">
      <c r="A262">
        <v>739</v>
      </c>
      <c r="B262">
        <v>2</v>
      </c>
      <c r="C262">
        <v>99</v>
      </c>
      <c r="D262">
        <v>60</v>
      </c>
      <c r="E262">
        <v>17</v>
      </c>
      <c r="F262">
        <v>160</v>
      </c>
      <c r="G262">
        <v>36.6</v>
      </c>
      <c r="H262">
        <v>0.45300000000000001</v>
      </c>
      <c r="I262">
        <v>21</v>
      </c>
      <c r="J262" t="s">
        <v>10</v>
      </c>
      <c r="K262" t="s">
        <v>10</v>
      </c>
      <c r="L262" t="s">
        <v>10</v>
      </c>
      <c r="N262">
        <v>0.83599999999999997</v>
      </c>
      <c r="O262">
        <v>0.16400000000000001</v>
      </c>
      <c r="P262" s="2" t="str">
        <f>IF(O262&gt;N262,"tested_positive","tested_negative")</f>
        <v>tested_negative</v>
      </c>
      <c r="Q262" s="2">
        <f>IF(P262=K262,1,0)</f>
        <v>1</v>
      </c>
      <c r="R262" s="2" t="str">
        <f>IF(AND(EXACT(P262,"tested_positive"), EXACT(K262,"tested_positive")), "tp", IF(AND(EXACT(P262,"tested_positive"), EXACT(K262,"tested_negative")), "fp", IF(AND(EXACT(P262,"tested_negative"), EXACT(K262,"tested_positive")), "fn", IF(AND(EXACT(P262,"tested_negative"), EXACT(K262,"tested_negative")), "tn"))))</f>
        <v>tn</v>
      </c>
      <c r="S262" s="2">
        <f>IF(P262="tested_positive",1,0)</f>
        <v>0</v>
      </c>
    </row>
    <row r="263" spans="1:19" x14ac:dyDescent="0.2">
      <c r="A263">
        <v>759</v>
      </c>
      <c r="B263">
        <v>1</v>
      </c>
      <c r="C263">
        <v>106</v>
      </c>
      <c r="D263">
        <v>76</v>
      </c>
      <c r="E263">
        <v>0</v>
      </c>
      <c r="F263">
        <v>0</v>
      </c>
      <c r="G263">
        <v>37.5</v>
      </c>
      <c r="H263">
        <v>0.19700000000000001</v>
      </c>
      <c r="I263">
        <v>26</v>
      </c>
      <c r="J263" t="s">
        <v>10</v>
      </c>
      <c r="K263" t="s">
        <v>10</v>
      </c>
      <c r="L263" t="s">
        <v>10</v>
      </c>
      <c r="N263">
        <v>0.83599999999999997</v>
      </c>
      <c r="O263">
        <v>0.16400000000000001</v>
      </c>
      <c r="P263" s="2" t="str">
        <f>IF(O263&gt;N263,"tested_positive","tested_negative")</f>
        <v>tested_negative</v>
      </c>
      <c r="Q263" s="2">
        <f>IF(P263=K263,1,0)</f>
        <v>1</v>
      </c>
      <c r="R263" s="2" t="str">
        <f>IF(AND(EXACT(P263,"tested_positive"), EXACT(K263,"tested_positive")), "tp", IF(AND(EXACT(P263,"tested_positive"), EXACT(K263,"tested_negative")), "fp", IF(AND(EXACT(P263,"tested_negative"), EXACT(K263,"tested_positive")), "fn", IF(AND(EXACT(P263,"tested_negative"), EXACT(K263,"tested_negative")), "tn"))))</f>
        <v>tn</v>
      </c>
      <c r="S263" s="2">
        <f>IF(P263="tested_positive",1,0)</f>
        <v>0</v>
      </c>
    </row>
    <row r="264" spans="1:19" x14ac:dyDescent="0.2">
      <c r="A264">
        <v>687</v>
      </c>
      <c r="B264">
        <v>3</v>
      </c>
      <c r="C264">
        <v>130</v>
      </c>
      <c r="D264">
        <v>64</v>
      </c>
      <c r="E264">
        <v>0</v>
      </c>
      <c r="F264">
        <v>0</v>
      </c>
      <c r="G264">
        <v>23.1</v>
      </c>
      <c r="H264">
        <v>0.314</v>
      </c>
      <c r="I264">
        <v>22</v>
      </c>
      <c r="J264" t="s">
        <v>10</v>
      </c>
      <c r="K264" t="s">
        <v>10</v>
      </c>
      <c r="L264" t="s">
        <v>10</v>
      </c>
      <c r="N264">
        <v>0.83499999999999996</v>
      </c>
      <c r="O264">
        <v>0.16500000000000001</v>
      </c>
      <c r="P264" s="2" t="str">
        <f>IF(O264&gt;N264,"tested_positive","tested_negative")</f>
        <v>tested_negative</v>
      </c>
      <c r="Q264" s="2">
        <f>IF(P264=K264,1,0)</f>
        <v>1</v>
      </c>
      <c r="R264" s="2" t="str">
        <f>IF(AND(EXACT(P264,"tested_positive"), EXACT(K264,"tested_positive")), "tp", IF(AND(EXACT(P264,"tested_positive"), EXACT(K264,"tested_negative")), "fp", IF(AND(EXACT(P264,"tested_negative"), EXACT(K264,"tested_positive")), "fn", IF(AND(EXACT(P264,"tested_negative"), EXACT(K264,"tested_negative")), "tn"))))</f>
        <v>tn</v>
      </c>
      <c r="S264" s="2">
        <f>IF(P264="tested_positive",1,0)</f>
        <v>0</v>
      </c>
    </row>
    <row r="265" spans="1:19" x14ac:dyDescent="0.2">
      <c r="A265">
        <v>141</v>
      </c>
      <c r="B265">
        <v>3</v>
      </c>
      <c r="C265">
        <v>128</v>
      </c>
      <c r="D265">
        <v>78</v>
      </c>
      <c r="E265">
        <v>0</v>
      </c>
      <c r="F265">
        <v>0</v>
      </c>
      <c r="G265">
        <v>21.1</v>
      </c>
      <c r="H265">
        <v>0.26800000000000002</v>
      </c>
      <c r="I265">
        <v>55</v>
      </c>
      <c r="J265" t="s">
        <v>10</v>
      </c>
      <c r="K265" t="s">
        <v>10</v>
      </c>
      <c r="L265" t="s">
        <v>10</v>
      </c>
      <c r="N265">
        <v>0.83299999999999996</v>
      </c>
      <c r="O265">
        <v>0.16700000000000001</v>
      </c>
      <c r="P265" s="2" t="str">
        <f>IF(O265&gt;N265,"tested_positive","tested_negative")</f>
        <v>tested_negative</v>
      </c>
      <c r="Q265" s="2">
        <f>IF(P265=K265,1,0)</f>
        <v>1</v>
      </c>
      <c r="R265" s="2" t="str">
        <f>IF(AND(EXACT(P265,"tested_positive"), EXACT(K265,"tested_positive")), "tp", IF(AND(EXACT(P265,"tested_positive"), EXACT(K265,"tested_negative")), "fp", IF(AND(EXACT(P265,"tested_negative"), EXACT(K265,"tested_positive")), "fn", IF(AND(EXACT(P265,"tested_negative"), EXACT(K265,"tested_negative")), "tn"))))</f>
        <v>tn</v>
      </c>
      <c r="S265" s="2">
        <f>IF(P265="tested_positive",1,0)</f>
        <v>0</v>
      </c>
    </row>
    <row r="266" spans="1:19" x14ac:dyDescent="0.2">
      <c r="A266">
        <v>374</v>
      </c>
      <c r="B266">
        <v>2</v>
      </c>
      <c r="C266">
        <v>105</v>
      </c>
      <c r="D266">
        <v>58</v>
      </c>
      <c r="E266">
        <v>40</v>
      </c>
      <c r="F266">
        <v>94</v>
      </c>
      <c r="G266">
        <v>34.9</v>
      </c>
      <c r="H266">
        <v>0.22500000000000001</v>
      </c>
      <c r="I266">
        <v>25</v>
      </c>
      <c r="J266" t="s">
        <v>10</v>
      </c>
      <c r="K266" t="s">
        <v>10</v>
      </c>
      <c r="L266" t="s">
        <v>10</v>
      </c>
      <c r="N266">
        <v>0.83299999999999996</v>
      </c>
      <c r="O266">
        <v>0.16700000000000001</v>
      </c>
      <c r="P266" s="2" t="str">
        <f>IF(O266&gt;N266,"tested_positive","tested_negative")</f>
        <v>tested_negative</v>
      </c>
      <c r="Q266" s="2">
        <f>IF(P266=K266,1,0)</f>
        <v>1</v>
      </c>
      <c r="R266" s="2" t="str">
        <f>IF(AND(EXACT(P266,"tested_positive"), EXACT(K266,"tested_positive")), "tp", IF(AND(EXACT(P266,"tested_positive"), EXACT(K266,"tested_negative")), "fp", IF(AND(EXACT(P266,"tested_negative"), EXACT(K266,"tested_positive")), "fn", IF(AND(EXACT(P266,"tested_negative"), EXACT(K266,"tested_negative")), "tn"))))</f>
        <v>tn</v>
      </c>
      <c r="S266" s="2">
        <f>IF(P266="tested_positive",1,0)</f>
        <v>0</v>
      </c>
    </row>
    <row r="267" spans="1:19" x14ac:dyDescent="0.2">
      <c r="A267">
        <v>624</v>
      </c>
      <c r="B267">
        <v>0</v>
      </c>
      <c r="C267">
        <v>94</v>
      </c>
      <c r="D267">
        <v>70</v>
      </c>
      <c r="E267">
        <v>27</v>
      </c>
      <c r="F267">
        <v>115</v>
      </c>
      <c r="G267">
        <v>43.5</v>
      </c>
      <c r="H267">
        <v>0.34699999999999998</v>
      </c>
      <c r="I267">
        <v>21</v>
      </c>
      <c r="J267" t="s">
        <v>10</v>
      </c>
      <c r="K267" t="s">
        <v>10</v>
      </c>
      <c r="L267" t="s">
        <v>10</v>
      </c>
      <c r="N267">
        <v>0.83299999999999996</v>
      </c>
      <c r="O267">
        <v>0.16700000000000001</v>
      </c>
      <c r="P267" s="2" t="str">
        <f>IF(O267&gt;N267,"tested_positive","tested_negative")</f>
        <v>tested_negative</v>
      </c>
      <c r="Q267" s="2">
        <f>IF(P267=K267,1,0)</f>
        <v>1</v>
      </c>
      <c r="R267" s="2" t="str">
        <f>IF(AND(EXACT(P267,"tested_positive"), EXACT(K267,"tested_positive")), "tp", IF(AND(EXACT(P267,"tested_positive"), EXACT(K267,"tested_negative")), "fp", IF(AND(EXACT(P267,"tested_negative"), EXACT(K267,"tested_positive")), "fn", IF(AND(EXACT(P267,"tested_negative"), EXACT(K267,"tested_negative")), "tn"))))</f>
        <v>tn</v>
      </c>
      <c r="S267" s="2">
        <f>IF(P267="tested_positive",1,0)</f>
        <v>0</v>
      </c>
    </row>
    <row r="268" spans="1:19" x14ac:dyDescent="0.2">
      <c r="A268">
        <v>742</v>
      </c>
      <c r="B268">
        <v>3</v>
      </c>
      <c r="C268">
        <v>102</v>
      </c>
      <c r="D268">
        <v>44</v>
      </c>
      <c r="E268">
        <v>20</v>
      </c>
      <c r="F268">
        <v>94</v>
      </c>
      <c r="G268">
        <v>30.8</v>
      </c>
      <c r="H268">
        <v>0.4</v>
      </c>
      <c r="I268">
        <v>26</v>
      </c>
      <c r="J268" t="s">
        <v>10</v>
      </c>
      <c r="K268" t="s">
        <v>10</v>
      </c>
      <c r="L268" t="s">
        <v>10</v>
      </c>
      <c r="N268">
        <v>0.83299999999999996</v>
      </c>
      <c r="O268">
        <v>0.16700000000000001</v>
      </c>
      <c r="P268" s="2" t="str">
        <f>IF(O268&gt;N268,"tested_positive","tested_negative")</f>
        <v>tested_negative</v>
      </c>
      <c r="Q268" s="2">
        <f>IF(P268=K268,1,0)</f>
        <v>1</v>
      </c>
      <c r="R268" s="2" t="str">
        <f>IF(AND(EXACT(P268,"tested_positive"), EXACT(K268,"tested_positive")), "tp", IF(AND(EXACT(P268,"tested_positive"), EXACT(K268,"tested_negative")), "fp", IF(AND(EXACT(P268,"tested_negative"), EXACT(K268,"tested_positive")), "fn", IF(AND(EXACT(P268,"tested_negative"), EXACT(K268,"tested_negative")), "tn"))))</f>
        <v>tn</v>
      </c>
      <c r="S268" s="2">
        <f>IF(P268="tested_positive",1,0)</f>
        <v>0</v>
      </c>
    </row>
    <row r="269" spans="1:19" x14ac:dyDescent="0.2">
      <c r="A269">
        <v>477</v>
      </c>
      <c r="B269">
        <v>2</v>
      </c>
      <c r="C269">
        <v>105</v>
      </c>
      <c r="D269">
        <v>80</v>
      </c>
      <c r="E269">
        <v>45</v>
      </c>
      <c r="F269">
        <v>191</v>
      </c>
      <c r="G269">
        <v>33.700000000000003</v>
      </c>
      <c r="H269">
        <v>0.71099999999999997</v>
      </c>
      <c r="I269">
        <v>29</v>
      </c>
      <c r="J269" t="s">
        <v>9</v>
      </c>
      <c r="K269" t="s">
        <v>9</v>
      </c>
      <c r="L269" t="s">
        <v>10</v>
      </c>
      <c r="M269">
        <v>1</v>
      </c>
      <c r="N269">
        <v>0.83199999999999996</v>
      </c>
      <c r="O269">
        <v>0.16800000000000001</v>
      </c>
      <c r="P269" s="2" t="str">
        <f>IF(O269&gt;N269,"tested_positive","tested_negative")</f>
        <v>tested_negative</v>
      </c>
      <c r="Q269" s="2">
        <f>IF(P269=K269,1,0)</f>
        <v>0</v>
      </c>
      <c r="R269" s="2" t="str">
        <f>IF(AND(EXACT(P269,"tested_positive"), EXACT(K269,"tested_positive")), "tp", IF(AND(EXACT(P269,"tested_positive"), EXACT(K269,"tested_negative")), "fp", IF(AND(EXACT(P269,"tested_negative"), EXACT(K269,"tested_positive")), "fn", IF(AND(EXACT(P269,"tested_negative"), EXACT(K269,"tested_negative")), "tn"))))</f>
        <v>fn</v>
      </c>
      <c r="S269" s="2">
        <f>IF(P269="tested_positive",1,0)</f>
        <v>0</v>
      </c>
    </row>
    <row r="270" spans="1:19" x14ac:dyDescent="0.2">
      <c r="A270">
        <v>567</v>
      </c>
      <c r="B270">
        <v>1</v>
      </c>
      <c r="C270">
        <v>99</v>
      </c>
      <c r="D270">
        <v>72</v>
      </c>
      <c r="E270">
        <v>30</v>
      </c>
      <c r="F270">
        <v>18</v>
      </c>
      <c r="G270">
        <v>38.6</v>
      </c>
      <c r="H270">
        <v>0.41199999999999998</v>
      </c>
      <c r="I270">
        <v>21</v>
      </c>
      <c r="J270" t="s">
        <v>10</v>
      </c>
      <c r="K270" t="s">
        <v>10</v>
      </c>
      <c r="L270" t="s">
        <v>10</v>
      </c>
      <c r="N270">
        <v>0.83199999999999996</v>
      </c>
      <c r="O270">
        <v>0.16800000000000001</v>
      </c>
      <c r="P270" s="2" t="str">
        <f>IF(O270&gt;N270,"tested_positive","tested_negative")</f>
        <v>tested_negative</v>
      </c>
      <c r="Q270" s="2">
        <f>IF(P270=K270,1,0)</f>
        <v>1</v>
      </c>
      <c r="R270" s="2" t="str">
        <f>IF(AND(EXACT(P270,"tested_positive"), EXACT(K270,"tested_positive")), "tp", IF(AND(EXACT(P270,"tested_positive"), EXACT(K270,"tested_negative")), "fp", IF(AND(EXACT(P270,"tested_negative"), EXACT(K270,"tested_positive")), "fn", IF(AND(EXACT(P270,"tested_negative"), EXACT(K270,"tested_negative")), "tn"))))</f>
        <v>tn</v>
      </c>
      <c r="S270" s="2">
        <f>IF(P270="tested_positive",1,0)</f>
        <v>0</v>
      </c>
    </row>
    <row r="271" spans="1:19" x14ac:dyDescent="0.2">
      <c r="A271">
        <v>766</v>
      </c>
      <c r="B271">
        <v>5</v>
      </c>
      <c r="C271">
        <v>121</v>
      </c>
      <c r="D271">
        <v>72</v>
      </c>
      <c r="E271">
        <v>23</v>
      </c>
      <c r="F271">
        <v>112</v>
      </c>
      <c r="G271">
        <v>26.2</v>
      </c>
      <c r="H271">
        <v>0.245</v>
      </c>
      <c r="I271">
        <v>30</v>
      </c>
      <c r="J271" t="s">
        <v>10</v>
      </c>
      <c r="K271" t="s">
        <v>10</v>
      </c>
      <c r="L271" t="s">
        <v>10</v>
      </c>
      <c r="N271">
        <v>0.83</v>
      </c>
      <c r="O271">
        <v>0.17</v>
      </c>
      <c r="P271" s="2" t="str">
        <f>IF(O271&gt;N271,"tested_positive","tested_negative")</f>
        <v>tested_negative</v>
      </c>
      <c r="Q271" s="2">
        <f>IF(P271=K271,1,0)</f>
        <v>1</v>
      </c>
      <c r="R271" s="2" t="str">
        <f>IF(AND(EXACT(P271,"tested_positive"), EXACT(K271,"tested_positive")), "tp", IF(AND(EXACT(P271,"tested_positive"), EXACT(K271,"tested_negative")), "fp", IF(AND(EXACT(P271,"tested_negative"), EXACT(K271,"tested_positive")), "fn", IF(AND(EXACT(P271,"tested_negative"), EXACT(K271,"tested_negative")), "tn"))))</f>
        <v>tn</v>
      </c>
      <c r="S271" s="2">
        <f>IF(P271="tested_positive",1,0)</f>
        <v>0</v>
      </c>
    </row>
    <row r="272" spans="1:19" x14ac:dyDescent="0.2">
      <c r="A272">
        <v>39</v>
      </c>
      <c r="B272">
        <v>2</v>
      </c>
      <c r="C272">
        <v>90</v>
      </c>
      <c r="D272">
        <v>68</v>
      </c>
      <c r="E272">
        <v>42</v>
      </c>
      <c r="F272">
        <v>0</v>
      </c>
      <c r="G272">
        <v>38.200000000000003</v>
      </c>
      <c r="H272">
        <v>0.503</v>
      </c>
      <c r="I272">
        <v>27</v>
      </c>
      <c r="J272" t="s">
        <v>9</v>
      </c>
      <c r="K272" t="s">
        <v>9</v>
      </c>
      <c r="L272" t="s">
        <v>10</v>
      </c>
      <c r="M272">
        <v>1</v>
      </c>
      <c r="N272">
        <v>0.82799999999999996</v>
      </c>
      <c r="O272">
        <v>0.17199999999999999</v>
      </c>
      <c r="P272" s="2" t="str">
        <f>IF(O272&gt;N272,"tested_positive","tested_negative")</f>
        <v>tested_negative</v>
      </c>
      <c r="Q272" s="2">
        <f>IF(P272=K272,1,0)</f>
        <v>0</v>
      </c>
      <c r="R272" s="2" t="str">
        <f>IF(AND(EXACT(P272,"tested_positive"), EXACT(K272,"tested_positive")), "tp", IF(AND(EXACT(P272,"tested_positive"), EXACT(K272,"tested_negative")), "fp", IF(AND(EXACT(P272,"tested_negative"), EXACT(K272,"tested_positive")), "fn", IF(AND(EXACT(P272,"tested_negative"), EXACT(K272,"tested_negative")), "tn"))))</f>
        <v>fn</v>
      </c>
      <c r="S272" s="2">
        <f>IF(P272="tested_positive",1,0)</f>
        <v>0</v>
      </c>
    </row>
    <row r="273" spans="1:19" x14ac:dyDescent="0.2">
      <c r="A273">
        <v>143</v>
      </c>
      <c r="B273">
        <v>2</v>
      </c>
      <c r="C273">
        <v>108</v>
      </c>
      <c r="D273">
        <v>52</v>
      </c>
      <c r="E273">
        <v>26</v>
      </c>
      <c r="F273">
        <v>63</v>
      </c>
      <c r="G273">
        <v>32.5</v>
      </c>
      <c r="H273">
        <v>0.318</v>
      </c>
      <c r="I273">
        <v>22</v>
      </c>
      <c r="J273" t="s">
        <v>10</v>
      </c>
      <c r="K273" t="s">
        <v>10</v>
      </c>
      <c r="L273" t="s">
        <v>10</v>
      </c>
      <c r="N273">
        <v>0.82799999999999996</v>
      </c>
      <c r="O273">
        <v>0.17199999999999999</v>
      </c>
      <c r="P273" s="2" t="str">
        <f>IF(O273&gt;N273,"tested_positive","tested_negative")</f>
        <v>tested_negative</v>
      </c>
      <c r="Q273" s="2">
        <f>IF(P273=K273,1,0)</f>
        <v>1</v>
      </c>
      <c r="R273" s="2" t="str">
        <f>IF(AND(EXACT(P273,"tested_positive"), EXACT(K273,"tested_positive")), "tp", IF(AND(EXACT(P273,"tested_positive"), EXACT(K273,"tested_negative")), "fp", IF(AND(EXACT(P273,"tested_negative"), EXACT(K273,"tested_positive")), "fn", IF(AND(EXACT(P273,"tested_negative"), EXACT(K273,"tested_negative")), "tn"))))</f>
        <v>tn</v>
      </c>
      <c r="S273" s="2">
        <f>IF(P273="tested_positive",1,0)</f>
        <v>0</v>
      </c>
    </row>
    <row r="274" spans="1:19" x14ac:dyDescent="0.2">
      <c r="A274">
        <v>602</v>
      </c>
      <c r="B274">
        <v>6</v>
      </c>
      <c r="C274">
        <v>96</v>
      </c>
      <c r="D274">
        <v>0</v>
      </c>
      <c r="E274">
        <v>0</v>
      </c>
      <c r="F274">
        <v>0</v>
      </c>
      <c r="G274">
        <v>23.7</v>
      </c>
      <c r="H274">
        <v>0.19</v>
      </c>
      <c r="I274">
        <v>28</v>
      </c>
      <c r="J274" t="s">
        <v>10</v>
      </c>
      <c r="K274" t="s">
        <v>10</v>
      </c>
      <c r="L274" t="s">
        <v>10</v>
      </c>
      <c r="N274">
        <v>0.82799999999999996</v>
      </c>
      <c r="O274">
        <v>0.17199999999999999</v>
      </c>
      <c r="P274" s="2" t="str">
        <f>IF(O274&gt;N274,"tested_positive","tested_negative")</f>
        <v>tested_negative</v>
      </c>
      <c r="Q274" s="2">
        <f>IF(P274=K274,1,0)</f>
        <v>1</v>
      </c>
      <c r="R274" s="2" t="str">
        <f>IF(AND(EXACT(P274,"tested_positive"), EXACT(K274,"tested_positive")), "tp", IF(AND(EXACT(P274,"tested_positive"), EXACT(K274,"tested_negative")), "fp", IF(AND(EXACT(P274,"tested_negative"), EXACT(K274,"tested_positive")), "fn", IF(AND(EXACT(P274,"tested_negative"), EXACT(K274,"tested_negative")), "tn"))))</f>
        <v>tn</v>
      </c>
      <c r="S274" s="2">
        <f>IF(P274="tested_positive",1,0)</f>
        <v>0</v>
      </c>
    </row>
    <row r="275" spans="1:19" x14ac:dyDescent="0.2">
      <c r="A275">
        <v>201</v>
      </c>
      <c r="B275">
        <v>0</v>
      </c>
      <c r="C275">
        <v>113</v>
      </c>
      <c r="D275">
        <v>80</v>
      </c>
      <c r="E275">
        <v>16</v>
      </c>
      <c r="F275">
        <v>0</v>
      </c>
      <c r="G275">
        <v>31</v>
      </c>
      <c r="H275">
        <v>0.874</v>
      </c>
      <c r="I275">
        <v>21</v>
      </c>
      <c r="J275" t="s">
        <v>10</v>
      </c>
      <c r="K275" t="s">
        <v>10</v>
      </c>
      <c r="L275" t="s">
        <v>10</v>
      </c>
      <c r="N275">
        <v>0.82699999999999996</v>
      </c>
      <c r="O275">
        <v>0.17299999999999999</v>
      </c>
      <c r="P275" s="2" t="str">
        <f>IF(O275&gt;N275,"tested_positive","tested_negative")</f>
        <v>tested_negative</v>
      </c>
      <c r="Q275" s="2">
        <f>IF(P275=K275,1,0)</f>
        <v>1</v>
      </c>
      <c r="R275" s="2" t="str">
        <f>IF(AND(EXACT(P275,"tested_positive"), EXACT(K275,"tested_positive")), "tp", IF(AND(EXACT(P275,"tested_positive"), EXACT(K275,"tested_negative")), "fp", IF(AND(EXACT(P275,"tested_negative"), EXACT(K275,"tested_positive")), "fn", IF(AND(EXACT(P275,"tested_negative"), EXACT(K275,"tested_negative")), "tn"))))</f>
        <v>tn</v>
      </c>
      <c r="S275" s="2">
        <f>IF(P275="tested_positive",1,0)</f>
        <v>0</v>
      </c>
    </row>
    <row r="276" spans="1:19" x14ac:dyDescent="0.2">
      <c r="A276">
        <v>252</v>
      </c>
      <c r="B276">
        <v>2</v>
      </c>
      <c r="C276">
        <v>129</v>
      </c>
      <c r="D276">
        <v>84</v>
      </c>
      <c r="E276">
        <v>0</v>
      </c>
      <c r="F276">
        <v>0</v>
      </c>
      <c r="G276">
        <v>28</v>
      </c>
      <c r="H276">
        <v>0.28399999999999997</v>
      </c>
      <c r="I276">
        <v>27</v>
      </c>
      <c r="J276" t="s">
        <v>10</v>
      </c>
      <c r="K276" t="s">
        <v>10</v>
      </c>
      <c r="L276" t="s">
        <v>10</v>
      </c>
      <c r="N276">
        <v>0.82599999999999996</v>
      </c>
      <c r="O276">
        <v>0.17399999999999999</v>
      </c>
      <c r="P276" s="2" t="str">
        <f>IF(O276&gt;N276,"tested_positive","tested_negative")</f>
        <v>tested_negative</v>
      </c>
      <c r="Q276" s="2">
        <f>IF(P276=K276,1,0)</f>
        <v>1</v>
      </c>
      <c r="R276" s="2" t="str">
        <f>IF(AND(EXACT(P276,"tested_positive"), EXACT(K276,"tested_positive")), "tp", IF(AND(EXACT(P276,"tested_positive"), EXACT(K276,"tested_negative")), "fp", IF(AND(EXACT(P276,"tested_negative"), EXACT(K276,"tested_positive")), "fn", IF(AND(EXACT(P276,"tested_negative"), EXACT(K276,"tested_negative")), "tn"))))</f>
        <v>tn</v>
      </c>
      <c r="S276" s="2">
        <f>IF(P276="tested_positive",1,0)</f>
        <v>0</v>
      </c>
    </row>
    <row r="277" spans="1:19" x14ac:dyDescent="0.2">
      <c r="A277">
        <v>573</v>
      </c>
      <c r="B277">
        <v>3</v>
      </c>
      <c r="C277">
        <v>111</v>
      </c>
      <c r="D277">
        <v>58</v>
      </c>
      <c r="E277">
        <v>31</v>
      </c>
      <c r="F277">
        <v>44</v>
      </c>
      <c r="G277">
        <v>29.5</v>
      </c>
      <c r="H277">
        <v>0.43</v>
      </c>
      <c r="I277">
        <v>22</v>
      </c>
      <c r="J277" t="s">
        <v>10</v>
      </c>
      <c r="K277" t="s">
        <v>10</v>
      </c>
      <c r="L277" t="s">
        <v>10</v>
      </c>
      <c r="N277">
        <v>0.82599999999999996</v>
      </c>
      <c r="O277">
        <v>0.17399999999999999</v>
      </c>
      <c r="P277" s="2" t="str">
        <f>IF(O277&gt;N277,"tested_positive","tested_negative")</f>
        <v>tested_negative</v>
      </c>
      <c r="Q277" s="2">
        <f>IF(P277=K277,1,0)</f>
        <v>1</v>
      </c>
      <c r="R277" s="2" t="str">
        <f>IF(AND(EXACT(P277,"tested_positive"), EXACT(K277,"tested_positive")), "tp", IF(AND(EXACT(P277,"tested_positive"), EXACT(K277,"tested_negative")), "fp", IF(AND(EXACT(P277,"tested_negative"), EXACT(K277,"tested_positive")), "fn", IF(AND(EXACT(P277,"tested_negative"), EXACT(K277,"tested_negative")), "tn"))))</f>
        <v>tn</v>
      </c>
      <c r="S277" s="2">
        <f>IF(P277="tested_positive",1,0)</f>
        <v>0</v>
      </c>
    </row>
    <row r="278" spans="1:19" x14ac:dyDescent="0.2">
      <c r="A278">
        <v>594</v>
      </c>
      <c r="B278">
        <v>2</v>
      </c>
      <c r="C278">
        <v>82</v>
      </c>
      <c r="D278">
        <v>52</v>
      </c>
      <c r="E278">
        <v>22</v>
      </c>
      <c r="F278">
        <v>115</v>
      </c>
      <c r="G278">
        <v>28.5</v>
      </c>
      <c r="H278">
        <v>1.6990000000000001</v>
      </c>
      <c r="I278">
        <v>25</v>
      </c>
      <c r="J278" t="s">
        <v>10</v>
      </c>
      <c r="K278" t="s">
        <v>10</v>
      </c>
      <c r="L278" t="s">
        <v>10</v>
      </c>
      <c r="N278">
        <v>0.82599999999999996</v>
      </c>
      <c r="O278">
        <v>0.17399999999999999</v>
      </c>
      <c r="P278" s="2" t="str">
        <f>IF(O278&gt;N278,"tested_positive","tested_negative")</f>
        <v>tested_negative</v>
      </c>
      <c r="Q278" s="2">
        <f>IF(P278=K278,1,0)</f>
        <v>1</v>
      </c>
      <c r="R278" s="2" t="str">
        <f>IF(AND(EXACT(P278,"tested_positive"), EXACT(K278,"tested_positive")), "tp", IF(AND(EXACT(P278,"tested_positive"), EXACT(K278,"tested_negative")), "fp", IF(AND(EXACT(P278,"tested_negative"), EXACT(K278,"tested_positive")), "fn", IF(AND(EXACT(P278,"tested_negative"), EXACT(K278,"tested_negative")), "tn"))))</f>
        <v>tn</v>
      </c>
      <c r="S278" s="2">
        <f>IF(P278="tested_positive",1,0)</f>
        <v>0</v>
      </c>
    </row>
    <row r="279" spans="1:19" x14ac:dyDescent="0.2">
      <c r="A279">
        <v>140</v>
      </c>
      <c r="B279">
        <v>5</v>
      </c>
      <c r="C279">
        <v>105</v>
      </c>
      <c r="D279">
        <v>72</v>
      </c>
      <c r="E279">
        <v>29</v>
      </c>
      <c r="F279">
        <v>325</v>
      </c>
      <c r="G279">
        <v>36.9</v>
      </c>
      <c r="H279">
        <v>0.159</v>
      </c>
      <c r="I279">
        <v>28</v>
      </c>
      <c r="J279" t="s">
        <v>10</v>
      </c>
      <c r="K279" t="s">
        <v>10</v>
      </c>
      <c r="L279" t="s">
        <v>10</v>
      </c>
      <c r="N279">
        <v>0.82399999999999995</v>
      </c>
      <c r="O279">
        <v>0.17599999999999999</v>
      </c>
      <c r="P279" s="2" t="str">
        <f>IF(O279&gt;N279,"tested_positive","tested_negative")</f>
        <v>tested_negative</v>
      </c>
      <c r="Q279" s="2">
        <f>IF(P279=K279,1,0)</f>
        <v>1</v>
      </c>
      <c r="R279" s="2" t="str">
        <f>IF(AND(EXACT(P279,"tested_positive"), EXACT(K279,"tested_positive")), "tp", IF(AND(EXACT(P279,"tested_positive"), EXACT(K279,"tested_negative")), "fp", IF(AND(EXACT(P279,"tested_negative"), EXACT(K279,"tested_positive")), "fn", IF(AND(EXACT(P279,"tested_negative"), EXACT(K279,"tested_negative")), "tn"))))</f>
        <v>tn</v>
      </c>
      <c r="S279" s="2">
        <f>IF(P279="tested_positive",1,0)</f>
        <v>0</v>
      </c>
    </row>
    <row r="280" spans="1:19" x14ac:dyDescent="0.2">
      <c r="A280">
        <v>325</v>
      </c>
      <c r="B280">
        <v>2</v>
      </c>
      <c r="C280">
        <v>112</v>
      </c>
      <c r="D280">
        <v>75</v>
      </c>
      <c r="E280">
        <v>32</v>
      </c>
      <c r="F280">
        <v>0</v>
      </c>
      <c r="G280">
        <v>35.700000000000003</v>
      </c>
      <c r="H280">
        <v>0.14799999999999999</v>
      </c>
      <c r="I280">
        <v>21</v>
      </c>
      <c r="J280" t="s">
        <v>10</v>
      </c>
      <c r="K280" t="s">
        <v>10</v>
      </c>
      <c r="L280" t="s">
        <v>10</v>
      </c>
      <c r="N280">
        <v>0.82399999999999995</v>
      </c>
      <c r="O280">
        <v>0.17599999999999999</v>
      </c>
      <c r="P280" s="2" t="str">
        <f>IF(O280&gt;N280,"tested_positive","tested_negative")</f>
        <v>tested_negative</v>
      </c>
      <c r="Q280" s="2">
        <f>IF(P280=K280,1,0)</f>
        <v>1</v>
      </c>
      <c r="R280" s="2" t="str">
        <f>IF(AND(EXACT(P280,"tested_positive"), EXACT(K280,"tested_positive")), "tp", IF(AND(EXACT(P280,"tested_positive"), EXACT(K280,"tested_negative")), "fp", IF(AND(EXACT(P280,"tested_negative"), EXACT(K280,"tested_positive")), "fn", IF(AND(EXACT(P280,"tested_negative"), EXACT(K280,"tested_negative")), "tn"))))</f>
        <v>tn</v>
      </c>
      <c r="S280" s="2">
        <f>IF(P280="tested_positive",1,0)</f>
        <v>0</v>
      </c>
    </row>
    <row r="281" spans="1:19" x14ac:dyDescent="0.2">
      <c r="A281">
        <v>560</v>
      </c>
      <c r="B281">
        <v>11</v>
      </c>
      <c r="C281">
        <v>85</v>
      </c>
      <c r="D281">
        <v>74</v>
      </c>
      <c r="E281">
        <v>0</v>
      </c>
      <c r="F281">
        <v>0</v>
      </c>
      <c r="G281">
        <v>30.1</v>
      </c>
      <c r="H281">
        <v>0.3</v>
      </c>
      <c r="I281">
        <v>35</v>
      </c>
      <c r="J281" t="s">
        <v>10</v>
      </c>
      <c r="K281" t="s">
        <v>10</v>
      </c>
      <c r="L281" t="s">
        <v>10</v>
      </c>
      <c r="N281">
        <v>0.82399999999999995</v>
      </c>
      <c r="O281">
        <v>0.17599999999999999</v>
      </c>
      <c r="P281" s="2" t="str">
        <f>IF(O281&gt;N281,"tested_positive","tested_negative")</f>
        <v>tested_negative</v>
      </c>
      <c r="Q281" s="2">
        <f>IF(P281=K281,1,0)</f>
        <v>1</v>
      </c>
      <c r="R281" s="2" t="str">
        <f>IF(AND(EXACT(P281,"tested_positive"), EXACT(K281,"tested_positive")), "tp", IF(AND(EXACT(P281,"tested_positive"), EXACT(K281,"tested_negative")), "fp", IF(AND(EXACT(P281,"tested_negative"), EXACT(K281,"tested_positive")), "fn", IF(AND(EXACT(P281,"tested_negative"), EXACT(K281,"tested_negative")), "tn"))))</f>
        <v>tn</v>
      </c>
      <c r="S281" s="2">
        <f>IF(P281="tested_positive",1,0)</f>
        <v>0</v>
      </c>
    </row>
    <row r="282" spans="1:19" x14ac:dyDescent="0.2">
      <c r="A282">
        <v>219</v>
      </c>
      <c r="B282">
        <v>5</v>
      </c>
      <c r="C282">
        <v>85</v>
      </c>
      <c r="D282">
        <v>74</v>
      </c>
      <c r="E282">
        <v>22</v>
      </c>
      <c r="F282">
        <v>0</v>
      </c>
      <c r="G282">
        <v>29</v>
      </c>
      <c r="H282">
        <v>1.224</v>
      </c>
      <c r="I282">
        <v>32</v>
      </c>
      <c r="J282" t="s">
        <v>9</v>
      </c>
      <c r="K282" t="s">
        <v>9</v>
      </c>
      <c r="L282" t="s">
        <v>10</v>
      </c>
      <c r="M282">
        <v>1</v>
      </c>
      <c r="N282">
        <v>0.82299999999999995</v>
      </c>
      <c r="O282">
        <v>0.17699999999999999</v>
      </c>
      <c r="P282" s="2" t="str">
        <f>IF(O282&gt;N282,"tested_positive","tested_negative")</f>
        <v>tested_negative</v>
      </c>
      <c r="Q282" s="2">
        <f>IF(P282=K282,1,0)</f>
        <v>0</v>
      </c>
      <c r="R282" s="2" t="str">
        <f>IF(AND(EXACT(P282,"tested_positive"), EXACT(K282,"tested_positive")), "tp", IF(AND(EXACT(P282,"tested_positive"), EXACT(K282,"tested_negative")), "fp", IF(AND(EXACT(P282,"tested_negative"), EXACT(K282,"tested_positive")), "fn", IF(AND(EXACT(P282,"tested_negative"), EXACT(K282,"tested_negative")), "tn"))))</f>
        <v>fn</v>
      </c>
      <c r="S282" s="2">
        <f>IF(P282="tested_positive",1,0)</f>
        <v>0</v>
      </c>
    </row>
    <row r="283" spans="1:19" x14ac:dyDescent="0.2">
      <c r="A283">
        <v>330</v>
      </c>
      <c r="B283">
        <v>6</v>
      </c>
      <c r="C283">
        <v>105</v>
      </c>
      <c r="D283">
        <v>70</v>
      </c>
      <c r="E283">
        <v>32</v>
      </c>
      <c r="F283">
        <v>68</v>
      </c>
      <c r="G283">
        <v>30.8</v>
      </c>
      <c r="H283">
        <v>0.122</v>
      </c>
      <c r="I283">
        <v>37</v>
      </c>
      <c r="J283" t="s">
        <v>10</v>
      </c>
      <c r="K283" t="s">
        <v>10</v>
      </c>
      <c r="L283" t="s">
        <v>10</v>
      </c>
      <c r="N283">
        <v>0.82299999999999995</v>
      </c>
      <c r="O283">
        <v>0.17699999999999999</v>
      </c>
      <c r="P283" s="2" t="str">
        <f>IF(O283&gt;N283,"tested_positive","tested_negative")</f>
        <v>tested_negative</v>
      </c>
      <c r="Q283" s="2">
        <f>IF(P283=K283,1,0)</f>
        <v>1</v>
      </c>
      <c r="R283" s="2" t="str">
        <f>IF(AND(EXACT(P283,"tested_positive"), EXACT(K283,"tested_positive")), "tp", IF(AND(EXACT(P283,"tested_positive"), EXACT(K283,"tested_negative")), "fp", IF(AND(EXACT(P283,"tested_negative"), EXACT(K283,"tested_positive")), "fn", IF(AND(EXACT(P283,"tested_negative"), EXACT(K283,"tested_negative")), "tn"))))</f>
        <v>tn</v>
      </c>
      <c r="S283" s="2">
        <f>IF(P283="tested_positive",1,0)</f>
        <v>0</v>
      </c>
    </row>
    <row r="284" spans="1:19" x14ac:dyDescent="0.2">
      <c r="A284">
        <v>412</v>
      </c>
      <c r="B284">
        <v>1</v>
      </c>
      <c r="C284">
        <v>112</v>
      </c>
      <c r="D284">
        <v>72</v>
      </c>
      <c r="E284">
        <v>30</v>
      </c>
      <c r="F284">
        <v>176</v>
      </c>
      <c r="G284">
        <v>34.4</v>
      </c>
      <c r="H284">
        <v>0.52800000000000002</v>
      </c>
      <c r="I284">
        <v>25</v>
      </c>
      <c r="J284" t="s">
        <v>10</v>
      </c>
      <c r="K284" t="s">
        <v>10</v>
      </c>
      <c r="L284" t="s">
        <v>10</v>
      </c>
      <c r="N284">
        <v>0.82299999999999995</v>
      </c>
      <c r="O284">
        <v>0.17699999999999999</v>
      </c>
      <c r="P284" s="2" t="str">
        <f>IF(O284&gt;N284,"tested_positive","tested_negative")</f>
        <v>tested_negative</v>
      </c>
      <c r="Q284" s="2">
        <f>IF(P284=K284,1,0)</f>
        <v>1</v>
      </c>
      <c r="R284" s="2" t="str">
        <f>IF(AND(EXACT(P284,"tested_positive"), EXACT(K284,"tested_positive")), "tp", IF(AND(EXACT(P284,"tested_positive"), EXACT(K284,"tested_negative")), "fp", IF(AND(EXACT(P284,"tested_negative"), EXACT(K284,"tested_positive")), "fn", IF(AND(EXACT(P284,"tested_negative"), EXACT(K284,"tested_negative")), "tn"))))</f>
        <v>tn</v>
      </c>
      <c r="S284" s="2">
        <f>IF(P284="tested_positive",1,0)</f>
        <v>0</v>
      </c>
    </row>
    <row r="285" spans="1:19" x14ac:dyDescent="0.2">
      <c r="A285">
        <v>719</v>
      </c>
      <c r="B285">
        <v>1</v>
      </c>
      <c r="C285">
        <v>108</v>
      </c>
      <c r="D285">
        <v>60</v>
      </c>
      <c r="E285">
        <v>46</v>
      </c>
      <c r="F285">
        <v>178</v>
      </c>
      <c r="G285">
        <v>35.5</v>
      </c>
      <c r="H285">
        <v>0.41499999999999998</v>
      </c>
      <c r="I285">
        <v>24</v>
      </c>
      <c r="J285" t="s">
        <v>10</v>
      </c>
      <c r="K285" t="s">
        <v>10</v>
      </c>
      <c r="L285" t="s">
        <v>10</v>
      </c>
      <c r="N285">
        <v>0.82199999999999995</v>
      </c>
      <c r="O285">
        <v>0.17799999999999999</v>
      </c>
      <c r="P285" s="2" t="str">
        <f>IF(O285&gt;N285,"tested_positive","tested_negative")</f>
        <v>tested_negative</v>
      </c>
      <c r="Q285" s="2">
        <f>IF(P285=K285,1,0)</f>
        <v>1</v>
      </c>
      <c r="R285" s="2" t="str">
        <f>IF(AND(EXACT(P285,"tested_positive"), EXACT(K285,"tested_positive")), "tp", IF(AND(EXACT(P285,"tested_positive"), EXACT(K285,"tested_negative")), "fp", IF(AND(EXACT(P285,"tested_negative"), EXACT(K285,"tested_positive")), "fn", IF(AND(EXACT(P285,"tested_negative"), EXACT(K285,"tested_negative")), "tn"))))</f>
        <v>tn</v>
      </c>
      <c r="S285" s="2">
        <f>IF(P285="tested_positive",1,0)</f>
        <v>0</v>
      </c>
    </row>
    <row r="286" spans="1:19" x14ac:dyDescent="0.2">
      <c r="A286">
        <v>710</v>
      </c>
      <c r="B286">
        <v>2</v>
      </c>
      <c r="C286">
        <v>93</v>
      </c>
      <c r="D286">
        <v>64</v>
      </c>
      <c r="E286">
        <v>32</v>
      </c>
      <c r="F286">
        <v>160</v>
      </c>
      <c r="G286">
        <v>38</v>
      </c>
      <c r="H286">
        <v>0.67400000000000004</v>
      </c>
      <c r="I286">
        <v>23</v>
      </c>
      <c r="J286" t="s">
        <v>9</v>
      </c>
      <c r="K286" t="s">
        <v>9</v>
      </c>
      <c r="L286" t="s">
        <v>10</v>
      </c>
      <c r="M286">
        <v>1</v>
      </c>
      <c r="N286">
        <v>0.82099999999999995</v>
      </c>
      <c r="O286">
        <v>0.17899999999999999</v>
      </c>
      <c r="P286" s="2" t="str">
        <f>IF(O286&gt;N286,"tested_positive","tested_negative")</f>
        <v>tested_negative</v>
      </c>
      <c r="Q286" s="2">
        <f>IF(P286=K286,1,0)</f>
        <v>0</v>
      </c>
      <c r="R286" s="2" t="str">
        <f>IF(AND(EXACT(P286,"tested_positive"), EXACT(K286,"tested_positive")), "tp", IF(AND(EXACT(P286,"tested_positive"), EXACT(K286,"tested_negative")), "fp", IF(AND(EXACT(P286,"tested_negative"), EXACT(K286,"tested_positive")), "fn", IF(AND(EXACT(P286,"tested_negative"), EXACT(K286,"tested_negative")), "tn"))))</f>
        <v>fn</v>
      </c>
      <c r="S286" s="2">
        <f>IF(P286="tested_positive",1,0)</f>
        <v>0</v>
      </c>
    </row>
    <row r="287" spans="1:19" x14ac:dyDescent="0.2">
      <c r="A287">
        <v>277</v>
      </c>
      <c r="B287">
        <v>7</v>
      </c>
      <c r="C287">
        <v>106</v>
      </c>
      <c r="D287">
        <v>60</v>
      </c>
      <c r="E287">
        <v>24</v>
      </c>
      <c r="F287">
        <v>0</v>
      </c>
      <c r="G287">
        <v>26.5</v>
      </c>
      <c r="H287">
        <v>0.29599999999999999</v>
      </c>
      <c r="I287">
        <v>29</v>
      </c>
      <c r="J287" t="s">
        <v>9</v>
      </c>
      <c r="K287" t="s">
        <v>9</v>
      </c>
      <c r="L287" t="s">
        <v>10</v>
      </c>
      <c r="M287">
        <v>1</v>
      </c>
      <c r="N287">
        <v>0.81899999999999995</v>
      </c>
      <c r="O287">
        <v>0.18099999999999999</v>
      </c>
      <c r="P287" s="2" t="str">
        <f>IF(O287&gt;N287,"tested_positive","tested_negative")</f>
        <v>tested_negative</v>
      </c>
      <c r="Q287" s="2">
        <f>IF(P287=K287,1,0)</f>
        <v>0</v>
      </c>
      <c r="R287" s="2" t="str">
        <f>IF(AND(EXACT(P287,"tested_positive"), EXACT(K287,"tested_positive")), "tp", IF(AND(EXACT(P287,"tested_positive"), EXACT(K287,"tested_negative")), "fp", IF(AND(EXACT(P287,"tested_negative"), EXACT(K287,"tested_positive")), "fn", IF(AND(EXACT(P287,"tested_negative"), EXACT(K287,"tested_negative")), "tn"))))</f>
        <v>fn</v>
      </c>
      <c r="S287" s="2">
        <f>IF(P287="tested_positive",1,0)</f>
        <v>0</v>
      </c>
    </row>
    <row r="288" spans="1:19" x14ac:dyDescent="0.2">
      <c r="A288">
        <v>505</v>
      </c>
      <c r="B288">
        <v>3</v>
      </c>
      <c r="C288">
        <v>96</v>
      </c>
      <c r="D288">
        <v>78</v>
      </c>
      <c r="E288">
        <v>39</v>
      </c>
      <c r="F288">
        <v>0</v>
      </c>
      <c r="G288">
        <v>37.299999999999997</v>
      </c>
      <c r="H288">
        <v>0.23799999999999999</v>
      </c>
      <c r="I288">
        <v>40</v>
      </c>
      <c r="J288" t="s">
        <v>10</v>
      </c>
      <c r="K288" t="s">
        <v>10</v>
      </c>
      <c r="L288" t="s">
        <v>10</v>
      </c>
      <c r="N288">
        <v>0.81899999999999995</v>
      </c>
      <c r="O288">
        <v>0.18099999999999999</v>
      </c>
      <c r="P288" s="2" t="str">
        <f>IF(O288&gt;N288,"tested_positive","tested_negative")</f>
        <v>tested_negative</v>
      </c>
      <c r="Q288" s="2">
        <f>IF(P288=K288,1,0)</f>
        <v>1</v>
      </c>
      <c r="R288" s="2" t="str">
        <f>IF(AND(EXACT(P288,"tested_positive"), EXACT(K288,"tested_positive")), "tp", IF(AND(EXACT(P288,"tested_positive"), EXACT(K288,"tested_negative")), "fp", IF(AND(EXACT(P288,"tested_negative"), EXACT(K288,"tested_positive")), "fn", IF(AND(EXACT(P288,"tested_negative"), EXACT(K288,"tested_negative")), "tn"))))</f>
        <v>tn</v>
      </c>
      <c r="S288" s="2">
        <f>IF(P288="tested_positive",1,0)</f>
        <v>0</v>
      </c>
    </row>
    <row r="289" spans="1:19" x14ac:dyDescent="0.2">
      <c r="A289">
        <v>520</v>
      </c>
      <c r="B289">
        <v>6</v>
      </c>
      <c r="C289">
        <v>129</v>
      </c>
      <c r="D289">
        <v>90</v>
      </c>
      <c r="E289">
        <v>7</v>
      </c>
      <c r="F289">
        <v>326</v>
      </c>
      <c r="G289">
        <v>19.600000000000001</v>
      </c>
      <c r="H289">
        <v>0.58199999999999996</v>
      </c>
      <c r="I289">
        <v>60</v>
      </c>
      <c r="J289" t="s">
        <v>10</v>
      </c>
      <c r="K289" t="s">
        <v>10</v>
      </c>
      <c r="L289" t="s">
        <v>10</v>
      </c>
      <c r="N289">
        <v>0.81899999999999995</v>
      </c>
      <c r="O289">
        <v>0.18099999999999999</v>
      </c>
      <c r="P289" s="2" t="str">
        <f>IF(O289&gt;N289,"tested_positive","tested_negative")</f>
        <v>tested_negative</v>
      </c>
      <c r="Q289" s="2">
        <f>IF(P289=K289,1,0)</f>
        <v>1</v>
      </c>
      <c r="R289" s="2" t="str">
        <f>IF(AND(EXACT(P289,"tested_positive"), EXACT(K289,"tested_positive")), "tp", IF(AND(EXACT(P289,"tested_positive"), EXACT(K289,"tested_negative")), "fp", IF(AND(EXACT(P289,"tested_negative"), EXACT(K289,"tested_positive")), "fn", IF(AND(EXACT(P289,"tested_negative"), EXACT(K289,"tested_negative")), "tn"))))</f>
        <v>tn</v>
      </c>
      <c r="S289" s="2">
        <f>IF(P289="tested_positive",1,0)</f>
        <v>0</v>
      </c>
    </row>
    <row r="290" spans="1:19" x14ac:dyDescent="0.2">
      <c r="A290">
        <v>60</v>
      </c>
      <c r="B290">
        <v>0</v>
      </c>
      <c r="C290">
        <v>105</v>
      </c>
      <c r="D290">
        <v>64</v>
      </c>
      <c r="E290">
        <v>41</v>
      </c>
      <c r="F290">
        <v>142</v>
      </c>
      <c r="G290">
        <v>41.5</v>
      </c>
      <c r="H290">
        <v>0.17299999999999999</v>
      </c>
      <c r="I290">
        <v>22</v>
      </c>
      <c r="J290" t="s">
        <v>10</v>
      </c>
      <c r="K290" t="s">
        <v>10</v>
      </c>
      <c r="L290" t="s">
        <v>10</v>
      </c>
      <c r="N290">
        <v>0.81699999999999995</v>
      </c>
      <c r="O290">
        <v>0.183</v>
      </c>
      <c r="P290" s="2" t="str">
        <f>IF(O290&gt;N290,"tested_positive","tested_negative")</f>
        <v>tested_negative</v>
      </c>
      <c r="Q290" s="2">
        <f>IF(P290=K290,1,0)</f>
        <v>1</v>
      </c>
      <c r="R290" s="2" t="str">
        <f>IF(AND(EXACT(P290,"tested_positive"), EXACT(K290,"tested_positive")), "tp", IF(AND(EXACT(P290,"tested_positive"), EXACT(K290,"tested_negative")), "fp", IF(AND(EXACT(P290,"tested_negative"), EXACT(K290,"tested_positive")), "fn", IF(AND(EXACT(P290,"tested_negative"), EXACT(K290,"tested_negative")), "tn"))))</f>
        <v>tn</v>
      </c>
      <c r="S290" s="2">
        <f>IF(P290="tested_positive",1,0)</f>
        <v>0</v>
      </c>
    </row>
    <row r="291" spans="1:19" x14ac:dyDescent="0.2">
      <c r="A291">
        <v>736</v>
      </c>
      <c r="B291">
        <v>4</v>
      </c>
      <c r="C291">
        <v>95</v>
      </c>
      <c r="D291">
        <v>60</v>
      </c>
      <c r="E291">
        <v>32</v>
      </c>
      <c r="F291">
        <v>0</v>
      </c>
      <c r="G291">
        <v>35.4</v>
      </c>
      <c r="H291">
        <v>0.28399999999999997</v>
      </c>
      <c r="I291">
        <v>28</v>
      </c>
      <c r="J291" t="s">
        <v>10</v>
      </c>
      <c r="K291" t="s">
        <v>10</v>
      </c>
      <c r="L291" t="s">
        <v>10</v>
      </c>
      <c r="N291">
        <v>0.81599999999999995</v>
      </c>
      <c r="O291">
        <v>0.184</v>
      </c>
      <c r="P291" s="2" t="str">
        <f>IF(O291&gt;N291,"tested_positive","tested_negative")</f>
        <v>tested_negative</v>
      </c>
      <c r="Q291" s="2">
        <f>IF(P291=K291,1,0)</f>
        <v>1</v>
      </c>
      <c r="R291" s="2" t="str">
        <f>IF(AND(EXACT(P291,"tested_positive"), EXACT(K291,"tested_positive")), "tp", IF(AND(EXACT(P291,"tested_positive"), EXACT(K291,"tested_negative")), "fp", IF(AND(EXACT(P291,"tested_negative"), EXACT(K291,"tested_positive")), "fn", IF(AND(EXACT(P291,"tested_negative"), EXACT(K291,"tested_negative")), "tn"))))</f>
        <v>tn</v>
      </c>
      <c r="S291" s="2">
        <f>IF(P291="tested_positive",1,0)</f>
        <v>0</v>
      </c>
    </row>
    <row r="292" spans="1:19" x14ac:dyDescent="0.2">
      <c r="A292">
        <v>316</v>
      </c>
      <c r="B292">
        <v>2</v>
      </c>
      <c r="C292">
        <v>112</v>
      </c>
      <c r="D292">
        <v>68</v>
      </c>
      <c r="E292">
        <v>22</v>
      </c>
      <c r="F292">
        <v>94</v>
      </c>
      <c r="G292">
        <v>34.1</v>
      </c>
      <c r="H292">
        <v>0.315</v>
      </c>
      <c r="I292">
        <v>26</v>
      </c>
      <c r="J292" t="s">
        <v>10</v>
      </c>
      <c r="K292" t="s">
        <v>10</v>
      </c>
      <c r="L292" t="s">
        <v>10</v>
      </c>
      <c r="N292">
        <v>0.81399999999999995</v>
      </c>
      <c r="O292">
        <v>0.186</v>
      </c>
      <c r="P292" s="2" t="str">
        <f>IF(O292&gt;N292,"tested_positive","tested_negative")</f>
        <v>tested_negative</v>
      </c>
      <c r="Q292" s="2">
        <f>IF(P292=K292,1,0)</f>
        <v>1</v>
      </c>
      <c r="R292" s="2" t="str">
        <f>IF(AND(EXACT(P292,"tested_positive"), EXACT(K292,"tested_positive")), "tp", IF(AND(EXACT(P292,"tested_positive"), EXACT(K292,"tested_negative")), "fp", IF(AND(EXACT(P292,"tested_negative"), EXACT(K292,"tested_positive")), "fn", IF(AND(EXACT(P292,"tested_negative"), EXACT(K292,"tested_negative")), "tn"))))</f>
        <v>tn</v>
      </c>
      <c r="S292" s="2">
        <f>IF(P292="tested_positive",1,0)</f>
        <v>0</v>
      </c>
    </row>
    <row r="293" spans="1:19" x14ac:dyDescent="0.2">
      <c r="A293">
        <v>420</v>
      </c>
      <c r="B293">
        <v>3</v>
      </c>
      <c r="C293">
        <v>129</v>
      </c>
      <c r="D293">
        <v>64</v>
      </c>
      <c r="E293">
        <v>29</v>
      </c>
      <c r="F293">
        <v>115</v>
      </c>
      <c r="G293">
        <v>26.4</v>
      </c>
      <c r="H293">
        <v>0.219</v>
      </c>
      <c r="I293">
        <v>28</v>
      </c>
      <c r="J293" t="s">
        <v>9</v>
      </c>
      <c r="K293" t="s">
        <v>9</v>
      </c>
      <c r="L293" t="s">
        <v>10</v>
      </c>
      <c r="M293">
        <v>1</v>
      </c>
      <c r="N293">
        <v>0.81399999999999995</v>
      </c>
      <c r="O293">
        <v>0.186</v>
      </c>
      <c r="P293" s="2" t="str">
        <f>IF(O293&gt;N293,"tested_positive","tested_negative")</f>
        <v>tested_negative</v>
      </c>
      <c r="Q293" s="2">
        <f>IF(P293=K293,1,0)</f>
        <v>0</v>
      </c>
      <c r="R293" s="2" t="str">
        <f>IF(AND(EXACT(P293,"tested_positive"), EXACT(K293,"tested_positive")), "tp", IF(AND(EXACT(P293,"tested_positive"), EXACT(K293,"tested_negative")), "fp", IF(AND(EXACT(P293,"tested_negative"), EXACT(K293,"tested_positive")), "fn", IF(AND(EXACT(P293,"tested_negative"), EXACT(K293,"tested_negative")), "tn"))))</f>
        <v>fn</v>
      </c>
      <c r="S293" s="2">
        <f>IF(P293="tested_positive",1,0)</f>
        <v>0</v>
      </c>
    </row>
    <row r="294" spans="1:19" x14ac:dyDescent="0.2">
      <c r="A294">
        <v>424</v>
      </c>
      <c r="B294">
        <v>2</v>
      </c>
      <c r="C294">
        <v>115</v>
      </c>
      <c r="D294">
        <v>64</v>
      </c>
      <c r="E294">
        <v>22</v>
      </c>
      <c r="F294">
        <v>0</v>
      </c>
      <c r="G294">
        <v>30.8</v>
      </c>
      <c r="H294">
        <v>0.42099999999999999</v>
      </c>
      <c r="I294">
        <v>21</v>
      </c>
      <c r="J294" t="s">
        <v>10</v>
      </c>
      <c r="K294" t="s">
        <v>10</v>
      </c>
      <c r="L294" t="s">
        <v>10</v>
      </c>
      <c r="N294">
        <v>0.81399999999999995</v>
      </c>
      <c r="O294">
        <v>0.186</v>
      </c>
      <c r="P294" s="2" t="str">
        <f>IF(O294&gt;N294,"tested_positive","tested_negative")</f>
        <v>tested_negative</v>
      </c>
      <c r="Q294" s="2">
        <f>IF(P294=K294,1,0)</f>
        <v>1</v>
      </c>
      <c r="R294" s="2" t="str">
        <f>IF(AND(EXACT(P294,"tested_positive"), EXACT(K294,"tested_positive")), "tp", IF(AND(EXACT(P294,"tested_positive"), EXACT(K294,"tested_negative")), "fp", IF(AND(EXACT(P294,"tested_negative"), EXACT(K294,"tested_positive")), "fn", IF(AND(EXACT(P294,"tested_negative"), EXACT(K294,"tested_negative")), "tn"))))</f>
        <v>tn</v>
      </c>
      <c r="S294" s="2">
        <f>IF(P294="tested_positive",1,0)</f>
        <v>0</v>
      </c>
    </row>
    <row r="295" spans="1:19" x14ac:dyDescent="0.2">
      <c r="A295">
        <v>88</v>
      </c>
      <c r="B295">
        <v>2</v>
      </c>
      <c r="C295">
        <v>100</v>
      </c>
      <c r="D295">
        <v>68</v>
      </c>
      <c r="E295">
        <v>25</v>
      </c>
      <c r="F295">
        <v>71</v>
      </c>
      <c r="G295">
        <v>38.5</v>
      </c>
      <c r="H295">
        <v>0.32400000000000001</v>
      </c>
      <c r="I295">
        <v>26</v>
      </c>
      <c r="J295" t="s">
        <v>10</v>
      </c>
      <c r="K295" t="s">
        <v>10</v>
      </c>
      <c r="L295" t="s">
        <v>10</v>
      </c>
      <c r="N295">
        <v>0.81299999999999994</v>
      </c>
      <c r="O295">
        <v>0.187</v>
      </c>
      <c r="P295" s="2" t="str">
        <f>IF(O295&gt;N295,"tested_positive","tested_negative")</f>
        <v>tested_negative</v>
      </c>
      <c r="Q295" s="2">
        <f>IF(P295=K295,1,0)</f>
        <v>1</v>
      </c>
      <c r="R295" s="2" t="str">
        <f>IF(AND(EXACT(P295,"tested_positive"), EXACT(K295,"tested_positive")), "tp", IF(AND(EXACT(P295,"tested_positive"), EXACT(K295,"tested_negative")), "fp", IF(AND(EXACT(P295,"tested_negative"), EXACT(K295,"tested_positive")), "fn", IF(AND(EXACT(P295,"tested_negative"), EXACT(K295,"tested_negative")), "tn"))))</f>
        <v>tn</v>
      </c>
      <c r="S295" s="2">
        <f>IF(P295="tested_positive",1,0)</f>
        <v>0</v>
      </c>
    </row>
    <row r="296" spans="1:19" x14ac:dyDescent="0.2">
      <c r="A296">
        <v>174</v>
      </c>
      <c r="B296">
        <v>1</v>
      </c>
      <c r="C296">
        <v>79</v>
      </c>
      <c r="D296">
        <v>60</v>
      </c>
      <c r="E296">
        <v>42</v>
      </c>
      <c r="F296">
        <v>48</v>
      </c>
      <c r="G296">
        <v>43.5</v>
      </c>
      <c r="H296">
        <v>0.67800000000000005</v>
      </c>
      <c r="I296">
        <v>23</v>
      </c>
      <c r="J296" t="s">
        <v>10</v>
      </c>
      <c r="K296" t="s">
        <v>10</v>
      </c>
      <c r="L296" t="s">
        <v>10</v>
      </c>
      <c r="N296">
        <v>0.81</v>
      </c>
      <c r="O296">
        <v>0.19</v>
      </c>
      <c r="P296" s="2" t="str">
        <f>IF(O296&gt;N296,"tested_positive","tested_negative")</f>
        <v>tested_negative</v>
      </c>
      <c r="Q296" s="2">
        <f>IF(P296=K296,1,0)</f>
        <v>1</v>
      </c>
      <c r="R296" s="2" t="str">
        <f>IF(AND(EXACT(P296,"tested_positive"), EXACT(K296,"tested_positive")), "tp", IF(AND(EXACT(P296,"tested_positive"), EXACT(K296,"tested_negative")), "fp", IF(AND(EXACT(P296,"tested_negative"), EXACT(K296,"tested_positive")), "fn", IF(AND(EXACT(P296,"tested_negative"), EXACT(K296,"tested_negative")), "tn"))))</f>
        <v>tn</v>
      </c>
      <c r="S296" s="2">
        <f>IF(P296="tested_positive",1,0)</f>
        <v>0</v>
      </c>
    </row>
    <row r="297" spans="1:19" x14ac:dyDescent="0.2">
      <c r="A297">
        <v>482</v>
      </c>
      <c r="B297">
        <v>0</v>
      </c>
      <c r="C297">
        <v>123</v>
      </c>
      <c r="D297">
        <v>88</v>
      </c>
      <c r="E297">
        <v>37</v>
      </c>
      <c r="F297">
        <v>0</v>
      </c>
      <c r="G297">
        <v>35.200000000000003</v>
      </c>
      <c r="H297">
        <v>0.19700000000000001</v>
      </c>
      <c r="I297">
        <v>29</v>
      </c>
      <c r="J297" t="s">
        <v>10</v>
      </c>
      <c r="K297" t="s">
        <v>10</v>
      </c>
      <c r="L297" t="s">
        <v>10</v>
      </c>
      <c r="N297">
        <v>0.81</v>
      </c>
      <c r="O297">
        <v>0.19</v>
      </c>
      <c r="P297" s="2" t="str">
        <f>IF(O297&gt;N297,"tested_positive","tested_negative")</f>
        <v>tested_negative</v>
      </c>
      <c r="Q297" s="2">
        <f>IF(P297=K297,1,0)</f>
        <v>1</v>
      </c>
      <c r="R297" s="2" t="str">
        <f>IF(AND(EXACT(P297,"tested_positive"), EXACT(K297,"tested_positive")), "tp", IF(AND(EXACT(P297,"tested_positive"), EXACT(K297,"tested_negative")), "fp", IF(AND(EXACT(P297,"tested_negative"), EXACT(K297,"tested_positive")), "fn", IF(AND(EXACT(P297,"tested_negative"), EXACT(K297,"tested_negative")), "tn"))))</f>
        <v>tn</v>
      </c>
      <c r="S297" s="2">
        <f>IF(P297="tested_positive",1,0)</f>
        <v>0</v>
      </c>
    </row>
    <row r="298" spans="1:19" x14ac:dyDescent="0.2">
      <c r="A298">
        <v>570</v>
      </c>
      <c r="B298">
        <v>0</v>
      </c>
      <c r="C298">
        <v>121</v>
      </c>
      <c r="D298">
        <v>66</v>
      </c>
      <c r="E298">
        <v>30</v>
      </c>
      <c r="F298">
        <v>165</v>
      </c>
      <c r="G298">
        <v>34.299999999999997</v>
      </c>
      <c r="H298">
        <v>0.20300000000000001</v>
      </c>
      <c r="I298">
        <v>33</v>
      </c>
      <c r="J298" t="s">
        <v>9</v>
      </c>
      <c r="K298" t="s">
        <v>9</v>
      </c>
      <c r="L298" t="s">
        <v>10</v>
      </c>
      <c r="M298">
        <v>1</v>
      </c>
      <c r="N298">
        <v>0.80900000000000005</v>
      </c>
      <c r="O298">
        <v>0.191</v>
      </c>
      <c r="P298" s="2" t="str">
        <f>IF(O298&gt;N298,"tested_positive","tested_negative")</f>
        <v>tested_negative</v>
      </c>
      <c r="Q298" s="2">
        <f>IF(P298=K298,1,0)</f>
        <v>0</v>
      </c>
      <c r="R298" s="2" t="str">
        <f>IF(AND(EXACT(P298,"tested_positive"), EXACT(K298,"tested_positive")), "tp", IF(AND(EXACT(P298,"tested_positive"), EXACT(K298,"tested_negative")), "fp", IF(AND(EXACT(P298,"tested_negative"), EXACT(K298,"tested_positive")), "fn", IF(AND(EXACT(P298,"tested_negative"), EXACT(K298,"tested_negative")), "tn"))))</f>
        <v>fn</v>
      </c>
      <c r="S298" s="2">
        <f>IF(P298="tested_positive",1,0)</f>
        <v>0</v>
      </c>
    </row>
    <row r="299" spans="1:19" x14ac:dyDescent="0.2">
      <c r="A299">
        <v>67</v>
      </c>
      <c r="B299">
        <v>0</v>
      </c>
      <c r="C299">
        <v>109</v>
      </c>
      <c r="D299">
        <v>88</v>
      </c>
      <c r="E299">
        <v>30</v>
      </c>
      <c r="F299">
        <v>0</v>
      </c>
      <c r="G299">
        <v>32.5</v>
      </c>
      <c r="H299">
        <v>0.85499999999999998</v>
      </c>
      <c r="I299">
        <v>38</v>
      </c>
      <c r="J299" t="s">
        <v>9</v>
      </c>
      <c r="K299" t="s">
        <v>9</v>
      </c>
      <c r="L299" t="s">
        <v>10</v>
      </c>
      <c r="M299">
        <v>1</v>
      </c>
      <c r="N299">
        <v>0.80800000000000005</v>
      </c>
      <c r="O299">
        <v>0.192</v>
      </c>
      <c r="P299" s="2" t="str">
        <f>IF(O299&gt;N299,"tested_positive","tested_negative")</f>
        <v>tested_negative</v>
      </c>
      <c r="Q299" s="2">
        <f>IF(P299=K299,1,0)</f>
        <v>0</v>
      </c>
      <c r="R299" s="2" t="str">
        <f>IF(AND(EXACT(P299,"tested_positive"), EXACT(K299,"tested_positive")), "tp", IF(AND(EXACT(P299,"tested_positive"), EXACT(K299,"tested_negative")), "fp", IF(AND(EXACT(P299,"tested_negative"), EXACT(K299,"tested_positive")), "fn", IF(AND(EXACT(P299,"tested_negative"), EXACT(K299,"tested_negative")), "tn"))))</f>
        <v>fn</v>
      </c>
      <c r="S299" s="2">
        <f>IF(P299="tested_positive",1,0)</f>
        <v>0</v>
      </c>
    </row>
    <row r="300" spans="1:19" x14ac:dyDescent="0.2">
      <c r="A300">
        <v>86</v>
      </c>
      <c r="B300">
        <v>2</v>
      </c>
      <c r="C300">
        <v>110</v>
      </c>
      <c r="D300">
        <v>74</v>
      </c>
      <c r="E300">
        <v>29</v>
      </c>
      <c r="F300">
        <v>125</v>
      </c>
      <c r="G300">
        <v>32.4</v>
      </c>
      <c r="H300">
        <v>0.69799999999999995</v>
      </c>
      <c r="I300">
        <v>27</v>
      </c>
      <c r="J300" t="s">
        <v>10</v>
      </c>
      <c r="K300" t="s">
        <v>10</v>
      </c>
      <c r="L300" t="s">
        <v>10</v>
      </c>
      <c r="N300">
        <v>0.80800000000000005</v>
      </c>
      <c r="O300">
        <v>0.192</v>
      </c>
      <c r="P300" s="2" t="str">
        <f>IF(O300&gt;N300,"tested_positive","tested_negative")</f>
        <v>tested_negative</v>
      </c>
      <c r="Q300" s="2">
        <f>IF(P300=K300,1,0)</f>
        <v>1</v>
      </c>
      <c r="R300" s="2" t="str">
        <f>IF(AND(EXACT(P300,"tested_positive"), EXACT(K300,"tested_positive")), "tp", IF(AND(EXACT(P300,"tested_positive"), EXACT(K300,"tested_negative")), "fp", IF(AND(EXACT(P300,"tested_negative"), EXACT(K300,"tested_positive")), "fn", IF(AND(EXACT(P300,"tested_negative"), EXACT(K300,"tested_negative")), "tn"))))</f>
        <v>tn</v>
      </c>
      <c r="S300" s="2">
        <f>IF(P300="tested_positive",1,0)</f>
        <v>0</v>
      </c>
    </row>
    <row r="301" spans="1:19" x14ac:dyDescent="0.2">
      <c r="A301">
        <v>621</v>
      </c>
      <c r="B301">
        <v>2</v>
      </c>
      <c r="C301">
        <v>112</v>
      </c>
      <c r="D301">
        <v>86</v>
      </c>
      <c r="E301">
        <v>42</v>
      </c>
      <c r="F301">
        <v>160</v>
      </c>
      <c r="G301">
        <v>38.4</v>
      </c>
      <c r="H301">
        <v>0.246</v>
      </c>
      <c r="I301">
        <v>28</v>
      </c>
      <c r="J301" t="s">
        <v>10</v>
      </c>
      <c r="K301" t="s">
        <v>10</v>
      </c>
      <c r="L301" t="s">
        <v>10</v>
      </c>
      <c r="N301">
        <v>0.80800000000000005</v>
      </c>
      <c r="O301">
        <v>0.192</v>
      </c>
      <c r="P301" s="2" t="str">
        <f>IF(O301&gt;N301,"tested_positive","tested_negative")</f>
        <v>tested_negative</v>
      </c>
      <c r="Q301" s="2">
        <f>IF(P301=K301,1,0)</f>
        <v>1</v>
      </c>
      <c r="R301" s="2" t="str">
        <f>IF(AND(EXACT(P301,"tested_positive"), EXACT(K301,"tested_positive")), "tp", IF(AND(EXACT(P301,"tested_positive"), EXACT(K301,"tested_negative")), "fp", IF(AND(EXACT(P301,"tested_negative"), EXACT(K301,"tested_positive")), "fn", IF(AND(EXACT(P301,"tested_negative"), EXACT(K301,"tested_negative")), "tn"))))</f>
        <v>tn</v>
      </c>
      <c r="S301" s="2">
        <f>IF(P301="tested_positive",1,0)</f>
        <v>0</v>
      </c>
    </row>
    <row r="302" spans="1:19" x14ac:dyDescent="0.2">
      <c r="A302">
        <v>71</v>
      </c>
      <c r="B302">
        <v>2</v>
      </c>
      <c r="C302">
        <v>100</v>
      </c>
      <c r="D302">
        <v>66</v>
      </c>
      <c r="E302">
        <v>20</v>
      </c>
      <c r="F302">
        <v>90</v>
      </c>
      <c r="G302">
        <v>32.9</v>
      </c>
      <c r="H302">
        <v>0.86699999999999999</v>
      </c>
      <c r="I302">
        <v>28</v>
      </c>
      <c r="J302" t="s">
        <v>9</v>
      </c>
      <c r="K302" t="s">
        <v>9</v>
      </c>
      <c r="L302" t="s">
        <v>10</v>
      </c>
      <c r="M302">
        <v>1</v>
      </c>
      <c r="N302">
        <v>0.80600000000000005</v>
      </c>
      <c r="O302">
        <v>0.19400000000000001</v>
      </c>
      <c r="P302" s="2" t="str">
        <f>IF(O302&gt;N302,"tested_positive","tested_negative")</f>
        <v>tested_negative</v>
      </c>
      <c r="Q302" s="2">
        <f>IF(P302=K302,1,0)</f>
        <v>0</v>
      </c>
      <c r="R302" s="2" t="str">
        <f>IF(AND(EXACT(P302,"tested_positive"), EXACT(K302,"tested_positive")), "tp", IF(AND(EXACT(P302,"tested_positive"), EXACT(K302,"tested_negative")), "fp", IF(AND(EXACT(P302,"tested_negative"), EXACT(K302,"tested_positive")), "fn", IF(AND(EXACT(P302,"tested_negative"), EXACT(K302,"tested_negative")), "tn"))))</f>
        <v>fn</v>
      </c>
      <c r="S302" s="2">
        <f>IF(P302="tested_positive",1,0)</f>
        <v>0</v>
      </c>
    </row>
    <row r="303" spans="1:19" x14ac:dyDescent="0.2">
      <c r="A303">
        <v>129</v>
      </c>
      <c r="B303">
        <v>1</v>
      </c>
      <c r="C303">
        <v>117</v>
      </c>
      <c r="D303">
        <v>88</v>
      </c>
      <c r="E303">
        <v>24</v>
      </c>
      <c r="F303">
        <v>145</v>
      </c>
      <c r="G303">
        <v>34.5</v>
      </c>
      <c r="H303">
        <v>0.40300000000000002</v>
      </c>
      <c r="I303">
        <v>40</v>
      </c>
      <c r="J303" t="s">
        <v>9</v>
      </c>
      <c r="K303" t="s">
        <v>9</v>
      </c>
      <c r="L303" t="s">
        <v>10</v>
      </c>
      <c r="M303">
        <v>1</v>
      </c>
      <c r="N303">
        <v>0.80600000000000005</v>
      </c>
      <c r="O303">
        <v>0.19400000000000001</v>
      </c>
      <c r="P303" s="2" t="str">
        <f>IF(O303&gt;N303,"tested_positive","tested_negative")</f>
        <v>tested_negative</v>
      </c>
      <c r="Q303" s="2">
        <f>IF(P303=K303,1,0)</f>
        <v>0</v>
      </c>
      <c r="R303" s="2" t="str">
        <f>IF(AND(EXACT(P303,"tested_positive"), EXACT(K303,"tested_positive")), "tp", IF(AND(EXACT(P303,"tested_positive"), EXACT(K303,"tested_negative")), "fp", IF(AND(EXACT(P303,"tested_negative"), EXACT(K303,"tested_positive")), "fn", IF(AND(EXACT(P303,"tested_negative"), EXACT(K303,"tested_negative")), "tn"))))</f>
        <v>fn</v>
      </c>
      <c r="S303" s="2">
        <f>IF(P303="tested_positive",1,0)</f>
        <v>0</v>
      </c>
    </row>
    <row r="304" spans="1:19" x14ac:dyDescent="0.2">
      <c r="A304">
        <v>654</v>
      </c>
      <c r="B304">
        <v>2</v>
      </c>
      <c r="C304">
        <v>120</v>
      </c>
      <c r="D304">
        <v>54</v>
      </c>
      <c r="E304">
        <v>0</v>
      </c>
      <c r="F304">
        <v>0</v>
      </c>
      <c r="G304">
        <v>26.8</v>
      </c>
      <c r="H304">
        <v>0.45500000000000002</v>
      </c>
      <c r="I304">
        <v>27</v>
      </c>
      <c r="J304" t="s">
        <v>10</v>
      </c>
      <c r="K304" t="s">
        <v>10</v>
      </c>
      <c r="L304" t="s">
        <v>10</v>
      </c>
      <c r="N304">
        <v>0.80600000000000005</v>
      </c>
      <c r="O304">
        <v>0.19400000000000001</v>
      </c>
      <c r="P304" s="2" t="str">
        <f>IF(O304&gt;N304,"tested_positive","tested_negative")</f>
        <v>tested_negative</v>
      </c>
      <c r="Q304" s="2">
        <f>IF(P304=K304,1,0)</f>
        <v>1</v>
      </c>
      <c r="R304" s="2" t="str">
        <f>IF(AND(EXACT(P304,"tested_positive"), EXACT(K304,"tested_positive")), "tp", IF(AND(EXACT(P304,"tested_positive"), EXACT(K304,"tested_negative")), "fp", IF(AND(EXACT(P304,"tested_negative"), EXACT(K304,"tested_positive")), "fn", IF(AND(EXACT(P304,"tested_negative"), EXACT(K304,"tested_negative")), "tn"))))</f>
        <v>tn</v>
      </c>
      <c r="S304" s="2">
        <f>IF(P304="tested_positive",1,0)</f>
        <v>0</v>
      </c>
    </row>
    <row r="305" spans="1:19" x14ac:dyDescent="0.2">
      <c r="A305">
        <v>128</v>
      </c>
      <c r="B305">
        <v>1</v>
      </c>
      <c r="C305">
        <v>118</v>
      </c>
      <c r="D305">
        <v>58</v>
      </c>
      <c r="E305">
        <v>36</v>
      </c>
      <c r="F305">
        <v>94</v>
      </c>
      <c r="G305">
        <v>33.299999999999997</v>
      </c>
      <c r="H305">
        <v>0.26100000000000001</v>
      </c>
      <c r="I305">
        <v>23</v>
      </c>
      <c r="J305" t="s">
        <v>10</v>
      </c>
      <c r="K305" t="s">
        <v>10</v>
      </c>
      <c r="L305" t="s">
        <v>10</v>
      </c>
      <c r="N305">
        <v>0.80500000000000005</v>
      </c>
      <c r="O305">
        <v>0.19500000000000001</v>
      </c>
      <c r="P305" s="2" t="str">
        <f>IF(O305&gt;N305,"tested_positive","tested_negative")</f>
        <v>tested_negative</v>
      </c>
      <c r="Q305" s="2">
        <f>IF(P305=K305,1,0)</f>
        <v>1</v>
      </c>
      <c r="R305" s="2" t="str">
        <f>IF(AND(EXACT(P305,"tested_positive"), EXACT(K305,"tested_positive")), "tp", IF(AND(EXACT(P305,"tested_positive"), EXACT(K305,"tested_negative")), "fp", IF(AND(EXACT(P305,"tested_negative"), EXACT(K305,"tested_positive")), "fn", IF(AND(EXACT(P305,"tested_negative"), EXACT(K305,"tested_negative")), "tn"))))</f>
        <v>tn</v>
      </c>
      <c r="S305" s="2">
        <f>IF(P305="tested_positive",1,0)</f>
        <v>0</v>
      </c>
    </row>
    <row r="306" spans="1:19" x14ac:dyDescent="0.2">
      <c r="A306">
        <v>18</v>
      </c>
      <c r="B306">
        <v>7</v>
      </c>
      <c r="C306">
        <v>107</v>
      </c>
      <c r="D306">
        <v>74</v>
      </c>
      <c r="E306">
        <v>0</v>
      </c>
      <c r="F306">
        <v>0</v>
      </c>
      <c r="G306">
        <v>29.6</v>
      </c>
      <c r="H306">
        <v>0.254</v>
      </c>
      <c r="I306">
        <v>31</v>
      </c>
      <c r="J306" t="s">
        <v>9</v>
      </c>
      <c r="K306" t="s">
        <v>9</v>
      </c>
      <c r="L306" t="s">
        <v>10</v>
      </c>
      <c r="M306">
        <v>1</v>
      </c>
      <c r="N306">
        <v>0.80300000000000005</v>
      </c>
      <c r="O306">
        <v>0.19700000000000001</v>
      </c>
      <c r="P306" s="2" t="str">
        <f>IF(O306&gt;N306,"tested_positive","tested_negative")</f>
        <v>tested_negative</v>
      </c>
      <c r="Q306" s="2">
        <f>IF(P306=K306,1,0)</f>
        <v>0</v>
      </c>
      <c r="R306" s="2" t="str">
        <f>IF(AND(EXACT(P306,"tested_positive"), EXACT(K306,"tested_positive")), "tp", IF(AND(EXACT(P306,"tested_positive"), EXACT(K306,"tested_negative")), "fp", IF(AND(EXACT(P306,"tested_negative"), EXACT(K306,"tested_positive")), "fn", IF(AND(EXACT(P306,"tested_negative"), EXACT(K306,"tested_negative")), "tn"))))</f>
        <v>fn</v>
      </c>
      <c r="S306" s="2">
        <f>IF(P306="tested_positive",1,0)</f>
        <v>0</v>
      </c>
    </row>
    <row r="307" spans="1:19" x14ac:dyDescent="0.2">
      <c r="A307">
        <v>173</v>
      </c>
      <c r="B307">
        <v>2</v>
      </c>
      <c r="C307">
        <v>87</v>
      </c>
      <c r="D307">
        <v>0</v>
      </c>
      <c r="E307">
        <v>23</v>
      </c>
      <c r="F307">
        <v>0</v>
      </c>
      <c r="G307">
        <v>28.9</v>
      </c>
      <c r="H307">
        <v>0.77300000000000002</v>
      </c>
      <c r="I307">
        <v>25</v>
      </c>
      <c r="J307" t="s">
        <v>10</v>
      </c>
      <c r="K307" t="s">
        <v>10</v>
      </c>
      <c r="L307" t="s">
        <v>10</v>
      </c>
      <c r="N307">
        <v>0.80100000000000005</v>
      </c>
      <c r="O307">
        <v>0.19900000000000001</v>
      </c>
      <c r="P307" s="2" t="str">
        <f>IF(O307&gt;N307,"tested_positive","tested_negative")</f>
        <v>tested_negative</v>
      </c>
      <c r="Q307" s="2">
        <f>IF(P307=K307,1,0)</f>
        <v>1</v>
      </c>
      <c r="R307" s="2" t="str">
        <f>IF(AND(EXACT(P307,"tested_positive"), EXACT(K307,"tested_positive")), "tp", IF(AND(EXACT(P307,"tested_positive"), EXACT(K307,"tested_negative")), "fp", IF(AND(EXACT(P307,"tested_negative"), EXACT(K307,"tested_positive")), "fn", IF(AND(EXACT(P307,"tested_negative"), EXACT(K307,"tested_negative")), "tn"))))</f>
        <v>tn</v>
      </c>
      <c r="S307" s="2">
        <f>IF(P307="tested_positive",1,0)</f>
        <v>0</v>
      </c>
    </row>
    <row r="308" spans="1:19" x14ac:dyDescent="0.2">
      <c r="A308">
        <v>414</v>
      </c>
      <c r="B308">
        <v>1</v>
      </c>
      <c r="C308">
        <v>143</v>
      </c>
      <c r="D308">
        <v>74</v>
      </c>
      <c r="E308">
        <v>22</v>
      </c>
      <c r="F308">
        <v>61</v>
      </c>
      <c r="G308">
        <v>26.2</v>
      </c>
      <c r="H308">
        <v>0.25600000000000001</v>
      </c>
      <c r="I308">
        <v>21</v>
      </c>
      <c r="J308" t="s">
        <v>10</v>
      </c>
      <c r="K308" t="s">
        <v>10</v>
      </c>
      <c r="L308" t="s">
        <v>10</v>
      </c>
      <c r="N308">
        <v>0.80100000000000005</v>
      </c>
      <c r="O308">
        <v>0.19900000000000001</v>
      </c>
      <c r="P308" s="2" t="str">
        <f>IF(O308&gt;N308,"tested_positive","tested_negative")</f>
        <v>tested_negative</v>
      </c>
      <c r="Q308" s="2">
        <f>IF(P308=K308,1,0)</f>
        <v>1</v>
      </c>
      <c r="R308" s="2" t="str">
        <f>IF(AND(EXACT(P308,"tested_positive"), EXACT(K308,"tested_positive")), "tp", IF(AND(EXACT(P308,"tested_positive"), EXACT(K308,"tested_negative")), "fp", IF(AND(EXACT(P308,"tested_negative"), EXACT(K308,"tested_positive")), "fn", IF(AND(EXACT(P308,"tested_negative"), EXACT(K308,"tested_negative")), "tn"))))</f>
        <v>tn</v>
      </c>
      <c r="S308" s="2">
        <f>IF(P308="tested_positive",1,0)</f>
        <v>0</v>
      </c>
    </row>
    <row r="309" spans="1:19" x14ac:dyDescent="0.2">
      <c r="A309">
        <v>434</v>
      </c>
      <c r="B309">
        <v>2</v>
      </c>
      <c r="C309">
        <v>139</v>
      </c>
      <c r="D309">
        <v>75</v>
      </c>
      <c r="E309">
        <v>0</v>
      </c>
      <c r="F309">
        <v>0</v>
      </c>
      <c r="G309">
        <v>25.6</v>
      </c>
      <c r="H309">
        <v>0.16700000000000001</v>
      </c>
      <c r="I309">
        <v>29</v>
      </c>
      <c r="J309" t="s">
        <v>10</v>
      </c>
      <c r="K309" t="s">
        <v>10</v>
      </c>
      <c r="L309" t="s">
        <v>10</v>
      </c>
      <c r="N309">
        <v>0.79900000000000004</v>
      </c>
      <c r="O309">
        <v>0.20100000000000001</v>
      </c>
      <c r="P309" s="2" t="str">
        <f>IF(O309&gt;N309,"tested_positive","tested_negative")</f>
        <v>tested_negative</v>
      </c>
      <c r="Q309" s="2">
        <f>IF(P309=K309,1,0)</f>
        <v>1</v>
      </c>
      <c r="R309" s="2" t="str">
        <f>IF(AND(EXACT(P309,"tested_positive"), EXACT(K309,"tested_positive")), "tp", IF(AND(EXACT(P309,"tested_positive"), EXACT(K309,"tested_negative")), "fp", IF(AND(EXACT(P309,"tested_negative"), EXACT(K309,"tested_positive")), "fn", IF(AND(EXACT(P309,"tested_negative"), EXACT(K309,"tested_negative")), "tn"))))</f>
        <v>tn</v>
      </c>
      <c r="S309" s="2">
        <f>IF(P309="tested_positive",1,0)</f>
        <v>0</v>
      </c>
    </row>
    <row r="310" spans="1:19" x14ac:dyDescent="0.2">
      <c r="A310">
        <v>463</v>
      </c>
      <c r="B310">
        <v>8</v>
      </c>
      <c r="C310">
        <v>74</v>
      </c>
      <c r="D310">
        <v>70</v>
      </c>
      <c r="E310">
        <v>40</v>
      </c>
      <c r="F310">
        <v>49</v>
      </c>
      <c r="G310">
        <v>35.299999999999997</v>
      </c>
      <c r="H310">
        <v>0.70499999999999996</v>
      </c>
      <c r="I310">
        <v>39</v>
      </c>
      <c r="J310" t="s">
        <v>10</v>
      </c>
      <c r="K310" t="s">
        <v>10</v>
      </c>
      <c r="L310" t="s">
        <v>10</v>
      </c>
      <c r="N310">
        <v>0.79700000000000004</v>
      </c>
      <c r="O310">
        <v>0.20300000000000001</v>
      </c>
      <c r="P310" s="2" t="str">
        <f>IF(O310&gt;N310,"tested_positive","tested_negative")</f>
        <v>tested_negative</v>
      </c>
      <c r="Q310" s="2">
        <f>IF(P310=K310,1,0)</f>
        <v>1</v>
      </c>
      <c r="R310" s="2" t="str">
        <f>IF(AND(EXACT(P310,"tested_positive"), EXACT(K310,"tested_positive")), "tp", IF(AND(EXACT(P310,"tested_positive"), EXACT(K310,"tested_negative")), "fp", IF(AND(EXACT(P310,"tested_negative"), EXACT(K310,"tested_positive")), "fn", IF(AND(EXACT(P310,"tested_negative"), EXACT(K310,"tested_negative")), "tn"))))</f>
        <v>tn</v>
      </c>
      <c r="S310" s="2">
        <f>IF(P310="tested_positive",1,0)</f>
        <v>0</v>
      </c>
    </row>
    <row r="311" spans="1:19" x14ac:dyDescent="0.2">
      <c r="A311">
        <v>334</v>
      </c>
      <c r="B311">
        <v>12</v>
      </c>
      <c r="C311">
        <v>106</v>
      </c>
      <c r="D311">
        <v>80</v>
      </c>
      <c r="E311">
        <v>0</v>
      </c>
      <c r="F311">
        <v>0</v>
      </c>
      <c r="G311">
        <v>23.6</v>
      </c>
      <c r="H311">
        <v>0.13700000000000001</v>
      </c>
      <c r="I311">
        <v>44</v>
      </c>
      <c r="J311" t="s">
        <v>10</v>
      </c>
      <c r="K311" t="s">
        <v>10</v>
      </c>
      <c r="L311" t="s">
        <v>10</v>
      </c>
      <c r="N311">
        <v>0.79600000000000004</v>
      </c>
      <c r="O311">
        <v>0.20399999999999999</v>
      </c>
      <c r="P311" s="2" t="str">
        <f>IF(O311&gt;N311,"tested_positive","tested_negative")</f>
        <v>tested_negative</v>
      </c>
      <c r="Q311" s="2">
        <f>IF(P311=K311,1,0)</f>
        <v>1</v>
      </c>
      <c r="R311" s="2" t="str">
        <f>IF(AND(EXACT(P311,"tested_positive"), EXACT(K311,"tested_positive")), "tp", IF(AND(EXACT(P311,"tested_positive"), EXACT(K311,"tested_negative")), "fp", IF(AND(EXACT(P311,"tested_negative"), EXACT(K311,"tested_positive")), "fn", IF(AND(EXACT(P311,"tested_negative"), EXACT(K311,"tested_negative")), "tn"))))</f>
        <v>tn</v>
      </c>
      <c r="S311" s="2">
        <f>IF(P311="tested_positive",1,0)</f>
        <v>0</v>
      </c>
    </row>
    <row r="312" spans="1:19" x14ac:dyDescent="0.2">
      <c r="A312">
        <v>556</v>
      </c>
      <c r="B312">
        <v>7</v>
      </c>
      <c r="C312">
        <v>124</v>
      </c>
      <c r="D312">
        <v>70</v>
      </c>
      <c r="E312">
        <v>33</v>
      </c>
      <c r="F312">
        <v>215</v>
      </c>
      <c r="G312">
        <v>25.5</v>
      </c>
      <c r="H312">
        <v>0.161</v>
      </c>
      <c r="I312">
        <v>37</v>
      </c>
      <c r="J312" t="s">
        <v>10</v>
      </c>
      <c r="K312" t="s">
        <v>10</v>
      </c>
      <c r="L312" t="s">
        <v>10</v>
      </c>
      <c r="N312">
        <v>0.79600000000000004</v>
      </c>
      <c r="O312">
        <v>0.20399999999999999</v>
      </c>
      <c r="P312" s="2" t="str">
        <f>IF(O312&gt;N312,"tested_positive","tested_negative")</f>
        <v>tested_negative</v>
      </c>
      <c r="Q312" s="2">
        <f>IF(P312=K312,1,0)</f>
        <v>1</v>
      </c>
      <c r="R312" s="2" t="str">
        <f>IF(AND(EXACT(P312,"tested_positive"), EXACT(K312,"tested_positive")), "tp", IF(AND(EXACT(P312,"tested_positive"), EXACT(K312,"tested_negative")), "fp", IF(AND(EXACT(P312,"tested_negative"), EXACT(K312,"tested_positive")), "fn", IF(AND(EXACT(P312,"tested_negative"), EXACT(K312,"tested_negative")), "tn"))))</f>
        <v>tn</v>
      </c>
      <c r="S312" s="2">
        <f>IF(P312="tested_positive",1,0)</f>
        <v>0</v>
      </c>
    </row>
    <row r="313" spans="1:19" x14ac:dyDescent="0.2">
      <c r="A313">
        <v>722</v>
      </c>
      <c r="B313">
        <v>1</v>
      </c>
      <c r="C313">
        <v>114</v>
      </c>
      <c r="D313">
        <v>66</v>
      </c>
      <c r="E313">
        <v>36</v>
      </c>
      <c r="F313">
        <v>200</v>
      </c>
      <c r="G313">
        <v>38.1</v>
      </c>
      <c r="H313">
        <v>0.28899999999999998</v>
      </c>
      <c r="I313">
        <v>21</v>
      </c>
      <c r="J313" t="s">
        <v>10</v>
      </c>
      <c r="K313" t="s">
        <v>10</v>
      </c>
      <c r="L313" t="s">
        <v>10</v>
      </c>
      <c r="N313">
        <v>0.79600000000000004</v>
      </c>
      <c r="O313">
        <v>0.20399999999999999</v>
      </c>
      <c r="P313" s="2" t="str">
        <f>IF(O313&gt;N313,"tested_positive","tested_negative")</f>
        <v>tested_negative</v>
      </c>
      <c r="Q313" s="2">
        <f>IF(P313=K313,1,0)</f>
        <v>1</v>
      </c>
      <c r="R313" s="2" t="str">
        <f>IF(AND(EXACT(P313,"tested_positive"), EXACT(K313,"tested_positive")), "tp", IF(AND(EXACT(P313,"tested_positive"), EXACT(K313,"tested_negative")), "fp", IF(AND(EXACT(P313,"tested_negative"), EXACT(K313,"tested_positive")), "fn", IF(AND(EXACT(P313,"tested_negative"), EXACT(K313,"tested_negative")), "tn"))))</f>
        <v>tn</v>
      </c>
      <c r="S313" s="2">
        <f>IF(P313="tested_positive",1,0)</f>
        <v>0</v>
      </c>
    </row>
    <row r="314" spans="1:19" x14ac:dyDescent="0.2">
      <c r="A314">
        <v>390</v>
      </c>
      <c r="B314">
        <v>3</v>
      </c>
      <c r="C314">
        <v>100</v>
      </c>
      <c r="D314">
        <v>68</v>
      </c>
      <c r="E314">
        <v>23</v>
      </c>
      <c r="F314">
        <v>81</v>
      </c>
      <c r="G314">
        <v>31.6</v>
      </c>
      <c r="H314">
        <v>0.94899999999999995</v>
      </c>
      <c r="I314">
        <v>28</v>
      </c>
      <c r="J314" t="s">
        <v>10</v>
      </c>
      <c r="K314" t="s">
        <v>10</v>
      </c>
      <c r="L314" t="s">
        <v>10</v>
      </c>
      <c r="N314">
        <v>0.79500000000000004</v>
      </c>
      <c r="O314">
        <v>0.20499999999999999</v>
      </c>
      <c r="P314" s="2" t="str">
        <f>IF(O314&gt;N314,"tested_positive","tested_negative")</f>
        <v>tested_negative</v>
      </c>
      <c r="Q314" s="2">
        <f>IF(P314=K314,1,0)</f>
        <v>1</v>
      </c>
      <c r="R314" s="2" t="str">
        <f>IF(AND(EXACT(P314,"tested_positive"), EXACT(K314,"tested_positive")), "tp", IF(AND(EXACT(P314,"tested_positive"), EXACT(K314,"tested_negative")), "fp", IF(AND(EXACT(P314,"tested_negative"), EXACT(K314,"tested_positive")), "fn", IF(AND(EXACT(P314,"tested_negative"), EXACT(K314,"tested_negative")), "tn"))))</f>
        <v>tn</v>
      </c>
      <c r="S314" s="2">
        <f>IF(P314="tested_positive",1,0)</f>
        <v>0</v>
      </c>
    </row>
    <row r="315" spans="1:19" x14ac:dyDescent="0.2">
      <c r="A315">
        <v>727</v>
      </c>
      <c r="B315">
        <v>1</v>
      </c>
      <c r="C315">
        <v>116</v>
      </c>
      <c r="D315">
        <v>78</v>
      </c>
      <c r="E315">
        <v>29</v>
      </c>
      <c r="F315">
        <v>180</v>
      </c>
      <c r="G315">
        <v>36.1</v>
      </c>
      <c r="H315">
        <v>0.496</v>
      </c>
      <c r="I315">
        <v>25</v>
      </c>
      <c r="J315" t="s">
        <v>10</v>
      </c>
      <c r="K315" t="s">
        <v>10</v>
      </c>
      <c r="L315" t="s">
        <v>10</v>
      </c>
      <c r="N315">
        <v>0.79500000000000004</v>
      </c>
      <c r="O315">
        <v>0.20499999999999999</v>
      </c>
      <c r="P315" s="2" t="str">
        <f>IF(O315&gt;N315,"tested_positive","tested_negative")</f>
        <v>tested_negative</v>
      </c>
      <c r="Q315" s="2">
        <f>IF(P315=K315,1,0)</f>
        <v>1</v>
      </c>
      <c r="R315" s="2" t="str">
        <f>IF(AND(EXACT(P315,"tested_positive"), EXACT(K315,"tested_positive")), "tp", IF(AND(EXACT(P315,"tested_positive"), EXACT(K315,"tested_negative")), "fp", IF(AND(EXACT(P315,"tested_negative"), EXACT(K315,"tested_positive")), "fn", IF(AND(EXACT(P315,"tested_negative"), EXACT(K315,"tested_negative")), "tn"))))</f>
        <v>tn</v>
      </c>
      <c r="S315" s="2">
        <f>IF(P315="tested_positive",1,0)</f>
        <v>0</v>
      </c>
    </row>
    <row r="316" spans="1:19" x14ac:dyDescent="0.2">
      <c r="A316">
        <v>718</v>
      </c>
      <c r="B316">
        <v>10</v>
      </c>
      <c r="C316">
        <v>94</v>
      </c>
      <c r="D316">
        <v>72</v>
      </c>
      <c r="E316">
        <v>18</v>
      </c>
      <c r="F316">
        <v>0</v>
      </c>
      <c r="G316">
        <v>23.1</v>
      </c>
      <c r="H316">
        <v>0.59499999999999997</v>
      </c>
      <c r="I316">
        <v>56</v>
      </c>
      <c r="J316" t="s">
        <v>10</v>
      </c>
      <c r="K316" t="s">
        <v>10</v>
      </c>
      <c r="L316" t="s">
        <v>10</v>
      </c>
      <c r="N316">
        <v>0.79400000000000004</v>
      </c>
      <c r="O316">
        <v>0.20599999999999999</v>
      </c>
      <c r="P316" s="2" t="str">
        <f>IF(O316&gt;N316,"tested_positive","tested_negative")</f>
        <v>tested_negative</v>
      </c>
      <c r="Q316" s="2">
        <f>IF(P316=K316,1,0)</f>
        <v>1</v>
      </c>
      <c r="R316" s="2" t="str">
        <f>IF(AND(EXACT(P316,"tested_positive"), EXACT(K316,"tested_positive")), "tp", IF(AND(EXACT(P316,"tested_positive"), EXACT(K316,"tested_negative")), "fp", IF(AND(EXACT(P316,"tested_negative"), EXACT(K316,"tested_positive")), "fn", IF(AND(EXACT(P316,"tested_negative"), EXACT(K316,"tested_negative")), "tn"))))</f>
        <v>tn</v>
      </c>
      <c r="S316" s="2">
        <f>IF(P316="tested_positive",1,0)</f>
        <v>0</v>
      </c>
    </row>
    <row r="317" spans="1:19" x14ac:dyDescent="0.2">
      <c r="A317">
        <v>683</v>
      </c>
      <c r="B317">
        <v>0</v>
      </c>
      <c r="C317">
        <v>95</v>
      </c>
      <c r="D317">
        <v>64</v>
      </c>
      <c r="E317">
        <v>39</v>
      </c>
      <c r="F317">
        <v>105</v>
      </c>
      <c r="G317">
        <v>44.6</v>
      </c>
      <c r="H317">
        <v>0.36599999999999999</v>
      </c>
      <c r="I317">
        <v>22</v>
      </c>
      <c r="J317" t="s">
        <v>10</v>
      </c>
      <c r="K317" t="s">
        <v>10</v>
      </c>
      <c r="L317" t="s">
        <v>10</v>
      </c>
      <c r="N317">
        <v>0.79300000000000004</v>
      </c>
      <c r="O317">
        <v>0.20699999999999999</v>
      </c>
      <c r="P317" s="2" t="str">
        <f>IF(O317&gt;N317,"tested_positive","tested_negative")</f>
        <v>tested_negative</v>
      </c>
      <c r="Q317" s="2">
        <f>IF(P317=K317,1,0)</f>
        <v>1</v>
      </c>
      <c r="R317" s="2" t="str">
        <f>IF(AND(EXACT(P317,"tested_positive"), EXACT(K317,"tested_positive")), "tp", IF(AND(EXACT(P317,"tested_positive"), EXACT(K317,"tested_negative")), "fp", IF(AND(EXACT(P317,"tested_negative"), EXACT(K317,"tested_positive")), "fn", IF(AND(EXACT(P317,"tested_negative"), EXACT(K317,"tested_negative")), "tn"))))</f>
        <v>tn</v>
      </c>
      <c r="S317" s="2">
        <f>IF(P317="tested_positive",1,0)</f>
        <v>0</v>
      </c>
    </row>
    <row r="318" spans="1:19" x14ac:dyDescent="0.2">
      <c r="A318">
        <v>592</v>
      </c>
      <c r="B318">
        <v>2</v>
      </c>
      <c r="C318">
        <v>112</v>
      </c>
      <c r="D318">
        <v>78</v>
      </c>
      <c r="E318">
        <v>50</v>
      </c>
      <c r="F318">
        <v>140</v>
      </c>
      <c r="G318">
        <v>39.4</v>
      </c>
      <c r="H318">
        <v>0.17499999999999999</v>
      </c>
      <c r="I318">
        <v>24</v>
      </c>
      <c r="J318" t="s">
        <v>10</v>
      </c>
      <c r="K318" t="s">
        <v>10</v>
      </c>
      <c r="L318" t="s">
        <v>10</v>
      </c>
      <c r="N318">
        <v>0.79200000000000004</v>
      </c>
      <c r="O318">
        <v>0.20799999999999999</v>
      </c>
      <c r="P318" s="2" t="str">
        <f>IF(O318&gt;N318,"tested_positive","tested_negative")</f>
        <v>tested_negative</v>
      </c>
      <c r="Q318" s="2">
        <f>IF(P318=K318,1,0)</f>
        <v>1</v>
      </c>
      <c r="R318" s="2" t="str">
        <f>IF(AND(EXACT(P318,"tested_positive"), EXACT(K318,"tested_positive")), "tp", IF(AND(EXACT(P318,"tested_positive"), EXACT(K318,"tested_negative")), "fp", IF(AND(EXACT(P318,"tested_negative"), EXACT(K318,"tested_positive")), "fn", IF(AND(EXACT(P318,"tested_negative"), EXACT(K318,"tested_negative")), "tn"))))</f>
        <v>tn</v>
      </c>
      <c r="S318" s="2">
        <f>IF(P318="tested_positive",1,0)</f>
        <v>0</v>
      </c>
    </row>
    <row r="319" spans="1:19" x14ac:dyDescent="0.2">
      <c r="A319">
        <v>312</v>
      </c>
      <c r="B319">
        <v>0</v>
      </c>
      <c r="C319">
        <v>106</v>
      </c>
      <c r="D319">
        <v>70</v>
      </c>
      <c r="E319">
        <v>37</v>
      </c>
      <c r="F319">
        <v>148</v>
      </c>
      <c r="G319">
        <v>39.4</v>
      </c>
      <c r="H319">
        <v>0.60499999999999998</v>
      </c>
      <c r="I319">
        <v>22</v>
      </c>
      <c r="J319" t="s">
        <v>10</v>
      </c>
      <c r="K319" t="s">
        <v>10</v>
      </c>
      <c r="L319" t="s">
        <v>10</v>
      </c>
      <c r="N319">
        <v>0.79100000000000004</v>
      </c>
      <c r="O319">
        <v>0.20899999999999999</v>
      </c>
      <c r="P319" s="2" t="str">
        <f>IF(O319&gt;N319,"tested_positive","tested_negative")</f>
        <v>tested_negative</v>
      </c>
      <c r="Q319" s="2">
        <f>IF(P319=K319,1,0)</f>
        <v>1</v>
      </c>
      <c r="R319" s="2" t="str">
        <f>IF(AND(EXACT(P319,"tested_positive"), EXACT(K319,"tested_positive")), "tp", IF(AND(EXACT(P319,"tested_positive"), EXACT(K319,"tested_negative")), "fp", IF(AND(EXACT(P319,"tested_negative"), EXACT(K319,"tested_positive")), "fn", IF(AND(EXACT(P319,"tested_negative"), EXACT(K319,"tested_negative")), "tn"))))</f>
        <v>tn</v>
      </c>
      <c r="S319" s="2">
        <f>IF(P319="tested_positive",1,0)</f>
        <v>0</v>
      </c>
    </row>
    <row r="320" spans="1:19" x14ac:dyDescent="0.2">
      <c r="A320">
        <v>348</v>
      </c>
      <c r="B320">
        <v>3</v>
      </c>
      <c r="C320">
        <v>116</v>
      </c>
      <c r="D320">
        <v>0</v>
      </c>
      <c r="E320">
        <v>0</v>
      </c>
      <c r="F320">
        <v>0</v>
      </c>
      <c r="G320">
        <v>23.5</v>
      </c>
      <c r="H320">
        <v>0.187</v>
      </c>
      <c r="I320">
        <v>23</v>
      </c>
      <c r="J320" t="s">
        <v>10</v>
      </c>
      <c r="K320" t="s">
        <v>10</v>
      </c>
      <c r="L320" t="s">
        <v>10</v>
      </c>
      <c r="N320">
        <v>0.79100000000000004</v>
      </c>
      <c r="O320">
        <v>0.20899999999999999</v>
      </c>
      <c r="P320" s="2" t="str">
        <f>IF(O320&gt;N320,"tested_positive","tested_negative")</f>
        <v>tested_negative</v>
      </c>
      <c r="Q320" s="2">
        <f>IF(P320=K320,1,0)</f>
        <v>1</v>
      </c>
      <c r="R320" s="2" t="str">
        <f>IF(AND(EXACT(P320,"tested_positive"), EXACT(K320,"tested_positive")), "tp", IF(AND(EXACT(P320,"tested_positive"), EXACT(K320,"tested_negative")), "fp", IF(AND(EXACT(P320,"tested_negative"), EXACT(K320,"tested_positive")), "fn", IF(AND(EXACT(P320,"tested_negative"), EXACT(K320,"tested_negative")), "tn"))))</f>
        <v>tn</v>
      </c>
      <c r="S320" s="2">
        <f>IF(P320="tested_positive",1,0)</f>
        <v>0</v>
      </c>
    </row>
    <row r="321" spans="1:19" x14ac:dyDescent="0.2">
      <c r="A321">
        <v>423</v>
      </c>
      <c r="B321">
        <v>0</v>
      </c>
      <c r="C321">
        <v>102</v>
      </c>
      <c r="D321">
        <v>64</v>
      </c>
      <c r="E321">
        <v>46</v>
      </c>
      <c r="F321">
        <v>78</v>
      </c>
      <c r="G321">
        <v>40.6</v>
      </c>
      <c r="H321">
        <v>0.496</v>
      </c>
      <c r="I321">
        <v>21</v>
      </c>
      <c r="J321" t="s">
        <v>10</v>
      </c>
      <c r="K321" t="s">
        <v>10</v>
      </c>
      <c r="L321" t="s">
        <v>10</v>
      </c>
      <c r="N321">
        <v>0.78800000000000003</v>
      </c>
      <c r="O321">
        <v>0.21199999999999999</v>
      </c>
      <c r="P321" s="2" t="str">
        <f>IF(O321&gt;N321,"tested_positive","tested_negative")</f>
        <v>tested_negative</v>
      </c>
      <c r="Q321" s="2">
        <f>IF(P321=K321,1,0)</f>
        <v>1</v>
      </c>
      <c r="R321" s="2" t="str">
        <f>IF(AND(EXACT(P321,"tested_positive"), EXACT(K321,"tested_positive")), "tp", IF(AND(EXACT(P321,"tested_positive"), EXACT(K321,"tested_negative")), "fp", IF(AND(EXACT(P321,"tested_negative"), EXACT(K321,"tested_positive")), "fn", IF(AND(EXACT(P321,"tested_negative"), EXACT(K321,"tested_negative")), "tn"))))</f>
        <v>tn</v>
      </c>
      <c r="S321" s="2">
        <f>IF(P321="tested_positive",1,0)</f>
        <v>0</v>
      </c>
    </row>
    <row r="322" spans="1:19" x14ac:dyDescent="0.2">
      <c r="A322">
        <v>351</v>
      </c>
      <c r="B322">
        <v>4</v>
      </c>
      <c r="C322">
        <v>92</v>
      </c>
      <c r="D322">
        <v>80</v>
      </c>
      <c r="E322">
        <v>0</v>
      </c>
      <c r="F322">
        <v>0</v>
      </c>
      <c r="G322">
        <v>42.2</v>
      </c>
      <c r="H322">
        <v>0.23699999999999999</v>
      </c>
      <c r="I322">
        <v>29</v>
      </c>
      <c r="J322" t="s">
        <v>10</v>
      </c>
      <c r="K322" t="s">
        <v>10</v>
      </c>
      <c r="L322" t="s">
        <v>10</v>
      </c>
      <c r="N322">
        <v>0.78600000000000003</v>
      </c>
      <c r="O322">
        <v>0.214</v>
      </c>
      <c r="P322" s="2" t="str">
        <f>IF(O322&gt;N322,"tested_positive","tested_negative")</f>
        <v>tested_negative</v>
      </c>
      <c r="Q322" s="2">
        <f>IF(P322=K322,1,0)</f>
        <v>1</v>
      </c>
      <c r="R322" s="2" t="str">
        <f>IF(AND(EXACT(P322,"tested_positive"), EXACT(K322,"tested_positive")), "tp", IF(AND(EXACT(P322,"tested_positive"), EXACT(K322,"tested_negative")), "fp", IF(AND(EXACT(P322,"tested_negative"), EXACT(K322,"tested_positive")), "fn", IF(AND(EXACT(P322,"tested_negative"), EXACT(K322,"tested_negative")), "tn"))))</f>
        <v>tn</v>
      </c>
      <c r="S322" s="2">
        <f>IF(P322="tested_positive",1,0)</f>
        <v>0</v>
      </c>
    </row>
    <row r="323" spans="1:19" x14ac:dyDescent="0.2">
      <c r="A323">
        <v>256</v>
      </c>
      <c r="B323">
        <v>1</v>
      </c>
      <c r="C323">
        <v>113</v>
      </c>
      <c r="D323">
        <v>64</v>
      </c>
      <c r="E323">
        <v>35</v>
      </c>
      <c r="F323">
        <v>0</v>
      </c>
      <c r="G323">
        <v>33.6</v>
      </c>
      <c r="H323">
        <v>0.54300000000000004</v>
      </c>
      <c r="I323">
        <v>21</v>
      </c>
      <c r="J323" t="s">
        <v>9</v>
      </c>
      <c r="K323" t="s">
        <v>9</v>
      </c>
      <c r="L323" t="s">
        <v>10</v>
      </c>
      <c r="M323">
        <v>1</v>
      </c>
      <c r="N323">
        <v>0.78500000000000003</v>
      </c>
      <c r="O323">
        <v>0.215</v>
      </c>
      <c r="P323" s="2" t="str">
        <f>IF(O323&gt;N323,"tested_positive","tested_negative")</f>
        <v>tested_negative</v>
      </c>
      <c r="Q323" s="2">
        <f>IF(P323=K323,1,0)</f>
        <v>0</v>
      </c>
      <c r="R323" s="2" t="str">
        <f>IF(AND(EXACT(P323,"tested_positive"), EXACT(K323,"tested_positive")), "tp", IF(AND(EXACT(P323,"tested_positive"), EXACT(K323,"tested_negative")), "fp", IF(AND(EXACT(P323,"tested_negative"), EXACT(K323,"tested_positive")), "fn", IF(AND(EXACT(P323,"tested_negative"), EXACT(K323,"tested_negative")), "tn"))))</f>
        <v>fn</v>
      </c>
      <c r="S323" s="2">
        <f>IF(P323="tested_positive",1,0)</f>
        <v>0</v>
      </c>
    </row>
    <row r="324" spans="1:19" x14ac:dyDescent="0.2">
      <c r="A324">
        <v>329</v>
      </c>
      <c r="B324">
        <v>2</v>
      </c>
      <c r="C324">
        <v>102</v>
      </c>
      <c r="D324">
        <v>86</v>
      </c>
      <c r="E324">
        <v>36</v>
      </c>
      <c r="F324">
        <v>120</v>
      </c>
      <c r="G324">
        <v>45.5</v>
      </c>
      <c r="H324">
        <v>0.127</v>
      </c>
      <c r="I324">
        <v>23</v>
      </c>
      <c r="J324" t="s">
        <v>9</v>
      </c>
      <c r="K324" t="s">
        <v>9</v>
      </c>
      <c r="L324" t="s">
        <v>10</v>
      </c>
      <c r="M324">
        <v>1</v>
      </c>
      <c r="N324">
        <v>0.78500000000000003</v>
      </c>
      <c r="O324">
        <v>0.215</v>
      </c>
      <c r="P324" s="2" t="str">
        <f>IF(O324&gt;N324,"tested_positive","tested_negative")</f>
        <v>tested_negative</v>
      </c>
      <c r="Q324" s="2">
        <f>IF(P324=K324,1,0)</f>
        <v>0</v>
      </c>
      <c r="R324" s="2" t="str">
        <f>IF(AND(EXACT(P324,"tested_positive"), EXACT(K324,"tested_positive")), "tp", IF(AND(EXACT(P324,"tested_positive"), EXACT(K324,"tested_negative")), "fp", IF(AND(EXACT(P324,"tested_negative"), EXACT(K324,"tested_positive")), "fn", IF(AND(EXACT(P324,"tested_negative"), EXACT(K324,"tested_negative")), "tn"))))</f>
        <v>fn</v>
      </c>
      <c r="S324" s="2">
        <f>IF(P324="tested_positive",1,0)</f>
        <v>0</v>
      </c>
    </row>
    <row r="325" spans="1:19" x14ac:dyDescent="0.2">
      <c r="A325">
        <v>511</v>
      </c>
      <c r="B325">
        <v>12</v>
      </c>
      <c r="C325">
        <v>84</v>
      </c>
      <c r="D325">
        <v>72</v>
      </c>
      <c r="E325">
        <v>31</v>
      </c>
      <c r="F325">
        <v>0</v>
      </c>
      <c r="G325">
        <v>29.7</v>
      </c>
      <c r="H325">
        <v>0.29699999999999999</v>
      </c>
      <c r="I325">
        <v>46</v>
      </c>
      <c r="J325" t="s">
        <v>9</v>
      </c>
      <c r="K325" t="s">
        <v>9</v>
      </c>
      <c r="L325" t="s">
        <v>10</v>
      </c>
      <c r="M325">
        <v>1</v>
      </c>
      <c r="N325">
        <v>0.78300000000000003</v>
      </c>
      <c r="O325">
        <v>0.217</v>
      </c>
      <c r="P325" s="2" t="str">
        <f>IF(O325&gt;N325,"tested_positive","tested_negative")</f>
        <v>tested_negative</v>
      </c>
      <c r="Q325" s="2">
        <f>IF(P325=K325,1,0)</f>
        <v>0</v>
      </c>
      <c r="R325" s="2" t="str">
        <f>IF(AND(EXACT(P325,"tested_positive"), EXACT(K325,"tested_positive")), "tp", IF(AND(EXACT(P325,"tested_positive"), EXACT(K325,"tested_negative")), "fp", IF(AND(EXACT(P325,"tested_negative"), EXACT(K325,"tested_positive")), "fn", IF(AND(EXACT(P325,"tested_negative"), EXACT(K325,"tested_negative")), "tn"))))</f>
        <v>fn</v>
      </c>
      <c r="S325" s="2">
        <f>IF(P325="tested_positive",1,0)</f>
        <v>0</v>
      </c>
    </row>
    <row r="326" spans="1:19" x14ac:dyDescent="0.2">
      <c r="A326">
        <v>370</v>
      </c>
      <c r="B326">
        <v>1</v>
      </c>
      <c r="C326">
        <v>133</v>
      </c>
      <c r="D326">
        <v>102</v>
      </c>
      <c r="E326">
        <v>28</v>
      </c>
      <c r="F326">
        <v>140</v>
      </c>
      <c r="G326">
        <v>32.799999999999997</v>
      </c>
      <c r="H326">
        <v>0.23400000000000001</v>
      </c>
      <c r="I326">
        <v>45</v>
      </c>
      <c r="J326" t="s">
        <v>9</v>
      </c>
      <c r="K326" t="s">
        <v>9</v>
      </c>
      <c r="L326" t="s">
        <v>10</v>
      </c>
      <c r="M326">
        <v>1</v>
      </c>
      <c r="N326">
        <v>0.78200000000000003</v>
      </c>
      <c r="O326">
        <v>0.218</v>
      </c>
      <c r="P326" s="2" t="str">
        <f>IF(O326&gt;N326,"tested_positive","tested_negative")</f>
        <v>tested_negative</v>
      </c>
      <c r="Q326" s="2">
        <f>IF(P326=K326,1,0)</f>
        <v>0</v>
      </c>
      <c r="R326" s="2" t="str">
        <f>IF(AND(EXACT(P326,"tested_positive"), EXACT(K326,"tested_positive")), "tp", IF(AND(EXACT(P326,"tested_positive"), EXACT(K326,"tested_negative")), "fp", IF(AND(EXACT(P326,"tested_negative"), EXACT(K326,"tested_positive")), "fn", IF(AND(EXACT(P326,"tested_negative"), EXACT(K326,"tested_negative")), "tn"))))</f>
        <v>fn</v>
      </c>
      <c r="S326" s="2">
        <f>IF(P326="tested_positive",1,0)</f>
        <v>0</v>
      </c>
    </row>
    <row r="327" spans="1:19" x14ac:dyDescent="0.2">
      <c r="A327">
        <v>11</v>
      </c>
      <c r="B327">
        <v>4</v>
      </c>
      <c r="C327">
        <v>110</v>
      </c>
      <c r="D327">
        <v>92</v>
      </c>
      <c r="E327">
        <v>0</v>
      </c>
      <c r="F327">
        <v>0</v>
      </c>
      <c r="G327">
        <v>37.6</v>
      </c>
      <c r="H327">
        <v>0.191</v>
      </c>
      <c r="I327">
        <v>30</v>
      </c>
      <c r="J327" t="s">
        <v>10</v>
      </c>
      <c r="K327" t="s">
        <v>10</v>
      </c>
      <c r="L327" t="s">
        <v>10</v>
      </c>
      <c r="N327">
        <v>0.78</v>
      </c>
      <c r="O327">
        <v>0.22</v>
      </c>
      <c r="P327" s="2" t="str">
        <f>IF(O327&gt;N327,"tested_positive","tested_negative")</f>
        <v>tested_negative</v>
      </c>
      <c r="Q327" s="2">
        <f>IF(P327=K327,1,0)</f>
        <v>1</v>
      </c>
      <c r="R327" s="2" t="str">
        <f>IF(AND(EXACT(P327,"tested_positive"), EXACT(K327,"tested_positive")), "tp", IF(AND(EXACT(P327,"tested_positive"), EXACT(K327,"tested_negative")), "fp", IF(AND(EXACT(P327,"tested_negative"), EXACT(K327,"tested_positive")), "fn", IF(AND(EXACT(P327,"tested_negative"), EXACT(K327,"tested_negative")), "tn"))))</f>
        <v>tn</v>
      </c>
      <c r="S327" s="2">
        <f>IF(P327="tested_positive",1,0)</f>
        <v>0</v>
      </c>
    </row>
    <row r="328" spans="1:19" x14ac:dyDescent="0.2">
      <c r="A328">
        <v>78</v>
      </c>
      <c r="B328">
        <v>5</v>
      </c>
      <c r="C328">
        <v>95</v>
      </c>
      <c r="D328">
        <v>72</v>
      </c>
      <c r="E328">
        <v>33</v>
      </c>
      <c r="F328">
        <v>0</v>
      </c>
      <c r="G328">
        <v>37.700000000000003</v>
      </c>
      <c r="H328">
        <v>0.37</v>
      </c>
      <c r="I328">
        <v>27</v>
      </c>
      <c r="J328" t="s">
        <v>10</v>
      </c>
      <c r="K328" t="s">
        <v>10</v>
      </c>
      <c r="L328" t="s">
        <v>10</v>
      </c>
      <c r="N328">
        <v>0.77800000000000002</v>
      </c>
      <c r="O328">
        <v>0.222</v>
      </c>
      <c r="P328" s="2" t="str">
        <f>IF(O328&gt;N328,"tested_positive","tested_negative")</f>
        <v>tested_negative</v>
      </c>
      <c r="Q328" s="2">
        <f>IF(P328=K328,1,0)</f>
        <v>1</v>
      </c>
      <c r="R328" s="2" t="str">
        <f>IF(AND(EXACT(P328,"tested_positive"), EXACT(K328,"tested_positive")), "tp", IF(AND(EXACT(P328,"tested_positive"), EXACT(K328,"tested_negative")), "fp", IF(AND(EXACT(P328,"tested_negative"), EXACT(K328,"tested_positive")), "fn", IF(AND(EXACT(P328,"tested_negative"), EXACT(K328,"tested_negative")), "tn"))))</f>
        <v>tn</v>
      </c>
      <c r="S328" s="2">
        <f>IF(P328="tested_positive",1,0)</f>
        <v>0</v>
      </c>
    </row>
    <row r="329" spans="1:19" x14ac:dyDescent="0.2">
      <c r="A329">
        <v>163</v>
      </c>
      <c r="B329">
        <v>0</v>
      </c>
      <c r="C329">
        <v>114</v>
      </c>
      <c r="D329">
        <v>80</v>
      </c>
      <c r="E329">
        <v>34</v>
      </c>
      <c r="F329">
        <v>285</v>
      </c>
      <c r="G329">
        <v>44.2</v>
      </c>
      <c r="H329">
        <v>0.16700000000000001</v>
      </c>
      <c r="I329">
        <v>27</v>
      </c>
      <c r="J329" t="s">
        <v>10</v>
      </c>
      <c r="K329" t="s">
        <v>10</v>
      </c>
      <c r="L329" t="s">
        <v>10</v>
      </c>
      <c r="N329">
        <v>0.77800000000000002</v>
      </c>
      <c r="O329">
        <v>0.222</v>
      </c>
      <c r="P329" s="2" t="str">
        <f>IF(O329&gt;N329,"tested_positive","tested_negative")</f>
        <v>tested_negative</v>
      </c>
      <c r="Q329" s="2">
        <f>IF(P329=K329,1,0)</f>
        <v>1</v>
      </c>
      <c r="R329" s="2" t="str">
        <f>IF(AND(EXACT(P329,"tested_positive"), EXACT(K329,"tested_positive")), "tp", IF(AND(EXACT(P329,"tested_positive"), EXACT(K329,"tested_negative")), "fp", IF(AND(EXACT(P329,"tested_negative"), EXACT(K329,"tested_positive")), "fn", IF(AND(EXACT(P329,"tested_negative"), EXACT(K329,"tested_negative")), "tn"))))</f>
        <v>tn</v>
      </c>
      <c r="S329" s="2">
        <f>IF(P329="tested_positive",1,0)</f>
        <v>0</v>
      </c>
    </row>
    <row r="330" spans="1:19" x14ac:dyDescent="0.2">
      <c r="A330">
        <v>689</v>
      </c>
      <c r="B330">
        <v>1</v>
      </c>
      <c r="C330">
        <v>140</v>
      </c>
      <c r="D330">
        <v>74</v>
      </c>
      <c r="E330">
        <v>26</v>
      </c>
      <c r="F330">
        <v>180</v>
      </c>
      <c r="G330">
        <v>24.1</v>
      </c>
      <c r="H330">
        <v>0.82799999999999996</v>
      </c>
      <c r="I330">
        <v>23</v>
      </c>
      <c r="J330" t="s">
        <v>10</v>
      </c>
      <c r="K330" t="s">
        <v>10</v>
      </c>
      <c r="L330" t="s">
        <v>10</v>
      </c>
      <c r="N330">
        <v>0.77800000000000002</v>
      </c>
      <c r="O330">
        <v>0.222</v>
      </c>
      <c r="P330" s="2" t="str">
        <f>IF(O330&gt;N330,"tested_positive","tested_negative")</f>
        <v>tested_negative</v>
      </c>
      <c r="Q330" s="2">
        <f>IF(P330=K330,1,0)</f>
        <v>1</v>
      </c>
      <c r="R330" s="2" t="str">
        <f>IF(AND(EXACT(P330,"tested_positive"), EXACT(K330,"tested_positive")), "tp", IF(AND(EXACT(P330,"tested_positive"), EXACT(K330,"tested_negative")), "fp", IF(AND(EXACT(P330,"tested_negative"), EXACT(K330,"tested_positive")), "fn", IF(AND(EXACT(P330,"tested_negative"), EXACT(K330,"tested_negative")), "tn"))))</f>
        <v>tn</v>
      </c>
      <c r="S330" s="2">
        <f>IF(P330="tested_positive",1,0)</f>
        <v>0</v>
      </c>
    </row>
    <row r="331" spans="1:19" x14ac:dyDescent="0.2">
      <c r="A331">
        <v>455</v>
      </c>
      <c r="B331">
        <v>2</v>
      </c>
      <c r="C331">
        <v>100</v>
      </c>
      <c r="D331">
        <v>54</v>
      </c>
      <c r="E331">
        <v>28</v>
      </c>
      <c r="F331">
        <v>105</v>
      </c>
      <c r="G331">
        <v>37.799999999999997</v>
      </c>
      <c r="H331">
        <v>0.498</v>
      </c>
      <c r="I331">
        <v>24</v>
      </c>
      <c r="J331" t="s">
        <v>10</v>
      </c>
      <c r="K331" t="s">
        <v>10</v>
      </c>
      <c r="L331" t="s">
        <v>10</v>
      </c>
      <c r="N331">
        <v>0.77700000000000002</v>
      </c>
      <c r="O331">
        <v>0.223</v>
      </c>
      <c r="P331" s="2" t="str">
        <f>IF(O331&gt;N331,"tested_positive","tested_negative")</f>
        <v>tested_negative</v>
      </c>
      <c r="Q331" s="2">
        <f>IF(P331=K331,1,0)</f>
        <v>1</v>
      </c>
      <c r="R331" s="2" t="str">
        <f>IF(AND(EXACT(P331,"tested_positive"), EXACT(K331,"tested_positive")), "tp", IF(AND(EXACT(P331,"tested_positive"), EXACT(K331,"tested_negative")), "fp", IF(AND(EXACT(P331,"tested_negative"), EXACT(K331,"tested_positive")), "fn", IF(AND(EXACT(P331,"tested_negative"), EXACT(K331,"tested_negative")), "tn"))))</f>
        <v>tn</v>
      </c>
      <c r="S331" s="2">
        <f>IF(P331="tested_positive",1,0)</f>
        <v>0</v>
      </c>
    </row>
    <row r="332" spans="1:19" x14ac:dyDescent="0.2">
      <c r="A332">
        <v>355</v>
      </c>
      <c r="B332">
        <v>3</v>
      </c>
      <c r="C332">
        <v>90</v>
      </c>
      <c r="D332">
        <v>78</v>
      </c>
      <c r="E332">
        <v>0</v>
      </c>
      <c r="F332">
        <v>0</v>
      </c>
      <c r="G332">
        <v>42.7</v>
      </c>
      <c r="H332">
        <v>0.55900000000000005</v>
      </c>
      <c r="I332">
        <v>21</v>
      </c>
      <c r="J332" t="s">
        <v>10</v>
      </c>
      <c r="K332" t="s">
        <v>10</v>
      </c>
      <c r="L332" t="s">
        <v>10</v>
      </c>
      <c r="N332">
        <v>0.77500000000000002</v>
      </c>
      <c r="O332">
        <v>0.22500000000000001</v>
      </c>
      <c r="P332" s="2" t="str">
        <f>IF(O332&gt;N332,"tested_positive","tested_negative")</f>
        <v>tested_negative</v>
      </c>
      <c r="Q332" s="2">
        <f>IF(P332=K332,1,0)</f>
        <v>1</v>
      </c>
      <c r="R332" s="2" t="str">
        <f>IF(AND(EXACT(P332,"tested_positive"), EXACT(K332,"tested_positive")), "tp", IF(AND(EXACT(P332,"tested_positive"), EXACT(K332,"tested_negative")), "fp", IF(AND(EXACT(P332,"tested_negative"), EXACT(K332,"tested_positive")), "fn", IF(AND(EXACT(P332,"tested_negative"), EXACT(K332,"tested_negative")), "tn"))))</f>
        <v>tn</v>
      </c>
      <c r="S332" s="2">
        <f>IF(P332="tested_positive",1,0)</f>
        <v>0</v>
      </c>
    </row>
    <row r="333" spans="1:19" x14ac:dyDescent="0.2">
      <c r="A333">
        <v>740</v>
      </c>
      <c r="B333">
        <v>1</v>
      </c>
      <c r="C333">
        <v>102</v>
      </c>
      <c r="D333">
        <v>74</v>
      </c>
      <c r="E333">
        <v>0</v>
      </c>
      <c r="F333">
        <v>0</v>
      </c>
      <c r="G333">
        <v>39.5</v>
      </c>
      <c r="H333">
        <v>0.29299999999999998</v>
      </c>
      <c r="I333">
        <v>42</v>
      </c>
      <c r="J333" t="s">
        <v>9</v>
      </c>
      <c r="K333" t="s">
        <v>9</v>
      </c>
      <c r="L333" t="s">
        <v>10</v>
      </c>
      <c r="M333">
        <v>1</v>
      </c>
      <c r="N333">
        <v>0.77500000000000002</v>
      </c>
      <c r="O333">
        <v>0.22500000000000001</v>
      </c>
      <c r="P333" s="2" t="str">
        <f>IF(O333&gt;N333,"tested_positive","tested_negative")</f>
        <v>tested_negative</v>
      </c>
      <c r="Q333" s="2">
        <f>IF(P333=K333,1,0)</f>
        <v>0</v>
      </c>
      <c r="R333" s="2" t="str">
        <f>IF(AND(EXACT(P333,"tested_positive"), EXACT(K333,"tested_positive")), "tp", IF(AND(EXACT(P333,"tested_positive"), EXACT(K333,"tested_negative")), "fp", IF(AND(EXACT(P333,"tested_negative"), EXACT(K333,"tested_positive")), "fn", IF(AND(EXACT(P333,"tested_negative"), EXACT(K333,"tested_negative")), "tn"))))</f>
        <v>fn</v>
      </c>
      <c r="S333" s="2">
        <f>IF(P333="tested_positive",1,0)</f>
        <v>0</v>
      </c>
    </row>
    <row r="334" spans="1:19" x14ac:dyDescent="0.2">
      <c r="A334">
        <v>443</v>
      </c>
      <c r="B334">
        <v>4</v>
      </c>
      <c r="C334">
        <v>117</v>
      </c>
      <c r="D334">
        <v>64</v>
      </c>
      <c r="E334">
        <v>27</v>
      </c>
      <c r="F334">
        <v>120</v>
      </c>
      <c r="G334">
        <v>33.200000000000003</v>
      </c>
      <c r="H334">
        <v>0.23</v>
      </c>
      <c r="I334">
        <v>24</v>
      </c>
      <c r="J334" t="s">
        <v>10</v>
      </c>
      <c r="K334" t="s">
        <v>10</v>
      </c>
      <c r="L334" t="s">
        <v>10</v>
      </c>
      <c r="N334">
        <v>0.77300000000000002</v>
      </c>
      <c r="O334">
        <v>0.22700000000000001</v>
      </c>
      <c r="P334" s="2" t="str">
        <f>IF(O334&gt;N334,"tested_positive","tested_negative")</f>
        <v>tested_negative</v>
      </c>
      <c r="Q334" s="2">
        <f>IF(P334=K334,1,0)</f>
        <v>1</v>
      </c>
      <c r="R334" s="2" t="str">
        <f>IF(AND(EXACT(P334,"tested_positive"), EXACT(K334,"tested_positive")), "tp", IF(AND(EXACT(P334,"tested_positive"), EXACT(K334,"tested_negative")), "fp", IF(AND(EXACT(P334,"tested_negative"), EXACT(K334,"tested_positive")), "fn", IF(AND(EXACT(P334,"tested_negative"), EXACT(K334,"tested_negative")), "tn"))))</f>
        <v>tn</v>
      </c>
      <c r="S334" s="2">
        <f>IF(P334="tested_positive",1,0)</f>
        <v>0</v>
      </c>
    </row>
    <row r="335" spans="1:19" x14ac:dyDescent="0.2">
      <c r="A335">
        <v>732</v>
      </c>
      <c r="B335">
        <v>8</v>
      </c>
      <c r="C335">
        <v>120</v>
      </c>
      <c r="D335">
        <v>86</v>
      </c>
      <c r="E335">
        <v>0</v>
      </c>
      <c r="F335">
        <v>0</v>
      </c>
      <c r="G335">
        <v>28.4</v>
      </c>
      <c r="H335">
        <v>0.25900000000000001</v>
      </c>
      <c r="I335">
        <v>22</v>
      </c>
      <c r="J335" t="s">
        <v>9</v>
      </c>
      <c r="K335" t="s">
        <v>9</v>
      </c>
      <c r="L335" t="s">
        <v>10</v>
      </c>
      <c r="M335">
        <v>1</v>
      </c>
      <c r="N335">
        <v>0.77300000000000002</v>
      </c>
      <c r="O335">
        <v>0.22700000000000001</v>
      </c>
      <c r="P335" s="2" t="str">
        <f>IF(O335&gt;N335,"tested_positive","tested_negative")</f>
        <v>tested_negative</v>
      </c>
      <c r="Q335" s="2">
        <f>IF(P335=K335,1,0)</f>
        <v>0</v>
      </c>
      <c r="R335" s="2" t="str">
        <f>IF(AND(EXACT(P335,"tested_positive"), EXACT(K335,"tested_positive")), "tp", IF(AND(EXACT(P335,"tested_positive"), EXACT(K335,"tested_negative")), "fp", IF(AND(EXACT(P335,"tested_negative"), EXACT(K335,"tested_positive")), "fn", IF(AND(EXACT(P335,"tested_negative"), EXACT(K335,"tested_negative")), "tn"))))</f>
        <v>fn</v>
      </c>
      <c r="S335" s="2">
        <f>IF(P335="tested_positive",1,0)</f>
        <v>0</v>
      </c>
    </row>
    <row r="336" spans="1:19" x14ac:dyDescent="0.2">
      <c r="A336">
        <v>522</v>
      </c>
      <c r="B336">
        <v>3</v>
      </c>
      <c r="C336">
        <v>124</v>
      </c>
      <c r="D336">
        <v>80</v>
      </c>
      <c r="E336">
        <v>33</v>
      </c>
      <c r="F336">
        <v>130</v>
      </c>
      <c r="G336">
        <v>33.200000000000003</v>
      </c>
      <c r="H336">
        <v>0.30499999999999999</v>
      </c>
      <c r="I336">
        <v>26</v>
      </c>
      <c r="J336" t="s">
        <v>10</v>
      </c>
      <c r="K336" t="s">
        <v>10</v>
      </c>
      <c r="L336" t="s">
        <v>10</v>
      </c>
      <c r="N336">
        <v>0.77200000000000002</v>
      </c>
      <c r="O336">
        <v>0.22800000000000001</v>
      </c>
      <c r="P336" s="2" t="str">
        <f>IF(O336&gt;N336,"tested_positive","tested_negative")</f>
        <v>tested_negative</v>
      </c>
      <c r="Q336" s="2">
        <f>IF(P336=K336,1,0)</f>
        <v>1</v>
      </c>
      <c r="R336" s="2" t="str">
        <f>IF(AND(EXACT(P336,"tested_positive"), EXACT(K336,"tested_positive")), "tp", IF(AND(EXACT(P336,"tested_positive"), EXACT(K336,"tested_negative")), "fp", IF(AND(EXACT(P336,"tested_negative"), EXACT(K336,"tested_positive")), "fn", IF(AND(EXACT(P336,"tested_negative"), EXACT(K336,"tested_negative")), "tn"))))</f>
        <v>tn</v>
      </c>
      <c r="S336" s="2">
        <f>IF(P336="tested_positive",1,0)</f>
        <v>0</v>
      </c>
    </row>
    <row r="337" spans="1:19" x14ac:dyDescent="0.2">
      <c r="A337">
        <v>731</v>
      </c>
      <c r="B337">
        <v>3</v>
      </c>
      <c r="C337">
        <v>130</v>
      </c>
      <c r="D337">
        <v>78</v>
      </c>
      <c r="E337">
        <v>23</v>
      </c>
      <c r="F337">
        <v>79</v>
      </c>
      <c r="G337">
        <v>28.4</v>
      </c>
      <c r="H337">
        <v>0.32300000000000001</v>
      </c>
      <c r="I337">
        <v>34</v>
      </c>
      <c r="J337" t="s">
        <v>9</v>
      </c>
      <c r="K337" t="s">
        <v>9</v>
      </c>
      <c r="L337" t="s">
        <v>10</v>
      </c>
      <c r="M337">
        <v>1</v>
      </c>
      <c r="N337">
        <v>0.77200000000000002</v>
      </c>
      <c r="O337">
        <v>0.22800000000000001</v>
      </c>
      <c r="P337" s="2" t="str">
        <f>IF(O337&gt;N337,"tested_positive","tested_negative")</f>
        <v>tested_negative</v>
      </c>
      <c r="Q337" s="2">
        <f>IF(P337=K337,1,0)</f>
        <v>0</v>
      </c>
      <c r="R337" s="2" t="str">
        <f>IF(AND(EXACT(P337,"tested_positive"), EXACT(K337,"tested_positive")), "tp", IF(AND(EXACT(P337,"tested_positive"), EXACT(K337,"tested_negative")), "fp", IF(AND(EXACT(P337,"tested_negative"), EXACT(K337,"tested_positive")), "fn", IF(AND(EXACT(P337,"tested_negative"), EXACT(K337,"tested_negative")), "tn"))))</f>
        <v>fn</v>
      </c>
      <c r="S337" s="2">
        <f>IF(P337="tested_positive",1,0)</f>
        <v>0</v>
      </c>
    </row>
    <row r="338" spans="1:19" x14ac:dyDescent="0.2">
      <c r="A338">
        <v>314</v>
      </c>
      <c r="B338">
        <v>3</v>
      </c>
      <c r="C338">
        <v>113</v>
      </c>
      <c r="D338">
        <v>50</v>
      </c>
      <c r="E338">
        <v>10</v>
      </c>
      <c r="F338">
        <v>85</v>
      </c>
      <c r="G338">
        <v>29.5</v>
      </c>
      <c r="H338">
        <v>0.626</v>
      </c>
      <c r="I338">
        <v>25</v>
      </c>
      <c r="J338" t="s">
        <v>10</v>
      </c>
      <c r="K338" t="s">
        <v>10</v>
      </c>
      <c r="L338" t="s">
        <v>10</v>
      </c>
      <c r="N338">
        <v>0.77100000000000002</v>
      </c>
      <c r="O338">
        <v>0.22900000000000001</v>
      </c>
      <c r="P338" s="2" t="str">
        <f>IF(O338&gt;N338,"tested_positive","tested_negative")</f>
        <v>tested_negative</v>
      </c>
      <c r="Q338" s="2">
        <f>IF(P338=K338,1,0)</f>
        <v>1</v>
      </c>
      <c r="R338" s="2" t="str">
        <f>IF(AND(EXACT(P338,"tested_positive"), EXACT(K338,"tested_positive")), "tp", IF(AND(EXACT(P338,"tested_positive"), EXACT(K338,"tested_negative")), "fp", IF(AND(EXACT(P338,"tested_negative"), EXACT(K338,"tested_positive")), "fn", IF(AND(EXACT(P338,"tested_negative"), EXACT(K338,"tested_negative")), "tn"))))</f>
        <v>tn</v>
      </c>
      <c r="S338" s="2">
        <f>IF(P338="tested_positive",1,0)</f>
        <v>0</v>
      </c>
    </row>
    <row r="339" spans="1:19" x14ac:dyDescent="0.2">
      <c r="A339">
        <v>519</v>
      </c>
      <c r="B339">
        <v>13</v>
      </c>
      <c r="C339">
        <v>76</v>
      </c>
      <c r="D339">
        <v>60</v>
      </c>
      <c r="E339">
        <v>0</v>
      </c>
      <c r="F339">
        <v>0</v>
      </c>
      <c r="G339">
        <v>32.799999999999997</v>
      </c>
      <c r="H339">
        <v>0.18</v>
      </c>
      <c r="I339">
        <v>41</v>
      </c>
      <c r="J339" t="s">
        <v>10</v>
      </c>
      <c r="K339" t="s">
        <v>10</v>
      </c>
      <c r="L339" t="s">
        <v>10</v>
      </c>
      <c r="N339">
        <v>0.77</v>
      </c>
      <c r="O339">
        <v>0.23</v>
      </c>
      <c r="P339" s="2" t="str">
        <f>IF(O339&gt;N339,"tested_positive","tested_negative")</f>
        <v>tested_negative</v>
      </c>
      <c r="Q339" s="2">
        <f>IF(P339=K339,1,0)</f>
        <v>1</v>
      </c>
      <c r="R339" s="2" t="str">
        <f>IF(AND(EXACT(P339,"tested_positive"), EXACT(K339,"tested_positive")), "tp", IF(AND(EXACT(P339,"tested_positive"), EXACT(K339,"tested_negative")), "fp", IF(AND(EXACT(P339,"tested_negative"), EXACT(K339,"tested_positive")), "fn", IF(AND(EXACT(P339,"tested_negative"), EXACT(K339,"tested_negative")), "tn"))))</f>
        <v>tn</v>
      </c>
      <c r="S339" s="2">
        <f>IF(P339="tested_positive",1,0)</f>
        <v>0</v>
      </c>
    </row>
    <row r="340" spans="1:19" x14ac:dyDescent="0.2">
      <c r="A340">
        <v>628</v>
      </c>
      <c r="B340">
        <v>0</v>
      </c>
      <c r="C340">
        <v>132</v>
      </c>
      <c r="D340">
        <v>78</v>
      </c>
      <c r="E340">
        <v>0</v>
      </c>
      <c r="F340">
        <v>0</v>
      </c>
      <c r="G340">
        <v>32.4</v>
      </c>
      <c r="H340">
        <v>0.39300000000000002</v>
      </c>
      <c r="I340">
        <v>21</v>
      </c>
      <c r="J340" t="s">
        <v>10</v>
      </c>
      <c r="K340" t="s">
        <v>10</v>
      </c>
      <c r="L340" t="s">
        <v>10</v>
      </c>
      <c r="N340">
        <v>0.77</v>
      </c>
      <c r="O340">
        <v>0.23</v>
      </c>
      <c r="P340" s="2" t="str">
        <f>IF(O340&gt;N340,"tested_positive","tested_negative")</f>
        <v>tested_negative</v>
      </c>
      <c r="Q340" s="2">
        <f>IF(P340=K340,1,0)</f>
        <v>1</v>
      </c>
      <c r="R340" s="2" t="str">
        <f>IF(AND(EXACT(P340,"tested_positive"), EXACT(K340,"tested_positive")), "tp", IF(AND(EXACT(P340,"tested_positive"), EXACT(K340,"tested_negative")), "fp", IF(AND(EXACT(P340,"tested_negative"), EXACT(K340,"tested_positive")), "fn", IF(AND(EXACT(P340,"tested_negative"), EXACT(K340,"tested_negative")), "tn"))))</f>
        <v>tn</v>
      </c>
      <c r="S340" s="2">
        <f>IF(P340="tested_positive",1,0)</f>
        <v>0</v>
      </c>
    </row>
    <row r="341" spans="1:19" x14ac:dyDescent="0.2">
      <c r="A341">
        <v>105</v>
      </c>
      <c r="B341">
        <v>2</v>
      </c>
      <c r="C341">
        <v>85</v>
      </c>
      <c r="D341">
        <v>65</v>
      </c>
      <c r="E341">
        <v>0</v>
      </c>
      <c r="F341">
        <v>0</v>
      </c>
      <c r="G341">
        <v>39.6</v>
      </c>
      <c r="H341">
        <v>0.93</v>
      </c>
      <c r="I341">
        <v>27</v>
      </c>
      <c r="J341" t="s">
        <v>10</v>
      </c>
      <c r="K341" t="s">
        <v>10</v>
      </c>
      <c r="L341" t="s">
        <v>10</v>
      </c>
      <c r="N341">
        <v>0.76900000000000002</v>
      </c>
      <c r="O341">
        <v>0.23100000000000001</v>
      </c>
      <c r="P341" s="2" t="str">
        <f>IF(O341&gt;N341,"tested_positive","tested_negative")</f>
        <v>tested_negative</v>
      </c>
      <c r="Q341" s="2">
        <f>IF(P341=K341,1,0)</f>
        <v>1</v>
      </c>
      <c r="R341" s="2" t="str">
        <f>IF(AND(EXACT(P341,"tested_positive"), EXACT(K341,"tested_positive")), "tp", IF(AND(EXACT(P341,"tested_positive"), EXACT(K341,"tested_negative")), "fp", IF(AND(EXACT(P341,"tested_negative"), EXACT(K341,"tested_positive")), "fn", IF(AND(EXACT(P341,"tested_negative"), EXACT(K341,"tested_negative")), "tn"))))</f>
        <v>tn</v>
      </c>
      <c r="S341" s="2">
        <f>IF(P341="tested_positive",1,0)</f>
        <v>0</v>
      </c>
    </row>
    <row r="342" spans="1:19" x14ac:dyDescent="0.2">
      <c r="A342">
        <v>652</v>
      </c>
      <c r="B342">
        <v>1</v>
      </c>
      <c r="C342">
        <v>117</v>
      </c>
      <c r="D342">
        <v>60</v>
      </c>
      <c r="E342">
        <v>23</v>
      </c>
      <c r="F342">
        <v>106</v>
      </c>
      <c r="G342">
        <v>33.799999999999997</v>
      </c>
      <c r="H342">
        <v>0.46600000000000003</v>
      </c>
      <c r="I342">
        <v>27</v>
      </c>
      <c r="J342" t="s">
        <v>10</v>
      </c>
      <c r="K342" t="s">
        <v>10</v>
      </c>
      <c r="L342" t="s">
        <v>10</v>
      </c>
      <c r="N342">
        <v>0.76900000000000002</v>
      </c>
      <c r="O342">
        <v>0.23100000000000001</v>
      </c>
      <c r="P342" s="2" t="str">
        <f>IF(O342&gt;N342,"tested_positive","tested_negative")</f>
        <v>tested_negative</v>
      </c>
      <c r="Q342" s="2">
        <f>IF(P342=K342,1,0)</f>
        <v>1</v>
      </c>
      <c r="R342" s="2" t="str">
        <f>IF(AND(EXACT(P342,"tested_positive"), EXACT(K342,"tested_positive")), "tp", IF(AND(EXACT(P342,"tested_positive"), EXACT(K342,"tested_negative")), "fp", IF(AND(EXACT(P342,"tested_negative"), EXACT(K342,"tested_positive")), "fn", IF(AND(EXACT(P342,"tested_negative"), EXACT(K342,"tested_negative")), "tn"))))</f>
        <v>tn</v>
      </c>
      <c r="S342" s="2">
        <f>IF(P342="tested_positive",1,0)</f>
        <v>0</v>
      </c>
    </row>
    <row r="343" spans="1:19" x14ac:dyDescent="0.2">
      <c r="A343">
        <v>644</v>
      </c>
      <c r="B343">
        <v>4</v>
      </c>
      <c r="C343">
        <v>90</v>
      </c>
      <c r="D343">
        <v>0</v>
      </c>
      <c r="E343">
        <v>0</v>
      </c>
      <c r="F343">
        <v>0</v>
      </c>
      <c r="G343">
        <v>28</v>
      </c>
      <c r="H343">
        <v>0.61</v>
      </c>
      <c r="I343">
        <v>31</v>
      </c>
      <c r="J343" t="s">
        <v>10</v>
      </c>
      <c r="K343" t="s">
        <v>10</v>
      </c>
      <c r="L343" t="s">
        <v>10</v>
      </c>
      <c r="N343">
        <v>0.76800000000000002</v>
      </c>
      <c r="O343">
        <v>0.23200000000000001</v>
      </c>
      <c r="P343" s="2" t="str">
        <f>IF(O343&gt;N343,"tested_positive","tested_negative")</f>
        <v>tested_negative</v>
      </c>
      <c r="Q343" s="2">
        <f>IF(P343=K343,1,0)</f>
        <v>1</v>
      </c>
      <c r="R343" s="2" t="str">
        <f>IF(AND(EXACT(P343,"tested_positive"), EXACT(K343,"tested_positive")), "tp", IF(AND(EXACT(P343,"tested_positive"), EXACT(K343,"tested_negative")), "fp", IF(AND(EXACT(P343,"tested_negative"), EXACT(K343,"tested_positive")), "fn", IF(AND(EXACT(P343,"tested_negative"), EXACT(K343,"tested_negative")), "tn"))))</f>
        <v>tn</v>
      </c>
      <c r="S343" s="2">
        <f>IF(P343="tested_positive",1,0)</f>
        <v>0</v>
      </c>
    </row>
    <row r="344" spans="1:19" x14ac:dyDescent="0.2">
      <c r="A344">
        <v>691</v>
      </c>
      <c r="B344">
        <v>8</v>
      </c>
      <c r="C344">
        <v>107</v>
      </c>
      <c r="D344">
        <v>80</v>
      </c>
      <c r="E344">
        <v>0</v>
      </c>
      <c r="F344">
        <v>0</v>
      </c>
      <c r="G344">
        <v>24.6</v>
      </c>
      <c r="H344">
        <v>0.85599999999999998</v>
      </c>
      <c r="I344">
        <v>34</v>
      </c>
      <c r="J344" t="s">
        <v>10</v>
      </c>
      <c r="K344" t="s">
        <v>10</v>
      </c>
      <c r="L344" t="s">
        <v>10</v>
      </c>
      <c r="N344">
        <v>0.76800000000000002</v>
      </c>
      <c r="O344">
        <v>0.23200000000000001</v>
      </c>
      <c r="P344" s="2" t="str">
        <f>IF(O344&gt;N344,"tested_positive","tested_negative")</f>
        <v>tested_negative</v>
      </c>
      <c r="Q344" s="2">
        <f>IF(P344=K344,1,0)</f>
        <v>1</v>
      </c>
      <c r="R344" s="2" t="str">
        <f>IF(AND(EXACT(P344,"tested_positive"), EXACT(K344,"tested_positive")), "tp", IF(AND(EXACT(P344,"tested_positive"), EXACT(K344,"tested_negative")), "fp", IF(AND(EXACT(P344,"tested_negative"), EXACT(K344,"tested_positive")), "fn", IF(AND(EXACT(P344,"tested_negative"), EXACT(K344,"tested_negative")), "tn"))))</f>
        <v>tn</v>
      </c>
      <c r="S344" s="2">
        <f>IF(P344="tested_positive",1,0)</f>
        <v>0</v>
      </c>
    </row>
    <row r="345" spans="1:19" x14ac:dyDescent="0.2">
      <c r="A345">
        <v>166</v>
      </c>
      <c r="B345">
        <v>6</v>
      </c>
      <c r="C345">
        <v>104</v>
      </c>
      <c r="D345">
        <v>74</v>
      </c>
      <c r="E345">
        <v>18</v>
      </c>
      <c r="F345">
        <v>156</v>
      </c>
      <c r="G345">
        <v>29.9</v>
      </c>
      <c r="H345">
        <v>0.72199999999999998</v>
      </c>
      <c r="I345">
        <v>41</v>
      </c>
      <c r="J345" t="s">
        <v>9</v>
      </c>
      <c r="K345" t="s">
        <v>9</v>
      </c>
      <c r="L345" t="s">
        <v>10</v>
      </c>
      <c r="M345">
        <v>1</v>
      </c>
      <c r="N345">
        <v>0.76700000000000002</v>
      </c>
      <c r="O345">
        <v>0.23300000000000001</v>
      </c>
      <c r="P345" s="2" t="str">
        <f>IF(O345&gt;N345,"tested_positive","tested_negative")</f>
        <v>tested_negative</v>
      </c>
      <c r="Q345" s="2">
        <f>IF(P345=K345,1,0)</f>
        <v>0</v>
      </c>
      <c r="R345" s="2" t="str">
        <f>IF(AND(EXACT(P345,"tested_positive"), EXACT(K345,"tested_positive")), "tp", IF(AND(EXACT(P345,"tested_positive"), EXACT(K345,"tested_negative")), "fp", IF(AND(EXACT(P345,"tested_negative"), EXACT(K345,"tested_positive")), "fn", IF(AND(EXACT(P345,"tested_negative"), EXACT(K345,"tested_negative")), "tn"))))</f>
        <v>fn</v>
      </c>
      <c r="S345" s="2">
        <f>IF(P345="tested_positive",1,0)</f>
        <v>0</v>
      </c>
    </row>
    <row r="346" spans="1:19" x14ac:dyDescent="0.2">
      <c r="A346">
        <v>407</v>
      </c>
      <c r="B346">
        <v>4</v>
      </c>
      <c r="C346">
        <v>115</v>
      </c>
      <c r="D346">
        <v>72</v>
      </c>
      <c r="E346">
        <v>0</v>
      </c>
      <c r="F346">
        <v>0</v>
      </c>
      <c r="G346">
        <v>28.9</v>
      </c>
      <c r="H346">
        <v>0.376</v>
      </c>
      <c r="I346">
        <v>46</v>
      </c>
      <c r="J346" t="s">
        <v>9</v>
      </c>
      <c r="K346" t="s">
        <v>9</v>
      </c>
      <c r="L346" t="s">
        <v>10</v>
      </c>
      <c r="M346">
        <v>1</v>
      </c>
      <c r="N346">
        <v>0.76700000000000002</v>
      </c>
      <c r="O346">
        <v>0.23300000000000001</v>
      </c>
      <c r="P346" s="2" t="str">
        <f>IF(O346&gt;N346,"tested_positive","tested_negative")</f>
        <v>tested_negative</v>
      </c>
      <c r="Q346" s="2">
        <f>IF(P346=K346,1,0)</f>
        <v>0</v>
      </c>
      <c r="R346" s="2" t="str">
        <f>IF(AND(EXACT(P346,"tested_positive"), EXACT(K346,"tested_positive")), "tp", IF(AND(EXACT(P346,"tested_positive"), EXACT(K346,"tested_negative")), "fp", IF(AND(EXACT(P346,"tested_negative"), EXACT(K346,"tested_positive")), "fn", IF(AND(EXACT(P346,"tested_negative"), EXACT(K346,"tested_negative")), "tn"))))</f>
        <v>fn</v>
      </c>
      <c r="S346" s="2">
        <f>IF(P346="tested_positive",1,0)</f>
        <v>0</v>
      </c>
    </row>
    <row r="347" spans="1:19" x14ac:dyDescent="0.2">
      <c r="A347">
        <v>20</v>
      </c>
      <c r="B347">
        <v>1</v>
      </c>
      <c r="C347">
        <v>115</v>
      </c>
      <c r="D347">
        <v>70</v>
      </c>
      <c r="E347">
        <v>30</v>
      </c>
      <c r="F347">
        <v>96</v>
      </c>
      <c r="G347">
        <v>34.6</v>
      </c>
      <c r="H347">
        <v>0.52900000000000003</v>
      </c>
      <c r="I347">
        <v>32</v>
      </c>
      <c r="J347" t="s">
        <v>9</v>
      </c>
      <c r="K347" t="s">
        <v>9</v>
      </c>
      <c r="L347" t="s">
        <v>10</v>
      </c>
      <c r="M347">
        <v>1</v>
      </c>
      <c r="N347">
        <v>0.76600000000000001</v>
      </c>
      <c r="O347">
        <v>0.23400000000000001</v>
      </c>
      <c r="P347" s="2" t="str">
        <f>IF(O347&gt;N347,"tested_positive","tested_negative")</f>
        <v>tested_negative</v>
      </c>
      <c r="Q347" s="2">
        <f>IF(P347=K347,1,0)</f>
        <v>0</v>
      </c>
      <c r="R347" s="2" t="str">
        <f>IF(AND(EXACT(P347,"tested_positive"), EXACT(K347,"tested_positive")), "tp", IF(AND(EXACT(P347,"tested_positive"), EXACT(K347,"tested_negative")), "fp", IF(AND(EXACT(P347,"tested_negative"), EXACT(K347,"tested_positive")), "fn", IF(AND(EXACT(P347,"tested_negative"), EXACT(K347,"tested_negative")), "tn"))))</f>
        <v>fn</v>
      </c>
      <c r="S347" s="2">
        <f>IF(P347="tested_positive",1,0)</f>
        <v>0</v>
      </c>
    </row>
    <row r="348" spans="1:19" x14ac:dyDescent="0.2">
      <c r="A348">
        <v>169</v>
      </c>
      <c r="B348">
        <v>4</v>
      </c>
      <c r="C348">
        <v>110</v>
      </c>
      <c r="D348">
        <v>66</v>
      </c>
      <c r="E348">
        <v>0</v>
      </c>
      <c r="F348">
        <v>0</v>
      </c>
      <c r="G348">
        <v>31.9</v>
      </c>
      <c r="H348">
        <v>0.47099999999999997</v>
      </c>
      <c r="I348">
        <v>29</v>
      </c>
      <c r="J348" t="s">
        <v>10</v>
      </c>
      <c r="K348" t="s">
        <v>10</v>
      </c>
      <c r="L348" t="s">
        <v>10</v>
      </c>
      <c r="N348">
        <v>0.76600000000000001</v>
      </c>
      <c r="O348">
        <v>0.23400000000000001</v>
      </c>
      <c r="P348" s="2" t="str">
        <f>IF(O348&gt;N348,"tested_positive","tested_negative")</f>
        <v>tested_negative</v>
      </c>
      <c r="Q348" s="2">
        <f>IF(P348=K348,1,0)</f>
        <v>1</v>
      </c>
      <c r="R348" s="2" t="str">
        <f>IF(AND(EXACT(P348,"tested_positive"), EXACT(K348,"tested_positive")), "tp", IF(AND(EXACT(P348,"tested_positive"), EXACT(K348,"tested_negative")), "fp", IF(AND(EXACT(P348,"tested_negative"), EXACT(K348,"tested_positive")), "fn", IF(AND(EXACT(P348,"tested_negative"), EXACT(K348,"tested_negative")), "tn"))))</f>
        <v>tn</v>
      </c>
      <c r="S348" s="2">
        <f>IF(P348="tested_positive",1,0)</f>
        <v>0</v>
      </c>
    </row>
    <row r="349" spans="1:19" x14ac:dyDescent="0.2">
      <c r="A349">
        <v>257</v>
      </c>
      <c r="B349">
        <v>3</v>
      </c>
      <c r="C349">
        <v>111</v>
      </c>
      <c r="D349">
        <v>56</v>
      </c>
      <c r="E349">
        <v>39</v>
      </c>
      <c r="F349">
        <v>0</v>
      </c>
      <c r="G349">
        <v>30.1</v>
      </c>
      <c r="H349">
        <v>0.55700000000000005</v>
      </c>
      <c r="I349">
        <v>30</v>
      </c>
      <c r="J349" t="s">
        <v>10</v>
      </c>
      <c r="K349" t="s">
        <v>10</v>
      </c>
      <c r="L349" t="s">
        <v>10</v>
      </c>
      <c r="N349">
        <v>0.76500000000000001</v>
      </c>
      <c r="O349">
        <v>0.23499999999999999</v>
      </c>
      <c r="P349" s="2" t="str">
        <f>IF(O349&gt;N349,"tested_positive","tested_negative")</f>
        <v>tested_negative</v>
      </c>
      <c r="Q349" s="2">
        <f>IF(P349=K349,1,0)</f>
        <v>1</v>
      </c>
      <c r="R349" s="2" t="str">
        <f>IF(AND(EXACT(P349,"tested_positive"), EXACT(K349,"tested_positive")), "tp", IF(AND(EXACT(P349,"tested_positive"), EXACT(K349,"tested_negative")), "fp", IF(AND(EXACT(P349,"tested_negative"), EXACT(K349,"tested_positive")), "fn", IF(AND(EXACT(P349,"tested_negative"), EXACT(K349,"tested_negative")), "tn"))))</f>
        <v>tn</v>
      </c>
      <c r="S349" s="2">
        <f>IF(P349="tested_positive",1,0)</f>
        <v>0</v>
      </c>
    </row>
    <row r="350" spans="1:19" x14ac:dyDescent="0.2">
      <c r="A350">
        <v>533</v>
      </c>
      <c r="B350">
        <v>1</v>
      </c>
      <c r="C350">
        <v>86</v>
      </c>
      <c r="D350">
        <v>66</v>
      </c>
      <c r="E350">
        <v>52</v>
      </c>
      <c r="F350">
        <v>65</v>
      </c>
      <c r="G350">
        <v>41.3</v>
      </c>
      <c r="H350">
        <v>0.91700000000000004</v>
      </c>
      <c r="I350">
        <v>29</v>
      </c>
      <c r="J350" t="s">
        <v>10</v>
      </c>
      <c r="K350" t="s">
        <v>10</v>
      </c>
      <c r="L350" t="s">
        <v>10</v>
      </c>
      <c r="N350">
        <v>0.76500000000000001</v>
      </c>
      <c r="O350">
        <v>0.23499999999999999</v>
      </c>
      <c r="P350" s="2" t="str">
        <f>IF(O350&gt;N350,"tested_positive","tested_negative")</f>
        <v>tested_negative</v>
      </c>
      <c r="Q350" s="2">
        <f>IF(P350=K350,1,0)</f>
        <v>1</v>
      </c>
      <c r="R350" s="2" t="str">
        <f>IF(AND(EXACT(P350,"tested_positive"), EXACT(K350,"tested_positive")), "tp", IF(AND(EXACT(P350,"tested_positive"), EXACT(K350,"tested_negative")), "fp", IF(AND(EXACT(P350,"tested_negative"), EXACT(K350,"tested_positive")), "fn", IF(AND(EXACT(P350,"tested_negative"), EXACT(K350,"tested_negative")), "tn"))))</f>
        <v>tn</v>
      </c>
      <c r="S350" s="2">
        <f>IF(P350="tested_positive",1,0)</f>
        <v>0</v>
      </c>
    </row>
    <row r="351" spans="1:19" x14ac:dyDescent="0.2">
      <c r="A351">
        <v>292</v>
      </c>
      <c r="B351">
        <v>0</v>
      </c>
      <c r="C351">
        <v>107</v>
      </c>
      <c r="D351">
        <v>62</v>
      </c>
      <c r="E351">
        <v>30</v>
      </c>
      <c r="F351">
        <v>74</v>
      </c>
      <c r="G351">
        <v>36.6</v>
      </c>
      <c r="H351">
        <v>0.75700000000000001</v>
      </c>
      <c r="I351">
        <v>25</v>
      </c>
      <c r="J351" t="s">
        <v>9</v>
      </c>
      <c r="K351" t="s">
        <v>9</v>
      </c>
      <c r="L351" t="s">
        <v>10</v>
      </c>
      <c r="M351">
        <v>1</v>
      </c>
      <c r="N351">
        <v>0.76200000000000001</v>
      </c>
      <c r="O351">
        <v>0.23799999999999999</v>
      </c>
      <c r="P351" s="2" t="str">
        <f>IF(O351&gt;N351,"tested_positive","tested_negative")</f>
        <v>tested_negative</v>
      </c>
      <c r="Q351" s="2">
        <f>IF(P351=K351,1,0)</f>
        <v>0</v>
      </c>
      <c r="R351" s="2" t="str">
        <f>IF(AND(EXACT(P351,"tested_positive"), EXACT(K351,"tested_positive")), "tp", IF(AND(EXACT(P351,"tested_positive"), EXACT(K351,"tested_negative")), "fp", IF(AND(EXACT(P351,"tested_negative"), EXACT(K351,"tested_positive")), "fn", IF(AND(EXACT(P351,"tested_negative"), EXACT(K351,"tested_negative")), "tn"))))</f>
        <v>fn</v>
      </c>
      <c r="S351" s="2">
        <f>IF(P351="tested_positive",1,0)</f>
        <v>0</v>
      </c>
    </row>
    <row r="352" spans="1:19" x14ac:dyDescent="0.2">
      <c r="A352">
        <v>508</v>
      </c>
      <c r="B352">
        <v>1</v>
      </c>
      <c r="C352">
        <v>130</v>
      </c>
      <c r="D352">
        <v>60</v>
      </c>
      <c r="E352">
        <v>23</v>
      </c>
      <c r="F352">
        <v>170</v>
      </c>
      <c r="G352">
        <v>28.6</v>
      </c>
      <c r="H352">
        <v>0.69199999999999995</v>
      </c>
      <c r="I352">
        <v>21</v>
      </c>
      <c r="J352" t="s">
        <v>10</v>
      </c>
      <c r="K352" t="s">
        <v>10</v>
      </c>
      <c r="L352" t="s">
        <v>10</v>
      </c>
      <c r="N352">
        <v>0.76200000000000001</v>
      </c>
      <c r="O352">
        <v>0.23799999999999999</v>
      </c>
      <c r="P352" s="2" t="str">
        <f>IF(O352&gt;N352,"tested_positive","tested_negative")</f>
        <v>tested_negative</v>
      </c>
      <c r="Q352" s="2">
        <f>IF(P352=K352,1,0)</f>
        <v>1</v>
      </c>
      <c r="R352" s="2" t="str">
        <f>IF(AND(EXACT(P352,"tested_positive"), EXACT(K352,"tested_positive")), "tp", IF(AND(EXACT(P352,"tested_positive"), EXACT(K352,"tested_negative")), "fp", IF(AND(EXACT(P352,"tested_negative"), EXACT(K352,"tested_positive")), "fn", IF(AND(EXACT(P352,"tested_negative"), EXACT(K352,"tested_negative")), "tn"))))</f>
        <v>tn</v>
      </c>
      <c r="S352" s="2">
        <f>IF(P352="tested_positive",1,0)</f>
        <v>0</v>
      </c>
    </row>
    <row r="353" spans="1:19" x14ac:dyDescent="0.2">
      <c r="A353">
        <v>577</v>
      </c>
      <c r="B353">
        <v>6</v>
      </c>
      <c r="C353">
        <v>108</v>
      </c>
      <c r="D353">
        <v>44</v>
      </c>
      <c r="E353">
        <v>20</v>
      </c>
      <c r="F353">
        <v>130</v>
      </c>
      <c r="G353">
        <v>24</v>
      </c>
      <c r="H353">
        <v>0.81299999999999994</v>
      </c>
      <c r="I353">
        <v>35</v>
      </c>
      <c r="J353" t="s">
        <v>10</v>
      </c>
      <c r="K353" t="s">
        <v>10</v>
      </c>
      <c r="L353" t="s">
        <v>10</v>
      </c>
      <c r="N353">
        <v>0.76</v>
      </c>
      <c r="O353">
        <v>0.24</v>
      </c>
      <c r="P353" s="2" t="str">
        <f>IF(O353&gt;N353,"tested_positive","tested_negative")</f>
        <v>tested_negative</v>
      </c>
      <c r="Q353" s="2">
        <f>IF(P353=K353,1,0)</f>
        <v>1</v>
      </c>
      <c r="R353" s="2" t="str">
        <f>IF(AND(EXACT(P353,"tested_positive"), EXACT(K353,"tested_positive")), "tp", IF(AND(EXACT(P353,"tested_positive"), EXACT(K353,"tested_negative")), "fp", IF(AND(EXACT(P353,"tested_negative"), EXACT(K353,"tested_positive")), "fn", IF(AND(EXACT(P353,"tested_negative"), EXACT(K353,"tested_negative")), "tn"))))</f>
        <v>tn</v>
      </c>
      <c r="S353" s="2">
        <f>IF(P353="tested_positive",1,0)</f>
        <v>0</v>
      </c>
    </row>
    <row r="354" spans="1:19" x14ac:dyDescent="0.2">
      <c r="A354">
        <v>380</v>
      </c>
      <c r="B354">
        <v>0</v>
      </c>
      <c r="C354">
        <v>93</v>
      </c>
      <c r="D354">
        <v>100</v>
      </c>
      <c r="E354">
        <v>39</v>
      </c>
      <c r="F354">
        <v>72</v>
      </c>
      <c r="G354">
        <v>43.4</v>
      </c>
      <c r="H354">
        <v>1.0209999999999999</v>
      </c>
      <c r="I354">
        <v>35</v>
      </c>
      <c r="J354" t="s">
        <v>10</v>
      </c>
      <c r="K354" t="s">
        <v>10</v>
      </c>
      <c r="L354" t="s">
        <v>10</v>
      </c>
      <c r="N354">
        <v>0.75900000000000001</v>
      </c>
      <c r="O354">
        <v>0.24099999999999999</v>
      </c>
      <c r="P354" s="2" t="str">
        <f>IF(O354&gt;N354,"tested_positive","tested_negative")</f>
        <v>tested_negative</v>
      </c>
      <c r="Q354" s="2">
        <f>IF(P354=K354,1,0)</f>
        <v>1</v>
      </c>
      <c r="R354" s="2" t="str">
        <f>IF(AND(EXACT(P354,"tested_positive"), EXACT(K354,"tested_positive")), "tp", IF(AND(EXACT(P354,"tested_positive"), EXACT(K354,"tested_negative")), "fp", IF(AND(EXACT(P354,"tested_negative"), EXACT(K354,"tested_positive")), "fn", IF(AND(EXACT(P354,"tested_negative"), EXACT(K354,"tested_negative")), "tn"))))</f>
        <v>tn</v>
      </c>
      <c r="S354" s="2">
        <f>IF(P354="tested_positive",1,0)</f>
        <v>0</v>
      </c>
    </row>
    <row r="355" spans="1:19" x14ac:dyDescent="0.2">
      <c r="A355">
        <v>445</v>
      </c>
      <c r="B355">
        <v>4</v>
      </c>
      <c r="C355">
        <v>117</v>
      </c>
      <c r="D355">
        <v>62</v>
      </c>
      <c r="E355">
        <v>12</v>
      </c>
      <c r="F355">
        <v>0</v>
      </c>
      <c r="G355">
        <v>29.7</v>
      </c>
      <c r="H355">
        <v>0.38</v>
      </c>
      <c r="I355">
        <v>30</v>
      </c>
      <c r="J355" t="s">
        <v>9</v>
      </c>
      <c r="K355" t="s">
        <v>9</v>
      </c>
      <c r="L355" t="s">
        <v>10</v>
      </c>
      <c r="M355">
        <v>1</v>
      </c>
      <c r="N355">
        <v>0.75900000000000001</v>
      </c>
      <c r="O355">
        <v>0.24099999999999999</v>
      </c>
      <c r="P355" s="2" t="str">
        <f>IF(O355&gt;N355,"tested_positive","tested_negative")</f>
        <v>tested_negative</v>
      </c>
      <c r="Q355" s="2">
        <f>IF(P355=K355,1,0)</f>
        <v>0</v>
      </c>
      <c r="R355" s="2" t="str">
        <f>IF(AND(EXACT(P355,"tested_positive"), EXACT(K355,"tested_positive")), "tp", IF(AND(EXACT(P355,"tested_positive"), EXACT(K355,"tested_negative")), "fp", IF(AND(EXACT(P355,"tested_negative"), EXACT(K355,"tested_positive")), "fn", IF(AND(EXACT(P355,"tested_negative"), EXACT(K355,"tested_negative")), "tn"))))</f>
        <v>fn</v>
      </c>
      <c r="S355" s="2">
        <f>IF(P355="tested_positive",1,0)</f>
        <v>0</v>
      </c>
    </row>
    <row r="356" spans="1:19" x14ac:dyDescent="0.2">
      <c r="A356">
        <v>136</v>
      </c>
      <c r="B356">
        <v>2</v>
      </c>
      <c r="C356">
        <v>125</v>
      </c>
      <c r="D356">
        <v>60</v>
      </c>
      <c r="E356">
        <v>20</v>
      </c>
      <c r="F356">
        <v>140</v>
      </c>
      <c r="G356">
        <v>33.799999999999997</v>
      </c>
      <c r="H356">
        <v>8.7999999999999995E-2</v>
      </c>
      <c r="I356">
        <v>31</v>
      </c>
      <c r="J356" t="s">
        <v>10</v>
      </c>
      <c r="K356" t="s">
        <v>10</v>
      </c>
      <c r="L356" t="s">
        <v>10</v>
      </c>
      <c r="N356">
        <v>0.75800000000000001</v>
      </c>
      <c r="O356">
        <v>0.24199999999999999</v>
      </c>
      <c r="P356" s="2" t="str">
        <f>IF(O356&gt;N356,"tested_positive","tested_negative")</f>
        <v>tested_negative</v>
      </c>
      <c r="Q356" s="2">
        <f>IF(P356=K356,1,0)</f>
        <v>1</v>
      </c>
      <c r="R356" s="2" t="str">
        <f>IF(AND(EXACT(P356,"tested_positive"), EXACT(K356,"tested_positive")), "tp", IF(AND(EXACT(P356,"tested_positive"), EXACT(K356,"tested_negative")), "fp", IF(AND(EXACT(P356,"tested_negative"), EXACT(K356,"tested_positive")), "fn", IF(AND(EXACT(P356,"tested_negative"), EXACT(K356,"tested_negative")), "tn"))))</f>
        <v>tn</v>
      </c>
      <c r="S356" s="2">
        <f>IF(P356="tested_positive",1,0)</f>
        <v>0</v>
      </c>
    </row>
    <row r="357" spans="1:19" x14ac:dyDescent="0.2">
      <c r="A357">
        <v>189</v>
      </c>
      <c r="B357">
        <v>8</v>
      </c>
      <c r="C357">
        <v>109</v>
      </c>
      <c r="D357">
        <v>76</v>
      </c>
      <c r="E357">
        <v>39</v>
      </c>
      <c r="F357">
        <v>114</v>
      </c>
      <c r="G357">
        <v>27.9</v>
      </c>
      <c r="H357">
        <v>0.64</v>
      </c>
      <c r="I357">
        <v>31</v>
      </c>
      <c r="J357" t="s">
        <v>9</v>
      </c>
      <c r="K357" t="s">
        <v>9</v>
      </c>
      <c r="L357" t="s">
        <v>10</v>
      </c>
      <c r="M357">
        <v>1</v>
      </c>
      <c r="N357">
        <v>0.75800000000000001</v>
      </c>
      <c r="O357">
        <v>0.24199999999999999</v>
      </c>
      <c r="P357" s="2" t="str">
        <f>IF(O357&gt;N357,"tested_positive","tested_negative")</f>
        <v>tested_negative</v>
      </c>
      <c r="Q357" s="2">
        <f>IF(P357=K357,1,0)</f>
        <v>0</v>
      </c>
      <c r="R357" s="2" t="str">
        <f>IF(AND(EXACT(P357,"tested_positive"), EXACT(K357,"tested_positive")), "tp", IF(AND(EXACT(P357,"tested_positive"), EXACT(K357,"tested_negative")), "fp", IF(AND(EXACT(P357,"tested_negative"), EXACT(K357,"tested_positive")), "fn", IF(AND(EXACT(P357,"tested_negative"), EXACT(K357,"tested_negative")), "tn"))))</f>
        <v>fn</v>
      </c>
      <c r="S357" s="2">
        <f>IF(P357="tested_positive",1,0)</f>
        <v>0</v>
      </c>
    </row>
    <row r="358" spans="1:19" x14ac:dyDescent="0.2">
      <c r="A358">
        <v>305</v>
      </c>
      <c r="B358">
        <v>3</v>
      </c>
      <c r="C358">
        <v>150</v>
      </c>
      <c r="D358">
        <v>76</v>
      </c>
      <c r="E358">
        <v>0</v>
      </c>
      <c r="F358">
        <v>0</v>
      </c>
      <c r="G358">
        <v>21</v>
      </c>
      <c r="H358">
        <v>0.20699999999999999</v>
      </c>
      <c r="I358">
        <v>37</v>
      </c>
      <c r="J358" t="s">
        <v>10</v>
      </c>
      <c r="K358" t="s">
        <v>10</v>
      </c>
      <c r="L358" t="s">
        <v>10</v>
      </c>
      <c r="N358">
        <v>0.75800000000000001</v>
      </c>
      <c r="O358">
        <v>0.24199999999999999</v>
      </c>
      <c r="P358" s="2" t="str">
        <f>IF(O358&gt;N358,"tested_positive","tested_negative")</f>
        <v>tested_negative</v>
      </c>
      <c r="Q358" s="2">
        <f>IF(P358=K358,1,0)</f>
        <v>1</v>
      </c>
      <c r="R358" s="2" t="str">
        <f>IF(AND(EXACT(P358,"tested_positive"), EXACT(K358,"tested_positive")), "tp", IF(AND(EXACT(P358,"tested_positive"), EXACT(K358,"tested_negative")), "fp", IF(AND(EXACT(P358,"tested_negative"), EXACT(K358,"tested_positive")), "fn", IF(AND(EXACT(P358,"tested_negative"), EXACT(K358,"tested_negative")), "tn"))))</f>
        <v>tn</v>
      </c>
      <c r="S358" s="2">
        <f>IF(P358="tested_positive",1,0)</f>
        <v>0</v>
      </c>
    </row>
    <row r="359" spans="1:19" x14ac:dyDescent="0.2">
      <c r="A359">
        <v>366</v>
      </c>
      <c r="B359">
        <v>5</v>
      </c>
      <c r="C359">
        <v>99</v>
      </c>
      <c r="D359">
        <v>54</v>
      </c>
      <c r="E359">
        <v>28</v>
      </c>
      <c r="F359">
        <v>83</v>
      </c>
      <c r="G359">
        <v>34</v>
      </c>
      <c r="H359">
        <v>0.499</v>
      </c>
      <c r="I359">
        <v>30</v>
      </c>
      <c r="J359" t="s">
        <v>10</v>
      </c>
      <c r="K359" t="s">
        <v>10</v>
      </c>
      <c r="L359" t="s">
        <v>10</v>
      </c>
      <c r="N359">
        <v>0.75800000000000001</v>
      </c>
      <c r="O359">
        <v>0.24199999999999999</v>
      </c>
      <c r="P359" s="2" t="str">
        <f>IF(O359&gt;N359,"tested_positive","tested_negative")</f>
        <v>tested_negative</v>
      </c>
      <c r="Q359" s="2">
        <f>IF(P359=K359,1,0)</f>
        <v>1</v>
      </c>
      <c r="R359" s="2" t="str">
        <f>IF(AND(EXACT(P359,"tested_positive"), EXACT(K359,"tested_positive")), "tp", IF(AND(EXACT(P359,"tested_positive"), EXACT(K359,"tested_negative")), "fp", IF(AND(EXACT(P359,"tested_negative"), EXACT(K359,"tested_positive")), "fn", IF(AND(EXACT(P359,"tested_negative"), EXACT(K359,"tested_negative")), "tn"))))</f>
        <v>tn</v>
      </c>
      <c r="S359" s="2">
        <f>IF(P359="tested_positive",1,0)</f>
        <v>0</v>
      </c>
    </row>
    <row r="360" spans="1:19" x14ac:dyDescent="0.2">
      <c r="A360">
        <v>476</v>
      </c>
      <c r="B360">
        <v>0</v>
      </c>
      <c r="C360">
        <v>137</v>
      </c>
      <c r="D360">
        <v>84</v>
      </c>
      <c r="E360">
        <v>27</v>
      </c>
      <c r="F360">
        <v>0</v>
      </c>
      <c r="G360">
        <v>27.3</v>
      </c>
      <c r="H360">
        <v>0.23100000000000001</v>
      </c>
      <c r="I360">
        <v>59</v>
      </c>
      <c r="J360" t="s">
        <v>10</v>
      </c>
      <c r="K360" t="s">
        <v>10</v>
      </c>
      <c r="L360" t="s">
        <v>10</v>
      </c>
      <c r="N360">
        <v>0.75800000000000001</v>
      </c>
      <c r="O360">
        <v>0.24199999999999999</v>
      </c>
      <c r="P360" s="2" t="str">
        <f>IF(O360&gt;N360,"tested_positive","tested_negative")</f>
        <v>tested_negative</v>
      </c>
      <c r="Q360" s="2">
        <f>IF(P360=K360,1,0)</f>
        <v>1</v>
      </c>
      <c r="R360" s="2" t="str">
        <f>IF(AND(EXACT(P360,"tested_positive"), EXACT(K360,"tested_positive")), "tp", IF(AND(EXACT(P360,"tested_positive"), EXACT(K360,"tested_negative")), "fp", IF(AND(EXACT(P360,"tested_negative"), EXACT(K360,"tested_positive")), "fn", IF(AND(EXACT(P360,"tested_negative"), EXACT(K360,"tested_negative")), "tn"))))</f>
        <v>tn</v>
      </c>
      <c r="S360" s="2">
        <f>IF(P360="tested_positive",1,0)</f>
        <v>0</v>
      </c>
    </row>
    <row r="361" spans="1:19" x14ac:dyDescent="0.2">
      <c r="A361">
        <v>326</v>
      </c>
      <c r="B361">
        <v>1</v>
      </c>
      <c r="C361">
        <v>157</v>
      </c>
      <c r="D361">
        <v>72</v>
      </c>
      <c r="E361">
        <v>21</v>
      </c>
      <c r="F361">
        <v>168</v>
      </c>
      <c r="G361">
        <v>25.6</v>
      </c>
      <c r="H361">
        <v>0.123</v>
      </c>
      <c r="I361">
        <v>24</v>
      </c>
      <c r="J361" t="s">
        <v>10</v>
      </c>
      <c r="K361" t="s">
        <v>10</v>
      </c>
      <c r="L361" t="s">
        <v>10</v>
      </c>
      <c r="N361">
        <v>0.75700000000000001</v>
      </c>
      <c r="O361">
        <v>0.24299999999999999</v>
      </c>
      <c r="P361" s="2" t="str">
        <f>IF(O361&gt;N361,"tested_positive","tested_negative")</f>
        <v>tested_negative</v>
      </c>
      <c r="Q361" s="2">
        <f>IF(P361=K361,1,0)</f>
        <v>1</v>
      </c>
      <c r="R361" s="2" t="str">
        <f>IF(AND(EXACT(P361,"tested_positive"), EXACT(K361,"tested_positive")), "tp", IF(AND(EXACT(P361,"tested_positive"), EXACT(K361,"tested_negative")), "fp", IF(AND(EXACT(P361,"tested_negative"), EXACT(K361,"tested_positive")), "fn", IF(AND(EXACT(P361,"tested_negative"), EXACT(K361,"tested_negative")), "tn"))))</f>
        <v>tn</v>
      </c>
      <c r="S361" s="2">
        <f>IF(P361="tested_positive",1,0)</f>
        <v>0</v>
      </c>
    </row>
    <row r="362" spans="1:19" x14ac:dyDescent="0.2">
      <c r="A362">
        <v>74</v>
      </c>
      <c r="B362">
        <v>4</v>
      </c>
      <c r="C362">
        <v>129</v>
      </c>
      <c r="D362">
        <v>86</v>
      </c>
      <c r="E362">
        <v>20</v>
      </c>
      <c r="F362">
        <v>270</v>
      </c>
      <c r="G362">
        <v>35.1</v>
      </c>
      <c r="H362">
        <v>0.23100000000000001</v>
      </c>
      <c r="I362">
        <v>23</v>
      </c>
      <c r="J362" t="s">
        <v>10</v>
      </c>
      <c r="K362" t="s">
        <v>10</v>
      </c>
      <c r="L362" t="s">
        <v>10</v>
      </c>
      <c r="N362">
        <v>0.754</v>
      </c>
      <c r="O362">
        <v>0.246</v>
      </c>
      <c r="P362" s="2" t="str">
        <f>IF(O362&gt;N362,"tested_positive","tested_negative")</f>
        <v>tested_negative</v>
      </c>
      <c r="Q362" s="2">
        <f>IF(P362=K362,1,0)</f>
        <v>1</v>
      </c>
      <c r="R362" s="2" t="str">
        <f>IF(AND(EXACT(P362,"tested_positive"), EXACT(K362,"tested_positive")), "tp", IF(AND(EXACT(P362,"tested_positive"), EXACT(K362,"tested_negative")), "fp", IF(AND(EXACT(P362,"tested_negative"), EXACT(K362,"tested_positive")), "fn", IF(AND(EXACT(P362,"tested_negative"), EXACT(K362,"tested_negative")), "tn"))))</f>
        <v>tn</v>
      </c>
      <c r="S362" s="2">
        <f>IF(P362="tested_positive",1,0)</f>
        <v>0</v>
      </c>
    </row>
    <row r="363" spans="1:19" x14ac:dyDescent="0.2">
      <c r="A363">
        <v>553</v>
      </c>
      <c r="B363">
        <v>6</v>
      </c>
      <c r="C363">
        <v>114</v>
      </c>
      <c r="D363">
        <v>88</v>
      </c>
      <c r="E363">
        <v>0</v>
      </c>
      <c r="F363">
        <v>0</v>
      </c>
      <c r="G363">
        <v>27.8</v>
      </c>
      <c r="H363">
        <v>0.247</v>
      </c>
      <c r="I363">
        <v>66</v>
      </c>
      <c r="J363" t="s">
        <v>10</v>
      </c>
      <c r="K363" t="s">
        <v>10</v>
      </c>
      <c r="L363" t="s">
        <v>10</v>
      </c>
      <c r="N363">
        <v>0.754</v>
      </c>
      <c r="O363">
        <v>0.246</v>
      </c>
      <c r="P363" s="2" t="str">
        <f>IF(O363&gt;N363,"tested_positive","tested_negative")</f>
        <v>tested_negative</v>
      </c>
      <c r="Q363" s="2">
        <f>IF(P363=K363,1,0)</f>
        <v>1</v>
      </c>
      <c r="R363" s="2" t="str">
        <f>IF(AND(EXACT(P363,"tested_positive"), EXACT(K363,"tested_positive")), "tp", IF(AND(EXACT(P363,"tested_positive"), EXACT(K363,"tested_negative")), "fp", IF(AND(EXACT(P363,"tested_negative"), EXACT(K363,"tested_positive")), "fn", IF(AND(EXACT(P363,"tested_negative"), EXACT(K363,"tested_negative")), "tn"))))</f>
        <v>tn</v>
      </c>
      <c r="S363" s="2">
        <f>IF(P363="tested_positive",1,0)</f>
        <v>0</v>
      </c>
    </row>
    <row r="364" spans="1:19" x14ac:dyDescent="0.2">
      <c r="A364">
        <v>106</v>
      </c>
      <c r="B364">
        <v>1</v>
      </c>
      <c r="C364">
        <v>126</v>
      </c>
      <c r="D364">
        <v>56</v>
      </c>
      <c r="E364">
        <v>29</v>
      </c>
      <c r="F364">
        <v>152</v>
      </c>
      <c r="G364">
        <v>28.7</v>
      </c>
      <c r="H364">
        <v>0.80100000000000005</v>
      </c>
      <c r="I364">
        <v>21</v>
      </c>
      <c r="J364" t="s">
        <v>10</v>
      </c>
      <c r="K364" t="s">
        <v>10</v>
      </c>
      <c r="L364" t="s">
        <v>10</v>
      </c>
      <c r="N364">
        <v>0.753</v>
      </c>
      <c r="O364">
        <v>0.247</v>
      </c>
      <c r="P364" s="2" t="str">
        <f>IF(O364&gt;N364,"tested_positive","tested_negative")</f>
        <v>tested_negative</v>
      </c>
      <c r="Q364" s="2">
        <f>IF(P364=K364,1,0)</f>
        <v>1</v>
      </c>
      <c r="R364" s="2" t="str">
        <f>IF(AND(EXACT(P364,"tested_positive"), EXACT(K364,"tested_positive")), "tp", IF(AND(EXACT(P364,"tested_positive"), EXACT(K364,"tested_negative")), "fp", IF(AND(EXACT(P364,"tested_negative"), EXACT(K364,"tested_positive")), "fn", IF(AND(EXACT(P364,"tested_negative"), EXACT(K364,"tested_negative")), "tn"))))</f>
        <v>tn</v>
      </c>
      <c r="S364" s="2">
        <f>IF(P364="tested_positive",1,0)</f>
        <v>0</v>
      </c>
    </row>
    <row r="365" spans="1:19" x14ac:dyDescent="0.2">
      <c r="A365">
        <v>708</v>
      </c>
      <c r="B365">
        <v>2</v>
      </c>
      <c r="C365">
        <v>127</v>
      </c>
      <c r="D365">
        <v>46</v>
      </c>
      <c r="E365">
        <v>21</v>
      </c>
      <c r="F365">
        <v>335</v>
      </c>
      <c r="G365">
        <v>34.4</v>
      </c>
      <c r="H365">
        <v>0.17599999999999999</v>
      </c>
      <c r="I365">
        <v>22</v>
      </c>
      <c r="J365" t="s">
        <v>10</v>
      </c>
      <c r="K365" t="s">
        <v>10</v>
      </c>
      <c r="L365" t="s">
        <v>10</v>
      </c>
      <c r="N365">
        <v>0.752</v>
      </c>
      <c r="O365">
        <v>0.248</v>
      </c>
      <c r="P365" s="2" t="str">
        <f>IF(O365&gt;N365,"tested_positive","tested_negative")</f>
        <v>tested_negative</v>
      </c>
      <c r="Q365" s="2">
        <f>IF(P365=K365,1,0)</f>
        <v>1</v>
      </c>
      <c r="R365" s="2" t="str">
        <f>IF(AND(EXACT(P365,"tested_positive"), EXACT(K365,"tested_positive")), "tp", IF(AND(EXACT(P365,"tested_positive"), EXACT(K365,"tested_negative")), "fp", IF(AND(EXACT(P365,"tested_negative"), EXACT(K365,"tested_positive")), "fn", IF(AND(EXACT(P365,"tested_negative"), EXACT(K365,"tested_negative")), "tn"))))</f>
        <v>tn</v>
      </c>
      <c r="S365" s="2">
        <f>IF(P365="tested_positive",1,0)</f>
        <v>0</v>
      </c>
    </row>
    <row r="366" spans="1:19" x14ac:dyDescent="0.2">
      <c r="A366">
        <v>531</v>
      </c>
      <c r="B366">
        <v>2</v>
      </c>
      <c r="C366">
        <v>122</v>
      </c>
      <c r="D366">
        <v>60</v>
      </c>
      <c r="E366">
        <v>18</v>
      </c>
      <c r="F366">
        <v>106</v>
      </c>
      <c r="G366">
        <v>29.8</v>
      </c>
      <c r="H366">
        <v>0.71699999999999997</v>
      </c>
      <c r="I366">
        <v>22</v>
      </c>
      <c r="J366" t="s">
        <v>10</v>
      </c>
      <c r="K366" t="s">
        <v>10</v>
      </c>
      <c r="L366" t="s">
        <v>10</v>
      </c>
      <c r="N366">
        <v>0.751</v>
      </c>
      <c r="O366">
        <v>0.249</v>
      </c>
      <c r="P366" s="2" t="str">
        <f>IF(O366&gt;N366,"tested_positive","tested_negative")</f>
        <v>tested_negative</v>
      </c>
      <c r="Q366" s="2">
        <f>IF(P366=K366,1,0)</f>
        <v>1</v>
      </c>
      <c r="R366" s="2" t="str">
        <f>IF(AND(EXACT(P366,"tested_positive"), EXACT(K366,"tested_positive")), "tp", IF(AND(EXACT(P366,"tested_positive"), EXACT(K366,"tested_negative")), "fp", IF(AND(EXACT(P366,"tested_negative"), EXACT(K366,"tested_positive")), "fn", IF(AND(EXACT(P366,"tested_negative"), EXACT(K366,"tested_negative")), "tn"))))</f>
        <v>tn</v>
      </c>
      <c r="S366" s="2">
        <f>IF(P366="tested_positive",1,0)</f>
        <v>0</v>
      </c>
    </row>
    <row r="367" spans="1:19" x14ac:dyDescent="0.2">
      <c r="A367">
        <v>297</v>
      </c>
      <c r="B367">
        <v>2</v>
      </c>
      <c r="C367">
        <v>146</v>
      </c>
      <c r="D367">
        <v>70</v>
      </c>
      <c r="E367">
        <v>38</v>
      </c>
      <c r="F367">
        <v>360</v>
      </c>
      <c r="G367">
        <v>28</v>
      </c>
      <c r="H367">
        <v>0.33700000000000002</v>
      </c>
      <c r="I367">
        <v>29</v>
      </c>
      <c r="J367" t="s">
        <v>9</v>
      </c>
      <c r="K367" t="s">
        <v>9</v>
      </c>
      <c r="L367" t="s">
        <v>10</v>
      </c>
      <c r="M367">
        <v>1</v>
      </c>
      <c r="N367">
        <v>0.75</v>
      </c>
      <c r="O367">
        <v>0.25</v>
      </c>
      <c r="P367" s="2" t="str">
        <f>IF(O367&gt;N367,"tested_positive","tested_negative")</f>
        <v>tested_negative</v>
      </c>
      <c r="Q367" s="2">
        <f>IF(P367=K367,1,0)</f>
        <v>0</v>
      </c>
      <c r="R367" s="2" t="str">
        <f>IF(AND(EXACT(P367,"tested_positive"), EXACT(K367,"tested_positive")), "tp", IF(AND(EXACT(P367,"tested_positive"), EXACT(K367,"tested_negative")), "fp", IF(AND(EXACT(P367,"tested_negative"), EXACT(K367,"tested_positive")), "fn", IF(AND(EXACT(P367,"tested_negative"), EXACT(K367,"tested_negative")), "tn"))))</f>
        <v>fn</v>
      </c>
      <c r="S367" s="2">
        <f>IF(P367="tested_positive",1,0)</f>
        <v>0</v>
      </c>
    </row>
    <row r="368" spans="1:19" x14ac:dyDescent="0.2">
      <c r="A368">
        <v>669</v>
      </c>
      <c r="B368">
        <v>6</v>
      </c>
      <c r="C368">
        <v>98</v>
      </c>
      <c r="D368">
        <v>58</v>
      </c>
      <c r="E368">
        <v>33</v>
      </c>
      <c r="F368">
        <v>190</v>
      </c>
      <c r="G368">
        <v>34</v>
      </c>
      <c r="H368">
        <v>0.43</v>
      </c>
      <c r="I368">
        <v>43</v>
      </c>
      <c r="J368" t="s">
        <v>10</v>
      </c>
      <c r="K368" t="s">
        <v>10</v>
      </c>
      <c r="L368" t="s">
        <v>10</v>
      </c>
      <c r="N368">
        <v>0.75</v>
      </c>
      <c r="O368">
        <v>0.25</v>
      </c>
      <c r="P368" s="2" t="str">
        <f>IF(O368&gt;N368,"tested_positive","tested_negative")</f>
        <v>tested_negative</v>
      </c>
      <c r="Q368" s="2">
        <f>IF(P368=K368,1,0)</f>
        <v>1</v>
      </c>
      <c r="R368" s="2" t="str">
        <f>IF(AND(EXACT(P368,"tested_positive"), EXACT(K368,"tested_positive")), "tp", IF(AND(EXACT(P368,"tested_positive"), EXACT(K368,"tested_negative")), "fp", IF(AND(EXACT(P368,"tested_negative"), EXACT(K368,"tested_positive")), "fn", IF(AND(EXACT(P368,"tested_negative"), EXACT(K368,"tested_negative")), "tn"))))</f>
        <v>tn</v>
      </c>
      <c r="S368" s="2">
        <f>IF(P368="tested_positive",1,0)</f>
        <v>0</v>
      </c>
    </row>
    <row r="369" spans="1:19" x14ac:dyDescent="0.2">
      <c r="A369">
        <v>525</v>
      </c>
      <c r="B369">
        <v>3</v>
      </c>
      <c r="C369">
        <v>125</v>
      </c>
      <c r="D369">
        <v>58</v>
      </c>
      <c r="E369">
        <v>0</v>
      </c>
      <c r="F369">
        <v>0</v>
      </c>
      <c r="G369">
        <v>31.6</v>
      </c>
      <c r="H369">
        <v>0.151</v>
      </c>
      <c r="I369">
        <v>24</v>
      </c>
      <c r="J369" t="s">
        <v>10</v>
      </c>
      <c r="K369" t="s">
        <v>10</v>
      </c>
      <c r="L369" t="s">
        <v>10</v>
      </c>
      <c r="N369">
        <v>0.746</v>
      </c>
      <c r="O369">
        <v>0.254</v>
      </c>
      <c r="P369" s="2" t="str">
        <f>IF(O369&gt;N369,"tested_positive","tested_negative")</f>
        <v>tested_negative</v>
      </c>
      <c r="Q369" s="2">
        <f>IF(P369=K369,1,0)</f>
        <v>1</v>
      </c>
      <c r="R369" s="2" t="str">
        <f>IF(AND(EXACT(P369,"tested_positive"), EXACT(K369,"tested_positive")), "tp", IF(AND(EXACT(P369,"tested_positive"), EXACT(K369,"tested_negative")), "fp", IF(AND(EXACT(P369,"tested_negative"), EXACT(K369,"tested_positive")), "fn", IF(AND(EXACT(P369,"tested_negative"), EXACT(K369,"tested_negative")), "tn"))))</f>
        <v>tn</v>
      </c>
      <c r="S369" s="2">
        <f>IF(P369="tested_positive",1,0)</f>
        <v>0</v>
      </c>
    </row>
    <row r="370" spans="1:19" x14ac:dyDescent="0.2">
      <c r="A370">
        <v>95</v>
      </c>
      <c r="B370">
        <v>2</v>
      </c>
      <c r="C370">
        <v>142</v>
      </c>
      <c r="D370">
        <v>82</v>
      </c>
      <c r="E370">
        <v>18</v>
      </c>
      <c r="F370">
        <v>64</v>
      </c>
      <c r="G370">
        <v>24.7</v>
      </c>
      <c r="H370">
        <v>0.76100000000000001</v>
      </c>
      <c r="I370">
        <v>21</v>
      </c>
      <c r="J370" t="s">
        <v>10</v>
      </c>
      <c r="K370" t="s">
        <v>10</v>
      </c>
      <c r="L370" t="s">
        <v>10</v>
      </c>
      <c r="N370">
        <v>0.745</v>
      </c>
      <c r="O370">
        <v>0.255</v>
      </c>
      <c r="P370" s="2" t="str">
        <f>IF(O370&gt;N370,"tested_positive","tested_negative")</f>
        <v>tested_negative</v>
      </c>
      <c r="Q370" s="2">
        <f>IF(P370=K370,1,0)</f>
        <v>1</v>
      </c>
      <c r="R370" s="2" t="str">
        <f>IF(AND(EXACT(P370,"tested_positive"), EXACT(K370,"tested_positive")), "tp", IF(AND(EXACT(P370,"tested_positive"), EXACT(K370,"tested_negative")), "fp", IF(AND(EXACT(P370,"tested_negative"), EXACT(K370,"tested_positive")), "fn", IF(AND(EXACT(P370,"tested_negative"), EXACT(K370,"tested_negative")), "tn"))))</f>
        <v>tn</v>
      </c>
      <c r="S370" s="2">
        <f>IF(P370="tested_positive",1,0)</f>
        <v>0</v>
      </c>
    </row>
    <row r="371" spans="1:19" x14ac:dyDescent="0.2">
      <c r="A371">
        <v>398</v>
      </c>
      <c r="B371">
        <v>0</v>
      </c>
      <c r="C371">
        <v>131</v>
      </c>
      <c r="D371">
        <v>66</v>
      </c>
      <c r="E371">
        <v>40</v>
      </c>
      <c r="F371">
        <v>0</v>
      </c>
      <c r="G371">
        <v>34.299999999999997</v>
      </c>
      <c r="H371">
        <v>0.19600000000000001</v>
      </c>
      <c r="I371">
        <v>22</v>
      </c>
      <c r="J371" t="s">
        <v>9</v>
      </c>
      <c r="K371" t="s">
        <v>9</v>
      </c>
      <c r="L371" t="s">
        <v>10</v>
      </c>
      <c r="M371">
        <v>1</v>
      </c>
      <c r="N371">
        <v>0.74299999999999999</v>
      </c>
      <c r="O371">
        <v>0.25700000000000001</v>
      </c>
      <c r="P371" s="2" t="str">
        <f>IF(O371&gt;N371,"tested_positive","tested_negative")</f>
        <v>tested_negative</v>
      </c>
      <c r="Q371" s="2">
        <f>IF(P371=K371,1,0)</f>
        <v>0</v>
      </c>
      <c r="R371" s="2" t="str">
        <f>IF(AND(EXACT(P371,"tested_positive"), EXACT(K371,"tested_positive")), "tp", IF(AND(EXACT(P371,"tested_positive"), EXACT(K371,"tested_negative")), "fp", IF(AND(EXACT(P371,"tested_negative"), EXACT(K371,"tested_positive")), "fn", IF(AND(EXACT(P371,"tested_negative"), EXACT(K371,"tested_negative")), "tn"))))</f>
        <v>fn</v>
      </c>
      <c r="S371" s="2">
        <f>IF(P371="tested_positive",1,0)</f>
        <v>0</v>
      </c>
    </row>
    <row r="372" spans="1:19" x14ac:dyDescent="0.2">
      <c r="A372">
        <v>92</v>
      </c>
      <c r="B372">
        <v>4</v>
      </c>
      <c r="C372">
        <v>123</v>
      </c>
      <c r="D372">
        <v>80</v>
      </c>
      <c r="E372">
        <v>15</v>
      </c>
      <c r="F372">
        <v>176</v>
      </c>
      <c r="G372">
        <v>32</v>
      </c>
      <c r="H372">
        <v>0.443</v>
      </c>
      <c r="I372">
        <v>34</v>
      </c>
      <c r="J372" t="s">
        <v>10</v>
      </c>
      <c r="K372" t="s">
        <v>10</v>
      </c>
      <c r="L372" t="s">
        <v>10</v>
      </c>
      <c r="N372">
        <v>0.74199999999999999</v>
      </c>
      <c r="O372">
        <v>0.25800000000000001</v>
      </c>
      <c r="P372" s="2" t="str">
        <f>IF(O372&gt;N372,"tested_positive","tested_negative")</f>
        <v>tested_negative</v>
      </c>
      <c r="Q372" s="2">
        <f>IF(P372=K372,1,0)</f>
        <v>1</v>
      </c>
      <c r="R372" s="2" t="str">
        <f>IF(AND(EXACT(P372,"tested_positive"), EXACT(K372,"tested_positive")), "tp", IF(AND(EXACT(P372,"tested_positive"), EXACT(K372,"tested_negative")), "fp", IF(AND(EXACT(P372,"tested_negative"), EXACT(K372,"tested_positive")), "fn", IF(AND(EXACT(P372,"tested_negative"), EXACT(K372,"tested_negative")), "tn"))))</f>
        <v>tn</v>
      </c>
      <c r="S372" s="2">
        <f>IF(P372="tested_positive",1,0)</f>
        <v>0</v>
      </c>
    </row>
    <row r="373" spans="1:19" x14ac:dyDescent="0.2">
      <c r="A373">
        <v>720</v>
      </c>
      <c r="B373">
        <v>5</v>
      </c>
      <c r="C373">
        <v>97</v>
      </c>
      <c r="D373">
        <v>76</v>
      </c>
      <c r="E373">
        <v>27</v>
      </c>
      <c r="F373">
        <v>0</v>
      </c>
      <c r="G373">
        <v>35.6</v>
      </c>
      <c r="H373">
        <v>0.378</v>
      </c>
      <c r="I373">
        <v>52</v>
      </c>
      <c r="J373" t="s">
        <v>9</v>
      </c>
      <c r="K373" t="s">
        <v>9</v>
      </c>
      <c r="L373" t="s">
        <v>10</v>
      </c>
      <c r="M373">
        <v>1</v>
      </c>
      <c r="N373">
        <v>0.74</v>
      </c>
      <c r="O373">
        <v>0.26</v>
      </c>
      <c r="P373" s="2" t="str">
        <f>IF(O373&gt;N373,"tested_positive","tested_negative")</f>
        <v>tested_negative</v>
      </c>
      <c r="Q373" s="2">
        <f>IF(P373=K373,1,0)</f>
        <v>0</v>
      </c>
      <c r="R373" s="2" t="str">
        <f>IF(AND(EXACT(P373,"tested_positive"), EXACT(K373,"tested_positive")), "tp", IF(AND(EXACT(P373,"tested_positive"), EXACT(K373,"tested_negative")), "fp", IF(AND(EXACT(P373,"tested_negative"), EXACT(K373,"tested_positive")), "fn", IF(AND(EXACT(P373,"tested_negative"), EXACT(K373,"tested_negative")), "tn"))))</f>
        <v>fn</v>
      </c>
      <c r="S373" s="2">
        <f>IF(P373="tested_positive",1,0)</f>
        <v>0</v>
      </c>
    </row>
    <row r="374" spans="1:19" x14ac:dyDescent="0.2">
      <c r="A374">
        <v>139</v>
      </c>
      <c r="B374">
        <v>0</v>
      </c>
      <c r="C374">
        <v>129</v>
      </c>
      <c r="D374">
        <v>80</v>
      </c>
      <c r="E374">
        <v>0</v>
      </c>
      <c r="F374">
        <v>0</v>
      </c>
      <c r="G374">
        <v>31.2</v>
      </c>
      <c r="H374">
        <v>0.70299999999999996</v>
      </c>
      <c r="I374">
        <v>29</v>
      </c>
      <c r="J374" t="s">
        <v>10</v>
      </c>
      <c r="K374" t="s">
        <v>10</v>
      </c>
      <c r="L374" t="s">
        <v>10</v>
      </c>
      <c r="N374">
        <v>0.73799999999999999</v>
      </c>
      <c r="O374">
        <v>0.26200000000000001</v>
      </c>
      <c r="P374" s="2" t="str">
        <f>IF(O374&gt;N374,"tested_positive","tested_negative")</f>
        <v>tested_negative</v>
      </c>
      <c r="Q374" s="2">
        <f>IF(P374=K374,1,0)</f>
        <v>1</v>
      </c>
      <c r="R374" s="2" t="str">
        <f>IF(AND(EXACT(P374,"tested_positive"), EXACT(K374,"tested_positive")), "tp", IF(AND(EXACT(P374,"tested_positive"), EXACT(K374,"tested_negative")), "fp", IF(AND(EXACT(P374,"tested_negative"), EXACT(K374,"tested_positive")), "fn", IF(AND(EXACT(P374,"tested_negative"), EXACT(K374,"tested_negative")), "tn"))))</f>
        <v>tn</v>
      </c>
      <c r="S374" s="2">
        <f>IF(P374="tested_positive",1,0)</f>
        <v>0</v>
      </c>
    </row>
    <row r="375" spans="1:19" x14ac:dyDescent="0.2">
      <c r="A375">
        <v>290</v>
      </c>
      <c r="B375">
        <v>5</v>
      </c>
      <c r="C375">
        <v>108</v>
      </c>
      <c r="D375">
        <v>72</v>
      </c>
      <c r="E375">
        <v>43</v>
      </c>
      <c r="F375">
        <v>75</v>
      </c>
      <c r="G375">
        <v>36.1</v>
      </c>
      <c r="H375">
        <v>0.26300000000000001</v>
      </c>
      <c r="I375">
        <v>33</v>
      </c>
      <c r="J375" t="s">
        <v>10</v>
      </c>
      <c r="K375" t="s">
        <v>10</v>
      </c>
      <c r="L375" t="s">
        <v>10</v>
      </c>
      <c r="N375">
        <v>0.73799999999999999</v>
      </c>
      <c r="O375">
        <v>0.26200000000000001</v>
      </c>
      <c r="P375" s="2" t="str">
        <f>IF(O375&gt;N375,"tested_positive","tested_negative")</f>
        <v>tested_negative</v>
      </c>
      <c r="Q375" s="2">
        <f>IF(P375=K375,1,0)</f>
        <v>1</v>
      </c>
      <c r="R375" s="2" t="str">
        <f>IF(AND(EXACT(P375,"tested_positive"), EXACT(K375,"tested_positive")), "tp", IF(AND(EXACT(P375,"tested_positive"), EXACT(K375,"tested_negative")), "fp", IF(AND(EXACT(P375,"tested_negative"), EXACT(K375,"tested_positive")), "fn", IF(AND(EXACT(P375,"tested_negative"), EXACT(K375,"tested_negative")), "tn"))))</f>
        <v>tn</v>
      </c>
      <c r="S375" s="2">
        <f>IF(P375="tested_positive",1,0)</f>
        <v>0</v>
      </c>
    </row>
    <row r="376" spans="1:19" x14ac:dyDescent="0.2">
      <c r="A376">
        <v>319</v>
      </c>
      <c r="B376">
        <v>3</v>
      </c>
      <c r="C376">
        <v>115</v>
      </c>
      <c r="D376">
        <v>66</v>
      </c>
      <c r="E376">
        <v>39</v>
      </c>
      <c r="F376">
        <v>140</v>
      </c>
      <c r="G376">
        <v>38.1</v>
      </c>
      <c r="H376">
        <v>0.15</v>
      </c>
      <c r="I376">
        <v>28</v>
      </c>
      <c r="J376" t="s">
        <v>10</v>
      </c>
      <c r="K376" t="s">
        <v>10</v>
      </c>
      <c r="L376" t="s">
        <v>10</v>
      </c>
      <c r="N376">
        <v>0.73799999999999999</v>
      </c>
      <c r="O376">
        <v>0.26200000000000001</v>
      </c>
      <c r="P376" s="2" t="str">
        <f>IF(O376&gt;N376,"tested_positive","tested_negative")</f>
        <v>tested_negative</v>
      </c>
      <c r="Q376" s="2">
        <f>IF(P376=K376,1,0)</f>
        <v>1</v>
      </c>
      <c r="R376" s="2" t="str">
        <f>IF(AND(EXACT(P376,"tested_positive"), EXACT(K376,"tested_positive")), "tp", IF(AND(EXACT(P376,"tested_positive"), EXACT(K376,"tested_negative")), "fp", IF(AND(EXACT(P376,"tested_negative"), EXACT(K376,"tested_positive")), "fn", IF(AND(EXACT(P376,"tested_negative"), EXACT(K376,"tested_negative")), "tn"))))</f>
        <v>tn</v>
      </c>
      <c r="S376" s="2">
        <f>IF(P376="tested_positive",1,0)</f>
        <v>0</v>
      </c>
    </row>
    <row r="377" spans="1:19" x14ac:dyDescent="0.2">
      <c r="A377">
        <v>701</v>
      </c>
      <c r="B377">
        <v>2</v>
      </c>
      <c r="C377">
        <v>122</v>
      </c>
      <c r="D377">
        <v>76</v>
      </c>
      <c r="E377">
        <v>27</v>
      </c>
      <c r="F377">
        <v>200</v>
      </c>
      <c r="G377">
        <v>35.9</v>
      </c>
      <c r="H377">
        <v>0.48299999999999998</v>
      </c>
      <c r="I377">
        <v>26</v>
      </c>
      <c r="J377" t="s">
        <v>10</v>
      </c>
      <c r="K377" t="s">
        <v>10</v>
      </c>
      <c r="L377" t="s">
        <v>10</v>
      </c>
      <c r="N377">
        <v>0.73799999999999999</v>
      </c>
      <c r="O377">
        <v>0.26200000000000001</v>
      </c>
      <c r="P377" s="2" t="str">
        <f>IF(O377&gt;N377,"tested_positive","tested_negative")</f>
        <v>tested_negative</v>
      </c>
      <c r="Q377" s="2">
        <f>IF(P377=K377,1,0)</f>
        <v>1</v>
      </c>
      <c r="R377" s="2" t="str">
        <f>IF(AND(EXACT(P377,"tested_positive"), EXACT(K377,"tested_positive")), "tp", IF(AND(EXACT(P377,"tested_positive"), EXACT(K377,"tested_negative")), "fp", IF(AND(EXACT(P377,"tested_negative"), EXACT(K377,"tested_positive")), "fn", IF(AND(EXACT(P377,"tested_negative"), EXACT(K377,"tested_negative")), "tn"))))</f>
        <v>tn</v>
      </c>
      <c r="S377" s="2">
        <f>IF(P377="tested_positive",1,0)</f>
        <v>0</v>
      </c>
    </row>
    <row r="378" spans="1:19" x14ac:dyDescent="0.2">
      <c r="A378">
        <v>472</v>
      </c>
      <c r="B378">
        <v>0</v>
      </c>
      <c r="C378">
        <v>137</v>
      </c>
      <c r="D378">
        <v>70</v>
      </c>
      <c r="E378">
        <v>38</v>
      </c>
      <c r="F378">
        <v>0</v>
      </c>
      <c r="G378">
        <v>33.200000000000003</v>
      </c>
      <c r="H378">
        <v>0.17</v>
      </c>
      <c r="I378">
        <v>22</v>
      </c>
      <c r="J378" t="s">
        <v>10</v>
      </c>
      <c r="K378" t="s">
        <v>10</v>
      </c>
      <c r="L378" t="s">
        <v>10</v>
      </c>
      <c r="N378">
        <v>0.73699999999999999</v>
      </c>
      <c r="O378">
        <v>0.26300000000000001</v>
      </c>
      <c r="P378" s="2" t="str">
        <f>IF(O378&gt;N378,"tested_positive","tested_negative")</f>
        <v>tested_negative</v>
      </c>
      <c r="Q378" s="2">
        <f>IF(P378=K378,1,0)</f>
        <v>1</v>
      </c>
      <c r="R378" s="2" t="str">
        <f>IF(AND(EXACT(P378,"tested_positive"), EXACT(K378,"tested_positive")), "tp", IF(AND(EXACT(P378,"tested_positive"), EXACT(K378,"tested_negative")), "fp", IF(AND(EXACT(P378,"tested_negative"), EXACT(K378,"tested_positive")), "fn", IF(AND(EXACT(P378,"tested_negative"), EXACT(K378,"tested_negative")), "tn"))))</f>
        <v>tn</v>
      </c>
      <c r="S378" s="2">
        <f>IF(P378="tested_positive",1,0)</f>
        <v>0</v>
      </c>
    </row>
    <row r="379" spans="1:19" x14ac:dyDescent="0.2">
      <c r="A379">
        <v>473</v>
      </c>
      <c r="B379">
        <v>0</v>
      </c>
      <c r="C379">
        <v>119</v>
      </c>
      <c r="D379">
        <v>66</v>
      </c>
      <c r="E379">
        <v>27</v>
      </c>
      <c r="F379">
        <v>0</v>
      </c>
      <c r="G379">
        <v>38.799999999999997</v>
      </c>
      <c r="H379">
        <v>0.25900000000000001</v>
      </c>
      <c r="I379">
        <v>22</v>
      </c>
      <c r="J379" t="s">
        <v>10</v>
      </c>
      <c r="K379" t="s">
        <v>10</v>
      </c>
      <c r="L379" t="s">
        <v>10</v>
      </c>
      <c r="N379">
        <v>0.73699999999999999</v>
      </c>
      <c r="O379">
        <v>0.26300000000000001</v>
      </c>
      <c r="P379" s="2" t="str">
        <f>IF(O379&gt;N379,"tested_positive","tested_negative")</f>
        <v>tested_negative</v>
      </c>
      <c r="Q379" s="2">
        <f>IF(P379=K379,1,0)</f>
        <v>1</v>
      </c>
      <c r="R379" s="2" t="str">
        <f>IF(AND(EXACT(P379,"tested_positive"), EXACT(K379,"tested_positive")), "tp", IF(AND(EXACT(P379,"tested_positive"), EXACT(K379,"tested_negative")), "fp", IF(AND(EXACT(P379,"tested_negative"), EXACT(K379,"tested_positive")), "fn", IF(AND(EXACT(P379,"tested_negative"), EXACT(K379,"tested_negative")), "tn"))))</f>
        <v>tn</v>
      </c>
      <c r="S379" s="2">
        <f>IF(P379="tested_positive",1,0)</f>
        <v>0</v>
      </c>
    </row>
    <row r="380" spans="1:19" x14ac:dyDescent="0.2">
      <c r="A380">
        <v>321</v>
      </c>
      <c r="B380">
        <v>4</v>
      </c>
      <c r="C380">
        <v>129</v>
      </c>
      <c r="D380">
        <v>60</v>
      </c>
      <c r="E380">
        <v>12</v>
      </c>
      <c r="F380">
        <v>231</v>
      </c>
      <c r="G380">
        <v>27.5</v>
      </c>
      <c r="H380">
        <v>0.52700000000000002</v>
      </c>
      <c r="I380">
        <v>31</v>
      </c>
      <c r="J380" t="s">
        <v>10</v>
      </c>
      <c r="K380" t="s">
        <v>10</v>
      </c>
      <c r="L380" t="s">
        <v>10</v>
      </c>
      <c r="N380">
        <v>0.73399999999999999</v>
      </c>
      <c r="O380">
        <v>0.26600000000000001</v>
      </c>
      <c r="P380" s="2" t="str">
        <f>IF(O380&gt;N380,"tested_positive","tested_negative")</f>
        <v>tested_negative</v>
      </c>
      <c r="Q380" s="2">
        <f>IF(P380=K380,1,0)</f>
        <v>1</v>
      </c>
      <c r="R380" s="2" t="str">
        <f>IF(AND(EXACT(P380,"tested_positive"), EXACT(K380,"tested_positive")), "tp", IF(AND(EXACT(P380,"tested_positive"), EXACT(K380,"tested_negative")), "fp", IF(AND(EXACT(P380,"tested_negative"), EXACT(K380,"tested_positive")), "fn", IF(AND(EXACT(P380,"tested_negative"), EXACT(K380,"tested_negative")), "tn"))))</f>
        <v>tn</v>
      </c>
      <c r="S380" s="2">
        <f>IF(P380="tested_positive",1,0)</f>
        <v>0</v>
      </c>
    </row>
    <row r="381" spans="1:19" x14ac:dyDescent="0.2">
      <c r="A381">
        <v>182</v>
      </c>
      <c r="B381">
        <v>0</v>
      </c>
      <c r="C381">
        <v>119</v>
      </c>
      <c r="D381">
        <v>64</v>
      </c>
      <c r="E381">
        <v>18</v>
      </c>
      <c r="F381">
        <v>92</v>
      </c>
      <c r="G381">
        <v>34.9</v>
      </c>
      <c r="H381">
        <v>0.72499999999999998</v>
      </c>
      <c r="I381">
        <v>23</v>
      </c>
      <c r="J381" t="s">
        <v>10</v>
      </c>
      <c r="K381" t="s">
        <v>10</v>
      </c>
      <c r="L381" t="s">
        <v>10</v>
      </c>
      <c r="N381">
        <v>0.73299999999999998</v>
      </c>
      <c r="O381">
        <v>0.26700000000000002</v>
      </c>
      <c r="P381" s="2" t="str">
        <f>IF(O381&gt;N381,"tested_positive","tested_negative")</f>
        <v>tested_negative</v>
      </c>
      <c r="Q381" s="2">
        <f>IF(P381=K381,1,0)</f>
        <v>1</v>
      </c>
      <c r="R381" s="2" t="str">
        <f>IF(AND(EXACT(P381,"tested_positive"), EXACT(K381,"tested_positive")), "tp", IF(AND(EXACT(P381,"tested_positive"), EXACT(K381,"tested_negative")), "fp", IF(AND(EXACT(P381,"tested_negative"), EXACT(K381,"tested_positive")), "fn", IF(AND(EXACT(P381,"tested_negative"), EXACT(K381,"tested_negative")), "tn"))))</f>
        <v>tn</v>
      </c>
      <c r="S381" s="2">
        <f>IF(P381="tested_positive",1,0)</f>
        <v>0</v>
      </c>
    </row>
    <row r="382" spans="1:19" x14ac:dyDescent="0.2">
      <c r="A382">
        <v>367</v>
      </c>
      <c r="B382">
        <v>6</v>
      </c>
      <c r="C382">
        <v>124</v>
      </c>
      <c r="D382">
        <v>72</v>
      </c>
      <c r="E382">
        <v>0</v>
      </c>
      <c r="F382">
        <v>0</v>
      </c>
      <c r="G382">
        <v>27.6</v>
      </c>
      <c r="H382">
        <v>0.36799999999999999</v>
      </c>
      <c r="I382">
        <v>29</v>
      </c>
      <c r="J382" t="s">
        <v>9</v>
      </c>
      <c r="K382" t="s">
        <v>9</v>
      </c>
      <c r="L382" t="s">
        <v>10</v>
      </c>
      <c r="M382">
        <v>1</v>
      </c>
      <c r="N382">
        <v>0.73299999999999998</v>
      </c>
      <c r="O382">
        <v>0.26700000000000002</v>
      </c>
      <c r="P382" s="2" t="str">
        <f>IF(O382&gt;N382,"tested_positive","tested_negative")</f>
        <v>tested_negative</v>
      </c>
      <c r="Q382" s="2">
        <f>IF(P382=K382,1,0)</f>
        <v>0</v>
      </c>
      <c r="R382" s="2" t="str">
        <f>IF(AND(EXACT(P382,"tested_positive"), EXACT(K382,"tested_positive")), "tp", IF(AND(EXACT(P382,"tested_positive"), EXACT(K382,"tested_negative")), "fp", IF(AND(EXACT(P382,"tested_negative"), EXACT(K382,"tested_positive")), "fn", IF(AND(EXACT(P382,"tested_negative"), EXACT(K382,"tested_negative")), "tn"))))</f>
        <v>fn</v>
      </c>
      <c r="S382" s="2">
        <f>IF(P382="tested_positive",1,0)</f>
        <v>0</v>
      </c>
    </row>
    <row r="383" spans="1:19" x14ac:dyDescent="0.2">
      <c r="A383">
        <v>411</v>
      </c>
      <c r="B383">
        <v>6</v>
      </c>
      <c r="C383">
        <v>102</v>
      </c>
      <c r="D383">
        <v>90</v>
      </c>
      <c r="E383">
        <v>39</v>
      </c>
      <c r="F383">
        <v>0</v>
      </c>
      <c r="G383">
        <v>35.700000000000003</v>
      </c>
      <c r="H383">
        <v>0.67400000000000004</v>
      </c>
      <c r="I383">
        <v>28</v>
      </c>
      <c r="J383" t="s">
        <v>10</v>
      </c>
      <c r="K383" t="s">
        <v>10</v>
      </c>
      <c r="L383" t="s">
        <v>10</v>
      </c>
      <c r="N383">
        <v>0.73</v>
      </c>
      <c r="O383">
        <v>0.27</v>
      </c>
      <c r="P383" s="2" t="str">
        <f>IF(O383&gt;N383,"tested_positive","tested_negative")</f>
        <v>tested_negative</v>
      </c>
      <c r="Q383" s="2">
        <f>IF(P383=K383,1,0)</f>
        <v>1</v>
      </c>
      <c r="R383" s="2" t="str">
        <f>IF(AND(EXACT(P383,"tested_positive"), EXACT(K383,"tested_positive")), "tp", IF(AND(EXACT(P383,"tested_positive"), EXACT(K383,"tested_negative")), "fp", IF(AND(EXACT(P383,"tested_negative"), EXACT(K383,"tested_positive")), "fn", IF(AND(EXACT(P383,"tested_negative"), EXACT(K383,"tested_negative")), "tn"))))</f>
        <v>tn</v>
      </c>
      <c r="S383" s="2">
        <f>IF(P383="tested_positive",1,0)</f>
        <v>0</v>
      </c>
    </row>
    <row r="384" spans="1:19" x14ac:dyDescent="0.2">
      <c r="A384">
        <v>668</v>
      </c>
      <c r="B384">
        <v>10</v>
      </c>
      <c r="C384">
        <v>111</v>
      </c>
      <c r="D384">
        <v>70</v>
      </c>
      <c r="E384">
        <v>27</v>
      </c>
      <c r="F384">
        <v>0</v>
      </c>
      <c r="G384">
        <v>27.5</v>
      </c>
      <c r="H384">
        <v>0.14099999999999999</v>
      </c>
      <c r="I384">
        <v>40</v>
      </c>
      <c r="J384" t="s">
        <v>9</v>
      </c>
      <c r="K384" t="s">
        <v>9</v>
      </c>
      <c r="L384" t="s">
        <v>10</v>
      </c>
      <c r="M384">
        <v>1</v>
      </c>
      <c r="N384">
        <v>0.72899999999999998</v>
      </c>
      <c r="O384">
        <v>0.27100000000000002</v>
      </c>
      <c r="P384" s="2" t="str">
        <f>IF(O384&gt;N384,"tested_positive","tested_negative")</f>
        <v>tested_negative</v>
      </c>
      <c r="Q384" s="2">
        <f>IF(P384=K384,1,0)</f>
        <v>0</v>
      </c>
      <c r="R384" s="2" t="str">
        <f>IF(AND(EXACT(P384,"tested_positive"), EXACT(K384,"tested_positive")), "tp", IF(AND(EXACT(P384,"tested_positive"), EXACT(K384,"tested_negative")), "fp", IF(AND(EXACT(P384,"tested_negative"), EXACT(K384,"tested_positive")), "fn", IF(AND(EXACT(P384,"tested_negative"), EXACT(K384,"tested_negative")), "tn"))))</f>
        <v>fn</v>
      </c>
      <c r="S384" s="2">
        <f>IF(P384="tested_positive",1,0)</f>
        <v>0</v>
      </c>
    </row>
    <row r="385" spans="1:19" x14ac:dyDescent="0.2">
      <c r="A385">
        <v>134</v>
      </c>
      <c r="B385">
        <v>8</v>
      </c>
      <c r="C385">
        <v>84</v>
      </c>
      <c r="D385">
        <v>74</v>
      </c>
      <c r="E385">
        <v>31</v>
      </c>
      <c r="F385">
        <v>0</v>
      </c>
      <c r="G385">
        <v>38.299999999999997</v>
      </c>
      <c r="H385">
        <v>0.45700000000000002</v>
      </c>
      <c r="I385">
        <v>39</v>
      </c>
      <c r="J385" t="s">
        <v>10</v>
      </c>
      <c r="K385" t="s">
        <v>10</v>
      </c>
      <c r="L385" t="s">
        <v>10</v>
      </c>
      <c r="N385">
        <v>0.72799999999999998</v>
      </c>
      <c r="O385">
        <v>0.27200000000000002</v>
      </c>
      <c r="P385" s="2" t="str">
        <f>IF(O385&gt;N385,"tested_positive","tested_negative")</f>
        <v>tested_negative</v>
      </c>
      <c r="Q385" s="2">
        <f>IF(P385=K385,1,0)</f>
        <v>1</v>
      </c>
      <c r="R385" s="2" t="str">
        <f>IF(AND(EXACT(P385,"tested_positive"), EXACT(K385,"tested_positive")), "tp", IF(AND(EXACT(P385,"tested_positive"), EXACT(K385,"tested_negative")), "fp", IF(AND(EXACT(P385,"tested_negative"), EXACT(K385,"tested_positive")), "fn", IF(AND(EXACT(P385,"tested_negative"), EXACT(K385,"tested_negative")), "tn"))))</f>
        <v>tn</v>
      </c>
      <c r="S385" s="2">
        <f>IF(P385="tested_positive",1,0)</f>
        <v>0</v>
      </c>
    </row>
    <row r="386" spans="1:19" x14ac:dyDescent="0.2">
      <c r="A386">
        <v>479</v>
      </c>
      <c r="B386">
        <v>8</v>
      </c>
      <c r="C386">
        <v>126</v>
      </c>
      <c r="D386">
        <v>74</v>
      </c>
      <c r="E386">
        <v>38</v>
      </c>
      <c r="F386">
        <v>75</v>
      </c>
      <c r="G386">
        <v>25.9</v>
      </c>
      <c r="H386">
        <v>0.16200000000000001</v>
      </c>
      <c r="I386">
        <v>39</v>
      </c>
      <c r="J386" t="s">
        <v>10</v>
      </c>
      <c r="K386" t="s">
        <v>10</v>
      </c>
      <c r="L386" t="s">
        <v>10</v>
      </c>
      <c r="N386">
        <v>0.72799999999999998</v>
      </c>
      <c r="O386">
        <v>0.27200000000000002</v>
      </c>
      <c r="P386" s="2" t="str">
        <f>IF(O386&gt;N386,"tested_positive","tested_negative")</f>
        <v>tested_negative</v>
      </c>
      <c r="Q386" s="2">
        <f>IF(P386=K386,1,0)</f>
        <v>1</v>
      </c>
      <c r="R386" s="2" t="str">
        <f>IF(AND(EXACT(P386,"tested_positive"), EXACT(K386,"tested_positive")), "tp", IF(AND(EXACT(P386,"tested_positive"), EXACT(K386,"tested_negative")), "fp", IF(AND(EXACT(P386,"tested_negative"), EXACT(K386,"tested_positive")), "fn", IF(AND(EXACT(P386,"tested_negative"), EXACT(K386,"tested_negative")), "tn"))))</f>
        <v>tn</v>
      </c>
      <c r="S386" s="2">
        <f>IF(P386="tested_positive",1,0)</f>
        <v>0</v>
      </c>
    </row>
    <row r="387" spans="1:19" x14ac:dyDescent="0.2">
      <c r="A387">
        <v>279</v>
      </c>
      <c r="B387">
        <v>5</v>
      </c>
      <c r="C387">
        <v>114</v>
      </c>
      <c r="D387">
        <v>74</v>
      </c>
      <c r="E387">
        <v>0</v>
      </c>
      <c r="F387">
        <v>0</v>
      </c>
      <c r="G387">
        <v>24.9</v>
      </c>
      <c r="H387">
        <v>0.74399999999999999</v>
      </c>
      <c r="I387">
        <v>57</v>
      </c>
      <c r="J387" t="s">
        <v>10</v>
      </c>
      <c r="K387" t="s">
        <v>10</v>
      </c>
      <c r="L387" t="s">
        <v>10</v>
      </c>
      <c r="N387">
        <v>0.72699999999999998</v>
      </c>
      <c r="O387">
        <v>0.27300000000000002</v>
      </c>
      <c r="P387" s="2" t="str">
        <f>IF(O387&gt;N387,"tested_positive","tested_negative")</f>
        <v>tested_negative</v>
      </c>
      <c r="Q387" s="2">
        <f>IF(P387=K387,1,0)</f>
        <v>1</v>
      </c>
      <c r="R387" s="2" t="str">
        <f>IF(AND(EXACT(P387,"tested_positive"), EXACT(K387,"tested_positive")), "tp", IF(AND(EXACT(P387,"tested_positive"), EXACT(K387,"tested_negative")), "fp", IF(AND(EXACT(P387,"tested_negative"), EXACT(K387,"tested_positive")), "fn", IF(AND(EXACT(P387,"tested_negative"), EXACT(K387,"tested_negative")), "tn"))))</f>
        <v>tn</v>
      </c>
      <c r="S387" s="2">
        <f>IF(P387="tested_positive",1,0)</f>
        <v>0</v>
      </c>
    </row>
    <row r="388" spans="1:19" x14ac:dyDescent="0.2">
      <c r="A388">
        <v>338</v>
      </c>
      <c r="B388">
        <v>5</v>
      </c>
      <c r="C388">
        <v>115</v>
      </c>
      <c r="D388">
        <v>76</v>
      </c>
      <c r="E388">
        <v>0</v>
      </c>
      <c r="F388">
        <v>0</v>
      </c>
      <c r="G388">
        <v>31.2</v>
      </c>
      <c r="H388">
        <v>0.34300000000000003</v>
      </c>
      <c r="I388">
        <v>44</v>
      </c>
      <c r="J388" t="s">
        <v>9</v>
      </c>
      <c r="K388" t="s">
        <v>9</v>
      </c>
      <c r="L388" t="s">
        <v>10</v>
      </c>
      <c r="M388">
        <v>1</v>
      </c>
      <c r="N388">
        <v>0.72699999999999998</v>
      </c>
      <c r="O388">
        <v>0.27300000000000002</v>
      </c>
      <c r="P388" s="2" t="str">
        <f>IF(O388&gt;N388,"tested_positive","tested_negative")</f>
        <v>tested_negative</v>
      </c>
      <c r="Q388" s="2">
        <f>IF(P388=K388,1,0)</f>
        <v>0</v>
      </c>
      <c r="R388" s="2" t="str">
        <f>IF(AND(EXACT(P388,"tested_positive"), EXACT(K388,"tested_positive")), "tp", IF(AND(EXACT(P388,"tested_positive"), EXACT(K388,"tested_negative")), "fp", IF(AND(EXACT(P388,"tested_negative"), EXACT(K388,"tested_positive")), "fn", IF(AND(EXACT(P388,"tested_negative"), EXACT(K388,"tested_negative")), "tn"))))</f>
        <v>fn</v>
      </c>
      <c r="S388" s="2">
        <f>IF(P388="tested_positive",1,0)</f>
        <v>0</v>
      </c>
    </row>
    <row r="389" spans="1:19" x14ac:dyDescent="0.2">
      <c r="A389">
        <v>558</v>
      </c>
      <c r="B389">
        <v>8</v>
      </c>
      <c r="C389">
        <v>110</v>
      </c>
      <c r="D389">
        <v>76</v>
      </c>
      <c r="E389">
        <v>0</v>
      </c>
      <c r="F389">
        <v>0</v>
      </c>
      <c r="G389">
        <v>27.8</v>
      </c>
      <c r="H389">
        <v>0.23699999999999999</v>
      </c>
      <c r="I389">
        <v>58</v>
      </c>
      <c r="J389" t="s">
        <v>10</v>
      </c>
      <c r="K389" t="s">
        <v>10</v>
      </c>
      <c r="L389" t="s">
        <v>10</v>
      </c>
      <c r="N389">
        <v>0.72699999999999998</v>
      </c>
      <c r="O389">
        <v>0.27300000000000002</v>
      </c>
      <c r="P389" s="2" t="str">
        <f>IF(O389&gt;N389,"tested_positive","tested_negative")</f>
        <v>tested_negative</v>
      </c>
      <c r="Q389" s="2">
        <f>IF(P389=K389,1,0)</f>
        <v>1</v>
      </c>
      <c r="R389" s="2" t="str">
        <f>IF(AND(EXACT(P389,"tested_positive"), EXACT(K389,"tested_positive")), "tp", IF(AND(EXACT(P389,"tested_positive"), EXACT(K389,"tested_negative")), "fp", IF(AND(EXACT(P389,"tested_negative"), EXACT(K389,"tested_positive")), "fn", IF(AND(EXACT(P389,"tested_negative"), EXACT(K389,"tested_negative")), "tn"))))</f>
        <v>tn</v>
      </c>
      <c r="S389" s="2">
        <f>IF(P389="tested_positive",1,0)</f>
        <v>0</v>
      </c>
    </row>
    <row r="390" spans="1:19" x14ac:dyDescent="0.2">
      <c r="A390">
        <v>276</v>
      </c>
      <c r="B390">
        <v>2</v>
      </c>
      <c r="C390">
        <v>100</v>
      </c>
      <c r="D390">
        <v>70</v>
      </c>
      <c r="E390">
        <v>52</v>
      </c>
      <c r="F390">
        <v>57</v>
      </c>
      <c r="G390">
        <v>40.5</v>
      </c>
      <c r="H390">
        <v>0.67700000000000005</v>
      </c>
      <c r="I390">
        <v>25</v>
      </c>
      <c r="J390" t="s">
        <v>10</v>
      </c>
      <c r="K390" t="s">
        <v>10</v>
      </c>
      <c r="L390" t="s">
        <v>10</v>
      </c>
      <c r="N390">
        <v>0.72399999999999998</v>
      </c>
      <c r="O390">
        <v>0.27600000000000002</v>
      </c>
      <c r="P390" s="2" t="str">
        <f>IF(O390&gt;N390,"tested_positive","tested_negative")</f>
        <v>tested_negative</v>
      </c>
      <c r="Q390" s="2">
        <f>IF(P390=K390,1,0)</f>
        <v>1</v>
      </c>
      <c r="R390" s="2" t="str">
        <f>IF(AND(EXACT(P390,"tested_positive"), EXACT(K390,"tested_positive")), "tp", IF(AND(EXACT(P390,"tested_positive"), EXACT(K390,"tested_negative")), "fp", IF(AND(EXACT(P390,"tested_negative"), EXACT(K390,"tested_positive")), "fn", IF(AND(EXACT(P390,"tested_negative"), EXACT(K390,"tested_negative")), "tn"))))</f>
        <v>tn</v>
      </c>
      <c r="S390" s="2">
        <f>IF(P390="tested_positive",1,0)</f>
        <v>0</v>
      </c>
    </row>
    <row r="391" spans="1:19" x14ac:dyDescent="0.2">
      <c r="A391">
        <v>752</v>
      </c>
      <c r="B391">
        <v>1</v>
      </c>
      <c r="C391">
        <v>121</v>
      </c>
      <c r="D391">
        <v>78</v>
      </c>
      <c r="E391">
        <v>39</v>
      </c>
      <c r="F391">
        <v>74</v>
      </c>
      <c r="G391">
        <v>39</v>
      </c>
      <c r="H391">
        <v>0.26100000000000001</v>
      </c>
      <c r="I391">
        <v>28</v>
      </c>
      <c r="J391" t="s">
        <v>10</v>
      </c>
      <c r="K391" t="s">
        <v>10</v>
      </c>
      <c r="L391" t="s">
        <v>10</v>
      </c>
      <c r="N391">
        <v>0.72399999999999998</v>
      </c>
      <c r="O391">
        <v>0.27600000000000002</v>
      </c>
      <c r="P391" s="2" t="str">
        <f>IF(O391&gt;N391,"tested_positive","tested_negative")</f>
        <v>tested_negative</v>
      </c>
      <c r="Q391" s="2">
        <f>IF(P391=K391,1,0)</f>
        <v>1</v>
      </c>
      <c r="R391" s="2" t="str">
        <f>IF(AND(EXACT(P391,"tested_positive"), EXACT(K391,"tested_positive")), "tp", IF(AND(EXACT(P391,"tested_positive"), EXACT(K391,"tested_negative")), "fp", IF(AND(EXACT(P391,"tested_negative"), EXACT(K391,"tested_positive")), "fn", IF(AND(EXACT(P391,"tested_negative"), EXACT(K391,"tested_negative")), "tn"))))</f>
        <v>tn</v>
      </c>
      <c r="S391" s="2">
        <f>IF(P391="tested_positive",1,0)</f>
        <v>0</v>
      </c>
    </row>
    <row r="392" spans="1:19" x14ac:dyDescent="0.2">
      <c r="A392">
        <v>30</v>
      </c>
      <c r="B392">
        <v>5</v>
      </c>
      <c r="C392">
        <v>117</v>
      </c>
      <c r="D392">
        <v>92</v>
      </c>
      <c r="E392">
        <v>0</v>
      </c>
      <c r="F392">
        <v>0</v>
      </c>
      <c r="G392">
        <v>34.1</v>
      </c>
      <c r="H392">
        <v>0.33700000000000002</v>
      </c>
      <c r="I392">
        <v>38</v>
      </c>
      <c r="J392" t="s">
        <v>10</v>
      </c>
      <c r="K392" t="s">
        <v>10</v>
      </c>
      <c r="L392" t="s">
        <v>10</v>
      </c>
      <c r="N392">
        <v>0.72199999999999998</v>
      </c>
      <c r="O392">
        <v>0.27800000000000002</v>
      </c>
      <c r="P392" s="2" t="str">
        <f>IF(O392&gt;N392,"tested_positive","tested_negative")</f>
        <v>tested_negative</v>
      </c>
      <c r="Q392" s="2">
        <f>IF(P392=K392,1,0)</f>
        <v>1</v>
      </c>
      <c r="R392" s="2" t="str">
        <f>IF(AND(EXACT(P392,"tested_positive"), EXACT(K392,"tested_positive")), "tp", IF(AND(EXACT(P392,"tested_positive"), EXACT(K392,"tested_negative")), "fp", IF(AND(EXACT(P392,"tested_negative"), EXACT(K392,"tested_positive")), "fn", IF(AND(EXACT(P392,"tested_negative"), EXACT(K392,"tested_negative")), "tn"))))</f>
        <v>tn</v>
      </c>
      <c r="S392" s="2">
        <f>IF(P392="tested_positive",1,0)</f>
        <v>0</v>
      </c>
    </row>
    <row r="393" spans="1:19" x14ac:dyDescent="0.2">
      <c r="A393">
        <v>165</v>
      </c>
      <c r="B393">
        <v>0</v>
      </c>
      <c r="C393">
        <v>131</v>
      </c>
      <c r="D393">
        <v>88</v>
      </c>
      <c r="E393">
        <v>0</v>
      </c>
      <c r="F393">
        <v>0</v>
      </c>
      <c r="G393">
        <v>31.6</v>
      </c>
      <c r="H393">
        <v>0.74299999999999999</v>
      </c>
      <c r="I393">
        <v>32</v>
      </c>
      <c r="J393" t="s">
        <v>9</v>
      </c>
      <c r="K393" t="s">
        <v>9</v>
      </c>
      <c r="L393" t="s">
        <v>10</v>
      </c>
      <c r="M393">
        <v>1</v>
      </c>
      <c r="N393">
        <v>0.72199999999999998</v>
      </c>
      <c r="O393">
        <v>0.27800000000000002</v>
      </c>
      <c r="P393" s="2" t="str">
        <f>IF(O393&gt;N393,"tested_positive","tested_negative")</f>
        <v>tested_negative</v>
      </c>
      <c r="Q393" s="2">
        <f>IF(P393=K393,1,0)</f>
        <v>0</v>
      </c>
      <c r="R393" s="2" t="str">
        <f>IF(AND(EXACT(P393,"tested_positive"), EXACT(K393,"tested_positive")), "tp", IF(AND(EXACT(P393,"tested_positive"), EXACT(K393,"tested_negative")), "fp", IF(AND(EXACT(P393,"tested_negative"), EXACT(K393,"tested_positive")), "fn", IF(AND(EXACT(P393,"tested_negative"), EXACT(K393,"tested_negative")), "tn"))))</f>
        <v>fn</v>
      </c>
      <c r="S393" s="2">
        <f>IF(P393="tested_positive",1,0)</f>
        <v>0</v>
      </c>
    </row>
    <row r="394" spans="1:19" x14ac:dyDescent="0.2">
      <c r="A394">
        <v>102</v>
      </c>
      <c r="B394">
        <v>1</v>
      </c>
      <c r="C394">
        <v>151</v>
      </c>
      <c r="D394">
        <v>60</v>
      </c>
      <c r="E394">
        <v>0</v>
      </c>
      <c r="F394">
        <v>0</v>
      </c>
      <c r="G394">
        <v>26.1</v>
      </c>
      <c r="H394">
        <v>0.17899999999999999</v>
      </c>
      <c r="I394">
        <v>22</v>
      </c>
      <c r="J394" t="s">
        <v>10</v>
      </c>
      <c r="K394" t="s">
        <v>10</v>
      </c>
      <c r="L394" t="s">
        <v>10</v>
      </c>
      <c r="N394">
        <v>0.71699999999999997</v>
      </c>
      <c r="O394">
        <v>0.28299999999999997</v>
      </c>
      <c r="P394" s="2" t="str">
        <f>IF(O394&gt;N394,"tested_positive","tested_negative")</f>
        <v>tested_negative</v>
      </c>
      <c r="Q394" s="2">
        <f>IF(P394=K394,1,0)</f>
        <v>1</v>
      </c>
      <c r="R394" s="2" t="str">
        <f>IF(AND(EXACT(P394,"tested_positive"), EXACT(K394,"tested_positive")), "tp", IF(AND(EXACT(P394,"tested_positive"), EXACT(K394,"tested_negative")), "fp", IF(AND(EXACT(P394,"tested_negative"), EXACT(K394,"tested_positive")), "fn", IF(AND(EXACT(P394,"tested_negative"), EXACT(K394,"tested_negative")), "tn"))))</f>
        <v>tn</v>
      </c>
      <c r="S394" s="2">
        <f>IF(P394="tested_positive",1,0)</f>
        <v>0</v>
      </c>
    </row>
    <row r="395" spans="1:19" x14ac:dyDescent="0.2">
      <c r="A395">
        <v>452</v>
      </c>
      <c r="B395">
        <v>2</v>
      </c>
      <c r="C395">
        <v>134</v>
      </c>
      <c r="D395">
        <v>70</v>
      </c>
      <c r="E395">
        <v>0</v>
      </c>
      <c r="F395">
        <v>0</v>
      </c>
      <c r="G395">
        <v>28.9</v>
      </c>
      <c r="H395">
        <v>0.54200000000000004</v>
      </c>
      <c r="I395">
        <v>23</v>
      </c>
      <c r="J395" t="s">
        <v>9</v>
      </c>
      <c r="K395" t="s">
        <v>9</v>
      </c>
      <c r="L395" t="s">
        <v>10</v>
      </c>
      <c r="M395">
        <v>1</v>
      </c>
      <c r="N395">
        <v>0.71699999999999997</v>
      </c>
      <c r="O395">
        <v>0.28299999999999997</v>
      </c>
      <c r="P395" s="2" t="str">
        <f>IF(O395&gt;N395,"tested_positive","tested_negative")</f>
        <v>tested_negative</v>
      </c>
      <c r="Q395" s="2">
        <f>IF(P395=K395,1,0)</f>
        <v>0</v>
      </c>
      <c r="R395" s="2" t="str">
        <f>IF(AND(EXACT(P395,"tested_positive"), EXACT(K395,"tested_positive")), "tp", IF(AND(EXACT(P395,"tested_positive"), EXACT(K395,"tested_negative")), "fp", IF(AND(EXACT(P395,"tested_negative"), EXACT(K395,"tested_positive")), "fn", IF(AND(EXACT(P395,"tested_negative"), EXACT(K395,"tested_negative")), "tn"))))</f>
        <v>fn</v>
      </c>
      <c r="S395" s="2">
        <f>IF(P395="tested_positive",1,0)</f>
        <v>0</v>
      </c>
    </row>
    <row r="396" spans="1:19" x14ac:dyDescent="0.2">
      <c r="A396">
        <v>686</v>
      </c>
      <c r="B396">
        <v>2</v>
      </c>
      <c r="C396">
        <v>129</v>
      </c>
      <c r="D396">
        <v>74</v>
      </c>
      <c r="E396">
        <v>26</v>
      </c>
      <c r="F396">
        <v>205</v>
      </c>
      <c r="G396">
        <v>33.200000000000003</v>
      </c>
      <c r="H396">
        <v>0.59099999999999997</v>
      </c>
      <c r="I396">
        <v>25</v>
      </c>
      <c r="J396" t="s">
        <v>10</v>
      </c>
      <c r="K396" t="s">
        <v>10</v>
      </c>
      <c r="L396" t="s">
        <v>10</v>
      </c>
      <c r="N396">
        <v>0.71599999999999997</v>
      </c>
      <c r="O396">
        <v>0.28399999999999997</v>
      </c>
      <c r="P396" s="2" t="str">
        <f>IF(O396&gt;N396,"tested_positive","tested_negative")</f>
        <v>tested_negative</v>
      </c>
      <c r="Q396" s="2">
        <f>IF(P396=K396,1,0)</f>
        <v>1</v>
      </c>
      <c r="R396" s="2" t="str">
        <f>IF(AND(EXACT(P396,"tested_positive"), EXACT(K396,"tested_positive")), "tp", IF(AND(EXACT(P396,"tested_positive"), EXACT(K396,"tested_negative")), "fp", IF(AND(EXACT(P396,"tested_negative"), EXACT(K396,"tested_positive")), "fn", IF(AND(EXACT(P396,"tested_negative"), EXACT(K396,"tested_negative")), "tn"))))</f>
        <v>tn</v>
      </c>
      <c r="S396" s="2">
        <f>IF(P396="tested_positive",1,0)</f>
        <v>0</v>
      </c>
    </row>
    <row r="397" spans="1:19" x14ac:dyDescent="0.2">
      <c r="A397">
        <v>122</v>
      </c>
      <c r="B397">
        <v>6</v>
      </c>
      <c r="C397">
        <v>111</v>
      </c>
      <c r="D397">
        <v>64</v>
      </c>
      <c r="E397">
        <v>39</v>
      </c>
      <c r="F397">
        <v>0</v>
      </c>
      <c r="G397">
        <v>34.200000000000003</v>
      </c>
      <c r="H397">
        <v>0.26</v>
      </c>
      <c r="I397">
        <v>24</v>
      </c>
      <c r="J397" t="s">
        <v>10</v>
      </c>
      <c r="K397" t="s">
        <v>10</v>
      </c>
      <c r="L397" t="s">
        <v>10</v>
      </c>
      <c r="N397">
        <v>0.71499999999999997</v>
      </c>
      <c r="O397">
        <v>0.28499999999999998</v>
      </c>
      <c r="P397" s="2" t="str">
        <f>IF(O397&gt;N397,"tested_positive","tested_negative")</f>
        <v>tested_negative</v>
      </c>
      <c r="Q397" s="2">
        <f>IF(P397=K397,1,0)</f>
        <v>1</v>
      </c>
      <c r="R397" s="2" t="str">
        <f>IF(AND(EXACT(P397,"tested_positive"), EXACT(K397,"tested_positive")), "tp", IF(AND(EXACT(P397,"tested_positive"), EXACT(K397,"tested_negative")), "fp", IF(AND(EXACT(P397,"tested_negative"), EXACT(K397,"tested_positive")), "fn", IF(AND(EXACT(P397,"tested_negative"), EXACT(K397,"tested_negative")), "tn"))))</f>
        <v>tn</v>
      </c>
      <c r="S397" s="2">
        <f>IF(P397="tested_positive",1,0)</f>
        <v>0</v>
      </c>
    </row>
    <row r="398" spans="1:19" x14ac:dyDescent="0.2">
      <c r="A398">
        <v>767</v>
      </c>
      <c r="B398">
        <v>1</v>
      </c>
      <c r="C398">
        <v>126</v>
      </c>
      <c r="D398">
        <v>60</v>
      </c>
      <c r="E398">
        <v>0</v>
      </c>
      <c r="F398">
        <v>0</v>
      </c>
      <c r="G398">
        <v>30.1</v>
      </c>
      <c r="H398">
        <v>0.34899999999999998</v>
      </c>
      <c r="I398">
        <v>47</v>
      </c>
      <c r="J398" t="s">
        <v>9</v>
      </c>
      <c r="K398" t="s">
        <v>9</v>
      </c>
      <c r="L398" t="s">
        <v>10</v>
      </c>
      <c r="M398">
        <v>1</v>
      </c>
      <c r="N398">
        <v>0.71499999999999997</v>
      </c>
      <c r="O398">
        <v>0.28499999999999998</v>
      </c>
      <c r="P398" s="2" t="str">
        <f>IF(O398&gt;N398,"tested_positive","tested_negative")</f>
        <v>tested_negative</v>
      </c>
      <c r="Q398" s="2">
        <f>IF(P398=K398,1,0)</f>
        <v>0</v>
      </c>
      <c r="R398" s="2" t="str">
        <f>IF(AND(EXACT(P398,"tested_positive"), EXACT(K398,"tested_positive")), "tp", IF(AND(EXACT(P398,"tested_positive"), EXACT(K398,"tested_negative")), "fp", IF(AND(EXACT(P398,"tested_negative"), EXACT(K398,"tested_positive")), "fn", IF(AND(EXACT(P398,"tested_negative"), EXACT(K398,"tested_negative")), "tn"))))</f>
        <v>fn</v>
      </c>
      <c r="S398" s="2">
        <f>IF(P398="tested_positive",1,0)</f>
        <v>0</v>
      </c>
    </row>
    <row r="399" spans="1:19" x14ac:dyDescent="0.2">
      <c r="A399">
        <v>230</v>
      </c>
      <c r="B399">
        <v>0</v>
      </c>
      <c r="C399">
        <v>117</v>
      </c>
      <c r="D399">
        <v>80</v>
      </c>
      <c r="E399">
        <v>31</v>
      </c>
      <c r="F399">
        <v>53</v>
      </c>
      <c r="G399">
        <v>45.2</v>
      </c>
      <c r="H399">
        <v>8.8999999999999996E-2</v>
      </c>
      <c r="I399">
        <v>24</v>
      </c>
      <c r="J399" t="s">
        <v>10</v>
      </c>
      <c r="K399" t="s">
        <v>10</v>
      </c>
      <c r="L399" t="s">
        <v>10</v>
      </c>
      <c r="N399">
        <v>0.71199999999999997</v>
      </c>
      <c r="O399">
        <v>0.28799999999999998</v>
      </c>
      <c r="P399" s="2" t="str">
        <f>IF(O399&gt;N399,"tested_positive","tested_negative")</f>
        <v>tested_negative</v>
      </c>
      <c r="Q399" s="2">
        <f>IF(P399=K399,1,0)</f>
        <v>1</v>
      </c>
      <c r="R399" s="2" t="str">
        <f>IF(AND(EXACT(P399,"tested_positive"), EXACT(K399,"tested_positive")), "tp", IF(AND(EXACT(P399,"tested_positive"), EXACT(K399,"tested_negative")), "fp", IF(AND(EXACT(P399,"tested_negative"), EXACT(K399,"tested_positive")), "fn", IF(AND(EXACT(P399,"tested_negative"), EXACT(K399,"tested_negative")), "tn"))))</f>
        <v>tn</v>
      </c>
      <c r="S399" s="2">
        <f>IF(P399="tested_positive",1,0)</f>
        <v>0</v>
      </c>
    </row>
    <row r="400" spans="1:19" x14ac:dyDescent="0.2">
      <c r="A400">
        <v>576</v>
      </c>
      <c r="B400">
        <v>1</v>
      </c>
      <c r="C400">
        <v>119</v>
      </c>
      <c r="D400">
        <v>44</v>
      </c>
      <c r="E400">
        <v>47</v>
      </c>
      <c r="F400">
        <v>63</v>
      </c>
      <c r="G400">
        <v>35.5</v>
      </c>
      <c r="H400">
        <v>0.28000000000000003</v>
      </c>
      <c r="I400">
        <v>25</v>
      </c>
      <c r="J400" t="s">
        <v>10</v>
      </c>
      <c r="K400" t="s">
        <v>10</v>
      </c>
      <c r="L400" t="s">
        <v>10</v>
      </c>
      <c r="N400">
        <v>0.71199999999999997</v>
      </c>
      <c r="O400">
        <v>0.28799999999999998</v>
      </c>
      <c r="P400" s="2" t="str">
        <f>IF(O400&gt;N400,"tested_positive","tested_negative")</f>
        <v>tested_negative</v>
      </c>
      <c r="Q400" s="2">
        <f>IF(P400=K400,1,0)</f>
        <v>1</v>
      </c>
      <c r="R400" s="2" t="str">
        <f>IF(AND(EXACT(P400,"tested_positive"), EXACT(K400,"tested_positive")), "tp", IF(AND(EXACT(P400,"tested_positive"), EXACT(K400,"tested_negative")), "fp", IF(AND(EXACT(P400,"tested_negative"), EXACT(K400,"tested_positive")), "fn", IF(AND(EXACT(P400,"tested_negative"), EXACT(K400,"tested_negative")), "tn"))))</f>
        <v>tn</v>
      </c>
      <c r="S400" s="2">
        <f>IF(P400="tested_positive",1,0)</f>
        <v>0</v>
      </c>
    </row>
    <row r="401" spans="1:19" x14ac:dyDescent="0.2">
      <c r="A401">
        <v>728</v>
      </c>
      <c r="B401">
        <v>0</v>
      </c>
      <c r="C401">
        <v>141</v>
      </c>
      <c r="D401">
        <v>84</v>
      </c>
      <c r="E401">
        <v>26</v>
      </c>
      <c r="F401">
        <v>0</v>
      </c>
      <c r="G401">
        <v>32.4</v>
      </c>
      <c r="H401">
        <v>0.433</v>
      </c>
      <c r="I401">
        <v>22</v>
      </c>
      <c r="J401" t="s">
        <v>10</v>
      </c>
      <c r="K401" t="s">
        <v>10</v>
      </c>
      <c r="L401" t="s">
        <v>10</v>
      </c>
      <c r="N401">
        <v>0.71199999999999997</v>
      </c>
      <c r="O401">
        <v>0.28799999999999998</v>
      </c>
      <c r="P401" s="2" t="str">
        <f>IF(O401&gt;N401,"tested_positive","tested_negative")</f>
        <v>tested_negative</v>
      </c>
      <c r="Q401" s="2">
        <f>IF(P401=K401,1,0)</f>
        <v>1</v>
      </c>
      <c r="R401" s="2" t="str">
        <f>IF(AND(EXACT(P401,"tested_positive"), EXACT(K401,"tested_positive")), "tp", IF(AND(EXACT(P401,"tested_positive"), EXACT(K401,"tested_negative")), "fp", IF(AND(EXACT(P401,"tested_negative"), EXACT(K401,"tested_positive")), "fn", IF(AND(EXACT(P401,"tested_negative"), EXACT(K401,"tested_negative")), "tn"))))</f>
        <v>tn</v>
      </c>
      <c r="S401" s="2">
        <f>IF(P401="tested_positive",1,0)</f>
        <v>0</v>
      </c>
    </row>
    <row r="402" spans="1:19" x14ac:dyDescent="0.2">
      <c r="A402">
        <v>575</v>
      </c>
      <c r="B402">
        <v>1</v>
      </c>
      <c r="C402">
        <v>143</v>
      </c>
      <c r="D402">
        <v>86</v>
      </c>
      <c r="E402">
        <v>30</v>
      </c>
      <c r="F402">
        <v>330</v>
      </c>
      <c r="G402">
        <v>30.1</v>
      </c>
      <c r="H402">
        <v>0.89200000000000002</v>
      </c>
      <c r="I402">
        <v>23</v>
      </c>
      <c r="J402" t="s">
        <v>10</v>
      </c>
      <c r="K402" t="s">
        <v>10</v>
      </c>
      <c r="L402" t="s">
        <v>10</v>
      </c>
      <c r="N402">
        <v>0.70799999999999996</v>
      </c>
      <c r="O402">
        <v>0.29199999999999998</v>
      </c>
      <c r="P402" s="2" t="str">
        <f>IF(O402&gt;N402,"tested_positive","tested_negative")</f>
        <v>tested_negative</v>
      </c>
      <c r="Q402" s="2">
        <f>IF(P402=K402,1,0)</f>
        <v>1</v>
      </c>
      <c r="R402" s="2" t="str">
        <f>IF(AND(EXACT(P402,"tested_positive"), EXACT(K402,"tested_positive")), "tp", IF(AND(EXACT(P402,"tested_positive"), EXACT(K402,"tested_negative")), "fp", IF(AND(EXACT(P402,"tested_negative"), EXACT(K402,"tested_positive")), "fn", IF(AND(EXACT(P402,"tested_negative"), EXACT(K402,"tested_negative")), "tn"))))</f>
        <v>tn</v>
      </c>
      <c r="S402" s="2">
        <f>IF(P402="tested_positive",1,0)</f>
        <v>0</v>
      </c>
    </row>
    <row r="403" spans="1:19" x14ac:dyDescent="0.2">
      <c r="A403">
        <v>614</v>
      </c>
      <c r="B403">
        <v>6</v>
      </c>
      <c r="C403">
        <v>105</v>
      </c>
      <c r="D403">
        <v>80</v>
      </c>
      <c r="E403">
        <v>28</v>
      </c>
      <c r="F403">
        <v>0</v>
      </c>
      <c r="G403">
        <v>32.5</v>
      </c>
      <c r="H403">
        <v>0.878</v>
      </c>
      <c r="I403">
        <v>26</v>
      </c>
      <c r="J403" t="s">
        <v>10</v>
      </c>
      <c r="K403" t="s">
        <v>10</v>
      </c>
      <c r="L403" t="s">
        <v>10</v>
      </c>
      <c r="N403">
        <v>0.70799999999999996</v>
      </c>
      <c r="O403">
        <v>0.29199999999999998</v>
      </c>
      <c r="P403" s="2" t="str">
        <f>IF(O403&gt;N403,"tested_positive","tested_negative")</f>
        <v>tested_negative</v>
      </c>
      <c r="Q403" s="2">
        <f>IF(P403=K403,1,0)</f>
        <v>1</v>
      </c>
      <c r="R403" s="2" t="str">
        <f>IF(AND(EXACT(P403,"tested_positive"), EXACT(K403,"tested_positive")), "tp", IF(AND(EXACT(P403,"tested_positive"), EXACT(K403,"tested_negative")), "fp", IF(AND(EXACT(P403,"tested_negative"), EXACT(K403,"tested_positive")), "fn", IF(AND(EXACT(P403,"tested_negative"), EXACT(K403,"tested_negative")), "tn"))))</f>
        <v>tn</v>
      </c>
      <c r="S403" s="2">
        <f>IF(P403="tested_positive",1,0)</f>
        <v>0</v>
      </c>
    </row>
    <row r="404" spans="1:19" x14ac:dyDescent="0.2">
      <c r="A404">
        <v>542</v>
      </c>
      <c r="B404">
        <v>3</v>
      </c>
      <c r="C404">
        <v>128</v>
      </c>
      <c r="D404">
        <v>72</v>
      </c>
      <c r="E404">
        <v>25</v>
      </c>
      <c r="F404">
        <v>190</v>
      </c>
      <c r="G404">
        <v>32.4</v>
      </c>
      <c r="H404">
        <v>0.54900000000000004</v>
      </c>
      <c r="I404">
        <v>27</v>
      </c>
      <c r="J404" t="s">
        <v>9</v>
      </c>
      <c r="K404" t="s">
        <v>9</v>
      </c>
      <c r="L404" t="s">
        <v>10</v>
      </c>
      <c r="M404">
        <v>1</v>
      </c>
      <c r="N404">
        <v>0.70599999999999996</v>
      </c>
      <c r="O404">
        <v>0.29399999999999998</v>
      </c>
      <c r="P404" s="2" t="str">
        <f>IF(O404&gt;N404,"tested_positive","tested_negative")</f>
        <v>tested_negative</v>
      </c>
      <c r="Q404" s="2">
        <f>IF(P404=K404,1,0)</f>
        <v>0</v>
      </c>
      <c r="R404" s="2" t="str">
        <f>IF(AND(EXACT(P404,"tested_positive"), EXACT(K404,"tested_positive")), "tp", IF(AND(EXACT(P404,"tested_positive"), EXACT(K404,"tested_negative")), "fp", IF(AND(EXACT(P404,"tested_negative"), EXACT(K404,"tested_positive")), "fn", IF(AND(EXACT(P404,"tested_negative"), EXACT(K404,"tested_negative")), "tn"))))</f>
        <v>fn</v>
      </c>
      <c r="S404" s="2">
        <f>IF(P404="tested_positive",1,0)</f>
        <v>0</v>
      </c>
    </row>
    <row r="405" spans="1:19" x14ac:dyDescent="0.2">
      <c r="A405">
        <v>24</v>
      </c>
      <c r="B405">
        <v>9</v>
      </c>
      <c r="C405">
        <v>119</v>
      </c>
      <c r="D405">
        <v>80</v>
      </c>
      <c r="E405">
        <v>35</v>
      </c>
      <c r="F405">
        <v>0</v>
      </c>
      <c r="G405">
        <v>29</v>
      </c>
      <c r="H405">
        <v>0.26300000000000001</v>
      </c>
      <c r="I405">
        <v>29</v>
      </c>
      <c r="J405" t="s">
        <v>9</v>
      </c>
      <c r="K405" t="s">
        <v>9</v>
      </c>
      <c r="L405" t="s">
        <v>10</v>
      </c>
      <c r="M405">
        <v>1</v>
      </c>
      <c r="N405">
        <v>0.70499999999999996</v>
      </c>
      <c r="O405">
        <v>0.29499999999999998</v>
      </c>
      <c r="P405" s="2" t="str">
        <f>IF(O405&gt;N405,"tested_positive","tested_negative")</f>
        <v>tested_negative</v>
      </c>
      <c r="Q405" s="2">
        <f>IF(P405=K405,1,0)</f>
        <v>0</v>
      </c>
      <c r="R405" s="2" t="str">
        <f>IF(AND(EXACT(P405,"tested_positive"), EXACT(K405,"tested_positive")), "tp", IF(AND(EXACT(P405,"tested_positive"), EXACT(K405,"tested_negative")), "fp", IF(AND(EXACT(P405,"tested_negative"), EXACT(K405,"tested_positive")), "fn", IF(AND(EXACT(P405,"tested_negative"), EXACT(K405,"tested_negative")), "tn"))))</f>
        <v>fn</v>
      </c>
      <c r="S405" s="2">
        <f>IF(P405="tested_positive",1,0)</f>
        <v>0</v>
      </c>
    </row>
    <row r="406" spans="1:19" x14ac:dyDescent="0.2">
      <c r="A406">
        <v>266</v>
      </c>
      <c r="B406">
        <v>5</v>
      </c>
      <c r="C406">
        <v>96</v>
      </c>
      <c r="D406">
        <v>74</v>
      </c>
      <c r="E406">
        <v>18</v>
      </c>
      <c r="F406">
        <v>67</v>
      </c>
      <c r="G406">
        <v>33.6</v>
      </c>
      <c r="H406">
        <v>0.997</v>
      </c>
      <c r="I406">
        <v>43</v>
      </c>
      <c r="J406" t="s">
        <v>10</v>
      </c>
      <c r="K406" t="s">
        <v>10</v>
      </c>
      <c r="L406" t="s">
        <v>10</v>
      </c>
      <c r="N406">
        <v>0.70499999999999996</v>
      </c>
      <c r="O406">
        <v>0.29499999999999998</v>
      </c>
      <c r="P406" s="2" t="str">
        <f>IF(O406&gt;N406,"tested_positive","tested_negative")</f>
        <v>tested_negative</v>
      </c>
      <c r="Q406" s="2">
        <f>IF(P406=K406,1,0)</f>
        <v>1</v>
      </c>
      <c r="R406" s="2" t="str">
        <f>IF(AND(EXACT(P406,"tested_positive"), EXACT(K406,"tested_positive")), "tp", IF(AND(EXACT(P406,"tested_positive"), EXACT(K406,"tested_negative")), "fp", IF(AND(EXACT(P406,"tested_negative"), EXACT(K406,"tested_positive")), "fn", IF(AND(EXACT(P406,"tested_negative"), EXACT(K406,"tested_negative")), "tn"))))</f>
        <v>tn</v>
      </c>
      <c r="S406" s="2">
        <f>IF(P406="tested_positive",1,0)</f>
        <v>0</v>
      </c>
    </row>
    <row r="407" spans="1:19" x14ac:dyDescent="0.2">
      <c r="A407">
        <v>504</v>
      </c>
      <c r="B407">
        <v>7</v>
      </c>
      <c r="C407">
        <v>94</v>
      </c>
      <c r="D407">
        <v>64</v>
      </c>
      <c r="E407">
        <v>25</v>
      </c>
      <c r="F407">
        <v>79</v>
      </c>
      <c r="G407">
        <v>33.299999999999997</v>
      </c>
      <c r="H407">
        <v>0.73799999999999999</v>
      </c>
      <c r="I407">
        <v>41</v>
      </c>
      <c r="J407" t="s">
        <v>10</v>
      </c>
      <c r="K407" t="s">
        <v>10</v>
      </c>
      <c r="L407" t="s">
        <v>10</v>
      </c>
      <c r="N407">
        <v>0.70499999999999996</v>
      </c>
      <c r="O407">
        <v>0.29499999999999998</v>
      </c>
      <c r="P407" s="2" t="str">
        <f>IF(O407&gt;N407,"tested_positive","tested_negative")</f>
        <v>tested_negative</v>
      </c>
      <c r="Q407" s="2">
        <f>IF(P407=K407,1,0)</f>
        <v>1</v>
      </c>
      <c r="R407" s="2" t="str">
        <f>IF(AND(EXACT(P407,"tested_positive"), EXACT(K407,"tested_positive")), "tp", IF(AND(EXACT(P407,"tested_positive"), EXACT(K407,"tested_negative")), "fp", IF(AND(EXACT(P407,"tested_negative"), EXACT(K407,"tested_positive")), "fn", IF(AND(EXACT(P407,"tested_negative"), EXACT(K407,"tested_negative")), "tn"))))</f>
        <v>tn</v>
      </c>
      <c r="S407" s="2">
        <f>IF(P407="tested_positive",1,0)</f>
        <v>0</v>
      </c>
    </row>
    <row r="408" spans="1:19" x14ac:dyDescent="0.2">
      <c r="A408">
        <v>539</v>
      </c>
      <c r="B408">
        <v>0</v>
      </c>
      <c r="C408">
        <v>127</v>
      </c>
      <c r="D408">
        <v>80</v>
      </c>
      <c r="E408">
        <v>37</v>
      </c>
      <c r="F408">
        <v>210</v>
      </c>
      <c r="G408">
        <v>36.299999999999997</v>
      </c>
      <c r="H408">
        <v>0.80400000000000005</v>
      </c>
      <c r="I408">
        <v>23</v>
      </c>
      <c r="J408" t="s">
        <v>10</v>
      </c>
      <c r="K408" t="s">
        <v>10</v>
      </c>
      <c r="L408" t="s">
        <v>10</v>
      </c>
      <c r="N408">
        <v>0.70499999999999996</v>
      </c>
      <c r="O408">
        <v>0.29499999999999998</v>
      </c>
      <c r="P408" s="2" t="str">
        <f>IF(O408&gt;N408,"tested_positive","tested_negative")</f>
        <v>tested_negative</v>
      </c>
      <c r="Q408" s="2">
        <f>IF(P408=K408,1,0)</f>
        <v>1</v>
      </c>
      <c r="R408" s="2" t="str">
        <f>IF(AND(EXACT(P408,"tested_positive"), EXACT(K408,"tested_positive")), "tp", IF(AND(EXACT(P408,"tested_positive"), EXACT(K408,"tested_negative")), "fp", IF(AND(EXACT(P408,"tested_negative"), EXACT(K408,"tested_positive")), "fn", IF(AND(EXACT(P408,"tested_negative"), EXACT(K408,"tested_negative")), "tn"))))</f>
        <v>tn</v>
      </c>
      <c r="S408" s="2">
        <f>IF(P408="tested_positive",1,0)</f>
        <v>0</v>
      </c>
    </row>
    <row r="409" spans="1:19" x14ac:dyDescent="0.2">
      <c r="A409">
        <v>94</v>
      </c>
      <c r="B409">
        <v>4</v>
      </c>
      <c r="C409">
        <v>134</v>
      </c>
      <c r="D409">
        <v>72</v>
      </c>
      <c r="E409">
        <v>0</v>
      </c>
      <c r="F409">
        <v>0</v>
      </c>
      <c r="G409">
        <v>23.8</v>
      </c>
      <c r="H409">
        <v>0.27700000000000002</v>
      </c>
      <c r="I409">
        <v>60</v>
      </c>
      <c r="J409" t="s">
        <v>9</v>
      </c>
      <c r="K409" t="s">
        <v>9</v>
      </c>
      <c r="L409" t="s">
        <v>10</v>
      </c>
      <c r="M409">
        <v>1</v>
      </c>
      <c r="N409">
        <v>0.70399999999999996</v>
      </c>
      <c r="O409">
        <v>0.29599999999999999</v>
      </c>
      <c r="P409" s="2" t="str">
        <f>IF(O409&gt;N409,"tested_positive","tested_negative")</f>
        <v>tested_negative</v>
      </c>
      <c r="Q409" s="2">
        <f>IF(P409=K409,1,0)</f>
        <v>0</v>
      </c>
      <c r="R409" s="2" t="str">
        <f>IF(AND(EXACT(P409,"tested_positive"), EXACT(K409,"tested_positive")), "tp", IF(AND(EXACT(P409,"tested_positive"), EXACT(K409,"tested_negative")), "fp", IF(AND(EXACT(P409,"tested_negative"), EXACT(K409,"tested_positive")), "fn", IF(AND(EXACT(P409,"tested_negative"), EXACT(K409,"tested_negative")), "tn"))))</f>
        <v>fn</v>
      </c>
      <c r="S409" s="2">
        <f>IF(P409="tested_positive",1,0)</f>
        <v>0</v>
      </c>
    </row>
    <row r="410" spans="1:19" x14ac:dyDescent="0.2">
      <c r="A410">
        <v>243</v>
      </c>
      <c r="B410">
        <v>3</v>
      </c>
      <c r="C410">
        <v>139</v>
      </c>
      <c r="D410">
        <v>54</v>
      </c>
      <c r="E410">
        <v>0</v>
      </c>
      <c r="F410">
        <v>0</v>
      </c>
      <c r="G410">
        <v>25.6</v>
      </c>
      <c r="H410">
        <v>0.40200000000000002</v>
      </c>
      <c r="I410">
        <v>22</v>
      </c>
      <c r="J410" t="s">
        <v>9</v>
      </c>
      <c r="K410" t="s">
        <v>9</v>
      </c>
      <c r="L410" t="s">
        <v>10</v>
      </c>
      <c r="M410">
        <v>1</v>
      </c>
      <c r="N410">
        <v>0.70299999999999996</v>
      </c>
      <c r="O410">
        <v>0.29699999999999999</v>
      </c>
      <c r="P410" s="2" t="str">
        <f>IF(O410&gt;N410,"tested_positive","tested_negative")</f>
        <v>tested_negative</v>
      </c>
      <c r="Q410" s="2">
        <f>IF(P410=K410,1,0)</f>
        <v>0</v>
      </c>
      <c r="R410" s="2" t="str">
        <f>IF(AND(EXACT(P410,"tested_positive"), EXACT(K410,"tested_positive")), "tp", IF(AND(EXACT(P410,"tested_positive"), EXACT(K410,"tested_negative")), "fp", IF(AND(EXACT(P410,"tested_negative"), EXACT(K410,"tested_positive")), "fn", IF(AND(EXACT(P410,"tested_negative"), EXACT(K410,"tested_negative")), "tn"))))</f>
        <v>fn</v>
      </c>
      <c r="S410" s="2">
        <f>IF(P410="tested_positive",1,0)</f>
        <v>0</v>
      </c>
    </row>
    <row r="411" spans="1:19" x14ac:dyDescent="0.2">
      <c r="A411">
        <v>306</v>
      </c>
      <c r="B411">
        <v>2</v>
      </c>
      <c r="C411">
        <v>120</v>
      </c>
      <c r="D411">
        <v>76</v>
      </c>
      <c r="E411">
        <v>37</v>
      </c>
      <c r="F411">
        <v>105</v>
      </c>
      <c r="G411">
        <v>39.700000000000003</v>
      </c>
      <c r="H411">
        <v>0.215</v>
      </c>
      <c r="I411">
        <v>29</v>
      </c>
      <c r="J411" t="s">
        <v>10</v>
      </c>
      <c r="K411" t="s">
        <v>10</v>
      </c>
      <c r="L411" t="s">
        <v>10</v>
      </c>
      <c r="N411">
        <v>0.70199999999999996</v>
      </c>
      <c r="O411">
        <v>0.29799999999999999</v>
      </c>
      <c r="P411" s="2" t="str">
        <f>IF(O411&gt;N411,"tested_positive","tested_negative")</f>
        <v>tested_negative</v>
      </c>
      <c r="Q411" s="2">
        <f>IF(P411=K411,1,0)</f>
        <v>1</v>
      </c>
      <c r="R411" s="2" t="str">
        <f>IF(AND(EXACT(P411,"tested_positive"), EXACT(K411,"tested_positive")), "tp", IF(AND(EXACT(P411,"tested_positive"), EXACT(K411,"tested_negative")), "fp", IF(AND(EXACT(P411,"tested_negative"), EXACT(K411,"tested_positive")), "fn", IF(AND(EXACT(P411,"tested_negative"), EXACT(K411,"tested_negative")), "tn"))))</f>
        <v>tn</v>
      </c>
      <c r="S411" s="2">
        <f>IF(P411="tested_positive",1,0)</f>
        <v>0</v>
      </c>
    </row>
    <row r="412" spans="1:19" x14ac:dyDescent="0.2">
      <c r="A412">
        <v>534</v>
      </c>
      <c r="B412">
        <v>6</v>
      </c>
      <c r="C412">
        <v>91</v>
      </c>
      <c r="D412">
        <v>0</v>
      </c>
      <c r="E412">
        <v>0</v>
      </c>
      <c r="F412">
        <v>0</v>
      </c>
      <c r="G412">
        <v>29.8</v>
      </c>
      <c r="H412">
        <v>0.501</v>
      </c>
      <c r="I412">
        <v>31</v>
      </c>
      <c r="J412" t="s">
        <v>10</v>
      </c>
      <c r="K412" t="s">
        <v>10</v>
      </c>
      <c r="L412" t="s">
        <v>10</v>
      </c>
      <c r="N412">
        <v>0.70199999999999996</v>
      </c>
      <c r="O412">
        <v>0.29799999999999999</v>
      </c>
      <c r="P412" s="2" t="str">
        <f>IF(O412&gt;N412,"tested_positive","tested_negative")</f>
        <v>tested_negative</v>
      </c>
      <c r="Q412" s="2">
        <f>IF(P412=K412,1,0)</f>
        <v>1</v>
      </c>
      <c r="R412" s="2" t="str">
        <f>IF(AND(EXACT(P412,"tested_positive"), EXACT(K412,"tested_positive")), "tp", IF(AND(EXACT(P412,"tested_positive"), EXACT(K412,"tested_negative")), "fp", IF(AND(EXACT(P412,"tested_negative"), EXACT(K412,"tested_positive")), "fn", IF(AND(EXACT(P412,"tested_negative"), EXACT(K412,"tested_negative")), "tn"))))</f>
        <v>tn</v>
      </c>
      <c r="S412" s="2">
        <f>IF(P412="tested_positive",1,0)</f>
        <v>0</v>
      </c>
    </row>
    <row r="413" spans="1:19" x14ac:dyDescent="0.2">
      <c r="A413">
        <v>548</v>
      </c>
      <c r="B413">
        <v>4</v>
      </c>
      <c r="C413">
        <v>131</v>
      </c>
      <c r="D413">
        <v>68</v>
      </c>
      <c r="E413">
        <v>21</v>
      </c>
      <c r="F413">
        <v>166</v>
      </c>
      <c r="G413">
        <v>33.1</v>
      </c>
      <c r="H413">
        <v>0.16</v>
      </c>
      <c r="I413">
        <v>28</v>
      </c>
      <c r="J413" t="s">
        <v>10</v>
      </c>
      <c r="K413" t="s">
        <v>10</v>
      </c>
      <c r="L413" t="s">
        <v>10</v>
      </c>
      <c r="N413">
        <v>0.70199999999999996</v>
      </c>
      <c r="O413">
        <v>0.29799999999999999</v>
      </c>
      <c r="P413" s="2" t="str">
        <f>IF(O413&gt;N413,"tested_positive","tested_negative")</f>
        <v>tested_negative</v>
      </c>
      <c r="Q413" s="2">
        <f>IF(P413=K413,1,0)</f>
        <v>1</v>
      </c>
      <c r="R413" s="2" t="str">
        <f>IF(AND(EXACT(P413,"tested_positive"), EXACT(K413,"tested_positive")), "tp", IF(AND(EXACT(P413,"tested_positive"), EXACT(K413,"tested_negative")), "fp", IF(AND(EXACT(P413,"tested_negative"), EXACT(K413,"tested_positive")), "fn", IF(AND(EXACT(P413,"tested_negative"), EXACT(K413,"tested_negative")), "tn"))))</f>
        <v>tn</v>
      </c>
      <c r="S413" s="2">
        <f>IF(P413="tested_positive",1,0)</f>
        <v>0</v>
      </c>
    </row>
    <row r="414" spans="1:19" x14ac:dyDescent="0.2">
      <c r="A414">
        <v>162</v>
      </c>
      <c r="B414">
        <v>7</v>
      </c>
      <c r="C414">
        <v>102</v>
      </c>
      <c r="D414">
        <v>74</v>
      </c>
      <c r="E414">
        <v>40</v>
      </c>
      <c r="F414">
        <v>105</v>
      </c>
      <c r="G414">
        <v>37.200000000000003</v>
      </c>
      <c r="H414">
        <v>0.20399999999999999</v>
      </c>
      <c r="I414">
        <v>45</v>
      </c>
      <c r="J414" t="s">
        <v>10</v>
      </c>
      <c r="K414" t="s">
        <v>10</v>
      </c>
      <c r="L414" t="s">
        <v>10</v>
      </c>
      <c r="N414">
        <v>0.69899999999999995</v>
      </c>
      <c r="O414">
        <v>0.30099999999999999</v>
      </c>
      <c r="P414" s="2" t="str">
        <f>IF(O414&gt;N414,"tested_positive","tested_negative")</f>
        <v>tested_negative</v>
      </c>
      <c r="Q414" s="2">
        <f>IF(P414=K414,1,0)</f>
        <v>1</v>
      </c>
      <c r="R414" s="2" t="str">
        <f>IF(AND(EXACT(P414,"tested_positive"), EXACT(K414,"tested_positive")), "tp", IF(AND(EXACT(P414,"tested_positive"), EXACT(K414,"tested_negative")), "fp", IF(AND(EXACT(P414,"tested_negative"), EXACT(K414,"tested_positive")), "fn", IF(AND(EXACT(P414,"tested_negative"), EXACT(K414,"tested_negative")), "tn"))))</f>
        <v>tn</v>
      </c>
      <c r="S414" s="2">
        <f>IF(P414="tested_positive",1,0)</f>
        <v>0</v>
      </c>
    </row>
    <row r="415" spans="1:19" x14ac:dyDescent="0.2">
      <c r="A415">
        <v>70</v>
      </c>
      <c r="B415">
        <v>4</v>
      </c>
      <c r="C415">
        <v>146</v>
      </c>
      <c r="D415">
        <v>85</v>
      </c>
      <c r="E415">
        <v>27</v>
      </c>
      <c r="F415">
        <v>100</v>
      </c>
      <c r="G415">
        <v>28.9</v>
      </c>
      <c r="H415">
        <v>0.189</v>
      </c>
      <c r="I415">
        <v>27</v>
      </c>
      <c r="J415" t="s">
        <v>10</v>
      </c>
      <c r="K415" t="s">
        <v>10</v>
      </c>
      <c r="L415" t="s">
        <v>10</v>
      </c>
      <c r="N415">
        <v>0.69799999999999995</v>
      </c>
      <c r="O415">
        <v>0.30199999999999999</v>
      </c>
      <c r="P415" s="2" t="str">
        <f>IF(O415&gt;N415,"tested_positive","tested_negative")</f>
        <v>tested_negative</v>
      </c>
      <c r="Q415" s="2">
        <f>IF(P415=K415,1,0)</f>
        <v>1</v>
      </c>
      <c r="R415" s="2" t="str">
        <f>IF(AND(EXACT(P415,"tested_positive"), EXACT(K415,"tested_positive")), "tp", IF(AND(EXACT(P415,"tested_positive"), EXACT(K415,"tested_negative")), "fp", IF(AND(EXACT(P415,"tested_negative"), EXACT(K415,"tested_positive")), "fn", IF(AND(EXACT(P415,"tested_negative"), EXACT(K415,"tested_negative")), "tn"))))</f>
        <v>tn</v>
      </c>
      <c r="S415" s="2">
        <f>IF(P415="tested_positive",1,0)</f>
        <v>0</v>
      </c>
    </row>
    <row r="416" spans="1:19" x14ac:dyDescent="0.2">
      <c r="A416">
        <v>148</v>
      </c>
      <c r="B416">
        <v>2</v>
      </c>
      <c r="C416">
        <v>106</v>
      </c>
      <c r="D416">
        <v>64</v>
      </c>
      <c r="E416">
        <v>35</v>
      </c>
      <c r="F416">
        <v>119</v>
      </c>
      <c r="G416">
        <v>30.5</v>
      </c>
      <c r="H416">
        <v>1.4</v>
      </c>
      <c r="I416">
        <v>34</v>
      </c>
      <c r="J416" t="s">
        <v>10</v>
      </c>
      <c r="K416" t="s">
        <v>10</v>
      </c>
      <c r="L416" t="s">
        <v>10</v>
      </c>
      <c r="N416">
        <v>0.69799999999999995</v>
      </c>
      <c r="O416">
        <v>0.30199999999999999</v>
      </c>
      <c r="P416" s="2" t="str">
        <f>IF(O416&gt;N416,"tested_positive","tested_negative")</f>
        <v>tested_negative</v>
      </c>
      <c r="Q416" s="2">
        <f>IF(P416=K416,1,0)</f>
        <v>1</v>
      </c>
      <c r="R416" s="2" t="str">
        <f>IF(AND(EXACT(P416,"tested_positive"), EXACT(K416,"tested_positive")), "tp", IF(AND(EXACT(P416,"tested_positive"), EXACT(K416,"tested_negative")), "fp", IF(AND(EXACT(P416,"tested_negative"), EXACT(K416,"tested_positive")), "fn", IF(AND(EXACT(P416,"tested_negative"), EXACT(K416,"tested_negative")), "tn"))))</f>
        <v>tn</v>
      </c>
      <c r="S416" s="2">
        <f>IF(P416="tested_positive",1,0)</f>
        <v>0</v>
      </c>
    </row>
    <row r="417" spans="1:19" x14ac:dyDescent="0.2">
      <c r="A417">
        <v>217</v>
      </c>
      <c r="B417">
        <v>5</v>
      </c>
      <c r="C417">
        <v>109</v>
      </c>
      <c r="D417">
        <v>62</v>
      </c>
      <c r="E417">
        <v>41</v>
      </c>
      <c r="F417">
        <v>129</v>
      </c>
      <c r="G417">
        <v>35.799999999999997</v>
      </c>
      <c r="H417">
        <v>0.51400000000000001</v>
      </c>
      <c r="I417">
        <v>25</v>
      </c>
      <c r="J417" t="s">
        <v>9</v>
      </c>
      <c r="K417" t="s">
        <v>9</v>
      </c>
      <c r="L417" t="s">
        <v>10</v>
      </c>
      <c r="M417">
        <v>1</v>
      </c>
      <c r="N417">
        <v>0.69799999999999995</v>
      </c>
      <c r="O417">
        <v>0.30199999999999999</v>
      </c>
      <c r="P417" s="2" t="str">
        <f>IF(O417&gt;N417,"tested_positive","tested_negative")</f>
        <v>tested_negative</v>
      </c>
      <c r="Q417" s="2">
        <f>IF(P417=K417,1,0)</f>
        <v>0</v>
      </c>
      <c r="R417" s="2" t="str">
        <f>IF(AND(EXACT(P417,"tested_positive"), EXACT(K417,"tested_positive")), "tp", IF(AND(EXACT(P417,"tested_positive"), EXACT(K417,"tested_negative")), "fp", IF(AND(EXACT(P417,"tested_negative"), EXACT(K417,"tested_positive")), "fn", IF(AND(EXACT(P417,"tested_negative"), EXACT(K417,"tested_negative")), "tn"))))</f>
        <v>fn</v>
      </c>
      <c r="S417" s="2">
        <f>IF(P417="tested_positive",1,0)</f>
        <v>0</v>
      </c>
    </row>
    <row r="418" spans="1:19" x14ac:dyDescent="0.2">
      <c r="A418">
        <v>620</v>
      </c>
      <c r="B418">
        <v>0</v>
      </c>
      <c r="C418">
        <v>119</v>
      </c>
      <c r="D418">
        <v>0</v>
      </c>
      <c r="E418">
        <v>0</v>
      </c>
      <c r="F418">
        <v>0</v>
      </c>
      <c r="G418">
        <v>32.4</v>
      </c>
      <c r="H418">
        <v>0.14099999999999999</v>
      </c>
      <c r="I418">
        <v>24</v>
      </c>
      <c r="J418" t="s">
        <v>9</v>
      </c>
      <c r="K418" t="s">
        <v>9</v>
      </c>
      <c r="L418" t="s">
        <v>10</v>
      </c>
      <c r="M418">
        <v>1</v>
      </c>
      <c r="N418">
        <v>0.69499999999999995</v>
      </c>
      <c r="O418">
        <v>0.30499999999999999</v>
      </c>
      <c r="P418" s="2" t="str">
        <f>IF(O418&gt;N418,"tested_positive","tested_negative")</f>
        <v>tested_negative</v>
      </c>
      <c r="Q418" s="2">
        <f>IF(P418=K418,1,0)</f>
        <v>0</v>
      </c>
      <c r="R418" s="2" t="str">
        <f>IF(AND(EXACT(P418,"tested_positive"), EXACT(K418,"tested_positive")), "tp", IF(AND(EXACT(P418,"tested_positive"), EXACT(K418,"tested_negative")), "fp", IF(AND(EXACT(P418,"tested_negative"), EXACT(K418,"tested_positive")), "fn", IF(AND(EXACT(P418,"tested_negative"), EXACT(K418,"tested_negative")), "tn"))))</f>
        <v>fn</v>
      </c>
      <c r="S418" s="2">
        <f>IF(P418="tested_positive",1,0)</f>
        <v>0</v>
      </c>
    </row>
    <row r="419" spans="1:19" x14ac:dyDescent="0.2">
      <c r="A419">
        <v>255</v>
      </c>
      <c r="B419">
        <v>12</v>
      </c>
      <c r="C419">
        <v>92</v>
      </c>
      <c r="D419">
        <v>62</v>
      </c>
      <c r="E419">
        <v>7</v>
      </c>
      <c r="F419">
        <v>258</v>
      </c>
      <c r="G419">
        <v>27.6</v>
      </c>
      <c r="H419">
        <v>0.92600000000000005</v>
      </c>
      <c r="I419">
        <v>44</v>
      </c>
      <c r="J419" t="s">
        <v>9</v>
      </c>
      <c r="K419" t="s">
        <v>9</v>
      </c>
      <c r="L419" t="s">
        <v>10</v>
      </c>
      <c r="M419">
        <v>1</v>
      </c>
      <c r="N419">
        <v>0.69299999999999995</v>
      </c>
      <c r="O419">
        <v>0.307</v>
      </c>
      <c r="P419" s="2" t="str">
        <f>IF(O419&gt;N419,"tested_positive","tested_negative")</f>
        <v>tested_negative</v>
      </c>
      <c r="Q419" s="2">
        <f>IF(P419=K419,1,0)</f>
        <v>0</v>
      </c>
      <c r="R419" s="2" t="str">
        <f>IF(AND(EXACT(P419,"tested_positive"), EXACT(K419,"tested_positive")), "tp", IF(AND(EXACT(P419,"tested_positive"), EXACT(K419,"tested_negative")), "fp", IF(AND(EXACT(P419,"tested_negative"), EXACT(K419,"tested_positive")), "fn", IF(AND(EXACT(P419,"tested_negative"), EXACT(K419,"tested_negative")), "tn"))))</f>
        <v>fn</v>
      </c>
      <c r="S419" s="2">
        <f>IF(P419="tested_positive",1,0)</f>
        <v>0</v>
      </c>
    </row>
    <row r="420" spans="1:19" x14ac:dyDescent="0.2">
      <c r="A420">
        <v>461</v>
      </c>
      <c r="B420">
        <v>9</v>
      </c>
      <c r="C420">
        <v>120</v>
      </c>
      <c r="D420">
        <v>72</v>
      </c>
      <c r="E420">
        <v>22</v>
      </c>
      <c r="F420">
        <v>56</v>
      </c>
      <c r="G420">
        <v>20.8</v>
      </c>
      <c r="H420">
        <v>0.73299999999999998</v>
      </c>
      <c r="I420">
        <v>48</v>
      </c>
      <c r="J420" t="s">
        <v>10</v>
      </c>
      <c r="K420" t="s">
        <v>10</v>
      </c>
      <c r="L420" t="s">
        <v>10</v>
      </c>
      <c r="N420">
        <v>0.69299999999999995</v>
      </c>
      <c r="O420">
        <v>0.307</v>
      </c>
      <c r="P420" s="2" t="str">
        <f>IF(O420&gt;N420,"tested_positive","tested_negative")</f>
        <v>tested_negative</v>
      </c>
      <c r="Q420" s="2">
        <f>IF(P420=K420,1,0)</f>
        <v>1</v>
      </c>
      <c r="R420" s="2" t="str">
        <f>IF(AND(EXACT(P420,"tested_positive"), EXACT(K420,"tested_positive")), "tp", IF(AND(EXACT(P420,"tested_positive"), EXACT(K420,"tested_negative")), "fp", IF(AND(EXACT(P420,"tested_negative"), EXACT(K420,"tested_positive")), "fn", IF(AND(EXACT(P420,"tested_negative"), EXACT(K420,"tested_negative")), "tn"))))</f>
        <v>tn</v>
      </c>
      <c r="S420" s="2">
        <f>IF(P420="tested_positive",1,0)</f>
        <v>0</v>
      </c>
    </row>
    <row r="421" spans="1:19" x14ac:dyDescent="0.2">
      <c r="A421">
        <v>696</v>
      </c>
      <c r="B421">
        <v>7</v>
      </c>
      <c r="C421">
        <v>142</v>
      </c>
      <c r="D421">
        <v>90</v>
      </c>
      <c r="E421">
        <v>24</v>
      </c>
      <c r="F421">
        <v>480</v>
      </c>
      <c r="G421">
        <v>30.4</v>
      </c>
      <c r="H421">
        <v>0.128</v>
      </c>
      <c r="I421">
        <v>43</v>
      </c>
      <c r="J421" t="s">
        <v>9</v>
      </c>
      <c r="K421" t="s">
        <v>9</v>
      </c>
      <c r="L421" t="s">
        <v>10</v>
      </c>
      <c r="M421">
        <v>1</v>
      </c>
      <c r="N421">
        <v>0.69299999999999995</v>
      </c>
      <c r="O421">
        <v>0.307</v>
      </c>
      <c r="P421" s="2" t="str">
        <f>IF(O421&gt;N421,"tested_positive","tested_negative")</f>
        <v>tested_negative</v>
      </c>
      <c r="Q421" s="2">
        <f>IF(P421=K421,1,0)</f>
        <v>0</v>
      </c>
      <c r="R421" s="2" t="str">
        <f>IF(AND(EXACT(P421,"tested_positive"), EXACT(K421,"tested_positive")), "tp", IF(AND(EXACT(P421,"tested_positive"), EXACT(K421,"tested_negative")), "fp", IF(AND(EXACT(P421,"tested_negative"), EXACT(K421,"tested_positive")), "fn", IF(AND(EXACT(P421,"tested_negative"), EXACT(K421,"tested_negative")), "tn"))))</f>
        <v>fn</v>
      </c>
      <c r="S421" s="2">
        <f>IF(P421="tested_positive",1,0)</f>
        <v>0</v>
      </c>
    </row>
    <row r="422" spans="1:19" x14ac:dyDescent="0.2">
      <c r="A422">
        <v>363</v>
      </c>
      <c r="B422">
        <v>5</v>
      </c>
      <c r="C422">
        <v>103</v>
      </c>
      <c r="D422">
        <v>108</v>
      </c>
      <c r="E422">
        <v>37</v>
      </c>
      <c r="F422">
        <v>0</v>
      </c>
      <c r="G422">
        <v>39.200000000000003</v>
      </c>
      <c r="H422">
        <v>0.30499999999999999</v>
      </c>
      <c r="I422">
        <v>65</v>
      </c>
      <c r="J422" t="s">
        <v>10</v>
      </c>
      <c r="K422" t="s">
        <v>10</v>
      </c>
      <c r="L422" t="s">
        <v>10</v>
      </c>
      <c r="N422">
        <v>0.69199999999999995</v>
      </c>
      <c r="O422">
        <v>0.308</v>
      </c>
      <c r="P422" s="2" t="str">
        <f>IF(O422&gt;N422,"tested_positive","tested_negative")</f>
        <v>tested_negative</v>
      </c>
      <c r="Q422" s="2">
        <f>IF(P422=K422,1,0)</f>
        <v>1</v>
      </c>
      <c r="R422" s="2" t="str">
        <f>IF(AND(EXACT(P422,"tested_positive"), EXACT(K422,"tested_positive")), "tp", IF(AND(EXACT(P422,"tested_positive"), EXACT(K422,"tested_negative")), "fp", IF(AND(EXACT(P422,"tested_negative"), EXACT(K422,"tested_positive")), "fn", IF(AND(EXACT(P422,"tested_negative"), EXACT(K422,"tested_negative")), "tn"))))</f>
        <v>tn</v>
      </c>
      <c r="S422" s="2">
        <f>IF(P422="tested_positive",1,0)</f>
        <v>0</v>
      </c>
    </row>
    <row r="423" spans="1:19" x14ac:dyDescent="0.2">
      <c r="A423">
        <v>465</v>
      </c>
      <c r="B423">
        <v>10</v>
      </c>
      <c r="C423">
        <v>115</v>
      </c>
      <c r="D423">
        <v>98</v>
      </c>
      <c r="E423">
        <v>0</v>
      </c>
      <c r="F423">
        <v>0</v>
      </c>
      <c r="G423">
        <v>24</v>
      </c>
      <c r="H423">
        <v>1.022</v>
      </c>
      <c r="I423">
        <v>34</v>
      </c>
      <c r="J423" t="s">
        <v>10</v>
      </c>
      <c r="K423" t="s">
        <v>10</v>
      </c>
      <c r="L423" t="s">
        <v>10</v>
      </c>
      <c r="N423">
        <v>0.69199999999999995</v>
      </c>
      <c r="O423">
        <v>0.308</v>
      </c>
      <c r="P423" s="2" t="str">
        <f>IF(O423&gt;N423,"tested_positive","tested_negative")</f>
        <v>tested_negative</v>
      </c>
      <c r="Q423" s="2">
        <f>IF(P423=K423,1,0)</f>
        <v>1</v>
      </c>
      <c r="R423" s="2" t="str">
        <f>IF(AND(EXACT(P423,"tested_positive"), EXACT(K423,"tested_positive")), "tp", IF(AND(EXACT(P423,"tested_positive"), EXACT(K423,"tested_negative")), "fp", IF(AND(EXACT(P423,"tested_negative"), EXACT(K423,"tested_positive")), "fn", IF(AND(EXACT(P423,"tested_negative"), EXACT(K423,"tested_negative")), "tn"))))</f>
        <v>tn</v>
      </c>
      <c r="S423" s="2">
        <f>IF(P423="tested_positive",1,0)</f>
        <v>0</v>
      </c>
    </row>
    <row r="424" spans="1:19" x14ac:dyDescent="0.2">
      <c r="A424">
        <v>64</v>
      </c>
      <c r="B424">
        <v>2</v>
      </c>
      <c r="C424">
        <v>141</v>
      </c>
      <c r="D424">
        <v>58</v>
      </c>
      <c r="E424">
        <v>34</v>
      </c>
      <c r="F424">
        <v>128</v>
      </c>
      <c r="G424">
        <v>25.4</v>
      </c>
      <c r="H424">
        <v>0.69899999999999995</v>
      </c>
      <c r="I424">
        <v>24</v>
      </c>
      <c r="J424" t="s">
        <v>10</v>
      </c>
      <c r="K424" t="s">
        <v>10</v>
      </c>
      <c r="L424" t="s">
        <v>10</v>
      </c>
      <c r="N424">
        <v>0.69099999999999995</v>
      </c>
      <c r="O424">
        <v>0.309</v>
      </c>
      <c r="P424" s="2" t="str">
        <f>IF(O424&gt;N424,"tested_positive","tested_negative")</f>
        <v>tested_negative</v>
      </c>
      <c r="Q424" s="2">
        <f>IF(P424=K424,1,0)</f>
        <v>1</v>
      </c>
      <c r="R424" s="2" t="str">
        <f>IF(AND(EXACT(P424,"tested_positive"), EXACT(K424,"tested_positive")), "tp", IF(AND(EXACT(P424,"tested_positive"), EXACT(K424,"tested_negative")), "fp", IF(AND(EXACT(P424,"tested_negative"), EXACT(K424,"tested_positive")), "fn", IF(AND(EXACT(P424,"tested_negative"), EXACT(K424,"tested_negative")), "tn"))))</f>
        <v>tn</v>
      </c>
      <c r="S424" s="2">
        <f>IF(P424="tested_positive",1,0)</f>
        <v>0</v>
      </c>
    </row>
    <row r="425" spans="1:19" x14ac:dyDescent="0.2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 t="s">
        <v>9</v>
      </c>
      <c r="L425" t="s">
        <v>10</v>
      </c>
      <c r="M425">
        <v>1</v>
      </c>
      <c r="N425">
        <v>0.69099999999999995</v>
      </c>
      <c r="O425">
        <v>0.309</v>
      </c>
      <c r="P425" s="2" t="str">
        <f>IF(O425&gt;N425,"tested_positive","tested_negative")</f>
        <v>tested_negative</v>
      </c>
      <c r="Q425" s="2">
        <f>IF(P425=K425,1,0)</f>
        <v>0</v>
      </c>
      <c r="R425" s="2" t="str">
        <f>IF(AND(EXACT(P425,"tested_positive"), EXACT(K425,"tested_positive")), "tp", IF(AND(EXACT(P425,"tested_positive"), EXACT(K425,"tested_negative")), "fp", IF(AND(EXACT(P425,"tested_negative"), EXACT(K425,"tested_positive")), "fn", IF(AND(EXACT(P425,"tested_negative"), EXACT(K425,"tested_negative")), "tn"))))</f>
        <v>fn</v>
      </c>
      <c r="S425" s="2">
        <f>IF(P425="tested_positive",1,0)</f>
        <v>0</v>
      </c>
    </row>
    <row r="426" spans="1:19" x14ac:dyDescent="0.2">
      <c r="A426">
        <v>746</v>
      </c>
      <c r="B426">
        <v>12</v>
      </c>
      <c r="C426">
        <v>100</v>
      </c>
      <c r="D426">
        <v>84</v>
      </c>
      <c r="E426">
        <v>33</v>
      </c>
      <c r="F426">
        <v>105</v>
      </c>
      <c r="G426">
        <v>30</v>
      </c>
      <c r="H426">
        <v>0.48799999999999999</v>
      </c>
      <c r="I426">
        <v>46</v>
      </c>
      <c r="J426" t="s">
        <v>10</v>
      </c>
      <c r="K426" t="s">
        <v>10</v>
      </c>
      <c r="L426" t="s">
        <v>10</v>
      </c>
      <c r="N426">
        <v>0.68899999999999995</v>
      </c>
      <c r="O426">
        <v>0.311</v>
      </c>
      <c r="P426" s="2" t="str">
        <f>IF(O426&gt;N426,"tested_positive","tested_negative")</f>
        <v>tested_negative</v>
      </c>
      <c r="Q426" s="2">
        <f>IF(P426=K426,1,0)</f>
        <v>1</v>
      </c>
      <c r="R426" s="2" t="str">
        <f>IF(AND(EXACT(P426,"tested_positive"), EXACT(K426,"tested_positive")), "tp", IF(AND(EXACT(P426,"tested_positive"), EXACT(K426,"tested_negative")), "fp", IF(AND(EXACT(P426,"tested_negative"), EXACT(K426,"tested_positive")), "fn", IF(AND(EXACT(P426,"tested_negative"), EXACT(K426,"tested_negative")), "tn"))))</f>
        <v>tn</v>
      </c>
      <c r="S426" s="2">
        <f>IF(P426="tested_positive",1,0)</f>
        <v>0</v>
      </c>
    </row>
    <row r="427" spans="1:19" x14ac:dyDescent="0.2">
      <c r="A427">
        <v>748</v>
      </c>
      <c r="B427">
        <v>1</v>
      </c>
      <c r="C427">
        <v>81</v>
      </c>
      <c r="D427">
        <v>74</v>
      </c>
      <c r="E427">
        <v>41</v>
      </c>
      <c r="F427">
        <v>57</v>
      </c>
      <c r="G427">
        <v>46.3</v>
      </c>
      <c r="H427">
        <v>1.0960000000000001</v>
      </c>
      <c r="I427">
        <v>32</v>
      </c>
      <c r="J427" t="s">
        <v>10</v>
      </c>
      <c r="K427" t="s">
        <v>10</v>
      </c>
      <c r="L427" t="s">
        <v>10</v>
      </c>
      <c r="N427">
        <v>0.68899999999999995</v>
      </c>
      <c r="O427">
        <v>0.311</v>
      </c>
      <c r="P427" s="2" t="str">
        <f>IF(O427&gt;N427,"tested_positive","tested_negative")</f>
        <v>tested_negative</v>
      </c>
      <c r="Q427" s="2">
        <f>IF(P427=K427,1,0)</f>
        <v>1</v>
      </c>
      <c r="R427" s="2" t="str">
        <f>IF(AND(EXACT(P427,"tested_positive"), EXACT(K427,"tested_positive")), "tp", IF(AND(EXACT(P427,"tested_positive"), EXACT(K427,"tested_negative")), "fp", IF(AND(EXACT(P427,"tested_negative"), EXACT(K427,"tested_positive")), "fn", IF(AND(EXACT(P427,"tested_negative"), EXACT(K427,"tested_negative")), "tn"))))</f>
        <v>tn</v>
      </c>
      <c r="S427" s="2">
        <f>IF(P427="tested_positive",1,0)</f>
        <v>0</v>
      </c>
    </row>
    <row r="428" spans="1:19" x14ac:dyDescent="0.2">
      <c r="A428">
        <v>215</v>
      </c>
      <c r="B428">
        <v>9</v>
      </c>
      <c r="C428">
        <v>112</v>
      </c>
      <c r="D428">
        <v>82</v>
      </c>
      <c r="E428">
        <v>32</v>
      </c>
      <c r="F428">
        <v>175</v>
      </c>
      <c r="G428">
        <v>34.200000000000003</v>
      </c>
      <c r="H428">
        <v>0.26</v>
      </c>
      <c r="I428">
        <v>36</v>
      </c>
      <c r="J428" t="s">
        <v>9</v>
      </c>
      <c r="K428" t="s">
        <v>9</v>
      </c>
      <c r="L428" t="s">
        <v>10</v>
      </c>
      <c r="M428">
        <v>1</v>
      </c>
      <c r="N428">
        <v>0.68700000000000006</v>
      </c>
      <c r="O428">
        <v>0.313</v>
      </c>
      <c r="P428" s="2" t="str">
        <f>IF(O428&gt;N428,"tested_positive","tested_negative")</f>
        <v>tested_negative</v>
      </c>
      <c r="Q428" s="2">
        <f>IF(P428=K428,1,0)</f>
        <v>0</v>
      </c>
      <c r="R428" s="2" t="str">
        <f>IF(AND(EXACT(P428,"tested_positive"), EXACT(K428,"tested_positive")), "tp", IF(AND(EXACT(P428,"tested_positive"), EXACT(K428,"tested_negative")), "fp", IF(AND(EXACT(P428,"tested_negative"), EXACT(K428,"tested_positive")), "fn", IF(AND(EXACT(P428,"tested_negative"), EXACT(K428,"tested_negative")), "tn"))))</f>
        <v>fn</v>
      </c>
      <c r="S428" s="2">
        <f>IF(P428="tested_positive",1,0)</f>
        <v>0</v>
      </c>
    </row>
    <row r="429" spans="1:19" x14ac:dyDescent="0.2">
      <c r="A429">
        <v>653</v>
      </c>
      <c r="B429">
        <v>5</v>
      </c>
      <c r="C429">
        <v>123</v>
      </c>
      <c r="D429">
        <v>74</v>
      </c>
      <c r="E429">
        <v>40</v>
      </c>
      <c r="F429">
        <v>77</v>
      </c>
      <c r="G429">
        <v>34.1</v>
      </c>
      <c r="H429">
        <v>0.26900000000000002</v>
      </c>
      <c r="I429">
        <v>28</v>
      </c>
      <c r="J429" t="s">
        <v>10</v>
      </c>
      <c r="K429" t="s">
        <v>10</v>
      </c>
      <c r="L429" t="s">
        <v>10</v>
      </c>
      <c r="N429">
        <v>0.68700000000000006</v>
      </c>
      <c r="O429">
        <v>0.313</v>
      </c>
      <c r="P429" s="2" t="str">
        <f>IF(O429&gt;N429,"tested_positive","tested_negative")</f>
        <v>tested_negative</v>
      </c>
      <c r="Q429" s="2">
        <f>IF(P429=K429,1,0)</f>
        <v>1</v>
      </c>
      <c r="R429" s="2" t="str">
        <f>IF(AND(EXACT(P429,"tested_positive"), EXACT(K429,"tested_positive")), "tp", IF(AND(EXACT(P429,"tested_positive"), EXACT(K429,"tested_negative")), "fp", IF(AND(EXACT(P429,"tested_negative"), EXACT(K429,"tested_positive")), "fn", IF(AND(EXACT(P429,"tested_negative"), EXACT(K429,"tested_negative")), "tn"))))</f>
        <v>tn</v>
      </c>
      <c r="S429" s="2">
        <f>IF(P429="tested_positive",1,0)</f>
        <v>0</v>
      </c>
    </row>
    <row r="430" spans="1:19" x14ac:dyDescent="0.2">
      <c r="A430">
        <v>684</v>
      </c>
      <c r="B430">
        <v>4</v>
      </c>
      <c r="C430">
        <v>125</v>
      </c>
      <c r="D430">
        <v>80</v>
      </c>
      <c r="E430">
        <v>0</v>
      </c>
      <c r="F430">
        <v>0</v>
      </c>
      <c r="G430">
        <v>32.299999999999997</v>
      </c>
      <c r="H430">
        <v>0.53600000000000003</v>
      </c>
      <c r="I430">
        <v>27</v>
      </c>
      <c r="J430" t="s">
        <v>9</v>
      </c>
      <c r="K430" t="s">
        <v>9</v>
      </c>
      <c r="L430" t="s">
        <v>10</v>
      </c>
      <c r="M430">
        <v>1</v>
      </c>
      <c r="N430">
        <v>0.68500000000000005</v>
      </c>
      <c r="O430">
        <v>0.315</v>
      </c>
      <c r="P430" s="2" t="str">
        <f>IF(O430&gt;N430,"tested_positive","tested_negative")</f>
        <v>tested_negative</v>
      </c>
      <c r="Q430" s="2">
        <f>IF(P430=K430,1,0)</f>
        <v>0</v>
      </c>
      <c r="R430" s="2" t="str">
        <f>IF(AND(EXACT(P430,"tested_positive"), EXACT(K430,"tested_positive")), "tp", IF(AND(EXACT(P430,"tested_positive"), EXACT(K430,"tested_negative")), "fp", IF(AND(EXACT(P430,"tested_negative"), EXACT(K430,"tested_positive")), "fn", IF(AND(EXACT(P430,"tested_negative"), EXACT(K430,"tested_negative")), "tn"))))</f>
        <v>fn</v>
      </c>
      <c r="S430" s="2">
        <f>IF(P430="tested_positive",1,0)</f>
        <v>0</v>
      </c>
    </row>
    <row r="431" spans="1:19" x14ac:dyDescent="0.2">
      <c r="A431">
        <v>585</v>
      </c>
      <c r="B431">
        <v>8</v>
      </c>
      <c r="C431">
        <v>124</v>
      </c>
      <c r="D431">
        <v>76</v>
      </c>
      <c r="E431">
        <v>24</v>
      </c>
      <c r="F431">
        <v>600</v>
      </c>
      <c r="G431">
        <v>28.7</v>
      </c>
      <c r="H431">
        <v>0.68700000000000006</v>
      </c>
      <c r="I431">
        <v>52</v>
      </c>
      <c r="J431" t="s">
        <v>9</v>
      </c>
      <c r="K431" t="s">
        <v>9</v>
      </c>
      <c r="L431" t="s">
        <v>10</v>
      </c>
      <c r="M431">
        <v>1</v>
      </c>
      <c r="N431">
        <v>0.68400000000000005</v>
      </c>
      <c r="O431">
        <v>0.316</v>
      </c>
      <c r="P431" s="2" t="str">
        <f>IF(O431&gt;N431,"tested_positive","tested_negative")</f>
        <v>tested_negative</v>
      </c>
      <c r="Q431" s="2">
        <f>IF(P431=K431,1,0)</f>
        <v>0</v>
      </c>
      <c r="R431" s="2" t="str">
        <f>IF(AND(EXACT(P431,"tested_positive"), EXACT(K431,"tested_positive")), "tp", IF(AND(EXACT(P431,"tested_positive"), EXACT(K431,"tested_negative")), "fp", IF(AND(EXACT(P431,"tested_negative"), EXACT(K431,"tested_positive")), "fn", IF(AND(EXACT(P431,"tested_negative"), EXACT(K431,"tested_negative")), "tn"))))</f>
        <v>fn</v>
      </c>
      <c r="S431" s="2">
        <f>IF(P431="tested_positive",1,0)</f>
        <v>0</v>
      </c>
    </row>
    <row r="432" spans="1:19" x14ac:dyDescent="0.2">
      <c r="A432">
        <v>22</v>
      </c>
      <c r="B432">
        <v>8</v>
      </c>
      <c r="C432">
        <v>99</v>
      </c>
      <c r="D432">
        <v>84</v>
      </c>
      <c r="E432">
        <v>0</v>
      </c>
      <c r="F432">
        <v>0</v>
      </c>
      <c r="G432">
        <v>35.4</v>
      </c>
      <c r="H432">
        <v>0.38800000000000001</v>
      </c>
      <c r="I432">
        <v>50</v>
      </c>
      <c r="J432" t="s">
        <v>10</v>
      </c>
      <c r="K432" t="s">
        <v>10</v>
      </c>
      <c r="L432" t="s">
        <v>10</v>
      </c>
      <c r="N432">
        <v>0.68300000000000005</v>
      </c>
      <c r="O432">
        <v>0.317</v>
      </c>
      <c r="P432" s="2" t="str">
        <f>IF(O432&gt;N432,"tested_positive","tested_negative")</f>
        <v>tested_negative</v>
      </c>
      <c r="Q432" s="2">
        <f>IF(P432=K432,1,0)</f>
        <v>1</v>
      </c>
      <c r="R432" s="2" t="str">
        <f>IF(AND(EXACT(P432,"tested_positive"), EXACT(K432,"tested_positive")), "tp", IF(AND(EXACT(P432,"tested_positive"), EXACT(K432,"tested_negative")), "fp", IF(AND(EXACT(P432,"tested_negative"), EXACT(K432,"tested_positive")), "fn", IF(AND(EXACT(P432,"tested_negative"), EXACT(K432,"tested_negative")), "tn"))))</f>
        <v>tn</v>
      </c>
      <c r="S432" s="2">
        <f>IF(P432="tested_positive",1,0)</f>
        <v>0</v>
      </c>
    </row>
    <row r="433" spans="1:19" x14ac:dyDescent="0.2">
      <c r="A433">
        <v>168</v>
      </c>
      <c r="B433">
        <v>4</v>
      </c>
      <c r="C433">
        <v>120</v>
      </c>
      <c r="D433">
        <v>68</v>
      </c>
      <c r="E433">
        <v>0</v>
      </c>
      <c r="F433">
        <v>0</v>
      </c>
      <c r="G433">
        <v>29.6</v>
      </c>
      <c r="H433">
        <v>0.70899999999999996</v>
      </c>
      <c r="I433">
        <v>34</v>
      </c>
      <c r="J433" t="s">
        <v>10</v>
      </c>
      <c r="K433" t="s">
        <v>10</v>
      </c>
      <c r="L433" t="s">
        <v>10</v>
      </c>
      <c r="N433">
        <v>0.68300000000000005</v>
      </c>
      <c r="O433">
        <v>0.317</v>
      </c>
      <c r="P433" s="2" t="str">
        <f>IF(O433&gt;N433,"tested_positive","tested_negative")</f>
        <v>tested_negative</v>
      </c>
      <c r="Q433" s="2">
        <f>IF(P433=K433,1,0)</f>
        <v>1</v>
      </c>
      <c r="R433" s="2" t="str">
        <f>IF(AND(EXACT(P433,"tested_positive"), EXACT(K433,"tested_positive")), "tp", IF(AND(EXACT(P433,"tested_positive"), EXACT(K433,"tested_negative")), "fp", IF(AND(EXACT(P433,"tested_negative"), EXACT(K433,"tested_positive")), "fn", IF(AND(EXACT(P433,"tested_negative"), EXACT(K433,"tested_negative")), "tn"))))</f>
        <v>tn</v>
      </c>
      <c r="S433" s="2">
        <f>IF(P433="tested_positive",1,0)</f>
        <v>0</v>
      </c>
    </row>
    <row r="434" spans="1:19" x14ac:dyDescent="0.2">
      <c r="A434">
        <v>764</v>
      </c>
      <c r="B434">
        <v>10</v>
      </c>
      <c r="C434">
        <v>101</v>
      </c>
      <c r="D434">
        <v>76</v>
      </c>
      <c r="E434">
        <v>48</v>
      </c>
      <c r="F434">
        <v>180</v>
      </c>
      <c r="G434">
        <v>32.9</v>
      </c>
      <c r="H434">
        <v>0.17100000000000001</v>
      </c>
      <c r="I434">
        <v>63</v>
      </c>
      <c r="J434" t="s">
        <v>10</v>
      </c>
      <c r="K434" t="s">
        <v>10</v>
      </c>
      <c r="L434" t="s">
        <v>10</v>
      </c>
      <c r="N434">
        <v>0.68300000000000005</v>
      </c>
      <c r="O434">
        <v>0.317</v>
      </c>
      <c r="P434" s="2" t="str">
        <f>IF(O434&gt;N434,"tested_positive","tested_negative")</f>
        <v>tested_negative</v>
      </c>
      <c r="Q434" s="2">
        <f>IF(P434=K434,1,0)</f>
        <v>1</v>
      </c>
      <c r="R434" s="2" t="str">
        <f>IF(AND(EXACT(P434,"tested_positive"), EXACT(K434,"tested_positive")), "tp", IF(AND(EXACT(P434,"tested_positive"), EXACT(K434,"tested_negative")), "fp", IF(AND(EXACT(P434,"tested_negative"), EXACT(K434,"tested_positive")), "fn", IF(AND(EXACT(P434,"tested_negative"), EXACT(K434,"tested_negative")), "tn"))))</f>
        <v>tn</v>
      </c>
      <c r="S434" s="2">
        <f>IF(P434="tested_positive",1,0)</f>
        <v>0</v>
      </c>
    </row>
    <row r="435" spans="1:19" x14ac:dyDescent="0.2">
      <c r="A435">
        <v>344</v>
      </c>
      <c r="B435">
        <v>5</v>
      </c>
      <c r="C435">
        <v>122</v>
      </c>
      <c r="D435">
        <v>86</v>
      </c>
      <c r="E435">
        <v>0</v>
      </c>
      <c r="F435">
        <v>0</v>
      </c>
      <c r="G435">
        <v>34.700000000000003</v>
      </c>
      <c r="H435">
        <v>0.28999999999999998</v>
      </c>
      <c r="I435">
        <v>33</v>
      </c>
      <c r="J435" t="s">
        <v>10</v>
      </c>
      <c r="K435" t="s">
        <v>10</v>
      </c>
      <c r="L435" t="s">
        <v>10</v>
      </c>
      <c r="N435">
        <v>0.68200000000000005</v>
      </c>
      <c r="O435">
        <v>0.318</v>
      </c>
      <c r="P435" s="2" t="str">
        <f>IF(O435&gt;N435,"tested_positive","tested_negative")</f>
        <v>tested_negative</v>
      </c>
      <c r="Q435" s="2">
        <f>IF(P435=K435,1,0)</f>
        <v>1</v>
      </c>
      <c r="R435" s="2" t="str">
        <f>IF(AND(EXACT(P435,"tested_positive"), EXACT(K435,"tested_positive")), "tp", IF(AND(EXACT(P435,"tested_positive"), EXACT(K435,"tested_negative")), "fp", IF(AND(EXACT(P435,"tested_negative"), EXACT(K435,"tested_positive")), "fn", IF(AND(EXACT(P435,"tested_negative"), EXACT(K435,"tested_negative")), "tn"))))</f>
        <v>tn</v>
      </c>
      <c r="S435" s="2">
        <f>IF(P435="tested_positive",1,0)</f>
        <v>0</v>
      </c>
    </row>
    <row r="436" spans="1:19" x14ac:dyDescent="0.2">
      <c r="A436">
        <v>758</v>
      </c>
      <c r="B436">
        <v>0</v>
      </c>
      <c r="C436">
        <v>123</v>
      </c>
      <c r="D436">
        <v>72</v>
      </c>
      <c r="E436">
        <v>0</v>
      </c>
      <c r="F436">
        <v>0</v>
      </c>
      <c r="G436">
        <v>36.299999999999997</v>
      </c>
      <c r="H436">
        <v>0.25800000000000001</v>
      </c>
      <c r="I436">
        <v>52</v>
      </c>
      <c r="J436" t="s">
        <v>9</v>
      </c>
      <c r="K436" t="s">
        <v>9</v>
      </c>
      <c r="L436" t="s">
        <v>10</v>
      </c>
      <c r="M436">
        <v>1</v>
      </c>
      <c r="N436">
        <v>0.68200000000000005</v>
      </c>
      <c r="O436">
        <v>0.318</v>
      </c>
      <c r="P436" s="2" t="str">
        <f>IF(O436&gt;N436,"tested_positive","tested_negative")</f>
        <v>tested_negative</v>
      </c>
      <c r="Q436" s="2">
        <f>IF(P436=K436,1,0)</f>
        <v>0</v>
      </c>
      <c r="R436" s="2" t="str">
        <f>IF(AND(EXACT(P436,"tested_positive"), EXACT(K436,"tested_positive")), "tp", IF(AND(EXACT(P436,"tested_positive"), EXACT(K436,"tested_negative")), "fp", IF(AND(EXACT(P436,"tested_negative"), EXACT(K436,"tested_positive")), "fn", IF(AND(EXACT(P436,"tested_negative"), EXACT(K436,"tested_negative")), "tn"))))</f>
        <v>fn</v>
      </c>
      <c r="S436" s="2">
        <f>IF(P436="tested_positive",1,0)</f>
        <v>0</v>
      </c>
    </row>
    <row r="437" spans="1:19" x14ac:dyDescent="0.2">
      <c r="A437">
        <v>327</v>
      </c>
      <c r="B437">
        <v>1</v>
      </c>
      <c r="C437">
        <v>122</v>
      </c>
      <c r="D437">
        <v>64</v>
      </c>
      <c r="E437">
        <v>32</v>
      </c>
      <c r="F437">
        <v>156</v>
      </c>
      <c r="G437">
        <v>35.1</v>
      </c>
      <c r="H437">
        <v>0.69199999999999995</v>
      </c>
      <c r="I437">
        <v>30</v>
      </c>
      <c r="J437" t="s">
        <v>9</v>
      </c>
      <c r="K437" t="s">
        <v>9</v>
      </c>
      <c r="L437" t="s">
        <v>10</v>
      </c>
      <c r="M437">
        <v>1</v>
      </c>
      <c r="N437">
        <v>0.68100000000000005</v>
      </c>
      <c r="O437">
        <v>0.31900000000000001</v>
      </c>
      <c r="P437" s="2" t="str">
        <f>IF(O437&gt;N437,"tested_positive","tested_negative")</f>
        <v>tested_negative</v>
      </c>
      <c r="Q437" s="2">
        <f>IF(P437=K437,1,0)</f>
        <v>0</v>
      </c>
      <c r="R437" s="2" t="str">
        <f>IF(AND(EXACT(P437,"tested_positive"), EXACT(K437,"tested_positive")), "tp", IF(AND(EXACT(P437,"tested_positive"), EXACT(K437,"tested_negative")), "fp", IF(AND(EXACT(P437,"tested_negative"), EXACT(K437,"tested_positive")), "fn", IF(AND(EXACT(P437,"tested_negative"), EXACT(K437,"tested_negative")), "tn"))))</f>
        <v>fn</v>
      </c>
      <c r="S437" s="2">
        <f>IF(P437="tested_positive",1,0)</f>
        <v>0</v>
      </c>
    </row>
    <row r="438" spans="1:19" x14ac:dyDescent="0.2">
      <c r="A438">
        <v>765</v>
      </c>
      <c r="B438">
        <v>2</v>
      </c>
      <c r="C438">
        <v>122</v>
      </c>
      <c r="D438">
        <v>70</v>
      </c>
      <c r="E438">
        <v>27</v>
      </c>
      <c r="F438">
        <v>0</v>
      </c>
      <c r="G438">
        <v>36.799999999999997</v>
      </c>
      <c r="H438">
        <v>0.34</v>
      </c>
      <c r="I438">
        <v>27</v>
      </c>
      <c r="J438" t="s">
        <v>10</v>
      </c>
      <c r="K438" t="s">
        <v>10</v>
      </c>
      <c r="L438" t="s">
        <v>10</v>
      </c>
      <c r="N438">
        <v>0.68100000000000005</v>
      </c>
      <c r="O438">
        <v>0.31900000000000001</v>
      </c>
      <c r="P438" s="2" t="str">
        <f>IF(O438&gt;N438,"tested_positive","tested_negative")</f>
        <v>tested_negative</v>
      </c>
      <c r="Q438" s="2">
        <f>IF(P438=K438,1,0)</f>
        <v>1</v>
      </c>
      <c r="R438" s="2" t="str">
        <f>IF(AND(EXACT(P438,"tested_positive"), EXACT(K438,"tested_positive")), "tp", IF(AND(EXACT(P438,"tested_positive"), EXACT(K438,"tested_negative")), "fp", IF(AND(EXACT(P438,"tested_negative"), EXACT(K438,"tested_positive")), "fn", IF(AND(EXACT(P438,"tested_negative"), EXACT(K438,"tested_negative")), "tn"))))</f>
        <v>tn</v>
      </c>
      <c r="S438" s="2">
        <f>IF(P438="tested_positive",1,0)</f>
        <v>0</v>
      </c>
    </row>
    <row r="439" spans="1:19" x14ac:dyDescent="0.2">
      <c r="A439">
        <v>142</v>
      </c>
      <c r="B439">
        <v>5</v>
      </c>
      <c r="C439">
        <v>106</v>
      </c>
      <c r="D439">
        <v>82</v>
      </c>
      <c r="E439">
        <v>30</v>
      </c>
      <c r="F439">
        <v>0</v>
      </c>
      <c r="G439">
        <v>39.5</v>
      </c>
      <c r="H439">
        <v>0.28599999999999998</v>
      </c>
      <c r="I439">
        <v>38</v>
      </c>
      <c r="J439" t="s">
        <v>10</v>
      </c>
      <c r="K439" t="s">
        <v>10</v>
      </c>
      <c r="L439" t="s">
        <v>10</v>
      </c>
      <c r="N439">
        <v>0.68</v>
      </c>
      <c r="O439">
        <v>0.32</v>
      </c>
      <c r="P439" s="2" t="str">
        <f>IF(O439&gt;N439,"tested_positive","tested_negative")</f>
        <v>tested_negative</v>
      </c>
      <c r="Q439" s="2">
        <f>IF(P439=K439,1,0)</f>
        <v>1</v>
      </c>
      <c r="R439" s="2" t="str">
        <f>IF(AND(EXACT(P439,"tested_positive"), EXACT(K439,"tested_positive")), "tp", IF(AND(EXACT(P439,"tested_positive"), EXACT(K439,"tested_negative")), "fp", IF(AND(EXACT(P439,"tested_negative"), EXACT(K439,"tested_positive")), "fn", IF(AND(EXACT(P439,"tested_negative"), EXACT(K439,"tested_negative")), "tn"))))</f>
        <v>tn</v>
      </c>
      <c r="S439" s="2">
        <f>IF(P439="tested_positive",1,0)</f>
        <v>0</v>
      </c>
    </row>
    <row r="440" spans="1:19" x14ac:dyDescent="0.2">
      <c r="A440">
        <v>429</v>
      </c>
      <c r="B440">
        <v>0</v>
      </c>
      <c r="C440">
        <v>135</v>
      </c>
      <c r="D440">
        <v>94</v>
      </c>
      <c r="E440">
        <v>46</v>
      </c>
      <c r="F440">
        <v>145</v>
      </c>
      <c r="G440">
        <v>40.6</v>
      </c>
      <c r="H440">
        <v>0.28399999999999997</v>
      </c>
      <c r="I440">
        <v>26</v>
      </c>
      <c r="J440" t="s">
        <v>10</v>
      </c>
      <c r="K440" t="s">
        <v>10</v>
      </c>
      <c r="L440" t="s">
        <v>10</v>
      </c>
      <c r="N440">
        <v>0.68</v>
      </c>
      <c r="O440">
        <v>0.32</v>
      </c>
      <c r="P440" s="2" t="str">
        <f>IF(O440&gt;N440,"tested_positive","tested_negative")</f>
        <v>tested_negative</v>
      </c>
      <c r="Q440" s="2">
        <f>IF(P440=K440,1,0)</f>
        <v>1</v>
      </c>
      <c r="R440" s="2" t="str">
        <f>IF(AND(EXACT(P440,"tested_positive"), EXACT(K440,"tested_positive")), "tp", IF(AND(EXACT(P440,"tested_positive"), EXACT(K440,"tested_negative")), "fp", IF(AND(EXACT(P440,"tested_negative"), EXACT(K440,"tested_positive")), "fn", IF(AND(EXACT(P440,"tested_negative"), EXACT(K440,"tested_negative")), "tn"))))</f>
        <v>tn</v>
      </c>
      <c r="S440" s="2">
        <f>IF(P440="tested_positive",1,0)</f>
        <v>0</v>
      </c>
    </row>
    <row r="441" spans="1:19" x14ac:dyDescent="0.2">
      <c r="A441">
        <v>679</v>
      </c>
      <c r="B441">
        <v>3</v>
      </c>
      <c r="C441">
        <v>121</v>
      </c>
      <c r="D441">
        <v>52</v>
      </c>
      <c r="E441">
        <v>0</v>
      </c>
      <c r="F441">
        <v>0</v>
      </c>
      <c r="G441">
        <v>36</v>
      </c>
      <c r="H441">
        <v>0.127</v>
      </c>
      <c r="I441">
        <v>25</v>
      </c>
      <c r="J441" t="s">
        <v>9</v>
      </c>
      <c r="K441" t="s">
        <v>9</v>
      </c>
      <c r="L441" t="s">
        <v>10</v>
      </c>
      <c r="M441">
        <v>1</v>
      </c>
      <c r="N441">
        <v>0.67900000000000005</v>
      </c>
      <c r="O441">
        <v>0.32100000000000001</v>
      </c>
      <c r="P441" s="2" t="str">
        <f>IF(O441&gt;N441,"tested_positive","tested_negative")</f>
        <v>tested_negative</v>
      </c>
      <c r="Q441" s="2">
        <f>IF(P441=K441,1,0)</f>
        <v>0</v>
      </c>
      <c r="R441" s="2" t="str">
        <f>IF(AND(EXACT(P441,"tested_positive"), EXACT(K441,"tested_positive")), "tp", IF(AND(EXACT(P441,"tested_positive"), EXACT(K441,"tested_negative")), "fp", IF(AND(EXACT(P441,"tested_negative"), EXACT(K441,"tested_positive")), "fn", IF(AND(EXACT(P441,"tested_negative"), EXACT(K441,"tested_negative")), "tn"))))</f>
        <v>fn</v>
      </c>
      <c r="S441" s="2">
        <f>IF(P441="tested_positive",1,0)</f>
        <v>0</v>
      </c>
    </row>
    <row r="442" spans="1:19" x14ac:dyDescent="0.2">
      <c r="A442">
        <v>712</v>
      </c>
      <c r="B442">
        <v>5</v>
      </c>
      <c r="C442">
        <v>126</v>
      </c>
      <c r="D442">
        <v>78</v>
      </c>
      <c r="E442">
        <v>27</v>
      </c>
      <c r="F442">
        <v>22</v>
      </c>
      <c r="G442">
        <v>29.6</v>
      </c>
      <c r="H442">
        <v>0.439</v>
      </c>
      <c r="I442">
        <v>40</v>
      </c>
      <c r="J442" t="s">
        <v>10</v>
      </c>
      <c r="K442" t="s">
        <v>10</v>
      </c>
      <c r="L442" t="s">
        <v>10</v>
      </c>
      <c r="N442">
        <v>0.67700000000000005</v>
      </c>
      <c r="O442">
        <v>0.32300000000000001</v>
      </c>
      <c r="P442" s="2" t="str">
        <f>IF(O442&gt;N442,"tested_positive","tested_negative")</f>
        <v>tested_negative</v>
      </c>
      <c r="Q442" s="2">
        <f>IF(P442=K442,1,0)</f>
        <v>1</v>
      </c>
      <c r="R442" s="2" t="str">
        <f>IF(AND(EXACT(P442,"tested_positive"), EXACT(K442,"tested_positive")), "tp", IF(AND(EXACT(P442,"tested_positive"), EXACT(K442,"tested_negative")), "fp", IF(AND(EXACT(P442,"tested_negative"), EXACT(K442,"tested_positive")), "fn", IF(AND(EXACT(P442,"tested_negative"), EXACT(K442,"tested_negative")), "tn"))))</f>
        <v>tn</v>
      </c>
      <c r="S442" s="2">
        <f>IF(P442="tested_positive",1,0)</f>
        <v>0</v>
      </c>
    </row>
    <row r="443" spans="1:19" x14ac:dyDescent="0.2">
      <c r="A443">
        <v>631</v>
      </c>
      <c r="B443">
        <v>7</v>
      </c>
      <c r="C443">
        <v>114</v>
      </c>
      <c r="D443">
        <v>64</v>
      </c>
      <c r="E443">
        <v>0</v>
      </c>
      <c r="F443">
        <v>0</v>
      </c>
      <c r="G443">
        <v>27.4</v>
      </c>
      <c r="H443">
        <v>0.73199999999999998</v>
      </c>
      <c r="I443">
        <v>34</v>
      </c>
      <c r="J443" t="s">
        <v>9</v>
      </c>
      <c r="K443" t="s">
        <v>9</v>
      </c>
      <c r="L443" t="s">
        <v>10</v>
      </c>
      <c r="M443">
        <v>1</v>
      </c>
      <c r="N443">
        <v>0.67500000000000004</v>
      </c>
      <c r="O443">
        <v>0.32500000000000001</v>
      </c>
      <c r="P443" s="2" t="str">
        <f>IF(O443&gt;N443,"tested_positive","tested_negative")</f>
        <v>tested_negative</v>
      </c>
      <c r="Q443" s="2">
        <f>IF(P443=K443,1,0)</f>
        <v>0</v>
      </c>
      <c r="R443" s="2" t="str">
        <f>IF(AND(EXACT(P443,"tested_positive"), EXACT(K443,"tested_positive")), "tp", IF(AND(EXACT(P443,"tested_positive"), EXACT(K443,"tested_negative")), "fp", IF(AND(EXACT(P443,"tested_negative"), EXACT(K443,"tested_positive")), "fn", IF(AND(EXACT(P443,"tested_negative"), EXACT(K443,"tested_negative")), "tn"))))</f>
        <v>fn</v>
      </c>
      <c r="S443" s="2">
        <f>IF(P443="tested_positive",1,0)</f>
        <v>0</v>
      </c>
    </row>
    <row r="444" spans="1:19" x14ac:dyDescent="0.2">
      <c r="A444">
        <v>352</v>
      </c>
      <c r="B444">
        <v>4</v>
      </c>
      <c r="C444">
        <v>137</v>
      </c>
      <c r="D444">
        <v>84</v>
      </c>
      <c r="E444">
        <v>0</v>
      </c>
      <c r="F444">
        <v>0</v>
      </c>
      <c r="G444">
        <v>31.2</v>
      </c>
      <c r="H444">
        <v>0.252</v>
      </c>
      <c r="I444">
        <v>30</v>
      </c>
      <c r="J444" t="s">
        <v>10</v>
      </c>
      <c r="K444" t="s">
        <v>10</v>
      </c>
      <c r="L444" t="s">
        <v>10</v>
      </c>
      <c r="N444">
        <v>0.67400000000000004</v>
      </c>
      <c r="O444">
        <v>0.32600000000000001</v>
      </c>
      <c r="P444" s="2" t="str">
        <f>IF(O444&gt;N444,"tested_positive","tested_negative")</f>
        <v>tested_negative</v>
      </c>
      <c r="Q444" s="2">
        <f>IF(P444=K444,1,0)</f>
        <v>1</v>
      </c>
      <c r="R444" s="2" t="str">
        <f>IF(AND(EXACT(P444,"tested_positive"), EXACT(K444,"tested_positive")), "tp", IF(AND(EXACT(P444,"tested_positive"), EXACT(K444,"tested_negative")), "fp", IF(AND(EXACT(P444,"tested_negative"), EXACT(K444,"tested_positive")), "fn", IF(AND(EXACT(P444,"tested_negative"), EXACT(K444,"tested_negative")), "tn"))))</f>
        <v>tn</v>
      </c>
      <c r="S444" s="2">
        <f>IF(P444="tested_positive",1,0)</f>
        <v>0</v>
      </c>
    </row>
    <row r="445" spans="1:19" x14ac:dyDescent="0.2">
      <c r="A445">
        <v>699</v>
      </c>
      <c r="B445">
        <v>4</v>
      </c>
      <c r="C445">
        <v>127</v>
      </c>
      <c r="D445">
        <v>88</v>
      </c>
      <c r="E445">
        <v>11</v>
      </c>
      <c r="F445">
        <v>155</v>
      </c>
      <c r="G445">
        <v>34.5</v>
      </c>
      <c r="H445">
        <v>0.59799999999999998</v>
      </c>
      <c r="I445">
        <v>28</v>
      </c>
      <c r="J445" t="s">
        <v>10</v>
      </c>
      <c r="K445" t="s">
        <v>10</v>
      </c>
      <c r="L445" t="s">
        <v>10</v>
      </c>
      <c r="N445">
        <v>0.67200000000000004</v>
      </c>
      <c r="O445">
        <v>0.32800000000000001</v>
      </c>
      <c r="P445" s="2" t="str">
        <f>IF(O445&gt;N445,"tested_positive","tested_negative")</f>
        <v>tested_negative</v>
      </c>
      <c r="Q445" s="2">
        <f>IF(P445=K445,1,0)</f>
        <v>1</v>
      </c>
      <c r="R445" s="2" t="str">
        <f>IF(AND(EXACT(P445,"tested_positive"), EXACT(K445,"tested_positive")), "tp", IF(AND(EXACT(P445,"tested_positive"), EXACT(K445,"tested_negative")), "fp", IF(AND(EXACT(P445,"tested_negative"), EXACT(K445,"tested_positive")), "fn", IF(AND(EXACT(P445,"tested_negative"), EXACT(K445,"tested_negative")), "tn"))))</f>
        <v>tn</v>
      </c>
      <c r="S445" s="2">
        <f>IF(P445="tested_positive",1,0)</f>
        <v>0</v>
      </c>
    </row>
    <row r="446" spans="1:19" x14ac:dyDescent="0.2">
      <c r="A446">
        <v>93</v>
      </c>
      <c r="B446">
        <v>7</v>
      </c>
      <c r="C446">
        <v>81</v>
      </c>
      <c r="D446">
        <v>78</v>
      </c>
      <c r="E446">
        <v>40</v>
      </c>
      <c r="F446">
        <v>48</v>
      </c>
      <c r="G446">
        <v>46.7</v>
      </c>
      <c r="H446">
        <v>0.26100000000000001</v>
      </c>
      <c r="I446">
        <v>42</v>
      </c>
      <c r="J446" t="s">
        <v>10</v>
      </c>
      <c r="K446" t="s">
        <v>10</v>
      </c>
      <c r="L446" t="s">
        <v>10</v>
      </c>
      <c r="N446">
        <v>0.66900000000000004</v>
      </c>
      <c r="O446">
        <v>0.33100000000000002</v>
      </c>
      <c r="P446" s="2" t="str">
        <f>IF(O446&gt;N446,"tested_positive","tested_negative")</f>
        <v>tested_negative</v>
      </c>
      <c r="Q446" s="2">
        <f>IF(P446=K446,1,0)</f>
        <v>1</v>
      </c>
      <c r="R446" s="2" t="str">
        <f>IF(AND(EXACT(P446,"tested_positive"), EXACT(K446,"tested_positive")), "tp", IF(AND(EXACT(P446,"tested_positive"), EXACT(K446,"tested_negative")), "fp", IF(AND(EXACT(P446,"tested_negative"), EXACT(K446,"tested_positive")), "fn", IF(AND(EXACT(P446,"tested_negative"), EXACT(K446,"tested_negative")), "tn"))))</f>
        <v>tn</v>
      </c>
      <c r="S446" s="2">
        <f>IF(P446="tested_positive",1,0)</f>
        <v>0</v>
      </c>
    </row>
    <row r="447" spans="1:19" x14ac:dyDescent="0.2">
      <c r="A447">
        <v>205</v>
      </c>
      <c r="B447">
        <v>6</v>
      </c>
      <c r="C447">
        <v>103</v>
      </c>
      <c r="D447">
        <v>72</v>
      </c>
      <c r="E447">
        <v>32</v>
      </c>
      <c r="F447">
        <v>190</v>
      </c>
      <c r="G447">
        <v>37.700000000000003</v>
      </c>
      <c r="H447">
        <v>0.32400000000000001</v>
      </c>
      <c r="I447">
        <v>55</v>
      </c>
      <c r="J447" t="s">
        <v>10</v>
      </c>
      <c r="K447" t="s">
        <v>10</v>
      </c>
      <c r="L447" t="s">
        <v>10</v>
      </c>
      <c r="N447">
        <v>0.66900000000000004</v>
      </c>
      <c r="O447">
        <v>0.33100000000000002</v>
      </c>
      <c r="P447" s="2" t="str">
        <f>IF(O447&gt;N447,"tested_positive","tested_negative")</f>
        <v>tested_negative</v>
      </c>
      <c r="Q447" s="2">
        <f>IF(P447=K447,1,0)</f>
        <v>1</v>
      </c>
      <c r="R447" s="2" t="str">
        <f>IF(AND(EXACT(P447,"tested_positive"), EXACT(K447,"tested_positive")), "tp", IF(AND(EXACT(P447,"tested_positive"), EXACT(K447,"tested_negative")), "fp", IF(AND(EXACT(P447,"tested_negative"), EXACT(K447,"tested_positive")), "fn", IF(AND(EXACT(P447,"tested_negative"), EXACT(K447,"tested_negative")), "tn"))))</f>
        <v>tn</v>
      </c>
      <c r="S447" s="2">
        <f>IF(P447="tested_positive",1,0)</f>
        <v>0</v>
      </c>
    </row>
    <row r="448" spans="1:19" x14ac:dyDescent="0.2">
      <c r="A448">
        <v>310</v>
      </c>
      <c r="B448">
        <v>2</v>
      </c>
      <c r="C448">
        <v>124</v>
      </c>
      <c r="D448">
        <v>68</v>
      </c>
      <c r="E448">
        <v>28</v>
      </c>
      <c r="F448">
        <v>205</v>
      </c>
      <c r="G448">
        <v>32.9</v>
      </c>
      <c r="H448">
        <v>0.875</v>
      </c>
      <c r="I448">
        <v>30</v>
      </c>
      <c r="J448" t="s">
        <v>9</v>
      </c>
      <c r="K448" t="s">
        <v>9</v>
      </c>
      <c r="L448" t="s">
        <v>10</v>
      </c>
      <c r="M448">
        <v>1</v>
      </c>
      <c r="N448">
        <v>0.66900000000000004</v>
      </c>
      <c r="O448">
        <v>0.33100000000000002</v>
      </c>
      <c r="P448" s="2" t="str">
        <f>IF(O448&gt;N448,"tested_positive","tested_negative")</f>
        <v>tested_negative</v>
      </c>
      <c r="Q448" s="2">
        <f>IF(P448=K448,1,0)</f>
        <v>0</v>
      </c>
      <c r="R448" s="2" t="str">
        <f>IF(AND(EXACT(P448,"tested_positive"), EXACT(K448,"tested_positive")), "tp", IF(AND(EXACT(P448,"tested_positive"), EXACT(K448,"tested_negative")), "fp", IF(AND(EXACT(P448,"tested_negative"), EXACT(K448,"tested_positive")), "fn", IF(AND(EXACT(P448,"tested_negative"), EXACT(K448,"tested_negative")), "tn"))))</f>
        <v>fn</v>
      </c>
      <c r="S448" s="2">
        <f>IF(P448="tested_positive",1,0)</f>
        <v>0</v>
      </c>
    </row>
    <row r="449" spans="1:19" x14ac:dyDescent="0.2">
      <c r="A449">
        <v>218</v>
      </c>
      <c r="B449">
        <v>6</v>
      </c>
      <c r="C449">
        <v>125</v>
      </c>
      <c r="D449">
        <v>68</v>
      </c>
      <c r="E449">
        <v>30</v>
      </c>
      <c r="F449">
        <v>120</v>
      </c>
      <c r="G449">
        <v>30</v>
      </c>
      <c r="H449">
        <v>0.46400000000000002</v>
      </c>
      <c r="I449">
        <v>32</v>
      </c>
      <c r="J449" t="s">
        <v>10</v>
      </c>
      <c r="K449" t="s">
        <v>10</v>
      </c>
      <c r="L449" t="s">
        <v>10</v>
      </c>
      <c r="N449">
        <v>0.66700000000000004</v>
      </c>
      <c r="O449">
        <v>0.33300000000000002</v>
      </c>
      <c r="P449" s="2" t="str">
        <f>IF(O449&gt;N449,"tested_positive","tested_negative")</f>
        <v>tested_negative</v>
      </c>
      <c r="Q449" s="2">
        <f>IF(P449=K449,1,0)</f>
        <v>1</v>
      </c>
      <c r="R449" s="2" t="str">
        <f>IF(AND(EXACT(P449,"tested_positive"), EXACT(K449,"tested_positive")), "tp", IF(AND(EXACT(P449,"tested_positive"), EXACT(K449,"tested_negative")), "fp", IF(AND(EXACT(P449,"tested_negative"), EXACT(K449,"tested_positive")), "fn", IF(AND(EXACT(P449,"tested_negative"), EXACT(K449,"tested_negative")), "tn"))))</f>
        <v>tn</v>
      </c>
      <c r="S449" s="2">
        <f>IF(P449="tested_positive",1,0)</f>
        <v>0</v>
      </c>
    </row>
    <row r="450" spans="1:19" x14ac:dyDescent="0.2">
      <c r="A450">
        <v>606</v>
      </c>
      <c r="B450">
        <v>1</v>
      </c>
      <c r="C450">
        <v>124</v>
      </c>
      <c r="D450">
        <v>60</v>
      </c>
      <c r="E450">
        <v>32</v>
      </c>
      <c r="F450">
        <v>0</v>
      </c>
      <c r="G450">
        <v>35.799999999999997</v>
      </c>
      <c r="H450">
        <v>0.51400000000000001</v>
      </c>
      <c r="I450">
        <v>21</v>
      </c>
      <c r="J450" t="s">
        <v>10</v>
      </c>
      <c r="K450" t="s">
        <v>10</v>
      </c>
      <c r="L450" t="s">
        <v>10</v>
      </c>
      <c r="N450">
        <v>0.66600000000000004</v>
      </c>
      <c r="O450">
        <v>0.33400000000000002</v>
      </c>
      <c r="P450" s="2" t="str">
        <f>IF(O450&gt;N450,"tested_positive","tested_negative")</f>
        <v>tested_negative</v>
      </c>
      <c r="Q450" s="2">
        <f>IF(P450=K450,1,0)</f>
        <v>1</v>
      </c>
      <c r="R450" s="2" t="str">
        <f>IF(AND(EXACT(P450,"tested_positive"), EXACT(K450,"tested_positive")), "tp", IF(AND(EXACT(P450,"tested_positive"), EXACT(K450,"tested_negative")), "fp", IF(AND(EXACT(P450,"tested_negative"), EXACT(K450,"tested_positive")), "fn", IF(AND(EXACT(P450,"tested_negative"), EXACT(K450,"tested_negative")), "tn"))))</f>
        <v>tn</v>
      </c>
      <c r="S450" s="2">
        <f>IF(P450="tested_positive",1,0)</f>
        <v>0</v>
      </c>
    </row>
    <row r="451" spans="1:19" x14ac:dyDescent="0.2">
      <c r="A451">
        <v>300</v>
      </c>
      <c r="B451">
        <v>8</v>
      </c>
      <c r="C451">
        <v>112</v>
      </c>
      <c r="D451">
        <v>72</v>
      </c>
      <c r="E451">
        <v>0</v>
      </c>
      <c r="F451">
        <v>0</v>
      </c>
      <c r="G451">
        <v>23.6</v>
      </c>
      <c r="H451">
        <v>0.84</v>
      </c>
      <c r="I451">
        <v>58</v>
      </c>
      <c r="J451" t="s">
        <v>10</v>
      </c>
      <c r="K451" t="s">
        <v>10</v>
      </c>
      <c r="L451" t="s">
        <v>10</v>
      </c>
      <c r="N451">
        <v>0.66</v>
      </c>
      <c r="O451">
        <v>0.34</v>
      </c>
      <c r="P451" s="2" t="str">
        <f>IF(O451&gt;N451,"tested_positive","tested_negative")</f>
        <v>tested_negative</v>
      </c>
      <c r="Q451" s="2">
        <f>IF(P451=K451,1,0)</f>
        <v>1</v>
      </c>
      <c r="R451" s="2" t="str">
        <f>IF(AND(EXACT(P451,"tested_positive"), EXACT(K451,"tested_positive")), "tp", IF(AND(EXACT(P451,"tested_positive"), EXACT(K451,"tested_negative")), "fp", IF(AND(EXACT(P451,"tested_negative"), EXACT(K451,"tested_positive")), "fn", IF(AND(EXACT(P451,"tested_negative"), EXACT(K451,"tested_negative")), "tn"))))</f>
        <v>tn</v>
      </c>
      <c r="S451" s="2">
        <f>IF(P451="tested_positive",1,0)</f>
        <v>0</v>
      </c>
    </row>
    <row r="452" spans="1:19" x14ac:dyDescent="0.2">
      <c r="A452">
        <v>726</v>
      </c>
      <c r="B452">
        <v>4</v>
      </c>
      <c r="C452">
        <v>112</v>
      </c>
      <c r="D452">
        <v>78</v>
      </c>
      <c r="E452">
        <v>40</v>
      </c>
      <c r="F452">
        <v>0</v>
      </c>
      <c r="G452">
        <v>39.4</v>
      </c>
      <c r="H452">
        <v>0.23599999999999999</v>
      </c>
      <c r="I452">
        <v>38</v>
      </c>
      <c r="J452" t="s">
        <v>10</v>
      </c>
      <c r="K452" t="s">
        <v>10</v>
      </c>
      <c r="L452" t="s">
        <v>10</v>
      </c>
      <c r="N452">
        <v>0.66</v>
      </c>
      <c r="O452">
        <v>0.34</v>
      </c>
      <c r="P452" s="2" t="str">
        <f>IF(O452&gt;N452,"tested_positive","tested_negative")</f>
        <v>tested_negative</v>
      </c>
      <c r="Q452" s="2">
        <f>IF(P452=K452,1,0)</f>
        <v>1</v>
      </c>
      <c r="R452" s="2" t="str">
        <f>IF(AND(EXACT(P452,"tested_positive"), EXACT(K452,"tested_positive")), "tp", IF(AND(EXACT(P452,"tested_positive"), EXACT(K452,"tested_negative")), "fp", IF(AND(EXACT(P452,"tested_negative"), EXACT(K452,"tested_positive")), "fn", IF(AND(EXACT(P452,"tested_negative"), EXACT(K452,"tested_negative")), "tn"))))</f>
        <v>tn</v>
      </c>
      <c r="S452" s="2">
        <f>IF(P452="tested_positive",1,0)</f>
        <v>0</v>
      </c>
    </row>
    <row r="453" spans="1:19" x14ac:dyDescent="0.2">
      <c r="A453">
        <v>199</v>
      </c>
      <c r="B453">
        <v>4</v>
      </c>
      <c r="C453">
        <v>109</v>
      </c>
      <c r="D453">
        <v>64</v>
      </c>
      <c r="E453">
        <v>44</v>
      </c>
      <c r="F453">
        <v>99</v>
      </c>
      <c r="G453">
        <v>34.799999999999997</v>
      </c>
      <c r="H453">
        <v>0.90500000000000003</v>
      </c>
      <c r="I453">
        <v>26</v>
      </c>
      <c r="J453" t="s">
        <v>9</v>
      </c>
      <c r="K453" t="s">
        <v>9</v>
      </c>
      <c r="L453" t="s">
        <v>10</v>
      </c>
      <c r="M453">
        <v>1</v>
      </c>
      <c r="N453">
        <v>0.65900000000000003</v>
      </c>
      <c r="O453">
        <v>0.34100000000000003</v>
      </c>
      <c r="P453" s="2" t="str">
        <f>IF(O453&gt;N453,"tested_positive","tested_negative")</f>
        <v>tested_negative</v>
      </c>
      <c r="Q453" s="2">
        <f>IF(P453=K453,1,0)</f>
        <v>0</v>
      </c>
      <c r="R453" s="2" t="str">
        <f>IF(AND(EXACT(P453,"tested_positive"), EXACT(K453,"tested_positive")), "tp", IF(AND(EXACT(P453,"tested_positive"), EXACT(K453,"tested_negative")), "fp", IF(AND(EXACT(P453,"tested_negative"), EXACT(K453,"tested_positive")), "fn", IF(AND(EXACT(P453,"tested_negative"), EXACT(K453,"tested_negative")), "tn"))))</f>
        <v>fn</v>
      </c>
      <c r="S453" s="2">
        <f>IF(P453="tested_positive",1,0)</f>
        <v>0</v>
      </c>
    </row>
    <row r="454" spans="1:19" x14ac:dyDescent="0.2">
      <c r="A454">
        <v>510</v>
      </c>
      <c r="B454">
        <v>8</v>
      </c>
      <c r="C454">
        <v>120</v>
      </c>
      <c r="D454">
        <v>78</v>
      </c>
      <c r="E454">
        <v>0</v>
      </c>
      <c r="F454">
        <v>0</v>
      </c>
      <c r="G454">
        <v>25</v>
      </c>
      <c r="H454">
        <v>0.40899999999999997</v>
      </c>
      <c r="I454">
        <v>64</v>
      </c>
      <c r="J454" t="s">
        <v>10</v>
      </c>
      <c r="K454" t="s">
        <v>10</v>
      </c>
      <c r="L454" t="s">
        <v>10</v>
      </c>
      <c r="N454">
        <v>0.65800000000000003</v>
      </c>
      <c r="O454">
        <v>0.34200000000000003</v>
      </c>
      <c r="P454" s="2" t="str">
        <f>IF(O454&gt;N454,"tested_positive","tested_negative")</f>
        <v>tested_negative</v>
      </c>
      <c r="Q454" s="2">
        <f>IF(P454=K454,1,0)</f>
        <v>1</v>
      </c>
      <c r="R454" s="2" t="str">
        <f>IF(AND(EXACT(P454,"tested_positive"), EXACT(K454,"tested_positive")), "tp", IF(AND(EXACT(P454,"tested_positive"), EXACT(K454,"tested_negative")), "fp", IF(AND(EXACT(P454,"tested_negative"), EXACT(K454,"tested_positive")), "fn", IF(AND(EXACT(P454,"tested_negative"), EXACT(K454,"tested_negative")), "tn"))))</f>
        <v>tn</v>
      </c>
      <c r="S454" s="2">
        <f>IF(P454="tested_positive",1,0)</f>
        <v>0</v>
      </c>
    </row>
    <row r="455" spans="1:19" x14ac:dyDescent="0.2">
      <c r="A455">
        <v>185</v>
      </c>
      <c r="B455">
        <v>4</v>
      </c>
      <c r="C455">
        <v>141</v>
      </c>
      <c r="D455">
        <v>74</v>
      </c>
      <c r="E455">
        <v>0</v>
      </c>
      <c r="F455">
        <v>0</v>
      </c>
      <c r="G455">
        <v>27.6</v>
      </c>
      <c r="H455">
        <v>0.24399999999999999</v>
      </c>
      <c r="I455">
        <v>40</v>
      </c>
      <c r="J455" t="s">
        <v>10</v>
      </c>
      <c r="K455" t="s">
        <v>10</v>
      </c>
      <c r="L455" t="s">
        <v>10</v>
      </c>
      <c r="N455">
        <v>0.65400000000000003</v>
      </c>
      <c r="O455">
        <v>0.34599999999999997</v>
      </c>
      <c r="P455" s="2" t="str">
        <f>IF(O455&gt;N455,"tested_positive","tested_negative")</f>
        <v>tested_negative</v>
      </c>
      <c r="Q455" s="2">
        <f>IF(P455=K455,1,0)</f>
        <v>1</v>
      </c>
      <c r="R455" s="2" t="str">
        <f>IF(AND(EXACT(P455,"tested_positive"), EXACT(K455,"tested_positive")), "tp", IF(AND(EXACT(P455,"tested_positive"), EXACT(K455,"tested_negative")), "fp", IF(AND(EXACT(P455,"tested_negative"), EXACT(K455,"tested_positive")), "fn", IF(AND(EXACT(P455,"tested_negative"), EXACT(K455,"tested_negative")), "tn"))))</f>
        <v>tn</v>
      </c>
      <c r="S455" s="2">
        <f>IF(P455="tested_positive",1,0)</f>
        <v>0</v>
      </c>
    </row>
    <row r="456" spans="1:19" x14ac:dyDescent="0.2">
      <c r="A456">
        <v>584</v>
      </c>
      <c r="B456">
        <v>8</v>
      </c>
      <c r="C456">
        <v>100</v>
      </c>
      <c r="D456">
        <v>76</v>
      </c>
      <c r="E456">
        <v>0</v>
      </c>
      <c r="F456">
        <v>0</v>
      </c>
      <c r="G456">
        <v>38.700000000000003</v>
      </c>
      <c r="H456">
        <v>0.19</v>
      </c>
      <c r="I456">
        <v>42</v>
      </c>
      <c r="J456" t="s">
        <v>10</v>
      </c>
      <c r="K456" t="s">
        <v>10</v>
      </c>
      <c r="L456" t="s">
        <v>10</v>
      </c>
      <c r="N456">
        <v>0.65400000000000003</v>
      </c>
      <c r="O456">
        <v>0.34599999999999997</v>
      </c>
      <c r="P456" s="2" t="str">
        <f>IF(O456&gt;N456,"tested_positive","tested_negative")</f>
        <v>tested_negative</v>
      </c>
      <c r="Q456" s="2">
        <f>IF(P456=K456,1,0)</f>
        <v>1</v>
      </c>
      <c r="R456" s="2" t="str">
        <f>IF(AND(EXACT(P456,"tested_positive"), EXACT(K456,"tested_positive")), "tp", IF(AND(EXACT(P456,"tested_positive"), EXACT(K456,"tested_negative")), "fp", IF(AND(EXACT(P456,"tested_negative"), EXACT(K456,"tested_positive")), "fn", IF(AND(EXACT(P456,"tested_negative"), EXACT(K456,"tested_negative")), "tn"))))</f>
        <v>tn</v>
      </c>
      <c r="S456" s="2">
        <f>IF(P456="tested_positive",1,0)</f>
        <v>0</v>
      </c>
    </row>
    <row r="457" spans="1:19" x14ac:dyDescent="0.2">
      <c r="A457">
        <v>387</v>
      </c>
      <c r="B457">
        <v>5</v>
      </c>
      <c r="C457">
        <v>116</v>
      </c>
      <c r="D457">
        <v>74</v>
      </c>
      <c r="E457">
        <v>29</v>
      </c>
      <c r="F457">
        <v>0</v>
      </c>
      <c r="G457">
        <v>32.299999999999997</v>
      </c>
      <c r="H457">
        <v>0.66</v>
      </c>
      <c r="I457">
        <v>35</v>
      </c>
      <c r="J457" t="s">
        <v>9</v>
      </c>
      <c r="K457" t="s">
        <v>9</v>
      </c>
      <c r="L457" t="s">
        <v>10</v>
      </c>
      <c r="M457">
        <v>1</v>
      </c>
      <c r="N457">
        <v>0.65300000000000002</v>
      </c>
      <c r="O457">
        <v>0.34699999999999998</v>
      </c>
      <c r="P457" s="2" t="str">
        <f>IF(O457&gt;N457,"tested_positive","tested_negative")</f>
        <v>tested_negative</v>
      </c>
      <c r="Q457" s="2">
        <f>IF(P457=K457,1,0)</f>
        <v>0</v>
      </c>
      <c r="R457" s="2" t="str">
        <f>IF(AND(EXACT(P457,"tested_positive"), EXACT(K457,"tested_positive")), "tp", IF(AND(EXACT(P457,"tested_positive"), EXACT(K457,"tested_negative")), "fp", IF(AND(EXACT(P457,"tested_negative"), EXACT(K457,"tested_positive")), "fn", IF(AND(EXACT(P457,"tested_negative"), EXACT(K457,"tested_negative")), "tn"))))</f>
        <v>fn</v>
      </c>
      <c r="S457" s="2">
        <f>IF(P457="tested_positive",1,0)</f>
        <v>0</v>
      </c>
    </row>
    <row r="458" spans="1:19" x14ac:dyDescent="0.2">
      <c r="A458">
        <v>440</v>
      </c>
      <c r="B458">
        <v>6</v>
      </c>
      <c r="C458">
        <v>107</v>
      </c>
      <c r="D458">
        <v>88</v>
      </c>
      <c r="E458">
        <v>0</v>
      </c>
      <c r="F458">
        <v>0</v>
      </c>
      <c r="G458">
        <v>36.799999999999997</v>
      </c>
      <c r="H458">
        <v>0.72699999999999998</v>
      </c>
      <c r="I458">
        <v>31</v>
      </c>
      <c r="J458" t="s">
        <v>10</v>
      </c>
      <c r="K458" t="s">
        <v>10</v>
      </c>
      <c r="L458" t="s">
        <v>10</v>
      </c>
      <c r="N458">
        <v>0.65100000000000002</v>
      </c>
      <c r="O458">
        <v>0.34899999999999998</v>
      </c>
      <c r="P458" s="2" t="str">
        <f>IF(O458&gt;N458,"tested_positive","tested_negative")</f>
        <v>tested_negative</v>
      </c>
      <c r="Q458" s="2">
        <f>IF(P458=K458,1,0)</f>
        <v>1</v>
      </c>
      <c r="R458" s="2" t="str">
        <f>IF(AND(EXACT(P458,"tested_positive"), EXACT(K458,"tested_positive")), "tp", IF(AND(EXACT(P458,"tested_positive"), EXACT(K458,"tested_negative")), "fp", IF(AND(EXACT(P458,"tested_negative"), EXACT(K458,"tested_positive")), "fn", IF(AND(EXACT(P458,"tested_negative"), EXACT(K458,"tested_negative")), "tn"))))</f>
        <v>tn</v>
      </c>
      <c r="S458" s="2">
        <f>IF(P458="tested_positive",1,0)</f>
        <v>0</v>
      </c>
    </row>
    <row r="459" spans="1:19" x14ac:dyDescent="0.2">
      <c r="A459">
        <v>642</v>
      </c>
      <c r="B459">
        <v>4</v>
      </c>
      <c r="C459">
        <v>128</v>
      </c>
      <c r="D459">
        <v>70</v>
      </c>
      <c r="E459">
        <v>0</v>
      </c>
      <c r="F459">
        <v>0</v>
      </c>
      <c r="G459">
        <v>34.299999999999997</v>
      </c>
      <c r="H459">
        <v>0.30299999999999999</v>
      </c>
      <c r="I459">
        <v>24</v>
      </c>
      <c r="J459" t="s">
        <v>10</v>
      </c>
      <c r="K459" t="s">
        <v>10</v>
      </c>
      <c r="L459" t="s">
        <v>10</v>
      </c>
      <c r="N459">
        <v>0.65100000000000002</v>
      </c>
      <c r="O459">
        <v>0.34899999999999998</v>
      </c>
      <c r="P459" s="2" t="str">
        <f>IF(O459&gt;N459,"tested_positive","tested_negative")</f>
        <v>tested_negative</v>
      </c>
      <c r="Q459" s="2">
        <f>IF(P459=K459,1,0)</f>
        <v>1</v>
      </c>
      <c r="R459" s="2" t="str">
        <f>IF(AND(EXACT(P459,"tested_positive"), EXACT(K459,"tested_positive")), "tp", IF(AND(EXACT(P459,"tested_positive"), EXACT(K459,"tested_negative")), "fp", IF(AND(EXACT(P459,"tested_negative"), EXACT(K459,"tested_positive")), "fn", IF(AND(EXACT(P459,"tested_negative"), EXACT(K459,"tested_negative")), "tn"))))</f>
        <v>tn</v>
      </c>
      <c r="S459" s="2">
        <f>IF(P459="tested_positive",1,0)</f>
        <v>0</v>
      </c>
    </row>
    <row r="460" spans="1:19" x14ac:dyDescent="0.2">
      <c r="A460">
        <v>359</v>
      </c>
      <c r="B460">
        <v>12</v>
      </c>
      <c r="C460">
        <v>88</v>
      </c>
      <c r="D460">
        <v>74</v>
      </c>
      <c r="E460">
        <v>40</v>
      </c>
      <c r="F460">
        <v>54</v>
      </c>
      <c r="G460">
        <v>35.299999999999997</v>
      </c>
      <c r="H460">
        <v>0.378</v>
      </c>
      <c r="I460">
        <v>48</v>
      </c>
      <c r="J460" t="s">
        <v>10</v>
      </c>
      <c r="K460" t="s">
        <v>10</v>
      </c>
      <c r="L460" t="s">
        <v>10</v>
      </c>
      <c r="N460">
        <v>0.65</v>
      </c>
      <c r="O460">
        <v>0.35</v>
      </c>
      <c r="P460" s="2" t="str">
        <f>IF(O460&gt;N460,"tested_positive","tested_negative")</f>
        <v>tested_negative</v>
      </c>
      <c r="Q460" s="2">
        <f>IF(P460=K460,1,0)</f>
        <v>1</v>
      </c>
      <c r="R460" s="2" t="str">
        <f>IF(AND(EXACT(P460,"tested_positive"), EXACT(K460,"tested_positive")), "tp", IF(AND(EXACT(P460,"tested_positive"), EXACT(K460,"tested_negative")), "fp", IF(AND(EXACT(P460,"tested_negative"), EXACT(K460,"tested_positive")), "fn", IF(AND(EXACT(P460,"tested_negative"), EXACT(K460,"tested_negative")), "tn"))))</f>
        <v>tn</v>
      </c>
      <c r="S460" s="2">
        <f>IF(P460="tested_positive",1,0)</f>
        <v>0</v>
      </c>
    </row>
    <row r="461" spans="1:19" x14ac:dyDescent="0.2">
      <c r="A461">
        <v>124</v>
      </c>
      <c r="B461">
        <v>5</v>
      </c>
      <c r="C461">
        <v>132</v>
      </c>
      <c r="D461">
        <v>80</v>
      </c>
      <c r="E461">
        <v>0</v>
      </c>
      <c r="F461">
        <v>0</v>
      </c>
      <c r="G461">
        <v>26.8</v>
      </c>
      <c r="H461">
        <v>0.186</v>
      </c>
      <c r="I461">
        <v>69</v>
      </c>
      <c r="J461" t="s">
        <v>10</v>
      </c>
      <c r="K461" t="s">
        <v>10</v>
      </c>
      <c r="L461" t="s">
        <v>10</v>
      </c>
      <c r="N461">
        <v>0.64700000000000002</v>
      </c>
      <c r="O461">
        <v>0.35299999999999998</v>
      </c>
      <c r="P461" s="2" t="str">
        <f>IF(O461&gt;N461,"tested_positive","tested_negative")</f>
        <v>tested_negative</v>
      </c>
      <c r="Q461" s="2">
        <f>IF(P461=K461,1,0)</f>
        <v>1</v>
      </c>
      <c r="R461" s="2" t="str">
        <f>IF(AND(EXACT(P461,"tested_positive"), EXACT(K461,"tested_positive")), "tp", IF(AND(EXACT(P461,"tested_positive"), EXACT(K461,"tested_negative")), "fp", IF(AND(EXACT(P461,"tested_negative"), EXACT(K461,"tested_positive")), "fn", IF(AND(EXACT(P461,"tested_negative"), EXACT(K461,"tested_negative")), "tn"))))</f>
        <v>tn</v>
      </c>
      <c r="S461" s="2">
        <f>IF(P461="tested_positive",1,0)</f>
        <v>0</v>
      </c>
    </row>
    <row r="462" spans="1:19" x14ac:dyDescent="0.2">
      <c r="A462">
        <v>151</v>
      </c>
      <c r="B462">
        <v>1</v>
      </c>
      <c r="C462">
        <v>136</v>
      </c>
      <c r="D462">
        <v>74</v>
      </c>
      <c r="E462">
        <v>50</v>
      </c>
      <c r="F462">
        <v>204</v>
      </c>
      <c r="G462">
        <v>37.4</v>
      </c>
      <c r="H462">
        <v>0.39900000000000002</v>
      </c>
      <c r="I462">
        <v>24</v>
      </c>
      <c r="J462" t="s">
        <v>10</v>
      </c>
      <c r="K462" t="s">
        <v>10</v>
      </c>
      <c r="L462" t="s">
        <v>10</v>
      </c>
      <c r="N462">
        <v>0.64700000000000002</v>
      </c>
      <c r="O462">
        <v>0.35299999999999998</v>
      </c>
      <c r="P462" s="2" t="str">
        <f>IF(O462&gt;N462,"tested_positive","tested_negative")</f>
        <v>tested_negative</v>
      </c>
      <c r="Q462" s="2">
        <f>IF(P462=K462,1,0)</f>
        <v>1</v>
      </c>
      <c r="R462" s="2" t="str">
        <f>IF(AND(EXACT(P462,"tested_positive"), EXACT(K462,"tested_positive")), "tp", IF(AND(EXACT(P462,"tested_positive"), EXACT(K462,"tested_negative")), "fp", IF(AND(EXACT(P462,"tested_negative"), EXACT(K462,"tested_positive")), "fn", IF(AND(EXACT(P462,"tested_negative"), EXACT(K462,"tested_negative")), "tn"))))</f>
        <v>tn</v>
      </c>
      <c r="S462" s="2">
        <f>IF(P462="tested_positive",1,0)</f>
        <v>0</v>
      </c>
    </row>
    <row r="463" spans="1:19" x14ac:dyDescent="0.2">
      <c r="A463">
        <v>415</v>
      </c>
      <c r="B463">
        <v>0</v>
      </c>
      <c r="C463">
        <v>138</v>
      </c>
      <c r="D463">
        <v>60</v>
      </c>
      <c r="E463">
        <v>35</v>
      </c>
      <c r="F463">
        <v>167</v>
      </c>
      <c r="G463">
        <v>34.6</v>
      </c>
      <c r="H463">
        <v>0.53400000000000003</v>
      </c>
      <c r="I463">
        <v>21</v>
      </c>
      <c r="J463" t="s">
        <v>9</v>
      </c>
      <c r="K463" t="s">
        <v>9</v>
      </c>
      <c r="L463" t="s">
        <v>10</v>
      </c>
      <c r="M463">
        <v>1</v>
      </c>
      <c r="N463">
        <v>0.64700000000000002</v>
      </c>
      <c r="O463">
        <v>0.35299999999999998</v>
      </c>
      <c r="P463" s="2" t="str">
        <f>IF(O463&gt;N463,"tested_positive","tested_negative")</f>
        <v>tested_negative</v>
      </c>
      <c r="Q463" s="2">
        <f>IF(P463=K463,1,0)</f>
        <v>0</v>
      </c>
      <c r="R463" s="2" t="str">
        <f>IF(AND(EXACT(P463,"tested_positive"), EXACT(K463,"tested_positive")), "tp", IF(AND(EXACT(P463,"tested_positive"), EXACT(K463,"tested_negative")), "fp", IF(AND(EXACT(P463,"tested_negative"), EXACT(K463,"tested_positive")), "fn", IF(AND(EXACT(P463,"tested_negative"), EXACT(K463,"tested_negative")), "tn"))))</f>
        <v>fn</v>
      </c>
      <c r="S463" s="2">
        <f>IF(P463="tested_positive",1,0)</f>
        <v>0</v>
      </c>
    </row>
    <row r="464" spans="1:19" x14ac:dyDescent="0.2">
      <c r="A464">
        <v>65</v>
      </c>
      <c r="B464">
        <v>7</v>
      </c>
      <c r="C464">
        <v>114</v>
      </c>
      <c r="D464">
        <v>66</v>
      </c>
      <c r="E464">
        <v>0</v>
      </c>
      <c r="F464">
        <v>0</v>
      </c>
      <c r="G464">
        <v>32.799999999999997</v>
      </c>
      <c r="H464">
        <v>0.25800000000000001</v>
      </c>
      <c r="I464">
        <v>42</v>
      </c>
      <c r="J464" t="s">
        <v>9</v>
      </c>
      <c r="K464" t="s">
        <v>9</v>
      </c>
      <c r="L464" t="s">
        <v>10</v>
      </c>
      <c r="M464">
        <v>1</v>
      </c>
      <c r="N464">
        <v>0.64600000000000002</v>
      </c>
      <c r="O464">
        <v>0.35399999999999998</v>
      </c>
      <c r="P464" s="2" t="str">
        <f>IF(O464&gt;N464,"tested_positive","tested_negative")</f>
        <v>tested_negative</v>
      </c>
      <c r="Q464" s="2">
        <f>IF(P464=K464,1,0)</f>
        <v>0</v>
      </c>
      <c r="R464" s="2" t="str">
        <f>IF(AND(EXACT(P464,"tested_positive"), EXACT(K464,"tested_positive")), "tp", IF(AND(EXACT(P464,"tested_positive"), EXACT(K464,"tested_negative")), "fp", IF(AND(EXACT(P464,"tested_negative"), EXACT(K464,"tested_positive")), "fn", IF(AND(EXACT(P464,"tested_negative"), EXACT(K464,"tested_negative")), "tn"))))</f>
        <v>fn</v>
      </c>
      <c r="S464" s="2">
        <f>IF(P464="tested_positive",1,0)</f>
        <v>0</v>
      </c>
    </row>
    <row r="465" spans="1:19" x14ac:dyDescent="0.2">
      <c r="A465">
        <v>313</v>
      </c>
      <c r="B465">
        <v>2</v>
      </c>
      <c r="C465">
        <v>155</v>
      </c>
      <c r="D465">
        <v>74</v>
      </c>
      <c r="E465">
        <v>17</v>
      </c>
      <c r="F465">
        <v>96</v>
      </c>
      <c r="G465">
        <v>26.6</v>
      </c>
      <c r="H465">
        <v>0.433</v>
      </c>
      <c r="I465">
        <v>27</v>
      </c>
      <c r="J465" t="s">
        <v>9</v>
      </c>
      <c r="K465" t="s">
        <v>9</v>
      </c>
      <c r="L465" t="s">
        <v>10</v>
      </c>
      <c r="M465">
        <v>1</v>
      </c>
      <c r="N465">
        <v>0.64500000000000002</v>
      </c>
      <c r="O465">
        <v>0.35499999999999998</v>
      </c>
      <c r="P465" s="2" t="str">
        <f>IF(O465&gt;N465,"tested_positive","tested_negative")</f>
        <v>tested_negative</v>
      </c>
      <c r="Q465" s="2">
        <f>IF(P465=K465,1,0)</f>
        <v>0</v>
      </c>
      <c r="R465" s="2" t="str">
        <f>IF(AND(EXACT(P465,"tested_positive"), EXACT(K465,"tested_positive")), "tp", IF(AND(EXACT(P465,"tested_positive"), EXACT(K465,"tested_negative")), "fp", IF(AND(EXACT(P465,"tested_negative"), EXACT(K465,"tested_positive")), "fn", IF(AND(EXACT(P465,"tested_negative"), EXACT(K465,"tested_negative")), "tn"))))</f>
        <v>fn</v>
      </c>
      <c r="S465" s="2">
        <f>IF(P465="tested_positive",1,0)</f>
        <v>0</v>
      </c>
    </row>
    <row r="466" spans="1:19" x14ac:dyDescent="0.2">
      <c r="A466">
        <v>117</v>
      </c>
      <c r="B466">
        <v>5</v>
      </c>
      <c r="C466">
        <v>124</v>
      </c>
      <c r="D466">
        <v>74</v>
      </c>
      <c r="E466">
        <v>0</v>
      </c>
      <c r="F466">
        <v>0</v>
      </c>
      <c r="G466">
        <v>34</v>
      </c>
      <c r="H466">
        <v>0.22</v>
      </c>
      <c r="I466">
        <v>38</v>
      </c>
      <c r="J466" t="s">
        <v>9</v>
      </c>
      <c r="K466" t="s">
        <v>9</v>
      </c>
      <c r="L466" t="s">
        <v>10</v>
      </c>
      <c r="M466">
        <v>1</v>
      </c>
      <c r="N466">
        <v>0.64300000000000002</v>
      </c>
      <c r="O466">
        <v>0.35699999999999998</v>
      </c>
      <c r="P466" s="2" t="str">
        <f>IF(O466&gt;N466,"tested_positive","tested_negative")</f>
        <v>tested_negative</v>
      </c>
      <c r="Q466" s="2">
        <f>IF(P466=K466,1,0)</f>
        <v>0</v>
      </c>
      <c r="R466" s="2" t="str">
        <f>IF(AND(EXACT(P466,"tested_positive"), EXACT(K466,"tested_positive")), "tp", IF(AND(EXACT(P466,"tested_positive"), EXACT(K466,"tested_negative")), "fp", IF(AND(EXACT(P466,"tested_negative"), EXACT(K466,"tested_positive")), "fn", IF(AND(EXACT(P466,"tested_negative"), EXACT(K466,"tested_negative")), "tn"))))</f>
        <v>fn</v>
      </c>
      <c r="S466" s="2">
        <f>IF(P466="tested_positive",1,0)</f>
        <v>0</v>
      </c>
    </row>
    <row r="467" spans="1:19" x14ac:dyDescent="0.2">
      <c r="A467">
        <v>309</v>
      </c>
      <c r="B467">
        <v>0</v>
      </c>
      <c r="C467">
        <v>128</v>
      </c>
      <c r="D467">
        <v>68</v>
      </c>
      <c r="E467">
        <v>19</v>
      </c>
      <c r="F467">
        <v>180</v>
      </c>
      <c r="G467">
        <v>30.5</v>
      </c>
      <c r="H467">
        <v>1.391</v>
      </c>
      <c r="I467">
        <v>25</v>
      </c>
      <c r="J467" t="s">
        <v>9</v>
      </c>
      <c r="K467" t="s">
        <v>9</v>
      </c>
      <c r="L467" t="s">
        <v>10</v>
      </c>
      <c r="M467">
        <v>1</v>
      </c>
      <c r="N467">
        <v>0.64300000000000002</v>
      </c>
      <c r="O467">
        <v>0.35699999999999998</v>
      </c>
      <c r="P467" s="2" t="str">
        <f>IF(O467&gt;N467,"tested_positive","tested_negative")</f>
        <v>tested_negative</v>
      </c>
      <c r="Q467" s="2">
        <f>IF(P467=K467,1,0)</f>
        <v>0</v>
      </c>
      <c r="R467" s="2" t="str">
        <f>IF(AND(EXACT(P467,"tested_positive"), EXACT(K467,"tested_positive")), "tp", IF(AND(EXACT(P467,"tested_positive"), EXACT(K467,"tested_negative")), "fp", IF(AND(EXACT(P467,"tested_negative"), EXACT(K467,"tested_positive")), "fn", IF(AND(EXACT(P467,"tested_negative"), EXACT(K467,"tested_negative")), "tn"))))</f>
        <v>fn</v>
      </c>
      <c r="S467" s="2">
        <f>IF(P467="tested_positive",1,0)</f>
        <v>0</v>
      </c>
    </row>
    <row r="468" spans="1:19" x14ac:dyDescent="0.2">
      <c r="A468">
        <v>19</v>
      </c>
      <c r="B468">
        <v>1</v>
      </c>
      <c r="C468">
        <v>103</v>
      </c>
      <c r="D468">
        <v>30</v>
      </c>
      <c r="E468">
        <v>38</v>
      </c>
      <c r="F468">
        <v>83</v>
      </c>
      <c r="G468">
        <v>43.3</v>
      </c>
      <c r="H468">
        <v>0.183</v>
      </c>
      <c r="I468">
        <v>33</v>
      </c>
      <c r="J468" t="s">
        <v>10</v>
      </c>
      <c r="K468" t="s">
        <v>10</v>
      </c>
      <c r="L468" t="s">
        <v>10</v>
      </c>
      <c r="N468">
        <v>0.64200000000000002</v>
      </c>
      <c r="O468">
        <v>0.35799999999999998</v>
      </c>
      <c r="P468" s="2" t="str">
        <f>IF(O468&gt;N468,"tested_positive","tested_negative")</f>
        <v>tested_negative</v>
      </c>
      <c r="Q468" s="2">
        <f>IF(P468=K468,1,0)</f>
        <v>1</v>
      </c>
      <c r="R468" s="2" t="str">
        <f>IF(AND(EXACT(P468,"tested_positive"), EXACT(K468,"tested_positive")), "tp", IF(AND(EXACT(P468,"tested_positive"), EXACT(K468,"tested_negative")), "fp", IF(AND(EXACT(P468,"tested_negative"), EXACT(K468,"tested_positive")), "fn", IF(AND(EXACT(P468,"tested_negative"), EXACT(K468,"tested_negative")), "tn"))))</f>
        <v>tn</v>
      </c>
      <c r="S468" s="2">
        <f>IF(P468="tested_positive",1,0)</f>
        <v>0</v>
      </c>
    </row>
    <row r="469" spans="1:19" x14ac:dyDescent="0.2">
      <c r="A469">
        <v>58</v>
      </c>
      <c r="B469">
        <v>0</v>
      </c>
      <c r="C469">
        <v>100</v>
      </c>
      <c r="D469">
        <v>88</v>
      </c>
      <c r="E469">
        <v>60</v>
      </c>
      <c r="F469">
        <v>110</v>
      </c>
      <c r="G469">
        <v>46.8</v>
      </c>
      <c r="H469">
        <v>0.96199999999999997</v>
      </c>
      <c r="I469">
        <v>31</v>
      </c>
      <c r="J469" t="s">
        <v>10</v>
      </c>
      <c r="K469" t="s">
        <v>10</v>
      </c>
      <c r="L469" t="s">
        <v>10</v>
      </c>
      <c r="N469">
        <v>0.64200000000000002</v>
      </c>
      <c r="O469">
        <v>0.35799999999999998</v>
      </c>
      <c r="P469" s="2" t="str">
        <f>IF(O469&gt;N469,"tested_positive","tested_negative")</f>
        <v>tested_negative</v>
      </c>
      <c r="Q469" s="2">
        <f>IF(P469=K469,1,0)</f>
        <v>1</v>
      </c>
      <c r="R469" s="2" t="str">
        <f>IF(AND(EXACT(P469,"tested_positive"), EXACT(K469,"tested_positive")), "tp", IF(AND(EXACT(P469,"tested_positive"), EXACT(K469,"tested_negative")), "fp", IF(AND(EXACT(P469,"tested_negative"), EXACT(K469,"tested_positive")), "fn", IF(AND(EXACT(P469,"tested_negative"), EXACT(K469,"tested_negative")), "tn"))))</f>
        <v>tn</v>
      </c>
      <c r="S469" s="2">
        <f>IF(P469="tested_positive",1,0)</f>
        <v>0</v>
      </c>
    </row>
    <row r="470" spans="1:19" x14ac:dyDescent="0.2">
      <c r="A470">
        <v>190</v>
      </c>
      <c r="B470">
        <v>5</v>
      </c>
      <c r="C470">
        <v>139</v>
      </c>
      <c r="D470">
        <v>80</v>
      </c>
      <c r="E470">
        <v>35</v>
      </c>
      <c r="F470">
        <v>160</v>
      </c>
      <c r="G470">
        <v>31.6</v>
      </c>
      <c r="H470">
        <v>0.36099999999999999</v>
      </c>
      <c r="I470">
        <v>25</v>
      </c>
      <c r="J470" t="s">
        <v>9</v>
      </c>
      <c r="K470" t="s">
        <v>9</v>
      </c>
      <c r="L470" t="s">
        <v>10</v>
      </c>
      <c r="M470">
        <v>1</v>
      </c>
      <c r="N470">
        <v>0.64200000000000002</v>
      </c>
      <c r="O470">
        <v>0.35799999999999998</v>
      </c>
      <c r="P470" s="2" t="str">
        <f>IF(O470&gt;N470,"tested_positive","tested_negative")</f>
        <v>tested_negative</v>
      </c>
      <c r="Q470" s="2">
        <f>IF(P470=K470,1,0)</f>
        <v>0</v>
      </c>
      <c r="R470" s="2" t="str">
        <f>IF(AND(EXACT(P470,"tested_positive"), EXACT(K470,"tested_positive")), "tp", IF(AND(EXACT(P470,"tested_positive"), EXACT(K470,"tested_negative")), "fp", IF(AND(EXACT(P470,"tested_negative"), EXACT(K470,"tested_positive")), "fn", IF(AND(EXACT(P470,"tested_negative"), EXACT(K470,"tested_negative")), "tn"))))</f>
        <v>fn</v>
      </c>
      <c r="S470" s="2">
        <f>IF(P470="tested_positive",1,0)</f>
        <v>0</v>
      </c>
    </row>
    <row r="471" spans="1:19" x14ac:dyDescent="0.2">
      <c r="A471">
        <v>234</v>
      </c>
      <c r="B471">
        <v>4</v>
      </c>
      <c r="C471">
        <v>122</v>
      </c>
      <c r="D471">
        <v>68</v>
      </c>
      <c r="E471">
        <v>0</v>
      </c>
      <c r="F471">
        <v>0</v>
      </c>
      <c r="G471">
        <v>35</v>
      </c>
      <c r="H471">
        <v>0.39400000000000002</v>
      </c>
      <c r="I471">
        <v>29</v>
      </c>
      <c r="J471" t="s">
        <v>10</v>
      </c>
      <c r="K471" t="s">
        <v>10</v>
      </c>
      <c r="L471" t="s">
        <v>10</v>
      </c>
      <c r="N471">
        <v>0.64200000000000002</v>
      </c>
      <c r="O471">
        <v>0.35799999999999998</v>
      </c>
      <c r="P471" s="2" t="str">
        <f>IF(O471&gt;N471,"tested_positive","tested_negative")</f>
        <v>tested_negative</v>
      </c>
      <c r="Q471" s="2">
        <f>IF(P471=K471,1,0)</f>
        <v>1</v>
      </c>
      <c r="R471" s="2" t="str">
        <f>IF(AND(EXACT(P471,"tested_positive"), EXACT(K471,"tested_positive")), "tp", IF(AND(EXACT(P471,"tested_positive"), EXACT(K471,"tested_negative")), "fp", IF(AND(EXACT(P471,"tested_negative"), EXACT(K471,"tested_positive")), "fn", IF(AND(EXACT(P471,"tested_negative"), EXACT(K471,"tested_negative")), "tn"))))</f>
        <v>tn</v>
      </c>
      <c r="S471" s="2">
        <f>IF(P471="tested_positive",1,0)</f>
        <v>0</v>
      </c>
    </row>
    <row r="472" spans="1:19" x14ac:dyDescent="0.2">
      <c r="A472">
        <v>532</v>
      </c>
      <c r="B472">
        <v>0</v>
      </c>
      <c r="C472">
        <v>107</v>
      </c>
      <c r="D472">
        <v>76</v>
      </c>
      <c r="E472">
        <v>0</v>
      </c>
      <c r="F472">
        <v>0</v>
      </c>
      <c r="G472">
        <v>45.3</v>
      </c>
      <c r="H472">
        <v>0.68600000000000005</v>
      </c>
      <c r="I472">
        <v>24</v>
      </c>
      <c r="J472" t="s">
        <v>10</v>
      </c>
      <c r="K472" t="s">
        <v>10</v>
      </c>
      <c r="L472" t="s">
        <v>10</v>
      </c>
      <c r="N472">
        <v>0.64200000000000002</v>
      </c>
      <c r="O472">
        <v>0.35799999999999998</v>
      </c>
      <c r="P472" s="2" t="str">
        <f>IF(O472&gt;N472,"tested_positive","tested_negative")</f>
        <v>tested_negative</v>
      </c>
      <c r="Q472" s="2">
        <f>IF(P472=K472,1,0)</f>
        <v>1</v>
      </c>
      <c r="R472" s="2" t="str">
        <f>IF(AND(EXACT(P472,"tested_positive"), EXACT(K472,"tested_positive")), "tp", IF(AND(EXACT(P472,"tested_positive"), EXACT(K472,"tested_negative")), "fp", IF(AND(EXACT(P472,"tested_negative"), EXACT(K472,"tested_positive")), "fn", IF(AND(EXACT(P472,"tested_negative"), EXACT(K472,"tested_negative")), "tn"))))</f>
        <v>tn</v>
      </c>
      <c r="S472" s="2">
        <f>IF(P472="tested_positive",1,0)</f>
        <v>0</v>
      </c>
    </row>
    <row r="473" spans="1:19" x14ac:dyDescent="0.2">
      <c r="A473">
        <v>347</v>
      </c>
      <c r="B473">
        <v>1</v>
      </c>
      <c r="C473">
        <v>139</v>
      </c>
      <c r="D473">
        <v>46</v>
      </c>
      <c r="E473">
        <v>19</v>
      </c>
      <c r="F473">
        <v>83</v>
      </c>
      <c r="G473">
        <v>28.7</v>
      </c>
      <c r="H473">
        <v>0.65400000000000003</v>
      </c>
      <c r="I473">
        <v>22</v>
      </c>
      <c r="J473" t="s">
        <v>10</v>
      </c>
      <c r="K473" t="s">
        <v>10</v>
      </c>
      <c r="L473" t="s">
        <v>10</v>
      </c>
      <c r="N473">
        <v>0.63900000000000001</v>
      </c>
      <c r="O473">
        <v>0.36099999999999999</v>
      </c>
      <c r="P473" s="2" t="str">
        <f>IF(O473&gt;N473,"tested_positive","tested_negative")</f>
        <v>tested_negative</v>
      </c>
      <c r="Q473" s="2">
        <f>IF(P473=K473,1,0)</f>
        <v>1</v>
      </c>
      <c r="R473" s="2" t="str">
        <f>IF(AND(EXACT(P473,"tested_positive"), EXACT(K473,"tested_positive")), "tp", IF(AND(EXACT(P473,"tested_positive"), EXACT(K473,"tested_negative")), "fp", IF(AND(EXACT(P473,"tested_negative"), EXACT(K473,"tested_positive")), "fn", IF(AND(EXACT(P473,"tested_negative"), EXACT(K473,"tested_negative")), "tn"))))</f>
        <v>tn</v>
      </c>
      <c r="S473" s="2">
        <f>IF(P473="tested_positive",1,0)</f>
        <v>0</v>
      </c>
    </row>
    <row r="474" spans="1:19" x14ac:dyDescent="0.2">
      <c r="A474">
        <v>72</v>
      </c>
      <c r="B474">
        <v>5</v>
      </c>
      <c r="C474">
        <v>139</v>
      </c>
      <c r="D474">
        <v>64</v>
      </c>
      <c r="E474">
        <v>35</v>
      </c>
      <c r="F474">
        <v>140</v>
      </c>
      <c r="G474">
        <v>28.6</v>
      </c>
      <c r="H474">
        <v>0.41099999999999998</v>
      </c>
      <c r="I474">
        <v>26</v>
      </c>
      <c r="J474" t="s">
        <v>10</v>
      </c>
      <c r="K474" t="s">
        <v>10</v>
      </c>
      <c r="L474" t="s">
        <v>10</v>
      </c>
      <c r="N474">
        <v>0.63600000000000001</v>
      </c>
      <c r="O474">
        <v>0.36399999999999999</v>
      </c>
      <c r="P474" s="2" t="str">
        <f>IF(O474&gt;N474,"tested_positive","tested_negative")</f>
        <v>tested_negative</v>
      </c>
      <c r="Q474" s="2">
        <f>IF(P474=K474,1,0)</f>
        <v>1</v>
      </c>
      <c r="R474" s="2" t="str">
        <f>IF(AND(EXACT(P474,"tested_positive"), EXACT(K474,"tested_positive")), "tp", IF(AND(EXACT(P474,"tested_positive"), EXACT(K474,"tested_negative")), "fp", IF(AND(EXACT(P474,"tested_negative"), EXACT(K474,"tested_positive")), "fn", IF(AND(EXACT(P474,"tested_negative"), EXACT(K474,"tested_negative")), "tn"))))</f>
        <v>tn</v>
      </c>
      <c r="S474" s="2">
        <f>IF(P474="tested_positive",1,0)</f>
        <v>0</v>
      </c>
    </row>
    <row r="475" spans="1:19" x14ac:dyDescent="0.2">
      <c r="A475">
        <v>724</v>
      </c>
      <c r="B475">
        <v>5</v>
      </c>
      <c r="C475">
        <v>117</v>
      </c>
      <c r="D475">
        <v>86</v>
      </c>
      <c r="E475">
        <v>30</v>
      </c>
      <c r="F475">
        <v>105</v>
      </c>
      <c r="G475">
        <v>39.1</v>
      </c>
      <c r="H475">
        <v>0.251</v>
      </c>
      <c r="I475">
        <v>42</v>
      </c>
      <c r="J475" t="s">
        <v>10</v>
      </c>
      <c r="K475" t="s">
        <v>10</v>
      </c>
      <c r="L475" t="s">
        <v>10</v>
      </c>
      <c r="N475">
        <v>0.63500000000000001</v>
      </c>
      <c r="O475">
        <v>0.36499999999999999</v>
      </c>
      <c r="P475" s="2" t="str">
        <f>IF(O475&gt;N475,"tested_positive","tested_negative")</f>
        <v>tested_negative</v>
      </c>
      <c r="Q475" s="2">
        <f>IF(P475=K475,1,0)</f>
        <v>1</v>
      </c>
      <c r="R475" s="2" t="str">
        <f>IF(AND(EXACT(P475,"tested_positive"), EXACT(K475,"tested_positive")), "tp", IF(AND(EXACT(P475,"tested_positive"), EXACT(K475,"tested_negative")), "fp", IF(AND(EXACT(P475,"tested_negative"), EXACT(K475,"tested_positive")), "fn", IF(AND(EXACT(P475,"tested_negative"), EXACT(K475,"tested_negative")), "tn"))))</f>
        <v>tn</v>
      </c>
      <c r="S475" s="2">
        <f>IF(P475="tested_positive",1,0)</f>
        <v>0</v>
      </c>
    </row>
    <row r="476" spans="1:19" x14ac:dyDescent="0.2">
      <c r="A476">
        <v>480</v>
      </c>
      <c r="B476">
        <v>4</v>
      </c>
      <c r="C476">
        <v>132</v>
      </c>
      <c r="D476">
        <v>86</v>
      </c>
      <c r="E476">
        <v>31</v>
      </c>
      <c r="F476">
        <v>0</v>
      </c>
      <c r="G476">
        <v>28</v>
      </c>
      <c r="H476">
        <v>0.41899999999999998</v>
      </c>
      <c r="I476">
        <v>63</v>
      </c>
      <c r="J476" t="s">
        <v>10</v>
      </c>
      <c r="K476" t="s">
        <v>10</v>
      </c>
      <c r="L476" t="s">
        <v>10</v>
      </c>
      <c r="N476">
        <v>0.63400000000000001</v>
      </c>
      <c r="O476">
        <v>0.36599999999999999</v>
      </c>
      <c r="P476" s="2" t="str">
        <f>IF(O476&gt;N476,"tested_positive","tested_negative")</f>
        <v>tested_negative</v>
      </c>
      <c r="Q476" s="2">
        <f>IF(P476=K476,1,0)</f>
        <v>1</v>
      </c>
      <c r="R476" s="2" t="str">
        <f>IF(AND(EXACT(P476,"tested_positive"), EXACT(K476,"tested_positive")), "tp", IF(AND(EXACT(P476,"tested_positive"), EXACT(K476,"tested_negative")), "fp", IF(AND(EXACT(P476,"tested_negative"), EXACT(K476,"tested_positive")), "fn", IF(AND(EXACT(P476,"tested_negative"), EXACT(K476,"tested_negative")), "tn"))))</f>
        <v>tn</v>
      </c>
      <c r="S476" s="2">
        <f>IF(P476="tested_positive",1,0)</f>
        <v>0</v>
      </c>
    </row>
    <row r="477" spans="1:19" x14ac:dyDescent="0.2">
      <c r="A477">
        <v>675</v>
      </c>
      <c r="B477">
        <v>8</v>
      </c>
      <c r="C477">
        <v>91</v>
      </c>
      <c r="D477">
        <v>82</v>
      </c>
      <c r="E477">
        <v>0</v>
      </c>
      <c r="F477">
        <v>0</v>
      </c>
      <c r="G477">
        <v>35.6</v>
      </c>
      <c r="H477">
        <v>0.58699999999999997</v>
      </c>
      <c r="I477">
        <v>68</v>
      </c>
      <c r="J477" t="s">
        <v>10</v>
      </c>
      <c r="K477" t="s">
        <v>10</v>
      </c>
      <c r="L477" t="s">
        <v>10</v>
      </c>
      <c r="N477">
        <v>0.63400000000000001</v>
      </c>
      <c r="O477">
        <v>0.36599999999999999</v>
      </c>
      <c r="P477" s="2" t="str">
        <f>IF(O477&gt;N477,"tested_positive","tested_negative")</f>
        <v>tested_negative</v>
      </c>
      <c r="Q477" s="2">
        <f>IF(P477=K477,1,0)</f>
        <v>1</v>
      </c>
      <c r="R477" s="2" t="str">
        <f>IF(AND(EXACT(P477,"tested_positive"), EXACT(K477,"tested_positive")), "tp", IF(AND(EXACT(P477,"tested_positive"), EXACT(K477,"tested_negative")), "fp", IF(AND(EXACT(P477,"tested_negative"), EXACT(K477,"tested_positive")), "fn", IF(AND(EXACT(P477,"tested_negative"), EXACT(K477,"tested_negative")), "tn"))))</f>
        <v>tn</v>
      </c>
      <c r="S477" s="2">
        <f>IF(P477="tested_positive",1,0)</f>
        <v>0</v>
      </c>
    </row>
    <row r="478" spans="1:19" x14ac:dyDescent="0.2">
      <c r="A478">
        <v>702</v>
      </c>
      <c r="B478">
        <v>6</v>
      </c>
      <c r="C478">
        <v>125</v>
      </c>
      <c r="D478">
        <v>78</v>
      </c>
      <c r="E478">
        <v>31</v>
      </c>
      <c r="F478">
        <v>0</v>
      </c>
      <c r="G478">
        <v>27.6</v>
      </c>
      <c r="H478">
        <v>0.56499999999999995</v>
      </c>
      <c r="I478">
        <v>49</v>
      </c>
      <c r="J478" t="s">
        <v>9</v>
      </c>
      <c r="K478" t="s">
        <v>9</v>
      </c>
      <c r="L478" t="s">
        <v>10</v>
      </c>
      <c r="M478">
        <v>1</v>
      </c>
      <c r="N478">
        <v>0.63400000000000001</v>
      </c>
      <c r="O478">
        <v>0.36599999999999999</v>
      </c>
      <c r="P478" s="2" t="str">
        <f>IF(O478&gt;N478,"tested_positive","tested_negative")</f>
        <v>tested_negative</v>
      </c>
      <c r="Q478" s="2">
        <f>IF(P478=K478,1,0)</f>
        <v>0</v>
      </c>
      <c r="R478" s="2" t="str">
        <f>IF(AND(EXACT(P478,"tested_positive"), EXACT(K478,"tested_positive")), "tp", IF(AND(EXACT(P478,"tested_positive"), EXACT(K478,"tested_negative")), "fp", IF(AND(EXACT(P478,"tested_negative"), EXACT(K478,"tested_positive")), "fn", IF(AND(EXACT(P478,"tested_negative"), EXACT(K478,"tested_negative")), "tn"))))</f>
        <v>fn</v>
      </c>
      <c r="S478" s="2">
        <f>IF(P478="tested_positive",1,0)</f>
        <v>0</v>
      </c>
    </row>
    <row r="479" spans="1:19" x14ac:dyDescent="0.2">
      <c r="A479">
        <v>665</v>
      </c>
      <c r="B479">
        <v>6</v>
      </c>
      <c r="C479">
        <v>115</v>
      </c>
      <c r="D479">
        <v>60</v>
      </c>
      <c r="E479">
        <v>39</v>
      </c>
      <c r="F479">
        <v>0</v>
      </c>
      <c r="G479">
        <v>33.700000000000003</v>
      </c>
      <c r="H479">
        <v>0.245</v>
      </c>
      <c r="I479">
        <v>40</v>
      </c>
      <c r="J479" t="s">
        <v>9</v>
      </c>
      <c r="K479" t="s">
        <v>9</v>
      </c>
      <c r="L479" t="s">
        <v>10</v>
      </c>
      <c r="M479">
        <v>1</v>
      </c>
      <c r="N479">
        <v>0.63300000000000001</v>
      </c>
      <c r="O479">
        <v>0.36699999999999999</v>
      </c>
      <c r="P479" s="2" t="str">
        <f>IF(O479&gt;N479,"tested_positive","tested_negative")</f>
        <v>tested_negative</v>
      </c>
      <c r="Q479" s="2">
        <f>IF(P479=K479,1,0)</f>
        <v>0</v>
      </c>
      <c r="R479" s="2" t="str">
        <f>IF(AND(EXACT(P479,"tested_positive"), EXACT(K479,"tested_positive")), "tp", IF(AND(EXACT(P479,"tested_positive"), EXACT(K479,"tested_negative")), "fp", IF(AND(EXACT(P479,"tested_negative"), EXACT(K479,"tested_positive")), "fn", IF(AND(EXACT(P479,"tested_negative"), EXACT(K479,"tested_negative")), "tn"))))</f>
        <v>fn</v>
      </c>
      <c r="S479" s="2">
        <f>IF(P479="tested_positive",1,0)</f>
        <v>0</v>
      </c>
    </row>
    <row r="480" spans="1:19" x14ac:dyDescent="0.2">
      <c r="A480">
        <v>647</v>
      </c>
      <c r="B480">
        <v>1</v>
      </c>
      <c r="C480">
        <v>167</v>
      </c>
      <c r="D480">
        <v>74</v>
      </c>
      <c r="E480">
        <v>17</v>
      </c>
      <c r="F480">
        <v>144</v>
      </c>
      <c r="G480">
        <v>23.4</v>
      </c>
      <c r="H480">
        <v>0.44700000000000001</v>
      </c>
      <c r="I480">
        <v>33</v>
      </c>
      <c r="J480" t="s">
        <v>9</v>
      </c>
      <c r="K480" t="s">
        <v>9</v>
      </c>
      <c r="L480" t="s">
        <v>10</v>
      </c>
      <c r="M480">
        <v>1</v>
      </c>
      <c r="N480">
        <v>0.63200000000000001</v>
      </c>
      <c r="O480">
        <v>0.36799999999999999</v>
      </c>
      <c r="P480" s="2" t="str">
        <f>IF(O480&gt;N480,"tested_positive","tested_negative")</f>
        <v>tested_negative</v>
      </c>
      <c r="Q480" s="2">
        <f>IF(P480=K480,1,0)</f>
        <v>0</v>
      </c>
      <c r="R480" s="2" t="str">
        <f>IF(AND(EXACT(P480,"tested_positive"), EXACT(K480,"tested_positive")), "tp", IF(AND(EXACT(P480,"tested_positive"), EXACT(K480,"tested_negative")), "fp", IF(AND(EXACT(P480,"tested_negative"), EXACT(K480,"tested_positive")), "fn", IF(AND(EXACT(P480,"tested_negative"), EXACT(K480,"tested_negative")), "tn"))))</f>
        <v>fn</v>
      </c>
      <c r="S480" s="2">
        <f>IF(P480="tested_positive",1,0)</f>
        <v>0</v>
      </c>
    </row>
    <row r="481" spans="1:19" x14ac:dyDescent="0.2">
      <c r="A481">
        <v>17</v>
      </c>
      <c r="B481">
        <v>0</v>
      </c>
      <c r="C481">
        <v>118</v>
      </c>
      <c r="D481">
        <v>84</v>
      </c>
      <c r="E481">
        <v>47</v>
      </c>
      <c r="F481">
        <v>230</v>
      </c>
      <c r="G481">
        <v>45.8</v>
      </c>
      <c r="H481">
        <v>0.55100000000000005</v>
      </c>
      <c r="I481">
        <v>31</v>
      </c>
      <c r="J481" t="s">
        <v>9</v>
      </c>
      <c r="K481" t="s">
        <v>9</v>
      </c>
      <c r="L481" t="s">
        <v>10</v>
      </c>
      <c r="M481">
        <v>1</v>
      </c>
      <c r="N481">
        <v>0.629</v>
      </c>
      <c r="O481">
        <v>0.371</v>
      </c>
      <c r="P481" s="2" t="str">
        <f>IF(O481&gt;N481,"tested_positive","tested_negative")</f>
        <v>tested_negative</v>
      </c>
      <c r="Q481" s="2">
        <f>IF(P481=K481,1,0)</f>
        <v>0</v>
      </c>
      <c r="R481" s="2" t="str">
        <f>IF(AND(EXACT(P481,"tested_positive"), EXACT(K481,"tested_positive")), "tp", IF(AND(EXACT(P481,"tested_positive"), EXACT(K481,"tested_negative")), "fp", IF(AND(EXACT(P481,"tested_negative"), EXACT(K481,"tested_positive")), "fn", IF(AND(EXACT(P481,"tested_negative"), EXACT(K481,"tested_negative")), "tn"))))</f>
        <v>fn</v>
      </c>
      <c r="S481" s="2">
        <f>IF(P481="tested_positive",1,0)</f>
        <v>0</v>
      </c>
    </row>
    <row r="482" spans="1:19" x14ac:dyDescent="0.2">
      <c r="A482">
        <v>402</v>
      </c>
      <c r="B482">
        <v>6</v>
      </c>
      <c r="C482">
        <v>137</v>
      </c>
      <c r="D482">
        <v>61</v>
      </c>
      <c r="E482">
        <v>0</v>
      </c>
      <c r="F482">
        <v>0</v>
      </c>
      <c r="G482">
        <v>24.2</v>
      </c>
      <c r="H482">
        <v>0.151</v>
      </c>
      <c r="I482">
        <v>55</v>
      </c>
      <c r="J482" t="s">
        <v>10</v>
      </c>
      <c r="K482" t="s">
        <v>10</v>
      </c>
      <c r="L482" t="s">
        <v>10</v>
      </c>
      <c r="N482">
        <v>0.629</v>
      </c>
      <c r="O482">
        <v>0.371</v>
      </c>
      <c r="P482" s="2" t="str">
        <f>IF(O482&gt;N482,"tested_positive","tested_negative")</f>
        <v>tested_negative</v>
      </c>
      <c r="Q482" s="2">
        <f>IF(P482=K482,1,0)</f>
        <v>1</v>
      </c>
      <c r="R482" s="2" t="str">
        <f>IF(AND(EXACT(P482,"tested_positive"), EXACT(K482,"tested_positive")), "tp", IF(AND(EXACT(P482,"tested_positive"), EXACT(K482,"tested_negative")), "fp", IF(AND(EXACT(P482,"tested_negative"), EXACT(K482,"tested_positive")), "fn", IF(AND(EXACT(P482,"tested_negative"), EXACT(K482,"tested_negative")), "tn"))))</f>
        <v>tn</v>
      </c>
      <c r="S482" s="2">
        <f>IF(P482="tested_positive",1,0)</f>
        <v>0</v>
      </c>
    </row>
    <row r="483" spans="1:19" x14ac:dyDescent="0.2">
      <c r="A483">
        <v>200</v>
      </c>
      <c r="B483">
        <v>4</v>
      </c>
      <c r="C483">
        <v>148</v>
      </c>
      <c r="D483">
        <v>60</v>
      </c>
      <c r="E483">
        <v>27</v>
      </c>
      <c r="F483">
        <v>318</v>
      </c>
      <c r="G483">
        <v>30.9</v>
      </c>
      <c r="H483">
        <v>0.15</v>
      </c>
      <c r="I483">
        <v>29</v>
      </c>
      <c r="J483" t="s">
        <v>9</v>
      </c>
      <c r="K483" t="s">
        <v>9</v>
      </c>
      <c r="L483" t="s">
        <v>10</v>
      </c>
      <c r="M483">
        <v>1</v>
      </c>
      <c r="N483">
        <v>0.628</v>
      </c>
      <c r="O483">
        <v>0.372</v>
      </c>
      <c r="P483" s="2" t="str">
        <f>IF(O483&gt;N483,"tested_positive","tested_negative")</f>
        <v>tested_negative</v>
      </c>
      <c r="Q483" s="2">
        <f>IF(P483=K483,1,0)</f>
        <v>0</v>
      </c>
      <c r="R483" s="2" t="str">
        <f>IF(AND(EXACT(P483,"tested_positive"), EXACT(K483,"tested_positive")), "tp", IF(AND(EXACT(P483,"tested_positive"), EXACT(K483,"tested_negative")), "fp", IF(AND(EXACT(P483,"tested_negative"), EXACT(K483,"tested_positive")), "fn", IF(AND(EXACT(P483,"tested_negative"), EXACT(K483,"tested_negative")), "tn"))))</f>
        <v>fn</v>
      </c>
      <c r="S483" s="2">
        <f>IF(P483="tested_positive",1,0)</f>
        <v>0</v>
      </c>
    </row>
    <row r="484" spans="1:19" x14ac:dyDescent="0.2">
      <c r="A484">
        <v>188</v>
      </c>
      <c r="B484">
        <v>1</v>
      </c>
      <c r="C484">
        <v>128</v>
      </c>
      <c r="D484">
        <v>98</v>
      </c>
      <c r="E484">
        <v>41</v>
      </c>
      <c r="F484">
        <v>58</v>
      </c>
      <c r="G484">
        <v>32</v>
      </c>
      <c r="H484">
        <v>1.321</v>
      </c>
      <c r="I484">
        <v>33</v>
      </c>
      <c r="J484" t="s">
        <v>9</v>
      </c>
      <c r="K484" t="s">
        <v>9</v>
      </c>
      <c r="L484" t="s">
        <v>10</v>
      </c>
      <c r="M484">
        <v>1</v>
      </c>
      <c r="N484">
        <v>0.627</v>
      </c>
      <c r="O484">
        <v>0.373</v>
      </c>
      <c r="P484" s="2" t="str">
        <f>IF(O484&gt;N484,"tested_positive","tested_negative")</f>
        <v>tested_negative</v>
      </c>
      <c r="Q484" s="2">
        <f>IF(P484=K484,1,0)</f>
        <v>0</v>
      </c>
      <c r="R484" s="2" t="str">
        <f>IF(AND(EXACT(P484,"tested_positive"), EXACT(K484,"tested_positive")), "tp", IF(AND(EXACT(P484,"tested_positive"), EXACT(K484,"tested_negative")), "fp", IF(AND(EXACT(P484,"tested_negative"), EXACT(K484,"tested_positive")), "fn", IF(AND(EXACT(P484,"tested_negative"), EXACT(K484,"tested_negative")), "tn"))))</f>
        <v>fn</v>
      </c>
      <c r="S484" s="2">
        <f>IF(P484="tested_positive",1,0)</f>
        <v>0</v>
      </c>
    </row>
    <row r="485" spans="1:19" x14ac:dyDescent="0.2">
      <c r="A485">
        <v>421</v>
      </c>
      <c r="B485">
        <v>1</v>
      </c>
      <c r="C485">
        <v>119</v>
      </c>
      <c r="D485">
        <v>88</v>
      </c>
      <c r="E485">
        <v>41</v>
      </c>
      <c r="F485">
        <v>170</v>
      </c>
      <c r="G485">
        <v>45.3</v>
      </c>
      <c r="H485">
        <v>0.50700000000000001</v>
      </c>
      <c r="I485">
        <v>26</v>
      </c>
      <c r="J485" t="s">
        <v>10</v>
      </c>
      <c r="K485" t="s">
        <v>10</v>
      </c>
      <c r="L485" t="s">
        <v>10</v>
      </c>
      <c r="N485">
        <v>0.626</v>
      </c>
      <c r="O485">
        <v>0.374</v>
      </c>
      <c r="P485" s="2" t="str">
        <f>IF(O485&gt;N485,"tested_positive","tested_negative")</f>
        <v>tested_negative</v>
      </c>
      <c r="Q485" s="2">
        <f>IF(P485=K485,1,0)</f>
        <v>1</v>
      </c>
      <c r="R485" s="2" t="str">
        <f>IF(AND(EXACT(P485,"tested_positive"), EXACT(K485,"tested_positive")), "tp", IF(AND(EXACT(P485,"tested_positive"), EXACT(K485,"tested_negative")), "fp", IF(AND(EXACT(P485,"tested_negative"), EXACT(K485,"tested_positive")), "fn", IF(AND(EXACT(P485,"tested_negative"), EXACT(K485,"tested_negative")), "tn"))))</f>
        <v>tn</v>
      </c>
      <c r="S485" s="2">
        <f>IF(P485="tested_positive",1,0)</f>
        <v>0</v>
      </c>
    </row>
    <row r="486" spans="1:19" x14ac:dyDescent="0.2">
      <c r="A486">
        <v>283</v>
      </c>
      <c r="B486">
        <v>7</v>
      </c>
      <c r="C486">
        <v>133</v>
      </c>
      <c r="D486">
        <v>88</v>
      </c>
      <c r="E486">
        <v>15</v>
      </c>
      <c r="F486">
        <v>155</v>
      </c>
      <c r="G486">
        <v>32.4</v>
      </c>
      <c r="H486">
        <v>0.26200000000000001</v>
      </c>
      <c r="I486">
        <v>37</v>
      </c>
      <c r="J486" t="s">
        <v>10</v>
      </c>
      <c r="K486" t="s">
        <v>10</v>
      </c>
      <c r="L486" t="s">
        <v>10</v>
      </c>
      <c r="N486">
        <v>0.624</v>
      </c>
      <c r="O486">
        <v>0.376</v>
      </c>
      <c r="P486" s="2" t="str">
        <f>IF(O486&gt;N486,"tested_positive","tested_negative")</f>
        <v>tested_negative</v>
      </c>
      <c r="Q486" s="2">
        <f>IF(P486=K486,1,0)</f>
        <v>1</v>
      </c>
      <c r="R486" s="2" t="str">
        <f>IF(AND(EXACT(P486,"tested_positive"), EXACT(K486,"tested_positive")), "tp", IF(AND(EXACT(P486,"tested_positive"), EXACT(K486,"tested_negative")), "fp", IF(AND(EXACT(P486,"tested_negative"), EXACT(K486,"tested_positive")), "fn", IF(AND(EXACT(P486,"tested_negative"), EXACT(K486,"tested_negative")), "tn"))))</f>
        <v>tn</v>
      </c>
      <c r="S486" s="2">
        <f>IF(P486="tested_positive",1,0)</f>
        <v>0</v>
      </c>
    </row>
    <row r="487" spans="1:19" x14ac:dyDescent="0.2">
      <c r="A487">
        <v>723</v>
      </c>
      <c r="B487">
        <v>1</v>
      </c>
      <c r="C487">
        <v>149</v>
      </c>
      <c r="D487">
        <v>68</v>
      </c>
      <c r="E487">
        <v>29</v>
      </c>
      <c r="F487">
        <v>127</v>
      </c>
      <c r="G487">
        <v>29.3</v>
      </c>
      <c r="H487">
        <v>0.34899999999999998</v>
      </c>
      <c r="I487">
        <v>42</v>
      </c>
      <c r="J487" t="s">
        <v>9</v>
      </c>
      <c r="K487" t="s">
        <v>9</v>
      </c>
      <c r="L487" t="s">
        <v>10</v>
      </c>
      <c r="M487">
        <v>1</v>
      </c>
      <c r="N487">
        <v>0.622</v>
      </c>
      <c r="O487">
        <v>0.378</v>
      </c>
      <c r="P487" s="2" t="str">
        <f>IF(O487&gt;N487,"tested_positive","tested_negative")</f>
        <v>tested_negative</v>
      </c>
      <c r="Q487" s="2">
        <f>IF(P487=K487,1,0)</f>
        <v>0</v>
      </c>
      <c r="R487" s="2" t="str">
        <f>IF(AND(EXACT(P487,"tested_positive"), EXACT(K487,"tested_positive")), "tp", IF(AND(EXACT(P487,"tested_positive"), EXACT(K487,"tested_negative")), "fp", IF(AND(EXACT(P487,"tested_negative"), EXACT(K487,"tested_positive")), "fn", IF(AND(EXACT(P487,"tested_negative"), EXACT(K487,"tested_negative")), "tn"))))</f>
        <v>fn</v>
      </c>
      <c r="S487" s="2">
        <f>IF(P487="tested_positive",1,0)</f>
        <v>0</v>
      </c>
    </row>
    <row r="488" spans="1:19" x14ac:dyDescent="0.2">
      <c r="A488">
        <v>49</v>
      </c>
      <c r="B488">
        <v>7</v>
      </c>
      <c r="C488">
        <v>103</v>
      </c>
      <c r="D488">
        <v>66</v>
      </c>
      <c r="E488">
        <v>32</v>
      </c>
      <c r="F488">
        <v>0</v>
      </c>
      <c r="G488">
        <v>39.1</v>
      </c>
      <c r="H488">
        <v>0.34399999999999997</v>
      </c>
      <c r="I488">
        <v>31</v>
      </c>
      <c r="J488" t="s">
        <v>9</v>
      </c>
      <c r="K488" t="s">
        <v>9</v>
      </c>
      <c r="L488" t="s">
        <v>10</v>
      </c>
      <c r="M488">
        <v>1</v>
      </c>
      <c r="N488">
        <v>0.61899999999999999</v>
      </c>
      <c r="O488">
        <v>0.38100000000000001</v>
      </c>
      <c r="P488" s="2" t="str">
        <f>IF(O488&gt;N488,"tested_positive","tested_negative")</f>
        <v>tested_negative</v>
      </c>
      <c r="Q488" s="2">
        <f>IF(P488=K488,1,0)</f>
        <v>0</v>
      </c>
      <c r="R488" s="2" t="str">
        <f>IF(AND(EXACT(P488,"tested_positive"), EXACT(K488,"tested_positive")), "tp", IF(AND(EXACT(P488,"tested_positive"), EXACT(K488,"tested_negative")), "fp", IF(AND(EXACT(P488,"tested_negative"), EXACT(K488,"tested_positive")), "fn", IF(AND(EXACT(P488,"tested_negative"), EXACT(K488,"tested_negative")), "tn"))))</f>
        <v>fn</v>
      </c>
      <c r="S488" s="2">
        <f>IF(P488="tested_positive",1,0)</f>
        <v>0</v>
      </c>
    </row>
    <row r="489" spans="1:19" x14ac:dyDescent="0.2">
      <c r="A489">
        <v>729</v>
      </c>
      <c r="B489">
        <v>2</v>
      </c>
      <c r="C489">
        <v>175</v>
      </c>
      <c r="D489">
        <v>88</v>
      </c>
      <c r="E489">
        <v>0</v>
      </c>
      <c r="F489">
        <v>0</v>
      </c>
      <c r="G489">
        <v>22.9</v>
      </c>
      <c r="H489">
        <v>0.32600000000000001</v>
      </c>
      <c r="I489">
        <v>22</v>
      </c>
      <c r="J489" t="s">
        <v>10</v>
      </c>
      <c r="K489" t="s">
        <v>10</v>
      </c>
      <c r="L489" t="s">
        <v>10</v>
      </c>
      <c r="N489">
        <v>0.61899999999999999</v>
      </c>
      <c r="O489">
        <v>0.38100000000000001</v>
      </c>
      <c r="P489" s="2" t="str">
        <f>IF(O489&gt;N489,"tested_positive","tested_negative")</f>
        <v>tested_negative</v>
      </c>
      <c r="Q489" s="2">
        <f>IF(P489=K489,1,0)</f>
        <v>1</v>
      </c>
      <c r="R489" s="2" t="str">
        <f>IF(AND(EXACT(P489,"tested_positive"), EXACT(K489,"tested_positive")), "tp", IF(AND(EXACT(P489,"tested_positive"), EXACT(K489,"tested_negative")), "fp", IF(AND(EXACT(P489,"tested_negative"), EXACT(K489,"tested_positive")), "fn", IF(AND(EXACT(P489,"tested_negative"), EXACT(K489,"tested_negative")), "tn"))))</f>
        <v>tn</v>
      </c>
      <c r="S489" s="2">
        <f>IF(P489="tested_positive",1,0)</f>
        <v>0</v>
      </c>
    </row>
    <row r="490" spans="1:19" x14ac:dyDescent="0.2">
      <c r="A490">
        <v>220</v>
      </c>
      <c r="B490">
        <v>5</v>
      </c>
      <c r="C490">
        <v>112</v>
      </c>
      <c r="D490">
        <v>66</v>
      </c>
      <c r="E490">
        <v>0</v>
      </c>
      <c r="F490">
        <v>0</v>
      </c>
      <c r="G490">
        <v>37.799999999999997</v>
      </c>
      <c r="H490">
        <v>0.26100000000000001</v>
      </c>
      <c r="I490">
        <v>41</v>
      </c>
      <c r="J490" t="s">
        <v>9</v>
      </c>
      <c r="K490" t="s">
        <v>9</v>
      </c>
      <c r="L490" t="s">
        <v>10</v>
      </c>
      <c r="M490">
        <v>1</v>
      </c>
      <c r="N490">
        <v>0.61799999999999999</v>
      </c>
      <c r="O490">
        <v>0.38200000000000001</v>
      </c>
      <c r="P490" s="2" t="str">
        <f>IF(O490&gt;N490,"tested_positive","tested_negative")</f>
        <v>tested_negative</v>
      </c>
      <c r="Q490" s="2">
        <f>IF(P490=K490,1,0)</f>
        <v>0</v>
      </c>
      <c r="R490" s="2" t="str">
        <f>IF(AND(EXACT(P490,"tested_positive"), EXACT(K490,"tested_positive")), "tp", IF(AND(EXACT(P490,"tested_positive"), EXACT(K490,"tested_negative")), "fp", IF(AND(EXACT(P490,"tested_negative"), EXACT(K490,"tested_positive")), "fn", IF(AND(EXACT(P490,"tested_negative"), EXACT(K490,"tested_negative")), "tn"))))</f>
        <v>fn</v>
      </c>
      <c r="S490" s="2">
        <f>IF(P490="tested_positive",1,0)</f>
        <v>0</v>
      </c>
    </row>
    <row r="491" spans="1:19" x14ac:dyDescent="0.2">
      <c r="A491">
        <v>251</v>
      </c>
      <c r="B491">
        <v>9</v>
      </c>
      <c r="C491">
        <v>106</v>
      </c>
      <c r="D491">
        <v>52</v>
      </c>
      <c r="E491">
        <v>0</v>
      </c>
      <c r="F491">
        <v>0</v>
      </c>
      <c r="G491">
        <v>31.2</v>
      </c>
      <c r="H491">
        <v>0.38</v>
      </c>
      <c r="I491">
        <v>42</v>
      </c>
      <c r="J491" t="s">
        <v>10</v>
      </c>
      <c r="K491" t="s">
        <v>10</v>
      </c>
      <c r="L491" t="s">
        <v>10</v>
      </c>
      <c r="N491">
        <v>0.61699999999999999</v>
      </c>
      <c r="O491">
        <v>0.38300000000000001</v>
      </c>
      <c r="P491" s="2" t="str">
        <f>IF(O491&gt;N491,"tested_positive","tested_negative")</f>
        <v>tested_negative</v>
      </c>
      <c r="Q491" s="2">
        <f>IF(P491=K491,1,0)</f>
        <v>1</v>
      </c>
      <c r="R491" s="2" t="str">
        <f>IF(AND(EXACT(P491,"tested_positive"), EXACT(K491,"tested_positive")), "tp", IF(AND(EXACT(P491,"tested_positive"), EXACT(K491,"tested_negative")), "fp", IF(AND(EXACT(P491,"tested_negative"), EXACT(K491,"tested_positive")), "fn", IF(AND(EXACT(P491,"tested_negative"), EXACT(K491,"tested_negative")), "tn"))))</f>
        <v>tn</v>
      </c>
      <c r="S491" s="2">
        <f>IF(P491="tested_positive",1,0)</f>
        <v>0</v>
      </c>
    </row>
    <row r="492" spans="1:19" x14ac:dyDescent="0.2">
      <c r="A492">
        <v>144</v>
      </c>
      <c r="B492">
        <v>10</v>
      </c>
      <c r="C492">
        <v>108</v>
      </c>
      <c r="D492">
        <v>66</v>
      </c>
      <c r="E492">
        <v>0</v>
      </c>
      <c r="F492">
        <v>0</v>
      </c>
      <c r="G492">
        <v>32.4</v>
      </c>
      <c r="H492">
        <v>0.27200000000000002</v>
      </c>
      <c r="I492">
        <v>42</v>
      </c>
      <c r="J492" t="s">
        <v>9</v>
      </c>
      <c r="K492" t="s">
        <v>9</v>
      </c>
      <c r="L492" t="s">
        <v>10</v>
      </c>
      <c r="M492">
        <v>1</v>
      </c>
      <c r="N492">
        <v>0.61399999999999999</v>
      </c>
      <c r="O492">
        <v>0.38600000000000001</v>
      </c>
      <c r="P492" s="2" t="str">
        <f>IF(O492&gt;N492,"tested_positive","tested_negative")</f>
        <v>tested_negative</v>
      </c>
      <c r="Q492" s="2">
        <f>IF(P492=K492,1,0)</f>
        <v>0</v>
      </c>
      <c r="R492" s="2" t="str">
        <f>IF(AND(EXACT(P492,"tested_positive"), EXACT(K492,"tested_positive")), "tp", IF(AND(EXACT(P492,"tested_positive"), EXACT(K492,"tested_negative")), "fp", IF(AND(EXACT(P492,"tested_negative"), EXACT(K492,"tested_positive")), "fn", IF(AND(EXACT(P492,"tested_negative"), EXACT(K492,"tested_negative")), "tn"))))</f>
        <v>fn</v>
      </c>
      <c r="S492" s="2">
        <f>IF(P492="tested_positive",1,0)</f>
        <v>0</v>
      </c>
    </row>
    <row r="493" spans="1:19" x14ac:dyDescent="0.2">
      <c r="A493">
        <v>629</v>
      </c>
      <c r="B493">
        <v>5</v>
      </c>
      <c r="C493">
        <v>128</v>
      </c>
      <c r="D493">
        <v>80</v>
      </c>
      <c r="E493">
        <v>0</v>
      </c>
      <c r="F493">
        <v>0</v>
      </c>
      <c r="G493">
        <v>34.6</v>
      </c>
      <c r="H493">
        <v>0.14399999999999999</v>
      </c>
      <c r="I493">
        <v>45</v>
      </c>
      <c r="J493" t="s">
        <v>10</v>
      </c>
      <c r="K493" t="s">
        <v>10</v>
      </c>
      <c r="L493" t="s">
        <v>10</v>
      </c>
      <c r="N493">
        <v>0.60899999999999999</v>
      </c>
      <c r="O493">
        <v>0.39100000000000001</v>
      </c>
      <c r="P493" s="2" t="str">
        <f>IF(O493&gt;N493,"tested_positive","tested_negative")</f>
        <v>tested_negative</v>
      </c>
      <c r="Q493" s="2">
        <f>IF(P493=K493,1,0)</f>
        <v>1</v>
      </c>
      <c r="R493" s="2" t="str">
        <f>IF(AND(EXACT(P493,"tested_positive"), EXACT(K493,"tested_positive")), "tp", IF(AND(EXACT(P493,"tested_positive"), EXACT(K493,"tested_negative")), "fp", IF(AND(EXACT(P493,"tested_negative"), EXACT(K493,"tested_positive")), "fn", IF(AND(EXACT(P493,"tested_negative"), EXACT(K493,"tested_negative")), "tn"))))</f>
        <v>tn</v>
      </c>
      <c r="S493" s="2">
        <f>IF(P493="tested_positive",1,0)</f>
        <v>0</v>
      </c>
    </row>
    <row r="494" spans="1:19" x14ac:dyDescent="0.2">
      <c r="A494">
        <v>21</v>
      </c>
      <c r="B494">
        <v>3</v>
      </c>
      <c r="C494">
        <v>126</v>
      </c>
      <c r="D494">
        <v>88</v>
      </c>
      <c r="E494">
        <v>41</v>
      </c>
      <c r="F494">
        <v>235</v>
      </c>
      <c r="G494">
        <v>39.299999999999997</v>
      </c>
      <c r="H494">
        <v>0.70399999999999996</v>
      </c>
      <c r="I494">
        <v>27</v>
      </c>
      <c r="J494" t="s">
        <v>10</v>
      </c>
      <c r="K494" t="s">
        <v>10</v>
      </c>
      <c r="L494" t="s">
        <v>10</v>
      </c>
      <c r="N494">
        <v>0.60799999999999998</v>
      </c>
      <c r="O494">
        <v>0.39200000000000002</v>
      </c>
      <c r="P494" s="2" t="str">
        <f>IF(O494&gt;N494,"tested_positive","tested_negative")</f>
        <v>tested_negative</v>
      </c>
      <c r="Q494" s="2">
        <f>IF(P494=K494,1,0)</f>
        <v>1</v>
      </c>
      <c r="R494" s="2" t="str">
        <f>IF(AND(EXACT(P494,"tested_positive"), EXACT(K494,"tested_positive")), "tp", IF(AND(EXACT(P494,"tested_positive"), EXACT(K494,"tested_negative")), "fp", IF(AND(EXACT(P494,"tested_negative"), EXACT(K494,"tested_positive")), "fn", IF(AND(EXACT(P494,"tested_negative"), EXACT(K494,"tested_negative")), "tn"))))</f>
        <v>tn</v>
      </c>
      <c r="S494" s="2">
        <f>IF(P494="tested_positive",1,0)</f>
        <v>0</v>
      </c>
    </row>
    <row r="495" spans="1:19" x14ac:dyDescent="0.2">
      <c r="A495">
        <v>38</v>
      </c>
      <c r="B495">
        <v>9</v>
      </c>
      <c r="C495">
        <v>102</v>
      </c>
      <c r="D495">
        <v>76</v>
      </c>
      <c r="E495">
        <v>37</v>
      </c>
      <c r="F495">
        <v>0</v>
      </c>
      <c r="G495">
        <v>32.9</v>
      </c>
      <c r="H495">
        <v>0.66500000000000004</v>
      </c>
      <c r="I495">
        <v>46</v>
      </c>
      <c r="J495" t="s">
        <v>9</v>
      </c>
      <c r="K495" t="s">
        <v>9</v>
      </c>
      <c r="L495" t="s">
        <v>10</v>
      </c>
      <c r="M495">
        <v>1</v>
      </c>
      <c r="N495">
        <v>0.60699999999999998</v>
      </c>
      <c r="O495">
        <v>0.39300000000000002</v>
      </c>
      <c r="P495" s="2" t="str">
        <f>IF(O495&gt;N495,"tested_positive","tested_negative")</f>
        <v>tested_negative</v>
      </c>
      <c r="Q495" s="2">
        <f>IF(P495=K495,1,0)</f>
        <v>0</v>
      </c>
      <c r="R495" s="2" t="str">
        <f>IF(AND(EXACT(P495,"tested_positive"), EXACT(K495,"tested_positive")), "tp", IF(AND(EXACT(P495,"tested_positive"), EXACT(K495,"tested_negative")), "fp", IF(AND(EXACT(P495,"tested_negative"), EXACT(K495,"tested_positive")), "fn", IF(AND(EXACT(P495,"tested_negative"), EXACT(K495,"tested_negative")), "tn"))))</f>
        <v>fn</v>
      </c>
      <c r="S495" s="2">
        <f>IF(P495="tested_positive",1,0)</f>
        <v>0</v>
      </c>
    </row>
    <row r="496" spans="1:19" x14ac:dyDescent="0.2">
      <c r="A496">
        <v>345</v>
      </c>
      <c r="B496">
        <v>8</v>
      </c>
      <c r="C496">
        <v>95</v>
      </c>
      <c r="D496">
        <v>72</v>
      </c>
      <c r="E496">
        <v>0</v>
      </c>
      <c r="F496">
        <v>0</v>
      </c>
      <c r="G496">
        <v>36.799999999999997</v>
      </c>
      <c r="H496">
        <v>0.48499999999999999</v>
      </c>
      <c r="I496">
        <v>57</v>
      </c>
      <c r="J496" t="s">
        <v>10</v>
      </c>
      <c r="K496" t="s">
        <v>10</v>
      </c>
      <c r="L496" t="s">
        <v>10</v>
      </c>
      <c r="N496">
        <v>0.60599999999999998</v>
      </c>
      <c r="O496">
        <v>0.39400000000000002</v>
      </c>
      <c r="P496" s="2" t="str">
        <f>IF(O496&gt;N496,"tested_positive","tested_negative")</f>
        <v>tested_negative</v>
      </c>
      <c r="Q496" s="2">
        <f>IF(P496=K496,1,0)</f>
        <v>1</v>
      </c>
      <c r="R496" s="2" t="str">
        <f>IF(AND(EXACT(P496,"tested_positive"), EXACT(K496,"tested_positive")), "tp", IF(AND(EXACT(P496,"tested_positive"), EXACT(K496,"tested_negative")), "fp", IF(AND(EXACT(P496,"tested_negative"), EXACT(K496,"tested_positive")), "fn", IF(AND(EXACT(P496,"tested_negative"), EXACT(K496,"tested_negative")), "tn"))))</f>
        <v>tn</v>
      </c>
      <c r="S496" s="2">
        <f>IF(P496="tested_positive",1,0)</f>
        <v>0</v>
      </c>
    </row>
    <row r="497" spans="1:19" x14ac:dyDescent="0.2">
      <c r="A497">
        <v>444</v>
      </c>
      <c r="B497">
        <v>8</v>
      </c>
      <c r="C497">
        <v>108</v>
      </c>
      <c r="D497">
        <v>70</v>
      </c>
      <c r="E497">
        <v>0</v>
      </c>
      <c r="F497">
        <v>0</v>
      </c>
      <c r="G497">
        <v>30.5</v>
      </c>
      <c r="H497">
        <v>0.95499999999999996</v>
      </c>
      <c r="I497">
        <v>33</v>
      </c>
      <c r="J497" t="s">
        <v>9</v>
      </c>
      <c r="K497" t="s">
        <v>9</v>
      </c>
      <c r="L497" t="s">
        <v>10</v>
      </c>
      <c r="M497">
        <v>1</v>
      </c>
      <c r="N497">
        <v>0.60399999999999998</v>
      </c>
      <c r="O497">
        <v>0.39600000000000002</v>
      </c>
      <c r="P497" s="2" t="str">
        <f>IF(O497&gt;N497,"tested_positive","tested_negative")</f>
        <v>tested_negative</v>
      </c>
      <c r="Q497" s="2">
        <f>IF(P497=K497,1,0)</f>
        <v>0</v>
      </c>
      <c r="R497" s="2" t="str">
        <f>IF(AND(EXACT(P497,"tested_positive"), EXACT(K497,"tested_positive")), "tp", IF(AND(EXACT(P497,"tested_positive"), EXACT(K497,"tested_negative")), "fp", IF(AND(EXACT(P497,"tested_negative"), EXACT(K497,"tested_positive")), "fn", IF(AND(EXACT(P497,"tested_negative"), EXACT(K497,"tested_negative")), "tn"))))</f>
        <v>fn</v>
      </c>
      <c r="S497" s="2">
        <f>IF(P497="tested_positive",1,0)</f>
        <v>0</v>
      </c>
    </row>
    <row r="498" spans="1:19" x14ac:dyDescent="0.2">
      <c r="A498">
        <v>357</v>
      </c>
      <c r="B498">
        <v>1</v>
      </c>
      <c r="C498">
        <v>125</v>
      </c>
      <c r="D498">
        <v>50</v>
      </c>
      <c r="E498">
        <v>40</v>
      </c>
      <c r="F498">
        <v>167</v>
      </c>
      <c r="G498">
        <v>33.299999999999997</v>
      </c>
      <c r="H498">
        <v>0.96199999999999997</v>
      </c>
      <c r="I498">
        <v>28</v>
      </c>
      <c r="J498" t="s">
        <v>9</v>
      </c>
      <c r="K498" t="s">
        <v>9</v>
      </c>
      <c r="L498" t="s">
        <v>10</v>
      </c>
      <c r="M498">
        <v>1</v>
      </c>
      <c r="N498">
        <v>0.60199999999999998</v>
      </c>
      <c r="O498">
        <v>0.39800000000000002</v>
      </c>
      <c r="P498" s="2" t="str">
        <f>IF(O498&gt;N498,"tested_positive","tested_negative")</f>
        <v>tested_negative</v>
      </c>
      <c r="Q498" s="2">
        <f>IF(P498=K498,1,0)</f>
        <v>0</v>
      </c>
      <c r="R498" s="2" t="str">
        <f>IF(AND(EXACT(P498,"tested_positive"), EXACT(K498,"tested_positive")), "tp", IF(AND(EXACT(P498,"tested_positive"), EXACT(K498,"tested_negative")), "fp", IF(AND(EXACT(P498,"tested_negative"), EXACT(K498,"tested_positive")), "fn", IF(AND(EXACT(P498,"tested_negative"), EXACT(K498,"tested_negative")), "tn"))))</f>
        <v>fn</v>
      </c>
      <c r="S498" s="2">
        <f>IF(P498="tested_positive",1,0)</f>
        <v>0</v>
      </c>
    </row>
    <row r="499" spans="1:19" x14ac:dyDescent="0.2">
      <c r="A499">
        <v>396</v>
      </c>
      <c r="B499">
        <v>2</v>
      </c>
      <c r="C499">
        <v>127</v>
      </c>
      <c r="D499">
        <v>58</v>
      </c>
      <c r="E499">
        <v>24</v>
      </c>
      <c r="F499">
        <v>275</v>
      </c>
      <c r="G499">
        <v>27.7</v>
      </c>
      <c r="H499">
        <v>1.6</v>
      </c>
      <c r="I499">
        <v>25</v>
      </c>
      <c r="J499" t="s">
        <v>10</v>
      </c>
      <c r="K499" t="s">
        <v>10</v>
      </c>
      <c r="L499" t="s">
        <v>10</v>
      </c>
      <c r="N499">
        <v>0.60099999999999998</v>
      </c>
      <c r="O499">
        <v>0.39900000000000002</v>
      </c>
      <c r="P499" s="2" t="str">
        <f>IF(O499&gt;N499,"tested_positive","tested_negative")</f>
        <v>tested_negative</v>
      </c>
      <c r="Q499" s="2">
        <f>IF(P499=K499,1,0)</f>
        <v>1</v>
      </c>
      <c r="R499" s="2" t="str">
        <f>IF(AND(EXACT(P499,"tested_positive"), EXACT(K499,"tested_positive")), "tp", IF(AND(EXACT(P499,"tested_positive"), EXACT(K499,"tested_negative")), "fp", IF(AND(EXACT(P499,"tested_negative"), EXACT(K499,"tested_positive")), "fn", IF(AND(EXACT(P499,"tested_negative"), EXACT(K499,"tested_negative")), "tn"))))</f>
        <v>tn</v>
      </c>
      <c r="S499" s="2">
        <f>IF(P499="tested_positive",1,0)</f>
        <v>0</v>
      </c>
    </row>
    <row r="500" spans="1:19" x14ac:dyDescent="0.2">
      <c r="A500">
        <v>16</v>
      </c>
      <c r="B500">
        <v>7</v>
      </c>
      <c r="C500">
        <v>100</v>
      </c>
      <c r="D500">
        <v>0</v>
      </c>
      <c r="E500">
        <v>0</v>
      </c>
      <c r="F500">
        <v>0</v>
      </c>
      <c r="G500">
        <v>30</v>
      </c>
      <c r="H500">
        <v>0.48399999999999999</v>
      </c>
      <c r="I500">
        <v>32</v>
      </c>
      <c r="J500" t="s">
        <v>9</v>
      </c>
      <c r="K500" t="s">
        <v>9</v>
      </c>
      <c r="L500" t="s">
        <v>10</v>
      </c>
      <c r="M500">
        <v>1</v>
      </c>
      <c r="N500">
        <v>0.59899999999999998</v>
      </c>
      <c r="O500">
        <v>0.40100000000000002</v>
      </c>
      <c r="P500" s="2" t="str">
        <f>IF(O500&gt;N500,"tested_positive","tested_negative")</f>
        <v>tested_negative</v>
      </c>
      <c r="Q500" s="2">
        <f>IF(P500=K500,1,0)</f>
        <v>0</v>
      </c>
      <c r="R500" s="2" t="str">
        <f>IF(AND(EXACT(P500,"tested_positive"), EXACT(K500,"tested_positive")), "tp", IF(AND(EXACT(P500,"tested_positive"), EXACT(K500,"tested_negative")), "fp", IF(AND(EXACT(P500,"tested_negative"), EXACT(K500,"tested_positive")), "fn", IF(AND(EXACT(P500,"tested_negative"), EXACT(K500,"tested_negative")), "tn"))))</f>
        <v>fn</v>
      </c>
      <c r="S500" s="2">
        <f>IF(P500="tested_positive",1,0)</f>
        <v>0</v>
      </c>
    </row>
    <row r="501" spans="1:19" x14ac:dyDescent="0.2">
      <c r="A501">
        <v>302</v>
      </c>
      <c r="B501">
        <v>2</v>
      </c>
      <c r="C501">
        <v>144</v>
      </c>
      <c r="D501">
        <v>58</v>
      </c>
      <c r="E501">
        <v>33</v>
      </c>
      <c r="F501">
        <v>135</v>
      </c>
      <c r="G501">
        <v>31.6</v>
      </c>
      <c r="H501">
        <v>0.42199999999999999</v>
      </c>
      <c r="I501">
        <v>25</v>
      </c>
      <c r="J501" t="s">
        <v>9</v>
      </c>
      <c r="K501" t="s">
        <v>9</v>
      </c>
      <c r="L501" t="s">
        <v>10</v>
      </c>
      <c r="M501">
        <v>1</v>
      </c>
      <c r="N501">
        <v>0.59899999999999998</v>
      </c>
      <c r="O501">
        <v>0.40100000000000002</v>
      </c>
      <c r="P501" s="2" t="str">
        <f>IF(O501&gt;N501,"tested_positive","tested_negative")</f>
        <v>tested_negative</v>
      </c>
      <c r="Q501" s="2">
        <f>IF(P501=K501,1,0)</f>
        <v>0</v>
      </c>
      <c r="R501" s="2" t="str">
        <f>IF(AND(EXACT(P501,"tested_positive"), EXACT(K501,"tested_positive")), "tp", IF(AND(EXACT(P501,"tested_positive"), EXACT(K501,"tested_negative")), "fp", IF(AND(EXACT(P501,"tested_negative"), EXACT(K501,"tested_positive")), "fn", IF(AND(EXACT(P501,"tested_negative"), EXACT(K501,"tested_negative")), "tn"))))</f>
        <v>fn</v>
      </c>
      <c r="S501" s="2">
        <f>IF(P501="tested_positive",1,0)</f>
        <v>0</v>
      </c>
    </row>
    <row r="502" spans="1:19" x14ac:dyDescent="0.2">
      <c r="A502">
        <v>249</v>
      </c>
      <c r="B502">
        <v>9</v>
      </c>
      <c r="C502">
        <v>124</v>
      </c>
      <c r="D502">
        <v>70</v>
      </c>
      <c r="E502">
        <v>33</v>
      </c>
      <c r="F502">
        <v>402</v>
      </c>
      <c r="G502">
        <v>35.4</v>
      </c>
      <c r="H502">
        <v>0.28199999999999997</v>
      </c>
      <c r="I502">
        <v>34</v>
      </c>
      <c r="J502" t="s">
        <v>10</v>
      </c>
      <c r="K502" t="s">
        <v>10</v>
      </c>
      <c r="L502" t="s">
        <v>10</v>
      </c>
      <c r="N502">
        <v>0.59299999999999997</v>
      </c>
      <c r="O502">
        <v>0.40699999999999997</v>
      </c>
      <c r="P502" s="2" t="str">
        <f>IF(O502&gt;N502,"tested_positive","tested_negative")</f>
        <v>tested_negative</v>
      </c>
      <c r="Q502" s="2">
        <f>IF(P502=K502,1,0)</f>
        <v>1</v>
      </c>
      <c r="R502" s="2" t="str">
        <f>IF(AND(EXACT(P502,"tested_positive"), EXACT(K502,"tested_positive")), "tp", IF(AND(EXACT(P502,"tested_positive"), EXACT(K502,"tested_negative")), "fp", IF(AND(EXACT(P502,"tested_negative"), EXACT(K502,"tested_positive")), "fn", IF(AND(EXACT(P502,"tested_negative"), EXACT(K502,"tested_negative")), "tn"))))</f>
        <v>tn</v>
      </c>
      <c r="S502" s="2">
        <f>IF(P502="tested_positive",1,0)</f>
        <v>0</v>
      </c>
    </row>
    <row r="503" spans="1:19" x14ac:dyDescent="0.2">
      <c r="A503">
        <v>543</v>
      </c>
      <c r="B503">
        <v>10</v>
      </c>
      <c r="C503">
        <v>90</v>
      </c>
      <c r="D503">
        <v>85</v>
      </c>
      <c r="E503">
        <v>32</v>
      </c>
      <c r="F503">
        <v>0</v>
      </c>
      <c r="G503">
        <v>34.9</v>
      </c>
      <c r="H503">
        <v>0.82499999999999996</v>
      </c>
      <c r="I503">
        <v>56</v>
      </c>
      <c r="J503" t="s">
        <v>9</v>
      </c>
      <c r="K503" t="s">
        <v>9</v>
      </c>
      <c r="L503" t="s">
        <v>10</v>
      </c>
      <c r="M503">
        <v>1</v>
      </c>
      <c r="N503">
        <v>0.59299999999999997</v>
      </c>
      <c r="O503">
        <v>0.40699999999999997</v>
      </c>
      <c r="P503" s="2" t="str">
        <f>IF(O503&gt;N503,"tested_positive","tested_negative")</f>
        <v>tested_negative</v>
      </c>
      <c r="Q503" s="2">
        <f>IF(P503=K503,1,0)</f>
        <v>0</v>
      </c>
      <c r="R503" s="2" t="str">
        <f>IF(AND(EXACT(P503,"tested_positive"), EXACT(K503,"tested_positive")), "tp", IF(AND(EXACT(P503,"tested_positive"), EXACT(K503,"tested_negative")), "fp", IF(AND(EXACT(P503,"tested_negative"), EXACT(K503,"tested_positive")), "fn", IF(AND(EXACT(P503,"tested_negative"), EXACT(K503,"tested_negative")), "tn"))))</f>
        <v>fn</v>
      </c>
      <c r="S503" s="2">
        <f>IF(P503="tested_positive",1,0)</f>
        <v>0</v>
      </c>
    </row>
    <row r="504" spans="1:19" x14ac:dyDescent="0.2">
      <c r="A504">
        <v>454</v>
      </c>
      <c r="B504">
        <v>2</v>
      </c>
      <c r="C504">
        <v>119</v>
      </c>
      <c r="D504">
        <v>0</v>
      </c>
      <c r="E504">
        <v>0</v>
      </c>
      <c r="F504">
        <v>0</v>
      </c>
      <c r="G504">
        <v>19.600000000000001</v>
      </c>
      <c r="H504">
        <v>0.83199999999999996</v>
      </c>
      <c r="I504">
        <v>72</v>
      </c>
      <c r="J504" t="s">
        <v>10</v>
      </c>
      <c r="K504" t="s">
        <v>10</v>
      </c>
      <c r="L504" t="s">
        <v>10</v>
      </c>
      <c r="N504">
        <v>0.58899999999999997</v>
      </c>
      <c r="O504">
        <v>0.41099999999999998</v>
      </c>
      <c r="P504" s="2" t="str">
        <f>IF(O504&gt;N504,"tested_positive","tested_negative")</f>
        <v>tested_negative</v>
      </c>
      <c r="Q504" s="2">
        <f>IF(P504=K504,1,0)</f>
        <v>1</v>
      </c>
      <c r="R504" s="2" t="str">
        <f>IF(AND(EXACT(P504,"tested_positive"), EXACT(K504,"tested_positive")), "tp", IF(AND(EXACT(P504,"tested_positive"), EXACT(K504,"tested_negative")), "fp", IF(AND(EXACT(P504,"tested_negative"), EXACT(K504,"tested_positive")), "fn", IF(AND(EXACT(P504,"tested_negative"), EXACT(K504,"tested_negative")), "tn"))))</f>
        <v>tn</v>
      </c>
      <c r="S504" s="2">
        <f>IF(P504="tested_positive",1,0)</f>
        <v>0</v>
      </c>
    </row>
    <row r="505" spans="1:19" x14ac:dyDescent="0.2">
      <c r="A505">
        <v>223</v>
      </c>
      <c r="B505">
        <v>7</v>
      </c>
      <c r="C505">
        <v>119</v>
      </c>
      <c r="D505">
        <v>0</v>
      </c>
      <c r="E505">
        <v>0</v>
      </c>
      <c r="F505">
        <v>0</v>
      </c>
      <c r="G505">
        <v>25.2</v>
      </c>
      <c r="H505">
        <v>0.20899999999999999</v>
      </c>
      <c r="I505">
        <v>37</v>
      </c>
      <c r="J505" t="s">
        <v>10</v>
      </c>
      <c r="K505" t="s">
        <v>10</v>
      </c>
      <c r="L505" t="s">
        <v>10</v>
      </c>
      <c r="N505">
        <v>0.58699999999999997</v>
      </c>
      <c r="O505">
        <v>0.41299999999999998</v>
      </c>
      <c r="P505" s="2" t="str">
        <f>IF(O505&gt;N505,"tested_positive","tested_negative")</f>
        <v>tested_negative</v>
      </c>
      <c r="Q505" s="2">
        <f>IF(P505=K505,1,0)</f>
        <v>1</v>
      </c>
      <c r="R505" s="2" t="str">
        <f>IF(AND(EXACT(P505,"tested_positive"), EXACT(K505,"tested_positive")), "tp", IF(AND(EXACT(P505,"tested_positive"), EXACT(K505,"tested_negative")), "fp", IF(AND(EXACT(P505,"tested_negative"), EXACT(K505,"tested_positive")), "fn", IF(AND(EXACT(P505,"tested_negative"), EXACT(K505,"tested_negative")), "tn"))))</f>
        <v>tn</v>
      </c>
      <c r="S505" s="2">
        <f>IF(P505="tested_positive",1,0)</f>
        <v>0</v>
      </c>
    </row>
    <row r="506" spans="1:19" x14ac:dyDescent="0.2">
      <c r="A506">
        <v>711</v>
      </c>
      <c r="B506">
        <v>3</v>
      </c>
      <c r="C506">
        <v>158</v>
      </c>
      <c r="D506">
        <v>64</v>
      </c>
      <c r="E506">
        <v>13</v>
      </c>
      <c r="F506">
        <v>387</v>
      </c>
      <c r="G506">
        <v>31.2</v>
      </c>
      <c r="H506">
        <v>0.29499999999999998</v>
      </c>
      <c r="I506">
        <v>24</v>
      </c>
      <c r="J506" t="s">
        <v>10</v>
      </c>
      <c r="K506" t="s">
        <v>10</v>
      </c>
      <c r="L506" t="s">
        <v>10</v>
      </c>
      <c r="N506">
        <v>0.58599999999999997</v>
      </c>
      <c r="O506">
        <v>0.41399999999999998</v>
      </c>
      <c r="P506" s="2" t="str">
        <f>IF(O506&gt;N506,"tested_positive","tested_negative")</f>
        <v>tested_negative</v>
      </c>
      <c r="Q506" s="2">
        <f>IF(P506=K506,1,0)</f>
        <v>1</v>
      </c>
      <c r="R506" s="2" t="str">
        <f>IF(AND(EXACT(P506,"tested_positive"), EXACT(K506,"tested_positive")), "tp", IF(AND(EXACT(P506,"tested_positive"), EXACT(K506,"tested_negative")), "fp", IF(AND(EXACT(P506,"tested_negative"), EXACT(K506,"tested_positive")), "fn", IF(AND(EXACT(P506,"tested_negative"), EXACT(K506,"tested_negative")), "tn"))))</f>
        <v>tn</v>
      </c>
      <c r="S506" s="2">
        <f>IF(P506="tested_positive",1,0)</f>
        <v>0</v>
      </c>
    </row>
    <row r="507" spans="1:19" x14ac:dyDescent="0.2">
      <c r="A507">
        <v>486</v>
      </c>
      <c r="B507">
        <v>0</v>
      </c>
      <c r="C507">
        <v>135</v>
      </c>
      <c r="D507">
        <v>68</v>
      </c>
      <c r="E507">
        <v>42</v>
      </c>
      <c r="F507">
        <v>250</v>
      </c>
      <c r="G507">
        <v>42.3</v>
      </c>
      <c r="H507">
        <v>0.36499999999999999</v>
      </c>
      <c r="I507">
        <v>24</v>
      </c>
      <c r="J507" t="s">
        <v>9</v>
      </c>
      <c r="K507" t="s">
        <v>9</v>
      </c>
      <c r="L507" t="s">
        <v>10</v>
      </c>
      <c r="M507">
        <v>1</v>
      </c>
      <c r="N507">
        <v>0.58399999999999996</v>
      </c>
      <c r="O507">
        <v>0.41599999999999998</v>
      </c>
      <c r="P507" s="2" t="str">
        <f>IF(O507&gt;N507,"tested_positive","tested_negative")</f>
        <v>tested_negative</v>
      </c>
      <c r="Q507" s="2">
        <f>IF(P507=K507,1,0)</f>
        <v>0</v>
      </c>
      <c r="R507" s="2" t="str">
        <f>IF(AND(EXACT(P507,"tested_positive"), EXACT(K507,"tested_positive")), "tp", IF(AND(EXACT(P507,"tested_positive"), EXACT(K507,"tested_negative")), "fp", IF(AND(EXACT(P507,"tested_negative"), EXACT(K507,"tested_positive")), "fn", IF(AND(EXACT(P507,"tested_negative"), EXACT(K507,"tested_negative")), "tn"))))</f>
        <v>fn</v>
      </c>
      <c r="S507" s="2">
        <f>IF(P507="tested_positive",1,0)</f>
        <v>0</v>
      </c>
    </row>
    <row r="508" spans="1:19" x14ac:dyDescent="0.2">
      <c r="A508">
        <v>593</v>
      </c>
      <c r="B508">
        <v>3</v>
      </c>
      <c r="C508">
        <v>132</v>
      </c>
      <c r="D508">
        <v>80</v>
      </c>
      <c r="E508">
        <v>0</v>
      </c>
      <c r="F508">
        <v>0</v>
      </c>
      <c r="G508">
        <v>34.4</v>
      </c>
      <c r="H508">
        <v>0.40200000000000002</v>
      </c>
      <c r="I508">
        <v>44</v>
      </c>
      <c r="J508" t="s">
        <v>9</v>
      </c>
      <c r="K508" t="s">
        <v>9</v>
      </c>
      <c r="L508" t="s">
        <v>10</v>
      </c>
      <c r="M508">
        <v>1</v>
      </c>
      <c r="N508">
        <v>0.58399999999999996</v>
      </c>
      <c r="O508">
        <v>0.41599999999999998</v>
      </c>
      <c r="P508" s="2" t="str">
        <f>IF(O508&gt;N508,"tested_positive","tested_negative")</f>
        <v>tested_negative</v>
      </c>
      <c r="Q508" s="2">
        <f>IF(P508=K508,1,0)</f>
        <v>0</v>
      </c>
      <c r="R508" s="2" t="str">
        <f>IF(AND(EXACT(P508,"tested_positive"), EXACT(K508,"tested_positive")), "tp", IF(AND(EXACT(P508,"tested_positive"), EXACT(K508,"tested_negative")), "fp", IF(AND(EXACT(P508,"tested_negative"), EXACT(K508,"tested_positive")), "fn", IF(AND(EXACT(P508,"tested_negative"), EXACT(K508,"tested_negative")), "tn"))))</f>
        <v>fn</v>
      </c>
      <c r="S508" s="2">
        <f>IF(P508="tested_positive",1,0)</f>
        <v>0</v>
      </c>
    </row>
    <row r="509" spans="1:19" x14ac:dyDescent="0.2">
      <c r="A509">
        <v>474</v>
      </c>
      <c r="B509">
        <v>7</v>
      </c>
      <c r="C509">
        <v>136</v>
      </c>
      <c r="D509">
        <v>90</v>
      </c>
      <c r="E509">
        <v>0</v>
      </c>
      <c r="F509">
        <v>0</v>
      </c>
      <c r="G509">
        <v>29.9</v>
      </c>
      <c r="H509">
        <v>0.21</v>
      </c>
      <c r="I509">
        <v>50</v>
      </c>
      <c r="J509" t="s">
        <v>10</v>
      </c>
      <c r="K509" t="s">
        <v>10</v>
      </c>
      <c r="L509" t="s">
        <v>10</v>
      </c>
      <c r="N509">
        <v>0.58199999999999996</v>
      </c>
      <c r="O509">
        <v>0.41799999999999998</v>
      </c>
      <c r="P509" s="2" t="str">
        <f>IF(O509&gt;N509,"tested_positive","tested_negative")</f>
        <v>tested_negative</v>
      </c>
      <c r="Q509" s="2">
        <f>IF(P509=K509,1,0)</f>
        <v>1</v>
      </c>
      <c r="R509" s="2" t="str">
        <f>IF(AND(EXACT(P509,"tested_positive"), EXACT(K509,"tested_positive")), "tp", IF(AND(EXACT(P509,"tested_positive"), EXACT(K509,"tested_negative")), "fp", IF(AND(EXACT(P509,"tested_negative"), EXACT(K509,"tested_positive")), "fn", IF(AND(EXACT(P509,"tested_negative"), EXACT(K509,"tested_negative")), "tn"))))</f>
        <v>tn</v>
      </c>
      <c r="S509" s="2">
        <f>IF(P509="tested_positive",1,0)</f>
        <v>0</v>
      </c>
    </row>
    <row r="510" spans="1:19" x14ac:dyDescent="0.2">
      <c r="A510">
        <v>561</v>
      </c>
      <c r="B510">
        <v>6</v>
      </c>
      <c r="C510">
        <v>125</v>
      </c>
      <c r="D510">
        <v>76</v>
      </c>
      <c r="E510">
        <v>0</v>
      </c>
      <c r="F510">
        <v>0</v>
      </c>
      <c r="G510">
        <v>33.799999999999997</v>
      </c>
      <c r="H510">
        <v>0.121</v>
      </c>
      <c r="I510">
        <v>54</v>
      </c>
      <c r="J510" t="s">
        <v>9</v>
      </c>
      <c r="K510" t="s">
        <v>9</v>
      </c>
      <c r="L510" t="s">
        <v>10</v>
      </c>
      <c r="M510">
        <v>1</v>
      </c>
      <c r="N510">
        <v>0.58199999999999996</v>
      </c>
      <c r="O510">
        <v>0.41799999999999998</v>
      </c>
      <c r="P510" s="2" t="str">
        <f>IF(O510&gt;N510,"tested_positive","tested_negative")</f>
        <v>tested_negative</v>
      </c>
      <c r="Q510" s="2">
        <f>IF(P510=K510,1,0)</f>
        <v>0</v>
      </c>
      <c r="R510" s="2" t="str">
        <f>IF(AND(EXACT(P510,"tested_positive"), EXACT(K510,"tested_positive")), "tp", IF(AND(EXACT(P510,"tested_positive"), EXACT(K510,"tested_negative")), "fp", IF(AND(EXACT(P510,"tested_negative"), EXACT(K510,"tested_positive")), "fn", IF(AND(EXACT(P510,"tested_negative"), EXACT(K510,"tested_negative")), "tn"))))</f>
        <v>fn</v>
      </c>
      <c r="S510" s="2">
        <f>IF(P510="tested_positive",1,0)</f>
        <v>0</v>
      </c>
    </row>
    <row r="511" spans="1:19" x14ac:dyDescent="0.2">
      <c r="A511">
        <v>595</v>
      </c>
      <c r="B511">
        <v>6</v>
      </c>
      <c r="C511">
        <v>123</v>
      </c>
      <c r="D511">
        <v>72</v>
      </c>
      <c r="E511">
        <v>45</v>
      </c>
      <c r="F511">
        <v>230</v>
      </c>
      <c r="G511">
        <v>33.6</v>
      </c>
      <c r="H511">
        <v>0.73299999999999998</v>
      </c>
      <c r="I511">
        <v>34</v>
      </c>
      <c r="J511" t="s">
        <v>10</v>
      </c>
      <c r="K511" t="s">
        <v>10</v>
      </c>
      <c r="L511" t="s">
        <v>10</v>
      </c>
      <c r="N511">
        <v>0.58199999999999996</v>
      </c>
      <c r="O511">
        <v>0.41799999999999998</v>
      </c>
      <c r="P511" s="2" t="str">
        <f>IF(O511&gt;N511,"tested_positive","tested_negative")</f>
        <v>tested_negative</v>
      </c>
      <c r="Q511" s="2">
        <f>IF(P511=K511,1,0)</f>
        <v>1</v>
      </c>
      <c r="R511" s="2" t="str">
        <f>IF(AND(EXACT(P511,"tested_positive"), EXACT(K511,"tested_positive")), "tp", IF(AND(EXACT(P511,"tested_positive"), EXACT(K511,"tested_negative")), "fp", IF(AND(EXACT(P511,"tested_negative"), EXACT(K511,"tested_positive")), "fn", IF(AND(EXACT(P511,"tested_negative"), EXACT(K511,"tested_negative")), "tn"))))</f>
        <v>tn</v>
      </c>
      <c r="S511" s="2">
        <f>IF(P511="tested_positive",1,0)</f>
        <v>0</v>
      </c>
    </row>
    <row r="512" spans="1:19" x14ac:dyDescent="0.2">
      <c r="A512">
        <v>541</v>
      </c>
      <c r="B512">
        <v>8</v>
      </c>
      <c r="C512">
        <v>100</v>
      </c>
      <c r="D512">
        <v>74</v>
      </c>
      <c r="E512">
        <v>40</v>
      </c>
      <c r="F512">
        <v>215</v>
      </c>
      <c r="G512">
        <v>39.4</v>
      </c>
      <c r="H512">
        <v>0.66100000000000003</v>
      </c>
      <c r="I512">
        <v>43</v>
      </c>
      <c r="J512" t="s">
        <v>9</v>
      </c>
      <c r="K512" t="s">
        <v>9</v>
      </c>
      <c r="L512" t="s">
        <v>10</v>
      </c>
      <c r="M512">
        <v>1</v>
      </c>
      <c r="N512">
        <v>0.57899999999999996</v>
      </c>
      <c r="O512">
        <v>0.42099999999999999</v>
      </c>
      <c r="P512" s="2" t="str">
        <f>IF(O512&gt;N512,"tested_positive","tested_negative")</f>
        <v>tested_negative</v>
      </c>
      <c r="Q512" s="2">
        <f>IF(P512=K512,1,0)</f>
        <v>0</v>
      </c>
      <c r="R512" s="2" t="str">
        <f>IF(AND(EXACT(P512,"tested_positive"), EXACT(K512,"tested_positive")), "tp", IF(AND(EXACT(P512,"tested_positive"), EXACT(K512,"tested_negative")), "fp", IF(AND(EXACT(P512,"tested_negative"), EXACT(K512,"tested_positive")), "fn", IF(AND(EXACT(P512,"tested_negative"), EXACT(K512,"tested_negative")), "tn"))))</f>
        <v>fn</v>
      </c>
      <c r="S512" s="2">
        <f>IF(P512="tested_positive",1,0)</f>
        <v>0</v>
      </c>
    </row>
    <row r="513" spans="1:19" x14ac:dyDescent="0.2">
      <c r="A513">
        <v>108</v>
      </c>
      <c r="B513">
        <v>4</v>
      </c>
      <c r="C513">
        <v>144</v>
      </c>
      <c r="D513">
        <v>58</v>
      </c>
      <c r="E513">
        <v>28</v>
      </c>
      <c r="F513">
        <v>140</v>
      </c>
      <c r="G513">
        <v>29.5</v>
      </c>
      <c r="H513">
        <v>0.28699999999999998</v>
      </c>
      <c r="I513">
        <v>37</v>
      </c>
      <c r="J513" t="s">
        <v>10</v>
      </c>
      <c r="K513" t="s">
        <v>10</v>
      </c>
      <c r="L513" t="s">
        <v>10</v>
      </c>
      <c r="N513">
        <v>0.57499999999999996</v>
      </c>
      <c r="O513">
        <v>0.42499999999999999</v>
      </c>
      <c r="P513" s="2" t="str">
        <f>IF(O513&gt;N513,"tested_positive","tested_negative")</f>
        <v>tested_negative</v>
      </c>
      <c r="Q513" s="2">
        <f>IF(P513=K513,1,0)</f>
        <v>1</v>
      </c>
      <c r="R513" s="2" t="str">
        <f>IF(AND(EXACT(P513,"tested_positive"), EXACT(K513,"tested_positive")), "tp", IF(AND(EXACT(P513,"tested_positive"), EXACT(K513,"tested_negative")), "fp", IF(AND(EXACT(P513,"tested_negative"), EXACT(K513,"tested_positive")), "fn", IF(AND(EXACT(P513,"tested_negative"), EXACT(K513,"tested_negative")), "tn"))))</f>
        <v>tn</v>
      </c>
      <c r="S513" s="2">
        <f>IF(P513="tested_positive",1,0)</f>
        <v>0</v>
      </c>
    </row>
    <row r="514" spans="1:19" x14ac:dyDescent="0.2">
      <c r="A514">
        <v>636</v>
      </c>
      <c r="B514">
        <v>13</v>
      </c>
      <c r="C514">
        <v>104</v>
      </c>
      <c r="D514">
        <v>72</v>
      </c>
      <c r="E514">
        <v>0</v>
      </c>
      <c r="F514">
        <v>0</v>
      </c>
      <c r="G514">
        <v>31.2</v>
      </c>
      <c r="H514">
        <v>0.46500000000000002</v>
      </c>
      <c r="I514">
        <v>38</v>
      </c>
      <c r="J514" t="s">
        <v>9</v>
      </c>
      <c r="K514" t="s">
        <v>9</v>
      </c>
      <c r="L514" t="s">
        <v>10</v>
      </c>
      <c r="M514">
        <v>1</v>
      </c>
      <c r="N514">
        <v>0.57499999999999996</v>
      </c>
      <c r="O514">
        <v>0.42499999999999999</v>
      </c>
      <c r="P514" s="2" t="str">
        <f>IF(O514&gt;N514,"tested_positive","tested_negative")</f>
        <v>tested_negative</v>
      </c>
      <c r="Q514" s="2">
        <f>IF(P514=K514,1,0)</f>
        <v>0</v>
      </c>
      <c r="R514" s="2" t="str">
        <f>IF(AND(EXACT(P514,"tested_positive"), EXACT(K514,"tested_positive")), "tp", IF(AND(EXACT(P514,"tested_positive"), EXACT(K514,"tested_negative")), "fp", IF(AND(EXACT(P514,"tested_negative"), EXACT(K514,"tested_positive")), "fn", IF(AND(EXACT(P514,"tested_negative"), EXACT(K514,"tested_negative")), "tn"))))</f>
        <v>fn</v>
      </c>
      <c r="S514" s="2">
        <f>IF(P514="tested_positive",1,0)</f>
        <v>0</v>
      </c>
    </row>
    <row r="515" spans="1:19" x14ac:dyDescent="0.2">
      <c r="A515">
        <v>31</v>
      </c>
      <c r="B515">
        <v>5</v>
      </c>
      <c r="C515">
        <v>109</v>
      </c>
      <c r="D515">
        <v>75</v>
      </c>
      <c r="E515">
        <v>26</v>
      </c>
      <c r="F515">
        <v>0</v>
      </c>
      <c r="G515">
        <v>36</v>
      </c>
      <c r="H515">
        <v>0.54600000000000004</v>
      </c>
      <c r="I515">
        <v>60</v>
      </c>
      <c r="J515" t="s">
        <v>10</v>
      </c>
      <c r="K515" t="s">
        <v>10</v>
      </c>
      <c r="L515" t="s">
        <v>10</v>
      </c>
      <c r="N515">
        <v>0.57399999999999995</v>
      </c>
      <c r="O515">
        <v>0.42599999999999999</v>
      </c>
      <c r="P515" s="2" t="str">
        <f>IF(O515&gt;N515,"tested_positive","tested_negative")</f>
        <v>tested_negative</v>
      </c>
      <c r="Q515" s="2">
        <f>IF(P515=K515,1,0)</f>
        <v>1</v>
      </c>
      <c r="R515" s="2" t="str">
        <f>IF(AND(EXACT(P515,"tested_positive"), EXACT(K515,"tested_positive")), "tp", IF(AND(EXACT(P515,"tested_positive"), EXACT(K515,"tested_negative")), "fp", IF(AND(EXACT(P515,"tested_negative"), EXACT(K515,"tested_positive")), "fn", IF(AND(EXACT(P515,"tested_negative"), EXACT(K515,"tested_negative")), "tn"))))</f>
        <v>tn</v>
      </c>
      <c r="S515" s="2">
        <f>IF(P515="tested_positive",1,0)</f>
        <v>0</v>
      </c>
    </row>
    <row r="516" spans="1:19" x14ac:dyDescent="0.2">
      <c r="A516">
        <v>161</v>
      </c>
      <c r="B516">
        <v>4</v>
      </c>
      <c r="C516">
        <v>151</v>
      </c>
      <c r="D516">
        <v>90</v>
      </c>
      <c r="E516">
        <v>38</v>
      </c>
      <c r="F516">
        <v>0</v>
      </c>
      <c r="G516">
        <v>29.7</v>
      </c>
      <c r="H516">
        <v>0.29399999999999998</v>
      </c>
      <c r="I516">
        <v>36</v>
      </c>
      <c r="J516" t="s">
        <v>10</v>
      </c>
      <c r="K516" t="s">
        <v>10</v>
      </c>
      <c r="L516" t="s">
        <v>10</v>
      </c>
      <c r="N516">
        <v>0.57399999999999995</v>
      </c>
      <c r="O516">
        <v>0.42599999999999999</v>
      </c>
      <c r="P516" s="2" t="str">
        <f>IF(O516&gt;N516,"tested_positive","tested_negative")</f>
        <v>tested_negative</v>
      </c>
      <c r="Q516" s="2">
        <f>IF(P516=K516,1,0)</f>
        <v>1</v>
      </c>
      <c r="R516" s="2" t="str">
        <f>IF(AND(EXACT(P516,"tested_positive"), EXACT(K516,"tested_positive")), "tp", IF(AND(EXACT(P516,"tested_positive"), EXACT(K516,"tested_negative")), "fp", IF(AND(EXACT(P516,"tested_negative"), EXACT(K516,"tested_positive")), "fn", IF(AND(EXACT(P516,"tested_negative"), EXACT(K516,"tested_negative")), "tn"))))</f>
        <v>tn</v>
      </c>
      <c r="S516" s="2">
        <f>IF(P516="tested_positive",1,0)</f>
        <v>0</v>
      </c>
    </row>
    <row r="517" spans="1:19" x14ac:dyDescent="0.2">
      <c r="A517">
        <v>487</v>
      </c>
      <c r="B517">
        <v>1</v>
      </c>
      <c r="C517">
        <v>139</v>
      </c>
      <c r="D517">
        <v>62</v>
      </c>
      <c r="E517">
        <v>41</v>
      </c>
      <c r="F517">
        <v>480</v>
      </c>
      <c r="G517">
        <v>40.700000000000003</v>
      </c>
      <c r="H517">
        <v>0.53600000000000003</v>
      </c>
      <c r="I517">
        <v>21</v>
      </c>
      <c r="J517" t="s">
        <v>10</v>
      </c>
      <c r="K517" t="s">
        <v>10</v>
      </c>
      <c r="L517" t="s">
        <v>10</v>
      </c>
      <c r="N517">
        <v>0.57299999999999995</v>
      </c>
      <c r="O517">
        <v>0.42699999999999999</v>
      </c>
      <c r="P517" s="2" t="str">
        <f>IF(O517&gt;N517,"tested_positive","tested_negative")</f>
        <v>tested_negative</v>
      </c>
      <c r="Q517" s="2">
        <f>IF(P517=K517,1,0)</f>
        <v>1</v>
      </c>
      <c r="R517" s="2" t="str">
        <f>IF(AND(EXACT(P517,"tested_positive"), EXACT(K517,"tested_positive")), "tp", IF(AND(EXACT(P517,"tested_positive"), EXACT(K517,"tested_negative")), "fp", IF(AND(EXACT(P517,"tested_negative"), EXACT(K517,"tested_positive")), "fn", IF(AND(EXACT(P517,"tested_negative"), EXACT(K517,"tested_negative")), "tn"))))</f>
        <v>tn</v>
      </c>
      <c r="S517" s="2">
        <f>IF(P517="tested_positive",1,0)</f>
        <v>0</v>
      </c>
    </row>
    <row r="518" spans="1:19" x14ac:dyDescent="0.2">
      <c r="A518">
        <v>375</v>
      </c>
      <c r="B518">
        <v>2</v>
      </c>
      <c r="C518">
        <v>122</v>
      </c>
      <c r="D518">
        <v>52</v>
      </c>
      <c r="E518">
        <v>43</v>
      </c>
      <c r="F518">
        <v>158</v>
      </c>
      <c r="G518">
        <v>36.200000000000003</v>
      </c>
      <c r="H518">
        <v>0.81599999999999995</v>
      </c>
      <c r="I518">
        <v>28</v>
      </c>
      <c r="J518" t="s">
        <v>10</v>
      </c>
      <c r="K518" t="s">
        <v>10</v>
      </c>
      <c r="L518" t="s">
        <v>10</v>
      </c>
      <c r="N518">
        <v>0.57099999999999995</v>
      </c>
      <c r="O518">
        <v>0.42899999999999999</v>
      </c>
      <c r="P518" s="2" t="str">
        <f>IF(O518&gt;N518,"tested_positive","tested_negative")</f>
        <v>tested_negative</v>
      </c>
      <c r="Q518" s="2">
        <f>IF(P518=K518,1,0)</f>
        <v>1</v>
      </c>
      <c r="R518" s="2" t="str">
        <f>IF(AND(EXACT(P518,"tested_positive"), EXACT(K518,"tested_positive")), "tp", IF(AND(EXACT(P518,"tested_positive"), EXACT(K518,"tested_negative")), "fp", IF(AND(EXACT(P518,"tested_negative"), EXACT(K518,"tested_positive")), "fn", IF(AND(EXACT(P518,"tested_negative"), EXACT(K518,"tested_negative")), "tn"))))</f>
        <v>tn</v>
      </c>
      <c r="S518" s="2">
        <f>IF(P518="tested_positive",1,0)</f>
        <v>0</v>
      </c>
    </row>
    <row r="519" spans="1:19" x14ac:dyDescent="0.2">
      <c r="A519">
        <v>457</v>
      </c>
      <c r="B519">
        <v>1</v>
      </c>
      <c r="C519">
        <v>135</v>
      </c>
      <c r="D519">
        <v>54</v>
      </c>
      <c r="E519">
        <v>0</v>
      </c>
      <c r="F519">
        <v>0</v>
      </c>
      <c r="G519">
        <v>26.7</v>
      </c>
      <c r="H519">
        <v>0.68700000000000006</v>
      </c>
      <c r="I519">
        <v>62</v>
      </c>
      <c r="J519" t="s">
        <v>10</v>
      </c>
      <c r="K519" t="s">
        <v>10</v>
      </c>
      <c r="L519" t="s">
        <v>10</v>
      </c>
      <c r="N519">
        <v>0.57099999999999995</v>
      </c>
      <c r="O519">
        <v>0.42899999999999999</v>
      </c>
      <c r="P519" s="2" t="str">
        <f>IF(O519&gt;N519,"tested_positive","tested_negative")</f>
        <v>tested_negative</v>
      </c>
      <c r="Q519" s="2">
        <f>IF(P519=K519,1,0)</f>
        <v>1</v>
      </c>
      <c r="R519" s="2" t="str">
        <f>IF(AND(EXACT(P519,"tested_positive"), EXACT(K519,"tested_positive")), "tp", IF(AND(EXACT(P519,"tested_positive"), EXACT(K519,"tested_negative")), "fp", IF(AND(EXACT(P519,"tested_negative"), EXACT(K519,"tested_positive")), "fn", IF(AND(EXACT(P519,"tested_negative"), EXACT(K519,"tested_negative")), "tn"))))</f>
        <v>tn</v>
      </c>
      <c r="S519" s="2">
        <f>IF(P519="tested_positive",1,0)</f>
        <v>0</v>
      </c>
    </row>
    <row r="520" spans="1:19" x14ac:dyDescent="0.2">
      <c r="A520">
        <v>202</v>
      </c>
      <c r="B520">
        <v>1</v>
      </c>
      <c r="C520">
        <v>138</v>
      </c>
      <c r="D520">
        <v>82</v>
      </c>
      <c r="E520">
        <v>0</v>
      </c>
      <c r="F520">
        <v>0</v>
      </c>
      <c r="G520">
        <v>40.1</v>
      </c>
      <c r="H520">
        <v>0.23599999999999999</v>
      </c>
      <c r="I520">
        <v>28</v>
      </c>
      <c r="J520" t="s">
        <v>10</v>
      </c>
      <c r="K520" t="s">
        <v>10</v>
      </c>
      <c r="L520" t="s">
        <v>10</v>
      </c>
      <c r="N520">
        <v>0.56999999999999995</v>
      </c>
      <c r="O520">
        <v>0.43</v>
      </c>
      <c r="P520" s="2" t="str">
        <f>IF(O520&gt;N520,"tested_positive","tested_negative")</f>
        <v>tested_negative</v>
      </c>
      <c r="Q520" s="2">
        <f>IF(P520=K520,1,0)</f>
        <v>1</v>
      </c>
      <c r="R520" s="2" t="str">
        <f>IF(AND(EXACT(P520,"tested_positive"), EXACT(K520,"tested_positive")), "tp", IF(AND(EXACT(P520,"tested_positive"), EXACT(K520,"tested_negative")), "fp", IF(AND(EXACT(P520,"tested_negative"), EXACT(K520,"tested_positive")), "fn", IF(AND(EXACT(P520,"tested_negative"), EXACT(K520,"tested_negative")), "tn"))))</f>
        <v>tn</v>
      </c>
      <c r="S520" s="2">
        <f>IF(P520="tested_positive",1,0)</f>
        <v>0</v>
      </c>
    </row>
    <row r="521" spans="1:19" x14ac:dyDescent="0.2">
      <c r="A521">
        <v>35</v>
      </c>
      <c r="B521">
        <v>10</v>
      </c>
      <c r="C521">
        <v>122</v>
      </c>
      <c r="D521">
        <v>78</v>
      </c>
      <c r="E521">
        <v>31</v>
      </c>
      <c r="F521">
        <v>0</v>
      </c>
      <c r="G521">
        <v>27.6</v>
      </c>
      <c r="H521">
        <v>0.51200000000000001</v>
      </c>
      <c r="I521">
        <v>45</v>
      </c>
      <c r="J521" t="s">
        <v>10</v>
      </c>
      <c r="K521" t="s">
        <v>10</v>
      </c>
      <c r="L521" t="s">
        <v>10</v>
      </c>
      <c r="N521">
        <v>0.56799999999999995</v>
      </c>
      <c r="O521">
        <v>0.432</v>
      </c>
      <c r="P521" s="2" t="str">
        <f>IF(O521&gt;N521,"tested_positive","tested_negative")</f>
        <v>tested_negative</v>
      </c>
      <c r="Q521" s="2">
        <f>IF(P521=K521,1,0)</f>
        <v>1</v>
      </c>
      <c r="R521" s="2" t="str">
        <f>IF(AND(EXACT(P521,"tested_positive"), EXACT(K521,"tested_positive")), "tp", IF(AND(EXACT(P521,"tested_positive"), EXACT(K521,"tested_negative")), "fp", IF(AND(EXACT(P521,"tested_negative"), EXACT(K521,"tested_positive")), "fn", IF(AND(EXACT(P521,"tested_negative"), EXACT(K521,"tested_negative")), "tn"))))</f>
        <v>tn</v>
      </c>
      <c r="S521" s="2">
        <f>IF(P521="tested_positive",1,0)</f>
        <v>0</v>
      </c>
    </row>
    <row r="522" spans="1:19" x14ac:dyDescent="0.2">
      <c r="A522">
        <v>403</v>
      </c>
      <c r="B522">
        <v>5</v>
      </c>
      <c r="C522">
        <v>136</v>
      </c>
      <c r="D522">
        <v>84</v>
      </c>
      <c r="E522">
        <v>41</v>
      </c>
      <c r="F522">
        <v>88</v>
      </c>
      <c r="G522">
        <v>35</v>
      </c>
      <c r="H522">
        <v>0.28599999999999998</v>
      </c>
      <c r="I522">
        <v>35</v>
      </c>
      <c r="J522" t="s">
        <v>9</v>
      </c>
      <c r="K522" t="s">
        <v>9</v>
      </c>
      <c r="L522" t="s">
        <v>10</v>
      </c>
      <c r="M522">
        <v>1</v>
      </c>
      <c r="N522">
        <v>0.56799999999999995</v>
      </c>
      <c r="O522">
        <v>0.432</v>
      </c>
      <c r="P522" s="2" t="str">
        <f>IF(O522&gt;N522,"tested_positive","tested_negative")</f>
        <v>tested_negative</v>
      </c>
      <c r="Q522" s="2">
        <f>IF(P522=K522,1,0)</f>
        <v>0</v>
      </c>
      <c r="R522" s="2" t="str">
        <f>IF(AND(EXACT(P522,"tested_positive"), EXACT(K522,"tested_positive")), "tp", IF(AND(EXACT(P522,"tested_positive"), EXACT(K522,"tested_negative")), "fp", IF(AND(EXACT(P522,"tested_negative"), EXACT(K522,"tested_positive")), "fn", IF(AND(EXACT(P522,"tested_negative"), EXACT(K522,"tested_negative")), "tn"))))</f>
        <v>fn</v>
      </c>
      <c r="S522" s="2">
        <f>IF(P522="tested_positive",1,0)</f>
        <v>0</v>
      </c>
    </row>
    <row r="523" spans="1:19" x14ac:dyDescent="0.2">
      <c r="A523">
        <v>47</v>
      </c>
      <c r="B523">
        <v>1</v>
      </c>
      <c r="C523">
        <v>146</v>
      </c>
      <c r="D523">
        <v>56</v>
      </c>
      <c r="E523">
        <v>0</v>
      </c>
      <c r="F523">
        <v>0</v>
      </c>
      <c r="G523">
        <v>29.7</v>
      </c>
      <c r="H523">
        <v>0.56399999999999995</v>
      </c>
      <c r="I523">
        <v>29</v>
      </c>
      <c r="J523" t="s">
        <v>10</v>
      </c>
      <c r="K523" t="s">
        <v>10</v>
      </c>
      <c r="L523" t="s">
        <v>10</v>
      </c>
      <c r="N523">
        <v>0.56599999999999995</v>
      </c>
      <c r="O523">
        <v>0.434</v>
      </c>
      <c r="P523" s="2" t="str">
        <f>IF(O523&gt;N523,"tested_positive","tested_negative")</f>
        <v>tested_negative</v>
      </c>
      <c r="Q523" s="2">
        <f>IF(P523=K523,1,0)</f>
        <v>1</v>
      </c>
      <c r="R523" s="2" t="str">
        <f>IF(AND(EXACT(P523,"tested_positive"), EXACT(K523,"tested_positive")), "tp", IF(AND(EXACT(P523,"tested_positive"), EXACT(K523,"tested_negative")), "fp", IF(AND(EXACT(P523,"tested_negative"), EXACT(K523,"tested_positive")), "fn", IF(AND(EXACT(P523,"tested_negative"), EXACT(K523,"tested_negative")), "tn"))))</f>
        <v>tn</v>
      </c>
      <c r="S523" s="2">
        <f>IF(P523="tested_positive",1,0)</f>
        <v>0</v>
      </c>
    </row>
    <row r="524" spans="1:19" x14ac:dyDescent="0.2">
      <c r="A524">
        <v>639</v>
      </c>
      <c r="B524">
        <v>7</v>
      </c>
      <c r="C524">
        <v>97</v>
      </c>
      <c r="D524">
        <v>76</v>
      </c>
      <c r="E524">
        <v>32</v>
      </c>
      <c r="F524">
        <v>91</v>
      </c>
      <c r="G524">
        <v>40.9</v>
      </c>
      <c r="H524">
        <v>0.871</v>
      </c>
      <c r="I524">
        <v>32</v>
      </c>
      <c r="J524" t="s">
        <v>9</v>
      </c>
      <c r="K524" t="s">
        <v>9</v>
      </c>
      <c r="L524" t="s">
        <v>10</v>
      </c>
      <c r="M524">
        <v>1</v>
      </c>
      <c r="N524">
        <v>0.56499999999999995</v>
      </c>
      <c r="O524">
        <v>0.435</v>
      </c>
      <c r="P524" s="2" t="str">
        <f>IF(O524&gt;N524,"tested_positive","tested_negative")</f>
        <v>tested_negative</v>
      </c>
      <c r="Q524" s="2">
        <f>IF(P524=K524,1,0)</f>
        <v>0</v>
      </c>
      <c r="R524" s="2" t="str">
        <f>IF(AND(EXACT(P524,"tested_positive"), EXACT(K524,"tested_positive")), "tp", IF(AND(EXACT(P524,"tested_positive"), EXACT(K524,"tested_negative")), "fp", IF(AND(EXACT(P524,"tested_negative"), EXACT(K524,"tested_positive")), "fn", IF(AND(EXACT(P524,"tested_negative"), EXACT(K524,"tested_negative")), "tn"))))</f>
        <v>fn</v>
      </c>
      <c r="S524" s="2">
        <f>IF(P524="tested_positive",1,0)</f>
        <v>0</v>
      </c>
    </row>
    <row r="525" spans="1:19" x14ac:dyDescent="0.2">
      <c r="A525">
        <v>578</v>
      </c>
      <c r="B525">
        <v>2</v>
      </c>
      <c r="C525">
        <v>118</v>
      </c>
      <c r="D525">
        <v>80</v>
      </c>
      <c r="E525">
        <v>0</v>
      </c>
      <c r="F525">
        <v>0</v>
      </c>
      <c r="G525">
        <v>42.9</v>
      </c>
      <c r="H525">
        <v>0.69299999999999995</v>
      </c>
      <c r="I525">
        <v>21</v>
      </c>
      <c r="J525" t="s">
        <v>9</v>
      </c>
      <c r="K525" t="s">
        <v>9</v>
      </c>
      <c r="L525" t="s">
        <v>10</v>
      </c>
      <c r="M525">
        <v>1</v>
      </c>
      <c r="N525">
        <v>0.56399999999999995</v>
      </c>
      <c r="O525">
        <v>0.436</v>
      </c>
      <c r="P525" s="2" t="str">
        <f>IF(O525&gt;N525,"tested_positive","tested_negative")</f>
        <v>tested_negative</v>
      </c>
      <c r="Q525" s="2">
        <f>IF(P525=K525,1,0)</f>
        <v>0</v>
      </c>
      <c r="R525" s="2" t="str">
        <f>IF(AND(EXACT(P525,"tested_positive"), EXACT(K525,"tested_positive")), "tp", IF(AND(EXACT(P525,"tested_positive"), EXACT(K525,"tested_negative")), "fp", IF(AND(EXACT(P525,"tested_negative"), EXACT(K525,"tested_positive")), "fn", IF(AND(EXACT(P525,"tested_negative"), EXACT(K525,"tested_negative")), "tn"))))</f>
        <v>fn</v>
      </c>
      <c r="S525" s="2">
        <f>IF(P525="tested_positive",1,0)</f>
        <v>0</v>
      </c>
    </row>
    <row r="526" spans="1:19" x14ac:dyDescent="0.2">
      <c r="A526">
        <v>388</v>
      </c>
      <c r="B526">
        <v>8</v>
      </c>
      <c r="C526">
        <v>105</v>
      </c>
      <c r="D526">
        <v>100</v>
      </c>
      <c r="E526">
        <v>36</v>
      </c>
      <c r="F526">
        <v>0</v>
      </c>
      <c r="G526">
        <v>43.3</v>
      </c>
      <c r="H526">
        <v>0.23899999999999999</v>
      </c>
      <c r="I526">
        <v>45</v>
      </c>
      <c r="J526" t="s">
        <v>9</v>
      </c>
      <c r="K526" t="s">
        <v>9</v>
      </c>
      <c r="L526" t="s">
        <v>10</v>
      </c>
      <c r="M526">
        <v>1</v>
      </c>
      <c r="N526">
        <v>0.56299999999999994</v>
      </c>
      <c r="O526">
        <v>0.437</v>
      </c>
      <c r="P526" s="2" t="str">
        <f>IF(O526&gt;N526,"tested_positive","tested_negative")</f>
        <v>tested_negative</v>
      </c>
      <c r="Q526" s="2">
        <f>IF(P526=K526,1,0)</f>
        <v>0</v>
      </c>
      <c r="R526" s="2" t="str">
        <f>IF(AND(EXACT(P526,"tested_positive"), EXACT(K526,"tested_positive")), "tp", IF(AND(EXACT(P526,"tested_positive"), EXACT(K526,"tested_negative")), "fp", IF(AND(EXACT(P526,"tested_negative"), EXACT(K526,"tested_positive")), "fn", IF(AND(EXACT(P526,"tested_negative"), EXACT(K526,"tested_negative")), "tn"))))</f>
        <v>fn</v>
      </c>
      <c r="S526" s="2">
        <f>IF(P526="tested_positive",1,0)</f>
        <v>0</v>
      </c>
    </row>
    <row r="527" spans="1:19" x14ac:dyDescent="0.2">
      <c r="A527">
        <v>693</v>
      </c>
      <c r="B527">
        <v>2</v>
      </c>
      <c r="C527">
        <v>121</v>
      </c>
      <c r="D527">
        <v>70</v>
      </c>
      <c r="E527">
        <v>32</v>
      </c>
      <c r="F527">
        <v>95</v>
      </c>
      <c r="G527">
        <v>39.1</v>
      </c>
      <c r="H527">
        <v>0.88600000000000001</v>
      </c>
      <c r="I527">
        <v>23</v>
      </c>
      <c r="J527" t="s">
        <v>10</v>
      </c>
      <c r="K527" t="s">
        <v>10</v>
      </c>
      <c r="L527" t="s">
        <v>10</v>
      </c>
      <c r="N527">
        <v>0.56000000000000005</v>
      </c>
      <c r="O527">
        <v>0.44</v>
      </c>
      <c r="P527" s="2" t="str">
        <f>IF(O527&gt;N527,"tested_positive","tested_negative")</f>
        <v>tested_negative</v>
      </c>
      <c r="Q527" s="2">
        <f>IF(P527=K527,1,0)</f>
        <v>1</v>
      </c>
      <c r="R527" s="2" t="str">
        <f>IF(AND(EXACT(P527,"tested_positive"), EXACT(K527,"tested_positive")), "tp", IF(AND(EXACT(P527,"tested_positive"), EXACT(K527,"tested_negative")), "fp", IF(AND(EXACT(P527,"tested_negative"), EXACT(K527,"tested_positive")), "fn", IF(AND(EXACT(P527,"tested_negative"), EXACT(K527,"tested_negative")), "tn"))))</f>
        <v>tn</v>
      </c>
      <c r="S527" s="2">
        <f>IF(P527="tested_positive",1,0)</f>
        <v>0</v>
      </c>
    </row>
    <row r="528" spans="1:19" x14ac:dyDescent="0.2">
      <c r="A528">
        <v>26</v>
      </c>
      <c r="B528">
        <v>10</v>
      </c>
      <c r="C528">
        <v>125</v>
      </c>
      <c r="D528">
        <v>70</v>
      </c>
      <c r="E528">
        <v>26</v>
      </c>
      <c r="F528">
        <v>115</v>
      </c>
      <c r="G528">
        <v>31.1</v>
      </c>
      <c r="H528">
        <v>0.20499999999999999</v>
      </c>
      <c r="I528">
        <v>41</v>
      </c>
      <c r="J528" t="s">
        <v>9</v>
      </c>
      <c r="K528" t="s">
        <v>9</v>
      </c>
      <c r="L528" t="s">
        <v>10</v>
      </c>
      <c r="M528">
        <v>1</v>
      </c>
      <c r="N528">
        <v>0.55900000000000005</v>
      </c>
      <c r="O528">
        <v>0.441</v>
      </c>
      <c r="P528" s="2" t="str">
        <f>IF(O528&gt;N528,"tested_positive","tested_negative")</f>
        <v>tested_negative</v>
      </c>
      <c r="Q528" s="2">
        <f>IF(P528=K528,1,0)</f>
        <v>0</v>
      </c>
      <c r="R528" s="2" t="str">
        <f>IF(AND(EXACT(P528,"tested_positive"), EXACT(K528,"tested_positive")), "tp", IF(AND(EXACT(P528,"tested_positive"), EXACT(K528,"tested_negative")), "fp", IF(AND(EXACT(P528,"tested_negative"), EXACT(K528,"tested_positive")), "fn", IF(AND(EXACT(P528,"tested_negative"), EXACT(K528,"tested_negative")), "tn"))))</f>
        <v>fn</v>
      </c>
      <c r="S528" s="2">
        <f>IF(P528="tested_positive",1,0)</f>
        <v>0</v>
      </c>
    </row>
    <row r="529" spans="1:19" x14ac:dyDescent="0.2">
      <c r="A529">
        <v>295</v>
      </c>
      <c r="B529">
        <v>0</v>
      </c>
      <c r="C529">
        <v>161</v>
      </c>
      <c r="D529">
        <v>50</v>
      </c>
      <c r="E529">
        <v>0</v>
      </c>
      <c r="F529">
        <v>0</v>
      </c>
      <c r="G529">
        <v>21.9</v>
      </c>
      <c r="H529">
        <v>0.254</v>
      </c>
      <c r="I529">
        <v>65</v>
      </c>
      <c r="J529" t="s">
        <v>10</v>
      </c>
      <c r="K529" t="s">
        <v>10</v>
      </c>
      <c r="L529" t="s">
        <v>10</v>
      </c>
      <c r="N529">
        <v>0.55900000000000005</v>
      </c>
      <c r="O529">
        <v>0.441</v>
      </c>
      <c r="P529" s="2" t="str">
        <f>IF(O529&gt;N529,"tested_positive","tested_negative")</f>
        <v>tested_negative</v>
      </c>
      <c r="Q529" s="2">
        <f>IF(P529=K529,1,0)</f>
        <v>1</v>
      </c>
      <c r="R529" s="2" t="str">
        <f>IF(AND(EXACT(P529,"tested_positive"), EXACT(K529,"tested_positive")), "tp", IF(AND(EXACT(P529,"tested_positive"), EXACT(K529,"tested_negative")), "fp", IF(AND(EXACT(P529,"tested_negative"), EXACT(K529,"tested_positive")), "fn", IF(AND(EXACT(P529,"tested_negative"), EXACT(K529,"tested_negative")), "tn"))))</f>
        <v>tn</v>
      </c>
      <c r="S529" s="2">
        <f>IF(P529="tested_positive",1,0)</f>
        <v>0</v>
      </c>
    </row>
    <row r="530" spans="1:19" x14ac:dyDescent="0.2">
      <c r="A530">
        <v>494</v>
      </c>
      <c r="B530">
        <v>4</v>
      </c>
      <c r="C530">
        <v>125</v>
      </c>
      <c r="D530">
        <v>70</v>
      </c>
      <c r="E530">
        <v>18</v>
      </c>
      <c r="F530">
        <v>122</v>
      </c>
      <c r="G530">
        <v>28.9</v>
      </c>
      <c r="H530">
        <v>1.1439999999999999</v>
      </c>
      <c r="I530">
        <v>45</v>
      </c>
      <c r="J530" t="s">
        <v>9</v>
      </c>
      <c r="K530" t="s">
        <v>9</v>
      </c>
      <c r="L530" t="s">
        <v>10</v>
      </c>
      <c r="M530">
        <v>1</v>
      </c>
      <c r="N530">
        <v>0.55900000000000005</v>
      </c>
      <c r="O530">
        <v>0.441</v>
      </c>
      <c r="P530" s="2" t="str">
        <f>IF(O530&gt;N530,"tested_positive","tested_negative")</f>
        <v>tested_negative</v>
      </c>
      <c r="Q530" s="2">
        <f>IF(P530=K530,1,0)</f>
        <v>0</v>
      </c>
      <c r="R530" s="2" t="str">
        <f>IF(AND(EXACT(P530,"tested_positive"), EXACT(K530,"tested_positive")), "tp", IF(AND(EXACT(P530,"tested_positive"), EXACT(K530,"tested_negative")), "fp", IF(AND(EXACT(P530,"tested_negative"), EXACT(K530,"tested_positive")), "fn", IF(AND(EXACT(P530,"tested_negative"), EXACT(K530,"tested_negative")), "tn"))))</f>
        <v>fn</v>
      </c>
      <c r="S530" s="2">
        <f>IF(P530="tested_positive",1,0)</f>
        <v>0</v>
      </c>
    </row>
    <row r="531" spans="1:19" x14ac:dyDescent="0.2">
      <c r="A531">
        <v>756</v>
      </c>
      <c r="B531">
        <v>1</v>
      </c>
      <c r="C531">
        <v>128</v>
      </c>
      <c r="D531">
        <v>88</v>
      </c>
      <c r="E531">
        <v>39</v>
      </c>
      <c r="F531">
        <v>110</v>
      </c>
      <c r="G531">
        <v>36.5</v>
      </c>
      <c r="H531">
        <v>1.0569999999999999</v>
      </c>
      <c r="I531">
        <v>37</v>
      </c>
      <c r="J531" t="s">
        <v>9</v>
      </c>
      <c r="K531" t="s">
        <v>9</v>
      </c>
      <c r="L531" t="s">
        <v>10</v>
      </c>
      <c r="M531">
        <v>1</v>
      </c>
      <c r="N531">
        <v>0.55800000000000005</v>
      </c>
      <c r="O531">
        <v>0.442</v>
      </c>
      <c r="P531" s="2" t="str">
        <f>IF(O531&gt;N531,"tested_positive","tested_negative")</f>
        <v>tested_negative</v>
      </c>
      <c r="Q531" s="2">
        <f>IF(P531=K531,1,0)</f>
        <v>0</v>
      </c>
      <c r="R531" s="2" t="str">
        <f>IF(AND(EXACT(P531,"tested_positive"), EXACT(K531,"tested_positive")), "tp", IF(AND(EXACT(P531,"tested_positive"), EXACT(K531,"tested_negative")), "fp", IF(AND(EXACT(P531,"tested_negative"), EXACT(K531,"tested_positive")), "fn", IF(AND(EXACT(P531,"tested_negative"), EXACT(K531,"tested_negative")), "tn"))))</f>
        <v>fn</v>
      </c>
      <c r="S531" s="2">
        <f>IF(P531="tested_positive",1,0)</f>
        <v>0</v>
      </c>
    </row>
    <row r="532" spans="1:19" x14ac:dyDescent="0.2">
      <c r="A532">
        <v>540</v>
      </c>
      <c r="B532">
        <v>3</v>
      </c>
      <c r="C532">
        <v>129</v>
      </c>
      <c r="D532">
        <v>92</v>
      </c>
      <c r="E532">
        <v>49</v>
      </c>
      <c r="F532">
        <v>155</v>
      </c>
      <c r="G532">
        <v>36.4</v>
      </c>
      <c r="H532">
        <v>0.96799999999999997</v>
      </c>
      <c r="I532">
        <v>32</v>
      </c>
      <c r="J532" t="s">
        <v>9</v>
      </c>
      <c r="K532" t="s">
        <v>9</v>
      </c>
      <c r="L532" t="s">
        <v>10</v>
      </c>
      <c r="M532">
        <v>1</v>
      </c>
      <c r="N532">
        <v>0.55500000000000005</v>
      </c>
      <c r="O532">
        <v>0.44500000000000001</v>
      </c>
      <c r="P532" s="2" t="str">
        <f>IF(O532&gt;N532,"tested_positive","tested_negative")</f>
        <v>tested_negative</v>
      </c>
      <c r="Q532" s="2">
        <f>IF(P532=K532,1,0)</f>
        <v>0</v>
      </c>
      <c r="R532" s="2" t="str">
        <f>IF(AND(EXACT(P532,"tested_positive"), EXACT(K532,"tested_positive")), "tp", IF(AND(EXACT(P532,"tested_positive"), EXACT(K532,"tested_negative")), "fp", IF(AND(EXACT(P532,"tested_negative"), EXACT(K532,"tested_positive")), "fn", IF(AND(EXACT(P532,"tested_negative"), EXACT(K532,"tested_negative")), "tn"))))</f>
        <v>fn</v>
      </c>
      <c r="S532" s="2">
        <f>IF(P532="tested_positive",1,0)</f>
        <v>0</v>
      </c>
    </row>
    <row r="533" spans="1:19" x14ac:dyDescent="0.2">
      <c r="A533">
        <v>579</v>
      </c>
      <c r="B533">
        <v>10</v>
      </c>
      <c r="C533">
        <v>133</v>
      </c>
      <c r="D533">
        <v>68</v>
      </c>
      <c r="E533">
        <v>0</v>
      </c>
      <c r="F533">
        <v>0</v>
      </c>
      <c r="G533">
        <v>27</v>
      </c>
      <c r="H533">
        <v>0.245</v>
      </c>
      <c r="I533">
        <v>36</v>
      </c>
      <c r="J533" t="s">
        <v>10</v>
      </c>
      <c r="K533" t="s">
        <v>10</v>
      </c>
      <c r="L533" t="s">
        <v>10</v>
      </c>
      <c r="N533">
        <v>0.55300000000000005</v>
      </c>
      <c r="O533">
        <v>0.44700000000000001</v>
      </c>
      <c r="P533" s="2" t="str">
        <f>IF(O533&gt;N533,"tested_positive","tested_negative")</f>
        <v>tested_negative</v>
      </c>
      <c r="Q533" s="2">
        <f>IF(P533=K533,1,0)</f>
        <v>1</v>
      </c>
      <c r="R533" s="2" t="str">
        <f>IF(AND(EXACT(P533,"tested_positive"), EXACT(K533,"tested_positive")), "tp", IF(AND(EXACT(P533,"tested_positive"), EXACT(K533,"tested_negative")), "fp", IF(AND(EXACT(P533,"tested_negative"), EXACT(K533,"tested_positive")), "fn", IF(AND(EXACT(P533,"tested_negative"), EXACT(K533,"tested_negative")), "tn"))))</f>
        <v>tn</v>
      </c>
      <c r="S533" s="2">
        <f>IF(P533="tested_positive",1,0)</f>
        <v>0</v>
      </c>
    </row>
    <row r="534" spans="1:19" x14ac:dyDescent="0.2">
      <c r="A534">
        <v>167</v>
      </c>
      <c r="B534">
        <v>3</v>
      </c>
      <c r="C534">
        <v>148</v>
      </c>
      <c r="D534">
        <v>66</v>
      </c>
      <c r="E534">
        <v>25</v>
      </c>
      <c r="F534">
        <v>0</v>
      </c>
      <c r="G534">
        <v>32.5</v>
      </c>
      <c r="H534">
        <v>0.25600000000000001</v>
      </c>
      <c r="I534">
        <v>22</v>
      </c>
      <c r="J534" t="s">
        <v>10</v>
      </c>
      <c r="K534" t="s">
        <v>10</v>
      </c>
      <c r="L534" t="s">
        <v>10</v>
      </c>
      <c r="N534">
        <v>0.55200000000000005</v>
      </c>
      <c r="O534">
        <v>0.44800000000000001</v>
      </c>
      <c r="P534" s="2" t="str">
        <f>IF(O534&gt;N534,"tested_positive","tested_negative")</f>
        <v>tested_negative</v>
      </c>
      <c r="Q534" s="2">
        <f>IF(P534=K534,1,0)</f>
        <v>1</v>
      </c>
      <c r="R534" s="2" t="str">
        <f>IF(AND(EXACT(P534,"tested_positive"), EXACT(K534,"tested_positive")), "tp", IF(AND(EXACT(P534,"tested_positive"), EXACT(K534,"tested_negative")), "fp", IF(AND(EXACT(P534,"tested_negative"), EXACT(K534,"tested_positive")), "fn", IF(AND(EXACT(P534,"tested_negative"), EXACT(K534,"tested_negative")), "tn"))))</f>
        <v>tn</v>
      </c>
      <c r="S534" s="2">
        <f>IF(P534="tested_positive",1,0)</f>
        <v>0</v>
      </c>
    </row>
    <row r="535" spans="1:19" x14ac:dyDescent="0.2">
      <c r="A535">
        <v>100</v>
      </c>
      <c r="B535">
        <v>1</v>
      </c>
      <c r="C535">
        <v>122</v>
      </c>
      <c r="D535">
        <v>90</v>
      </c>
      <c r="E535">
        <v>51</v>
      </c>
      <c r="F535">
        <v>220</v>
      </c>
      <c r="G535">
        <v>49.7</v>
      </c>
      <c r="H535">
        <v>0.32500000000000001</v>
      </c>
      <c r="I535">
        <v>31</v>
      </c>
      <c r="J535" t="s">
        <v>9</v>
      </c>
      <c r="K535" t="s">
        <v>9</v>
      </c>
      <c r="L535" t="s">
        <v>10</v>
      </c>
      <c r="M535">
        <v>1</v>
      </c>
      <c r="N535">
        <v>0.54800000000000004</v>
      </c>
      <c r="O535">
        <v>0.45200000000000001</v>
      </c>
      <c r="P535" s="2" t="str">
        <f>IF(O535&gt;N535,"tested_positive","tested_negative")</f>
        <v>tested_negative</v>
      </c>
      <c r="Q535" s="2">
        <f>IF(P535=K535,1,0)</f>
        <v>0</v>
      </c>
      <c r="R535" s="2" t="str">
        <f>IF(AND(EXACT(P535,"tested_positive"), EXACT(K535,"tested_positive")), "tp", IF(AND(EXACT(P535,"tested_positive"), EXACT(K535,"tested_negative")), "fp", IF(AND(EXACT(P535,"tested_negative"), EXACT(K535,"tested_positive")), "fn", IF(AND(EXACT(P535,"tested_negative"), EXACT(K535,"tested_negative")), "tn"))))</f>
        <v>fn</v>
      </c>
      <c r="S535" s="2">
        <f>IF(P535="tested_positive",1,0)</f>
        <v>0</v>
      </c>
    </row>
    <row r="536" spans="1:19" x14ac:dyDescent="0.2">
      <c r="A536">
        <v>288</v>
      </c>
      <c r="B536">
        <v>1</v>
      </c>
      <c r="C536">
        <v>119</v>
      </c>
      <c r="D536">
        <v>86</v>
      </c>
      <c r="E536">
        <v>39</v>
      </c>
      <c r="F536">
        <v>220</v>
      </c>
      <c r="G536">
        <v>45.6</v>
      </c>
      <c r="H536">
        <v>0.80800000000000005</v>
      </c>
      <c r="I536">
        <v>29</v>
      </c>
      <c r="J536" t="s">
        <v>9</v>
      </c>
      <c r="K536" t="s">
        <v>9</v>
      </c>
      <c r="L536" t="s">
        <v>10</v>
      </c>
      <c r="M536">
        <v>1</v>
      </c>
      <c r="N536">
        <v>0.54800000000000004</v>
      </c>
      <c r="O536">
        <v>0.45200000000000001</v>
      </c>
      <c r="P536" s="2" t="str">
        <f>IF(O536&gt;N536,"tested_positive","tested_negative")</f>
        <v>tested_negative</v>
      </c>
      <c r="Q536" s="2">
        <f>IF(P536=K536,1,0)</f>
        <v>0</v>
      </c>
      <c r="R536" s="2" t="str">
        <f>IF(AND(EXACT(P536,"tested_positive"), EXACT(K536,"tested_positive")), "tp", IF(AND(EXACT(P536,"tested_positive"), EXACT(K536,"tested_negative")), "fp", IF(AND(EXACT(P536,"tested_negative"), EXACT(K536,"tested_positive")), "fn", IF(AND(EXACT(P536,"tested_negative"), EXACT(K536,"tested_negative")), "tn"))))</f>
        <v>fn</v>
      </c>
      <c r="S536" s="2">
        <f>IF(P536="tested_positive",1,0)</f>
        <v>0</v>
      </c>
    </row>
    <row r="537" spans="1:19" x14ac:dyDescent="0.2">
      <c r="A537">
        <v>286</v>
      </c>
      <c r="B537">
        <v>7</v>
      </c>
      <c r="C537">
        <v>136</v>
      </c>
      <c r="D537">
        <v>74</v>
      </c>
      <c r="E537">
        <v>26</v>
      </c>
      <c r="F537">
        <v>135</v>
      </c>
      <c r="G537">
        <v>26</v>
      </c>
      <c r="H537">
        <v>0.64700000000000002</v>
      </c>
      <c r="I537">
        <v>51</v>
      </c>
      <c r="J537" t="s">
        <v>10</v>
      </c>
      <c r="K537" t="s">
        <v>10</v>
      </c>
      <c r="L537" t="s">
        <v>10</v>
      </c>
      <c r="N537">
        <v>0.54700000000000004</v>
      </c>
      <c r="O537">
        <v>0.45300000000000001</v>
      </c>
      <c r="P537" s="2" t="str">
        <f>IF(O537&gt;N537,"tested_positive","tested_negative")</f>
        <v>tested_negative</v>
      </c>
      <c r="Q537" s="2">
        <f>IF(P537=K537,1,0)</f>
        <v>1</v>
      </c>
      <c r="R537" s="2" t="str">
        <f>IF(AND(EXACT(P537,"tested_positive"), EXACT(K537,"tested_positive")), "tp", IF(AND(EXACT(P537,"tested_positive"), EXACT(K537,"tested_negative")), "fp", IF(AND(EXACT(P537,"tested_negative"), EXACT(K537,"tested_positive")), "fn", IF(AND(EXACT(P537,"tested_negative"), EXACT(K537,"tested_negative")), "tn"))))</f>
        <v>tn</v>
      </c>
      <c r="S537" s="2">
        <f>IF(P537="tested_positive",1,0)</f>
        <v>0</v>
      </c>
    </row>
    <row r="538" spans="1:19" x14ac:dyDescent="0.2">
      <c r="A538">
        <v>244</v>
      </c>
      <c r="B538">
        <v>6</v>
      </c>
      <c r="C538">
        <v>119</v>
      </c>
      <c r="D538">
        <v>50</v>
      </c>
      <c r="E538">
        <v>22</v>
      </c>
      <c r="F538">
        <v>176</v>
      </c>
      <c r="G538">
        <v>27.1</v>
      </c>
      <c r="H538">
        <v>1.3180000000000001</v>
      </c>
      <c r="I538">
        <v>33</v>
      </c>
      <c r="J538" t="s">
        <v>9</v>
      </c>
      <c r="K538" t="s">
        <v>9</v>
      </c>
      <c r="L538" t="s">
        <v>10</v>
      </c>
      <c r="M538">
        <v>1</v>
      </c>
      <c r="N538">
        <v>0.54400000000000004</v>
      </c>
      <c r="O538">
        <v>0.45600000000000002</v>
      </c>
      <c r="P538" s="2" t="str">
        <f>IF(O538&gt;N538,"tested_positive","tested_negative")</f>
        <v>tested_negative</v>
      </c>
      <c r="Q538" s="2">
        <f>IF(P538=K538,1,0)</f>
        <v>0</v>
      </c>
      <c r="R538" s="2" t="str">
        <f>IF(AND(EXACT(P538,"tested_positive"), EXACT(K538,"tested_positive")), "tp", IF(AND(EXACT(P538,"tested_positive"), EXACT(K538,"tested_negative")), "fp", IF(AND(EXACT(P538,"tested_negative"), EXACT(K538,"tested_positive")), "fn", IF(AND(EXACT(P538,"tested_negative"), EXACT(K538,"tested_negative")), "tn"))))</f>
        <v>fn</v>
      </c>
      <c r="S538" s="2">
        <f>IF(P538="tested_positive",1,0)</f>
        <v>0</v>
      </c>
    </row>
    <row r="539" spans="1:19" x14ac:dyDescent="0.2">
      <c r="A539">
        <v>127</v>
      </c>
      <c r="B539">
        <v>3</v>
      </c>
      <c r="C539">
        <v>120</v>
      </c>
      <c r="D539">
        <v>70</v>
      </c>
      <c r="E539">
        <v>30</v>
      </c>
      <c r="F539">
        <v>135</v>
      </c>
      <c r="G539">
        <v>42.9</v>
      </c>
      <c r="H539">
        <v>0.45200000000000001</v>
      </c>
      <c r="I539">
        <v>30</v>
      </c>
      <c r="J539" t="s">
        <v>10</v>
      </c>
      <c r="K539" t="s">
        <v>10</v>
      </c>
      <c r="L539" t="s">
        <v>10</v>
      </c>
      <c r="N539">
        <v>0.54200000000000004</v>
      </c>
      <c r="O539">
        <v>0.45800000000000002</v>
      </c>
      <c r="P539" s="2" t="str">
        <f>IF(O539&gt;N539,"tested_positive","tested_negative")</f>
        <v>tested_negative</v>
      </c>
      <c r="Q539" s="2">
        <f>IF(P539=K539,1,0)</f>
        <v>1</v>
      </c>
      <c r="R539" s="2" t="str">
        <f>IF(AND(EXACT(P539,"tested_positive"), EXACT(K539,"tested_positive")), "tp", IF(AND(EXACT(P539,"tested_positive"), EXACT(K539,"tested_negative")), "fp", IF(AND(EXACT(P539,"tested_negative"), EXACT(K539,"tested_positive")), "fn", IF(AND(EXACT(P539,"tested_negative"), EXACT(K539,"tested_negative")), "tn"))))</f>
        <v>tn</v>
      </c>
      <c r="S539" s="2">
        <f>IF(P539="tested_positive",1,0)</f>
        <v>0</v>
      </c>
    </row>
    <row r="540" spans="1:19" x14ac:dyDescent="0.2">
      <c r="A540">
        <v>583</v>
      </c>
      <c r="B540">
        <v>12</v>
      </c>
      <c r="C540">
        <v>121</v>
      </c>
      <c r="D540">
        <v>78</v>
      </c>
      <c r="E540">
        <v>17</v>
      </c>
      <c r="F540">
        <v>0</v>
      </c>
      <c r="G540">
        <v>26.5</v>
      </c>
      <c r="H540">
        <v>0.25900000000000001</v>
      </c>
      <c r="I540">
        <v>62</v>
      </c>
      <c r="J540" t="s">
        <v>10</v>
      </c>
      <c r="K540" t="s">
        <v>10</v>
      </c>
      <c r="L540" t="s">
        <v>10</v>
      </c>
      <c r="N540">
        <v>0.53900000000000003</v>
      </c>
      <c r="O540">
        <v>0.46100000000000002</v>
      </c>
      <c r="P540" s="2" t="str">
        <f>IF(O540&gt;N540,"tested_positive","tested_negative")</f>
        <v>tested_negative</v>
      </c>
      <c r="Q540" s="2">
        <f>IF(P540=K540,1,0)</f>
        <v>1</v>
      </c>
      <c r="R540" s="2" t="str">
        <f>IF(AND(EXACT(P540,"tested_positive"), EXACT(K540,"tested_positive")), "tp", IF(AND(EXACT(P540,"tested_positive"), EXACT(K540,"tested_negative")), "fp", IF(AND(EXACT(P540,"tested_negative"), EXACT(K540,"tested_positive")), "fn", IF(AND(EXACT(P540,"tested_negative"), EXACT(K540,"tested_negative")), "tn"))))</f>
        <v>tn</v>
      </c>
      <c r="S540" s="2">
        <f>IF(P540="tested_positive",1,0)</f>
        <v>0</v>
      </c>
    </row>
    <row r="541" spans="1:19" x14ac:dyDescent="0.2">
      <c r="A541">
        <v>247</v>
      </c>
      <c r="B541">
        <v>10</v>
      </c>
      <c r="C541">
        <v>122</v>
      </c>
      <c r="D541">
        <v>68</v>
      </c>
      <c r="E541">
        <v>0</v>
      </c>
      <c r="F541">
        <v>0</v>
      </c>
      <c r="G541">
        <v>31.2</v>
      </c>
      <c r="H541">
        <v>0.25800000000000001</v>
      </c>
      <c r="I541">
        <v>41</v>
      </c>
      <c r="J541" t="s">
        <v>10</v>
      </c>
      <c r="K541" t="s">
        <v>10</v>
      </c>
      <c r="L541" t="s">
        <v>10</v>
      </c>
      <c r="N541">
        <v>0.53400000000000003</v>
      </c>
      <c r="O541">
        <v>0.46600000000000003</v>
      </c>
      <c r="P541" s="2" t="str">
        <f>IF(O541&gt;N541,"tested_positive","tested_negative")</f>
        <v>tested_negative</v>
      </c>
      <c r="Q541" s="2">
        <f>IF(P541=K541,1,0)</f>
        <v>1</v>
      </c>
      <c r="R541" s="2" t="str">
        <f>IF(AND(EXACT(P541,"tested_positive"), EXACT(K541,"tested_positive")), "tp", IF(AND(EXACT(P541,"tested_positive"), EXACT(K541,"tested_negative")), "fp", IF(AND(EXACT(P541,"tested_negative"), EXACT(K541,"tested_positive")), "fn", IF(AND(EXACT(P541,"tested_negative"), EXACT(K541,"tested_negative")), "tn"))))</f>
        <v>tn</v>
      </c>
      <c r="S541" s="2">
        <f>IF(P541="tested_positive",1,0)</f>
        <v>0</v>
      </c>
    </row>
    <row r="542" spans="1:19" x14ac:dyDescent="0.2">
      <c r="A542">
        <v>658</v>
      </c>
      <c r="B542">
        <v>1</v>
      </c>
      <c r="C542">
        <v>120</v>
      </c>
      <c r="D542">
        <v>80</v>
      </c>
      <c r="E542">
        <v>48</v>
      </c>
      <c r="F542">
        <v>200</v>
      </c>
      <c r="G542">
        <v>38.9</v>
      </c>
      <c r="H542">
        <v>1.1619999999999999</v>
      </c>
      <c r="I542">
        <v>41</v>
      </c>
      <c r="J542" t="s">
        <v>10</v>
      </c>
      <c r="K542" t="s">
        <v>10</v>
      </c>
      <c r="L542" t="s">
        <v>10</v>
      </c>
      <c r="N542">
        <v>0.53400000000000003</v>
      </c>
      <c r="O542">
        <v>0.46600000000000003</v>
      </c>
      <c r="P542" s="2" t="str">
        <f>IF(O542&gt;N542,"tested_positive","tested_negative")</f>
        <v>tested_negative</v>
      </c>
      <c r="Q542" s="2">
        <f>IF(P542=K542,1,0)</f>
        <v>1</v>
      </c>
      <c r="R542" s="2" t="str">
        <f>IF(AND(EXACT(P542,"tested_positive"), EXACT(K542,"tested_positive")), "tp", IF(AND(EXACT(P542,"tested_positive"), EXACT(K542,"tested_negative")), "fp", IF(AND(EXACT(P542,"tested_negative"), EXACT(K542,"tested_positive")), "fn", IF(AND(EXACT(P542,"tested_negative"), EXACT(K542,"tested_negative")), "tn"))))</f>
        <v>tn</v>
      </c>
      <c r="S542" s="2">
        <f>IF(P542="tested_positive",1,0)</f>
        <v>0</v>
      </c>
    </row>
    <row r="543" spans="1:19" x14ac:dyDescent="0.2">
      <c r="A543">
        <v>145</v>
      </c>
      <c r="B543">
        <v>4</v>
      </c>
      <c r="C543">
        <v>154</v>
      </c>
      <c r="D543">
        <v>62</v>
      </c>
      <c r="E543">
        <v>31</v>
      </c>
      <c r="F543">
        <v>284</v>
      </c>
      <c r="G543">
        <v>32.799999999999997</v>
      </c>
      <c r="H543">
        <v>0.23699999999999999</v>
      </c>
      <c r="I543">
        <v>23</v>
      </c>
      <c r="J543" t="s">
        <v>10</v>
      </c>
      <c r="K543" t="s">
        <v>10</v>
      </c>
      <c r="L543" t="s">
        <v>10</v>
      </c>
      <c r="N543">
        <v>0.53300000000000003</v>
      </c>
      <c r="O543">
        <v>0.46700000000000003</v>
      </c>
      <c r="P543" s="2" t="str">
        <f>IF(O543&gt;N543,"tested_positive","tested_negative")</f>
        <v>tested_negative</v>
      </c>
      <c r="Q543" s="2">
        <f>IF(P543=K543,1,0)</f>
        <v>1</v>
      </c>
      <c r="R543" s="2" t="str">
        <f>IF(AND(EXACT(P543,"tested_positive"), EXACT(K543,"tested_positive")), "tp", IF(AND(EXACT(P543,"tested_positive"), EXACT(K543,"tested_negative")), "fp", IF(AND(EXACT(P543,"tested_negative"), EXACT(K543,"tested_positive")), "fn", IF(AND(EXACT(P543,"tested_negative"), EXACT(K543,"tested_negative")), "tn"))))</f>
        <v>tn</v>
      </c>
      <c r="S543" s="2">
        <f>IF(P543="tested_positive",1,0)</f>
        <v>0</v>
      </c>
    </row>
    <row r="544" spans="1:19" x14ac:dyDescent="0.2">
      <c r="A544">
        <v>365</v>
      </c>
      <c r="B544">
        <v>4</v>
      </c>
      <c r="C544">
        <v>147</v>
      </c>
      <c r="D544">
        <v>74</v>
      </c>
      <c r="E544">
        <v>25</v>
      </c>
      <c r="F544">
        <v>293</v>
      </c>
      <c r="G544">
        <v>34.9</v>
      </c>
      <c r="H544">
        <v>0.38500000000000001</v>
      </c>
      <c r="I544">
        <v>30</v>
      </c>
      <c r="J544" t="s">
        <v>10</v>
      </c>
      <c r="K544" t="s">
        <v>10</v>
      </c>
      <c r="L544" t="s">
        <v>10</v>
      </c>
      <c r="N544">
        <v>0.53</v>
      </c>
      <c r="O544">
        <v>0.47</v>
      </c>
      <c r="P544" s="2" t="str">
        <f>IF(O544&gt;N544,"tested_positive","tested_negative")</f>
        <v>tested_negative</v>
      </c>
      <c r="Q544" s="2">
        <f>IF(P544=K544,1,0)</f>
        <v>1</v>
      </c>
      <c r="R544" s="2" t="str">
        <f>IF(AND(EXACT(P544,"tested_positive"), EXACT(K544,"tested_positive")), "tp", IF(AND(EXACT(P544,"tested_positive"), EXACT(K544,"tested_negative")), "fp", IF(AND(EXACT(P544,"tested_negative"), EXACT(K544,"tested_positive")), "fn", IF(AND(EXACT(P544,"tested_negative"), EXACT(K544,"tested_negative")), "tn"))))</f>
        <v>tn</v>
      </c>
      <c r="S544" s="2">
        <f>IF(P544="tested_positive",1,0)</f>
        <v>0</v>
      </c>
    </row>
    <row r="545" spans="1:19" x14ac:dyDescent="0.2">
      <c r="A545">
        <v>68</v>
      </c>
      <c r="B545">
        <v>2</v>
      </c>
      <c r="C545">
        <v>109</v>
      </c>
      <c r="D545">
        <v>92</v>
      </c>
      <c r="E545">
        <v>0</v>
      </c>
      <c r="F545">
        <v>0</v>
      </c>
      <c r="G545">
        <v>42.7</v>
      </c>
      <c r="H545">
        <v>0.84499999999999997</v>
      </c>
      <c r="I545">
        <v>54</v>
      </c>
      <c r="J545" t="s">
        <v>10</v>
      </c>
      <c r="K545" t="s">
        <v>10</v>
      </c>
      <c r="L545" t="s">
        <v>10</v>
      </c>
      <c r="N545">
        <v>0.52900000000000003</v>
      </c>
      <c r="O545">
        <v>0.47099999999999997</v>
      </c>
      <c r="P545" s="2" t="str">
        <f>IF(O545&gt;N545,"tested_positive","tested_negative")</f>
        <v>tested_negative</v>
      </c>
      <c r="Q545" s="2">
        <f>IF(P545=K545,1,0)</f>
        <v>1</v>
      </c>
      <c r="R545" s="2" t="str">
        <f>IF(AND(EXACT(P545,"tested_positive"), EXACT(K545,"tested_positive")), "tp", IF(AND(EXACT(P545,"tested_positive"), EXACT(K545,"tested_negative")), "fp", IF(AND(EXACT(P545,"tested_negative"), EXACT(K545,"tested_positive")), "fn", IF(AND(EXACT(P545,"tested_negative"), EXACT(K545,"tested_negative")), "tn"))))</f>
        <v>tn</v>
      </c>
      <c r="S545" s="2">
        <f>IF(P545="tested_positive",1,0)</f>
        <v>0</v>
      </c>
    </row>
    <row r="546" spans="1:19" x14ac:dyDescent="0.2">
      <c r="A546">
        <v>438</v>
      </c>
      <c r="B546">
        <v>5</v>
      </c>
      <c r="C546">
        <v>147</v>
      </c>
      <c r="D546">
        <v>75</v>
      </c>
      <c r="E546">
        <v>0</v>
      </c>
      <c r="F546">
        <v>0</v>
      </c>
      <c r="G546">
        <v>29.9</v>
      </c>
      <c r="H546">
        <v>0.434</v>
      </c>
      <c r="I546">
        <v>28</v>
      </c>
      <c r="J546" t="s">
        <v>10</v>
      </c>
      <c r="K546" t="s">
        <v>10</v>
      </c>
      <c r="L546" t="s">
        <v>10</v>
      </c>
      <c r="N546">
        <v>0.52700000000000002</v>
      </c>
      <c r="O546">
        <v>0.47299999999999998</v>
      </c>
      <c r="P546" s="2" t="str">
        <f>IF(O546&gt;N546,"tested_positive","tested_negative")</f>
        <v>tested_negative</v>
      </c>
      <c r="Q546" s="2">
        <f>IF(P546=K546,1,0)</f>
        <v>1</v>
      </c>
      <c r="R546" s="2" t="str">
        <f>IF(AND(EXACT(P546,"tested_positive"), EXACT(K546,"tested_positive")), "tp", IF(AND(EXACT(P546,"tested_positive"), EXACT(K546,"tested_negative")), "fp", IF(AND(EXACT(P546,"tested_negative"), EXACT(K546,"tested_positive")), "fn", IF(AND(EXACT(P546,"tested_negative"), EXACT(K546,"tested_negative")), "tn"))))</f>
        <v>tn</v>
      </c>
      <c r="S546" s="2">
        <f>IF(P546="tested_positive",1,0)</f>
        <v>0</v>
      </c>
    </row>
    <row r="547" spans="1:19" x14ac:dyDescent="0.2">
      <c r="A547">
        <v>649</v>
      </c>
      <c r="B547">
        <v>11</v>
      </c>
      <c r="C547">
        <v>136</v>
      </c>
      <c r="D547">
        <v>84</v>
      </c>
      <c r="E547">
        <v>35</v>
      </c>
      <c r="F547">
        <v>130</v>
      </c>
      <c r="G547">
        <v>28.3</v>
      </c>
      <c r="H547">
        <v>0.26</v>
      </c>
      <c r="I547">
        <v>42</v>
      </c>
      <c r="J547" t="s">
        <v>9</v>
      </c>
      <c r="K547" t="s">
        <v>9</v>
      </c>
      <c r="L547" t="s">
        <v>10</v>
      </c>
      <c r="M547">
        <v>1</v>
      </c>
      <c r="N547">
        <v>0.52700000000000002</v>
      </c>
      <c r="O547">
        <v>0.47299999999999998</v>
      </c>
      <c r="P547" s="2" t="str">
        <f>IF(O547&gt;N547,"tested_positive","tested_negative")</f>
        <v>tested_negative</v>
      </c>
      <c r="Q547" s="2">
        <f>IF(P547=K547,1,0)</f>
        <v>0</v>
      </c>
      <c r="R547" s="2" t="str">
        <f>IF(AND(EXACT(P547,"tested_positive"), EXACT(K547,"tested_positive")), "tp", IF(AND(EXACT(P547,"tested_positive"), EXACT(K547,"tested_negative")), "fp", IF(AND(EXACT(P547,"tested_negative"), EXACT(K547,"tested_positive")), "fn", IF(AND(EXACT(P547,"tested_negative"), EXACT(K547,"tested_negative")), "tn"))))</f>
        <v>fn</v>
      </c>
      <c r="S547" s="2">
        <f>IF(P547="tested_positive",1,0)</f>
        <v>0</v>
      </c>
    </row>
    <row r="548" spans="1:19" x14ac:dyDescent="0.2">
      <c r="A548">
        <v>245</v>
      </c>
      <c r="B548">
        <v>2</v>
      </c>
      <c r="C548">
        <v>146</v>
      </c>
      <c r="D548">
        <v>76</v>
      </c>
      <c r="E548">
        <v>35</v>
      </c>
      <c r="F548">
        <v>194</v>
      </c>
      <c r="G548">
        <v>38.200000000000003</v>
      </c>
      <c r="H548">
        <v>0.32900000000000001</v>
      </c>
      <c r="I548">
        <v>29</v>
      </c>
      <c r="J548" t="s">
        <v>10</v>
      </c>
      <c r="K548" t="s">
        <v>10</v>
      </c>
      <c r="L548" t="s">
        <v>10</v>
      </c>
      <c r="N548">
        <v>0.51900000000000002</v>
      </c>
      <c r="O548">
        <v>0.48099999999999998</v>
      </c>
      <c r="P548" s="2" t="str">
        <f>IF(O548&gt;N548,"tested_positive","tested_negative")</f>
        <v>tested_negative</v>
      </c>
      <c r="Q548" s="2">
        <f>IF(P548=K548,1,0)</f>
        <v>1</v>
      </c>
      <c r="R548" s="2" t="str">
        <f>IF(AND(EXACT(P548,"tested_positive"), EXACT(K548,"tested_positive")), "tp", IF(AND(EXACT(P548,"tested_positive"), EXACT(K548,"tested_negative")), "fp", IF(AND(EXACT(P548,"tested_negative"), EXACT(K548,"tested_positive")), "fn", IF(AND(EXACT(P548,"tested_negative"), EXACT(K548,"tested_negative")), "tn"))))</f>
        <v>tn</v>
      </c>
      <c r="S548" s="2">
        <f>IF(P548="tested_positive",1,0)</f>
        <v>0</v>
      </c>
    </row>
    <row r="549" spans="1:19" x14ac:dyDescent="0.2">
      <c r="A549">
        <v>757</v>
      </c>
      <c r="B549">
        <v>7</v>
      </c>
      <c r="C549">
        <v>137</v>
      </c>
      <c r="D549">
        <v>90</v>
      </c>
      <c r="E549">
        <v>41</v>
      </c>
      <c r="F549">
        <v>0</v>
      </c>
      <c r="G549">
        <v>32</v>
      </c>
      <c r="H549">
        <v>0.39100000000000001</v>
      </c>
      <c r="I549">
        <v>39</v>
      </c>
      <c r="J549" t="s">
        <v>10</v>
      </c>
      <c r="K549" t="s">
        <v>10</v>
      </c>
      <c r="L549" t="s">
        <v>10</v>
      </c>
      <c r="N549">
        <v>0.51900000000000002</v>
      </c>
      <c r="O549">
        <v>0.48099999999999998</v>
      </c>
      <c r="P549" s="2" t="str">
        <f>IF(O549&gt;N549,"tested_positive","tested_negative")</f>
        <v>tested_negative</v>
      </c>
      <c r="Q549" s="2">
        <f>IF(P549=K549,1,0)</f>
        <v>1</v>
      </c>
      <c r="R549" s="2" t="str">
        <f>IF(AND(EXACT(P549,"tested_positive"), EXACT(K549,"tested_positive")), "tp", IF(AND(EXACT(P549,"tested_positive"), EXACT(K549,"tested_negative")), "fp", IF(AND(EXACT(P549,"tested_negative"), EXACT(K549,"tested_positive")), "fn", IF(AND(EXACT(P549,"tested_negative"), EXACT(K549,"tested_negative")), "tn"))))</f>
        <v>tn</v>
      </c>
      <c r="S549" s="2">
        <f>IF(P549="tested_positive",1,0)</f>
        <v>0</v>
      </c>
    </row>
    <row r="550" spans="1:19" x14ac:dyDescent="0.2">
      <c r="A550">
        <v>609</v>
      </c>
      <c r="B550">
        <v>0</v>
      </c>
      <c r="C550">
        <v>152</v>
      </c>
      <c r="D550">
        <v>82</v>
      </c>
      <c r="E550">
        <v>39</v>
      </c>
      <c r="F550">
        <v>272</v>
      </c>
      <c r="G550">
        <v>41.5</v>
      </c>
      <c r="H550">
        <v>0.27</v>
      </c>
      <c r="I550">
        <v>27</v>
      </c>
      <c r="J550" t="s">
        <v>10</v>
      </c>
      <c r="K550" t="s">
        <v>10</v>
      </c>
      <c r="L550" t="s">
        <v>10</v>
      </c>
      <c r="N550">
        <v>0.51800000000000002</v>
      </c>
      <c r="O550">
        <v>0.48199999999999998</v>
      </c>
      <c r="P550" s="2" t="str">
        <f>IF(O550&gt;N550,"tested_positive","tested_negative")</f>
        <v>tested_negative</v>
      </c>
      <c r="Q550" s="2">
        <f>IF(P550=K550,1,0)</f>
        <v>1</v>
      </c>
      <c r="R550" s="2" t="str">
        <f>IF(AND(EXACT(P550,"tested_positive"), EXACT(K550,"tested_positive")), "tp", IF(AND(EXACT(P550,"tested_positive"), EXACT(K550,"tested_negative")), "fp", IF(AND(EXACT(P550,"tested_negative"), EXACT(K550,"tested_positive")), "fn", IF(AND(EXACT(P550,"tested_negative"), EXACT(K550,"tested_negative")), "tn"))))</f>
        <v>tn</v>
      </c>
      <c r="S550" s="2">
        <f>IF(P550="tested_positive",1,0)</f>
        <v>0</v>
      </c>
    </row>
    <row r="551" spans="1:19" x14ac:dyDescent="0.2">
      <c r="A551">
        <v>192</v>
      </c>
      <c r="B551">
        <v>9</v>
      </c>
      <c r="C551">
        <v>123</v>
      </c>
      <c r="D551">
        <v>70</v>
      </c>
      <c r="E551">
        <v>44</v>
      </c>
      <c r="F551">
        <v>94</v>
      </c>
      <c r="G551">
        <v>33.1</v>
      </c>
      <c r="H551">
        <v>0.374</v>
      </c>
      <c r="I551">
        <v>40</v>
      </c>
      <c r="J551" t="s">
        <v>10</v>
      </c>
      <c r="K551" t="s">
        <v>10</v>
      </c>
      <c r="L551" t="s">
        <v>10</v>
      </c>
      <c r="N551">
        <v>0.51700000000000002</v>
      </c>
      <c r="O551">
        <v>0.48299999999999998</v>
      </c>
      <c r="P551" s="2" t="str">
        <f>IF(O551&gt;N551,"tested_positive","tested_negative")</f>
        <v>tested_negative</v>
      </c>
      <c r="Q551" s="2">
        <f>IF(P551=K551,1,0)</f>
        <v>1</v>
      </c>
      <c r="R551" s="2" t="str">
        <f>IF(AND(EXACT(P551,"tested_positive"), EXACT(K551,"tested_positive")), "tp", IF(AND(EXACT(P551,"tested_positive"), EXACT(K551,"tested_negative")), "fp", IF(AND(EXACT(P551,"tested_negative"), EXACT(K551,"tested_positive")), "fn", IF(AND(EXACT(P551,"tested_negative"), EXACT(K551,"tested_negative")), "tn"))))</f>
        <v>tn</v>
      </c>
      <c r="S551" s="2">
        <f>IF(P551="tested_positive",1,0)</f>
        <v>0</v>
      </c>
    </row>
    <row r="552" spans="1:19" x14ac:dyDescent="0.2">
      <c r="A552">
        <v>281</v>
      </c>
      <c r="B552">
        <v>0</v>
      </c>
      <c r="C552">
        <v>146</v>
      </c>
      <c r="D552">
        <v>70</v>
      </c>
      <c r="E552">
        <v>0</v>
      </c>
      <c r="F552">
        <v>0</v>
      </c>
      <c r="G552">
        <v>37.9</v>
      </c>
      <c r="H552">
        <v>0.33400000000000002</v>
      </c>
      <c r="I552">
        <v>28</v>
      </c>
      <c r="J552" t="s">
        <v>9</v>
      </c>
      <c r="K552" t="s">
        <v>9</v>
      </c>
      <c r="L552" t="s">
        <v>10</v>
      </c>
      <c r="M552">
        <v>1</v>
      </c>
      <c r="N552">
        <v>0.51700000000000002</v>
      </c>
      <c r="O552">
        <v>0.48299999999999998</v>
      </c>
      <c r="P552" s="2" t="str">
        <f>IF(O552&gt;N552,"tested_positive","tested_negative")</f>
        <v>tested_negative</v>
      </c>
      <c r="Q552" s="2">
        <f>IF(P552=K552,1,0)</f>
        <v>0</v>
      </c>
      <c r="R552" s="2" t="str">
        <f>IF(AND(EXACT(P552,"tested_positive"), EXACT(K552,"tested_positive")), "tp", IF(AND(EXACT(P552,"tested_positive"), EXACT(K552,"tested_negative")), "fp", IF(AND(EXACT(P552,"tested_negative"), EXACT(K552,"tested_positive")), "fn", IF(AND(EXACT(P552,"tested_negative"), EXACT(K552,"tested_negative")), "tn"))))</f>
        <v>fn</v>
      </c>
      <c r="S552" s="2">
        <f>IF(P552="tested_positive",1,0)</f>
        <v>0</v>
      </c>
    </row>
    <row r="553" spans="1:19" x14ac:dyDescent="0.2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 t="s">
        <v>10</v>
      </c>
      <c r="L553" t="s">
        <v>10</v>
      </c>
      <c r="N553">
        <v>0.51600000000000001</v>
      </c>
      <c r="O553">
        <v>0.48399999999999999</v>
      </c>
      <c r="P553" s="2" t="str">
        <f>IF(O553&gt;N553,"tested_positive","tested_negative")</f>
        <v>tested_negative</v>
      </c>
      <c r="Q553" s="2">
        <f>IF(P553=K553,1,0)</f>
        <v>1</v>
      </c>
      <c r="R553" s="2" t="str">
        <f>IF(AND(EXACT(P553,"tested_positive"), EXACT(K553,"tested_positive")), "tp", IF(AND(EXACT(P553,"tested_positive"), EXACT(K553,"tested_negative")), "fp", IF(AND(EXACT(P553,"tested_negative"), EXACT(K553,"tested_positive")), "fn", IF(AND(EXACT(P553,"tested_negative"), EXACT(K553,"tested_negative")), "tn"))))</f>
        <v>tn</v>
      </c>
      <c r="S553" s="2">
        <f>IF(P553="tested_positive",1,0)</f>
        <v>0</v>
      </c>
    </row>
    <row r="554" spans="1:19" x14ac:dyDescent="0.2">
      <c r="A554">
        <v>331</v>
      </c>
      <c r="B554">
        <v>8</v>
      </c>
      <c r="C554">
        <v>118</v>
      </c>
      <c r="D554">
        <v>72</v>
      </c>
      <c r="E554">
        <v>19</v>
      </c>
      <c r="F554">
        <v>0</v>
      </c>
      <c r="G554">
        <v>23.1</v>
      </c>
      <c r="H554">
        <v>1.476</v>
      </c>
      <c r="I554">
        <v>46</v>
      </c>
      <c r="J554" t="s">
        <v>10</v>
      </c>
      <c r="K554" t="s">
        <v>10</v>
      </c>
      <c r="L554" t="s">
        <v>10</v>
      </c>
      <c r="N554">
        <v>0.51600000000000001</v>
      </c>
      <c r="O554">
        <v>0.48399999999999999</v>
      </c>
      <c r="P554" s="2" t="str">
        <f>IF(O554&gt;N554,"tested_positive","tested_negative")</f>
        <v>tested_negative</v>
      </c>
      <c r="Q554" s="2">
        <f>IF(P554=K554,1,0)</f>
        <v>1</v>
      </c>
      <c r="R554" s="2" t="str">
        <f>IF(AND(EXACT(P554,"tested_positive"), EXACT(K554,"tested_positive")), "tp", IF(AND(EXACT(P554,"tested_positive"), EXACT(K554,"tested_negative")), "fp", IF(AND(EXACT(P554,"tested_negative"), EXACT(K554,"tested_positive")), "fn", IF(AND(EXACT(P554,"tested_negative"), EXACT(K554,"tested_negative")), "tn"))))</f>
        <v>tn</v>
      </c>
      <c r="S554" s="2">
        <f>IF(P554="tested_positive",1,0)</f>
        <v>0</v>
      </c>
    </row>
    <row r="555" spans="1:19" x14ac:dyDescent="0.2">
      <c r="A555">
        <v>294</v>
      </c>
      <c r="B555">
        <v>1</v>
      </c>
      <c r="C555">
        <v>128</v>
      </c>
      <c r="D555">
        <v>48</v>
      </c>
      <c r="E555">
        <v>45</v>
      </c>
      <c r="F555">
        <v>194</v>
      </c>
      <c r="G555">
        <v>40.5</v>
      </c>
      <c r="H555">
        <v>0.61299999999999999</v>
      </c>
      <c r="I555">
        <v>24</v>
      </c>
      <c r="J555" t="s">
        <v>9</v>
      </c>
      <c r="K555" t="s">
        <v>9</v>
      </c>
      <c r="L555" t="s">
        <v>10</v>
      </c>
      <c r="M555">
        <v>1</v>
      </c>
      <c r="N555">
        <v>0.51300000000000001</v>
      </c>
      <c r="O555">
        <v>0.48699999999999999</v>
      </c>
      <c r="P555" s="2" t="str">
        <f>IF(O555&gt;N555,"tested_positive","tested_negative")</f>
        <v>tested_negative</v>
      </c>
      <c r="Q555" s="2">
        <f>IF(P555=K555,1,0)</f>
        <v>0</v>
      </c>
      <c r="R555" s="2" t="str">
        <f>IF(AND(EXACT(P555,"tested_positive"), EXACT(K555,"tested_positive")), "tp", IF(AND(EXACT(P555,"tested_positive"), EXACT(K555,"tested_negative")), "fp", IF(AND(EXACT(P555,"tested_negative"), EXACT(K555,"tested_positive")), "fn", IF(AND(EXACT(P555,"tested_negative"), EXACT(K555,"tested_negative")), "tn"))))</f>
        <v>fn</v>
      </c>
      <c r="S555" s="2">
        <f>IF(P555="tested_positive",1,0)</f>
        <v>0</v>
      </c>
    </row>
    <row r="556" spans="1:19" x14ac:dyDescent="0.2">
      <c r="A556">
        <v>299</v>
      </c>
      <c r="B556">
        <v>14</v>
      </c>
      <c r="C556">
        <v>100</v>
      </c>
      <c r="D556">
        <v>78</v>
      </c>
      <c r="E556">
        <v>25</v>
      </c>
      <c r="F556">
        <v>184</v>
      </c>
      <c r="G556">
        <v>36.6</v>
      </c>
      <c r="H556">
        <v>0.41199999999999998</v>
      </c>
      <c r="I556">
        <v>46</v>
      </c>
      <c r="J556" t="s">
        <v>9</v>
      </c>
      <c r="K556" t="s">
        <v>9</v>
      </c>
      <c r="L556" t="s">
        <v>10</v>
      </c>
      <c r="M556">
        <v>1</v>
      </c>
      <c r="N556">
        <v>0.51200000000000001</v>
      </c>
      <c r="O556">
        <v>0.48799999999999999</v>
      </c>
      <c r="P556" s="2" t="str">
        <f>IF(O556&gt;N556,"tested_positive","tested_negative")</f>
        <v>tested_negative</v>
      </c>
      <c r="Q556" s="2">
        <f>IF(P556=K556,1,0)</f>
        <v>0</v>
      </c>
      <c r="R556" s="2" t="str">
        <f>IF(AND(EXACT(P556,"tested_positive"), EXACT(K556,"tested_positive")), "tp", IF(AND(EXACT(P556,"tested_positive"), EXACT(K556,"tested_negative")), "fp", IF(AND(EXACT(P556,"tested_negative"), EXACT(K556,"tested_positive")), "fn", IF(AND(EXACT(P556,"tested_negative"), EXACT(K556,"tested_negative")), "tn"))))</f>
        <v>fn</v>
      </c>
      <c r="S556" s="2">
        <f>IF(P556="tested_positive",1,0)</f>
        <v>0</v>
      </c>
    </row>
    <row r="557" spans="1:19" x14ac:dyDescent="0.2">
      <c r="A557">
        <v>646</v>
      </c>
      <c r="B557">
        <v>2</v>
      </c>
      <c r="C557">
        <v>157</v>
      </c>
      <c r="D557">
        <v>74</v>
      </c>
      <c r="E557">
        <v>35</v>
      </c>
      <c r="F557">
        <v>440</v>
      </c>
      <c r="G557">
        <v>39.4</v>
      </c>
      <c r="H557">
        <v>0.13400000000000001</v>
      </c>
      <c r="I557">
        <v>30</v>
      </c>
      <c r="J557" t="s">
        <v>10</v>
      </c>
      <c r="K557" t="s">
        <v>10</v>
      </c>
      <c r="L557" t="s">
        <v>10</v>
      </c>
      <c r="N557">
        <v>0.504</v>
      </c>
      <c r="O557">
        <v>0.496</v>
      </c>
      <c r="P557" s="2" t="str">
        <f>IF(O557&gt;N557,"tested_positive","tested_negative")</f>
        <v>tested_negative</v>
      </c>
      <c r="Q557" s="2">
        <f>IF(P557=K557,1,0)</f>
        <v>1</v>
      </c>
      <c r="R557" s="2" t="str">
        <f>IF(AND(EXACT(P557,"tested_positive"), EXACT(K557,"tested_positive")), "tp", IF(AND(EXACT(P557,"tested_positive"), EXACT(K557,"tested_negative")), "fp", IF(AND(EXACT(P557,"tested_negative"), EXACT(K557,"tested_positive")), "fn", IF(AND(EXACT(P557,"tested_negative"), EXACT(K557,"tested_negative")), "tn"))))</f>
        <v>tn</v>
      </c>
      <c r="S557" s="2">
        <f>IF(P557="tested_positive",1,0)</f>
        <v>0</v>
      </c>
    </row>
    <row r="558" spans="1:19" x14ac:dyDescent="0.2">
      <c r="A558">
        <v>643</v>
      </c>
      <c r="B558">
        <v>6</v>
      </c>
      <c r="C558">
        <v>147</v>
      </c>
      <c r="D558">
        <v>80</v>
      </c>
      <c r="E558">
        <v>0</v>
      </c>
      <c r="F558">
        <v>0</v>
      </c>
      <c r="G558">
        <v>29.5</v>
      </c>
      <c r="H558">
        <v>0.17799999999999999</v>
      </c>
      <c r="I558">
        <v>50</v>
      </c>
      <c r="J558" t="s">
        <v>9</v>
      </c>
      <c r="K558" t="s">
        <v>9</v>
      </c>
      <c r="L558" t="s">
        <v>10</v>
      </c>
      <c r="M558">
        <v>1</v>
      </c>
      <c r="N558">
        <v>0.501</v>
      </c>
      <c r="O558">
        <v>0.499</v>
      </c>
      <c r="P558" s="2" t="str">
        <f>IF(O558&gt;N558,"tested_positive","tested_negative")</f>
        <v>tested_negative</v>
      </c>
      <c r="Q558" s="2">
        <f>IF(P558=K558,1,0)</f>
        <v>0</v>
      </c>
      <c r="R558" s="2" t="str">
        <f>IF(AND(EXACT(P558,"tested_positive"), EXACT(K558,"tested_positive")), "tp", IF(AND(EXACT(P558,"tested_positive"), EXACT(K558,"tested_negative")), "fp", IF(AND(EXACT(P558,"tested_negative"), EXACT(K558,"tested_positive")), "fn", IF(AND(EXACT(P558,"tested_negative"), EXACT(K558,"tested_negative")), "tn"))))</f>
        <v>fn</v>
      </c>
      <c r="S558" s="2">
        <f>IF(P558="tested_positive",1,0)</f>
        <v>0</v>
      </c>
    </row>
    <row r="559" spans="1:19" x14ac:dyDescent="0.2">
      <c r="A559">
        <v>406</v>
      </c>
      <c r="B559">
        <v>2</v>
      </c>
      <c r="C559">
        <v>123</v>
      </c>
      <c r="D559">
        <v>48</v>
      </c>
      <c r="E559">
        <v>32</v>
      </c>
      <c r="F559">
        <v>165</v>
      </c>
      <c r="G559">
        <v>42.1</v>
      </c>
      <c r="H559">
        <v>0.52</v>
      </c>
      <c r="I559">
        <v>26</v>
      </c>
      <c r="J559" t="s">
        <v>10</v>
      </c>
      <c r="K559" t="s">
        <v>10</v>
      </c>
      <c r="L559" t="s">
        <v>9</v>
      </c>
      <c r="M559">
        <v>1</v>
      </c>
      <c r="N559">
        <v>0.498</v>
      </c>
      <c r="O559">
        <v>0.502</v>
      </c>
      <c r="P559" s="2" t="str">
        <f>IF(O559&gt;N559,"tested_positive","tested_negative")</f>
        <v>tested_positive</v>
      </c>
      <c r="Q559" s="2">
        <f>IF(P559=K559,1,0)</f>
        <v>0</v>
      </c>
      <c r="R559" s="2" t="str">
        <f>IF(AND(EXACT(P559,"tested_positive"), EXACT(K559,"tested_positive")), "tp", IF(AND(EXACT(P559,"tested_positive"), EXACT(K559,"tested_negative")), "fp", IF(AND(EXACT(P559,"tested_negative"), EXACT(K559,"tested_positive")), "fn", IF(AND(EXACT(P559,"tested_negative"), EXACT(K559,"tested_negative")), "tn"))))</f>
        <v>fp</v>
      </c>
      <c r="S559" s="2">
        <f>IF(P559="tested_positive",1,0)</f>
        <v>1</v>
      </c>
    </row>
    <row r="560" spans="1:19" x14ac:dyDescent="0.2">
      <c r="A560">
        <v>389</v>
      </c>
      <c r="B560">
        <v>5</v>
      </c>
      <c r="C560">
        <v>144</v>
      </c>
      <c r="D560">
        <v>82</v>
      </c>
      <c r="E560">
        <v>26</v>
      </c>
      <c r="F560">
        <v>285</v>
      </c>
      <c r="G560">
        <v>32</v>
      </c>
      <c r="H560">
        <v>0.45200000000000001</v>
      </c>
      <c r="I560">
        <v>58</v>
      </c>
      <c r="J560" t="s">
        <v>9</v>
      </c>
      <c r="K560" t="s">
        <v>9</v>
      </c>
      <c r="L560" t="s">
        <v>9</v>
      </c>
      <c r="N560">
        <v>0.495</v>
      </c>
      <c r="O560">
        <v>0.505</v>
      </c>
      <c r="P560" s="2" t="str">
        <f>IF(O560&gt;N560,"tested_positive","tested_negative")</f>
        <v>tested_positive</v>
      </c>
      <c r="Q560" s="2">
        <f>IF(P560=K560,1,0)</f>
        <v>1</v>
      </c>
      <c r="R560" s="2" t="str">
        <f>IF(AND(EXACT(P560,"tested_positive"), EXACT(K560,"tested_positive")), "tp", IF(AND(EXACT(P560,"tested_positive"), EXACT(K560,"tested_negative")), "fp", IF(AND(EXACT(P560,"tested_negative"), EXACT(K560,"tested_positive")), "fn", IF(AND(EXACT(P560,"tested_negative"), EXACT(K560,"tested_negative")), "tn"))))</f>
        <v>tp</v>
      </c>
      <c r="S560" s="2">
        <f>IF(P560="tested_positive",1,0)</f>
        <v>1</v>
      </c>
    </row>
    <row r="561" spans="1:19" x14ac:dyDescent="0.2">
      <c r="A561">
        <v>656</v>
      </c>
      <c r="B561">
        <v>2</v>
      </c>
      <c r="C561">
        <v>155</v>
      </c>
      <c r="D561">
        <v>52</v>
      </c>
      <c r="E561">
        <v>27</v>
      </c>
      <c r="F561">
        <v>540</v>
      </c>
      <c r="G561">
        <v>38.700000000000003</v>
      </c>
      <c r="H561">
        <v>0.24</v>
      </c>
      <c r="I561">
        <v>25</v>
      </c>
      <c r="J561" t="s">
        <v>9</v>
      </c>
      <c r="K561" t="s">
        <v>9</v>
      </c>
      <c r="L561" t="s">
        <v>9</v>
      </c>
      <c r="N561">
        <v>0.48899999999999999</v>
      </c>
      <c r="O561">
        <v>0.51100000000000001</v>
      </c>
      <c r="P561" s="2" t="str">
        <f>IF(O561&gt;N561,"tested_positive","tested_negative")</f>
        <v>tested_positive</v>
      </c>
      <c r="Q561" s="2">
        <f>IF(P561=K561,1,0)</f>
        <v>1</v>
      </c>
      <c r="R561" s="2" t="str">
        <f>IF(AND(EXACT(P561,"tested_positive"), EXACT(K561,"tested_positive")), "tp", IF(AND(EXACT(P561,"tested_positive"), EXACT(K561,"tested_negative")), "fp", IF(AND(EXACT(P561,"tested_negative"), EXACT(K561,"tested_positive")), "fn", IF(AND(EXACT(P561,"tested_negative"), EXACT(K561,"tested_negative")), "tn"))))</f>
        <v>tp</v>
      </c>
      <c r="S561" s="2">
        <f>IF(P561="tested_positive",1,0)</f>
        <v>1</v>
      </c>
    </row>
    <row r="562" spans="1:19" x14ac:dyDescent="0.2">
      <c r="A562">
        <v>619</v>
      </c>
      <c r="B562">
        <v>9</v>
      </c>
      <c r="C562">
        <v>112</v>
      </c>
      <c r="D562">
        <v>82</v>
      </c>
      <c r="E562">
        <v>24</v>
      </c>
      <c r="F562">
        <v>0</v>
      </c>
      <c r="G562">
        <v>28.2</v>
      </c>
      <c r="H562">
        <v>1.282</v>
      </c>
      <c r="I562">
        <v>50</v>
      </c>
      <c r="J562" t="s">
        <v>9</v>
      </c>
      <c r="K562" t="s">
        <v>9</v>
      </c>
      <c r="L562" t="s">
        <v>9</v>
      </c>
      <c r="N562">
        <v>0.48699999999999999</v>
      </c>
      <c r="O562">
        <v>0.51300000000000001</v>
      </c>
      <c r="P562" s="2" t="str">
        <f>IF(O562&gt;N562,"tested_positive","tested_negative")</f>
        <v>tested_positive</v>
      </c>
      <c r="Q562" s="2">
        <f>IF(P562=K562,1,0)</f>
        <v>1</v>
      </c>
      <c r="R562" s="2" t="str">
        <f>IF(AND(EXACT(P562,"tested_positive"), EXACT(K562,"tested_positive")), "tp", IF(AND(EXACT(P562,"tested_positive"), EXACT(K562,"tested_negative")), "fp", IF(AND(EXACT(P562,"tested_negative"), EXACT(K562,"tested_positive")), "fn", IF(AND(EXACT(P562,"tested_negative"), EXACT(K562,"tested_negative")), "tn"))))</f>
        <v>tp</v>
      </c>
      <c r="S562" s="2">
        <f>IF(P562="tested_positive",1,0)</f>
        <v>1</v>
      </c>
    </row>
    <row r="563" spans="1:19" x14ac:dyDescent="0.2">
      <c r="A563">
        <v>96</v>
      </c>
      <c r="B563">
        <v>6</v>
      </c>
      <c r="C563">
        <v>144</v>
      </c>
      <c r="D563">
        <v>72</v>
      </c>
      <c r="E563">
        <v>27</v>
      </c>
      <c r="F563">
        <v>228</v>
      </c>
      <c r="G563">
        <v>33.9</v>
      </c>
      <c r="H563">
        <v>0.255</v>
      </c>
      <c r="I563">
        <v>40</v>
      </c>
      <c r="J563" t="s">
        <v>10</v>
      </c>
      <c r="K563" t="s">
        <v>10</v>
      </c>
      <c r="L563" t="s">
        <v>9</v>
      </c>
      <c r="M563">
        <v>1</v>
      </c>
      <c r="N563">
        <v>0.48399999999999999</v>
      </c>
      <c r="O563">
        <v>0.51600000000000001</v>
      </c>
      <c r="P563" s="2" t="str">
        <f>IF(O563&gt;N563,"tested_positive","tested_negative")</f>
        <v>tested_positive</v>
      </c>
      <c r="Q563" s="2">
        <f>IF(P563=K563,1,0)</f>
        <v>0</v>
      </c>
      <c r="R563" s="2" t="str">
        <f>IF(AND(EXACT(P563,"tested_positive"), EXACT(K563,"tested_positive")), "tp", IF(AND(EXACT(P563,"tested_positive"), EXACT(K563,"tested_negative")), "fp", IF(AND(EXACT(P563,"tested_negative"), EXACT(K563,"tested_positive")), "fn", IF(AND(EXACT(P563,"tested_negative"), EXACT(K563,"tested_negative")), "tn"))))</f>
        <v>fp</v>
      </c>
      <c r="S563" s="2">
        <f>IF(P563="tested_positive",1,0)</f>
        <v>1</v>
      </c>
    </row>
    <row r="564" spans="1:19" x14ac:dyDescent="0.2">
      <c r="A564">
        <v>275</v>
      </c>
      <c r="B564">
        <v>13</v>
      </c>
      <c r="C564">
        <v>106</v>
      </c>
      <c r="D564">
        <v>70</v>
      </c>
      <c r="E564">
        <v>0</v>
      </c>
      <c r="F564">
        <v>0</v>
      </c>
      <c r="G564">
        <v>34.200000000000003</v>
      </c>
      <c r="H564">
        <v>0.251</v>
      </c>
      <c r="I564">
        <v>52</v>
      </c>
      <c r="J564" t="s">
        <v>10</v>
      </c>
      <c r="K564" t="s">
        <v>10</v>
      </c>
      <c r="L564" t="s">
        <v>9</v>
      </c>
      <c r="M564">
        <v>1</v>
      </c>
      <c r="N564">
        <v>0.48199999999999998</v>
      </c>
      <c r="O564">
        <v>0.51800000000000002</v>
      </c>
      <c r="P564" s="2" t="str">
        <f>IF(O564&gt;N564,"tested_positive","tested_negative")</f>
        <v>tested_positive</v>
      </c>
      <c r="Q564" s="2">
        <f>IF(P564=K564,1,0)</f>
        <v>0</v>
      </c>
      <c r="R564" s="2" t="str">
        <f>IF(AND(EXACT(P564,"tested_positive"), EXACT(K564,"tested_positive")), "tp", IF(AND(EXACT(P564,"tested_positive"), EXACT(K564,"tested_negative")), "fp", IF(AND(EXACT(P564,"tested_negative"), EXACT(K564,"tested_positive")), "fn", IF(AND(EXACT(P564,"tested_negative"), EXACT(K564,"tested_negative")), "tn"))))</f>
        <v>fp</v>
      </c>
      <c r="S564" s="2">
        <f>IF(P564="tested_positive",1,0)</f>
        <v>1</v>
      </c>
    </row>
    <row r="565" spans="1:19" x14ac:dyDescent="0.2">
      <c r="A565">
        <v>270</v>
      </c>
      <c r="B565">
        <v>2</v>
      </c>
      <c r="C565">
        <v>146</v>
      </c>
      <c r="D565">
        <v>0</v>
      </c>
      <c r="E565">
        <v>0</v>
      </c>
      <c r="F565">
        <v>0</v>
      </c>
      <c r="G565">
        <v>27.5</v>
      </c>
      <c r="H565">
        <v>0.24</v>
      </c>
      <c r="I565">
        <v>28</v>
      </c>
      <c r="J565" t="s">
        <v>9</v>
      </c>
      <c r="K565" t="s">
        <v>9</v>
      </c>
      <c r="L565" t="s">
        <v>9</v>
      </c>
      <c r="N565">
        <v>0.47899999999999998</v>
      </c>
      <c r="O565">
        <v>0.52100000000000002</v>
      </c>
      <c r="P565" s="2" t="str">
        <f>IF(O565&gt;N565,"tested_positive","tested_negative")</f>
        <v>tested_positive</v>
      </c>
      <c r="Q565" s="2">
        <f>IF(P565=K565,1,0)</f>
        <v>1</v>
      </c>
      <c r="R565" s="2" t="str">
        <f>IF(AND(EXACT(P565,"tested_positive"), EXACT(K565,"tested_positive")), "tp", IF(AND(EXACT(P565,"tested_positive"), EXACT(K565,"tested_negative")), "fp", IF(AND(EXACT(P565,"tested_negative"), EXACT(K565,"tested_positive")), "fn", IF(AND(EXACT(P565,"tested_negative"), EXACT(K565,"tested_negative")), "tn"))))</f>
        <v>tp</v>
      </c>
      <c r="S565" s="2">
        <f>IF(P565="tested_positive",1,0)</f>
        <v>1</v>
      </c>
    </row>
    <row r="566" spans="1:19" x14ac:dyDescent="0.2">
      <c r="A566">
        <v>62</v>
      </c>
      <c r="B566">
        <v>8</v>
      </c>
      <c r="C566">
        <v>133</v>
      </c>
      <c r="D566">
        <v>72</v>
      </c>
      <c r="E566">
        <v>0</v>
      </c>
      <c r="F566">
        <v>0</v>
      </c>
      <c r="G566">
        <v>32.9</v>
      </c>
      <c r="H566">
        <v>0.27</v>
      </c>
      <c r="I566">
        <v>39</v>
      </c>
      <c r="J566" t="s">
        <v>9</v>
      </c>
      <c r="K566" t="s">
        <v>9</v>
      </c>
      <c r="L566" t="s">
        <v>9</v>
      </c>
      <c r="N566">
        <v>0.47799999999999998</v>
      </c>
      <c r="O566">
        <v>0.52200000000000002</v>
      </c>
      <c r="P566" s="2" t="str">
        <f>IF(O566&gt;N566,"tested_positive","tested_negative")</f>
        <v>tested_positive</v>
      </c>
      <c r="Q566" s="2">
        <f>IF(P566=K566,1,0)</f>
        <v>1</v>
      </c>
      <c r="R566" s="2" t="str">
        <f>IF(AND(EXACT(P566,"tested_positive"), EXACT(K566,"tested_positive")), "tp", IF(AND(EXACT(P566,"tested_positive"), EXACT(K566,"tested_negative")), "fp", IF(AND(EXACT(P566,"tested_negative"), EXACT(K566,"tested_positive")), "fn", IF(AND(EXACT(P566,"tested_negative"), EXACT(K566,"tested_negative")), "tn"))))</f>
        <v>tp</v>
      </c>
      <c r="S566" s="2">
        <f>IF(P566="tested_positive",1,0)</f>
        <v>1</v>
      </c>
    </row>
    <row r="567" spans="1:19" x14ac:dyDescent="0.2">
      <c r="A567">
        <v>154</v>
      </c>
      <c r="B567">
        <v>1</v>
      </c>
      <c r="C567">
        <v>153</v>
      </c>
      <c r="D567">
        <v>82</v>
      </c>
      <c r="E567">
        <v>42</v>
      </c>
      <c r="F567">
        <v>485</v>
      </c>
      <c r="G567">
        <v>40.6</v>
      </c>
      <c r="H567">
        <v>0.68700000000000006</v>
      </c>
      <c r="I567">
        <v>23</v>
      </c>
      <c r="J567" t="s">
        <v>10</v>
      </c>
      <c r="K567" t="s">
        <v>10</v>
      </c>
      <c r="L567" t="s">
        <v>9</v>
      </c>
      <c r="M567">
        <v>1</v>
      </c>
      <c r="N567">
        <v>0.47799999999999998</v>
      </c>
      <c r="O567">
        <v>0.52200000000000002</v>
      </c>
      <c r="P567" s="2" t="str">
        <f>IF(O567&gt;N567,"tested_positive","tested_negative")</f>
        <v>tested_positive</v>
      </c>
      <c r="Q567" s="2">
        <f>IF(P567=K567,1,0)</f>
        <v>0</v>
      </c>
      <c r="R567" s="2" t="str">
        <f>IF(AND(EXACT(P567,"tested_positive"), EXACT(K567,"tested_positive")), "tp", IF(AND(EXACT(P567,"tested_positive"), EXACT(K567,"tested_negative")), "fp", IF(AND(EXACT(P567,"tested_negative"), EXACT(K567,"tested_positive")), "fn", IF(AND(EXACT(P567,"tested_negative"), EXACT(K567,"tested_negative")), "tn"))))</f>
        <v>fp</v>
      </c>
      <c r="S567" s="2">
        <f>IF(P567="tested_positive",1,0)</f>
        <v>1</v>
      </c>
    </row>
    <row r="568" spans="1:19" x14ac:dyDescent="0.2">
      <c r="A568">
        <v>172</v>
      </c>
      <c r="B568">
        <v>6</v>
      </c>
      <c r="C568">
        <v>134</v>
      </c>
      <c r="D568">
        <v>70</v>
      </c>
      <c r="E568">
        <v>23</v>
      </c>
      <c r="F568">
        <v>130</v>
      </c>
      <c r="G568">
        <v>35.4</v>
      </c>
      <c r="H568">
        <v>0.54200000000000004</v>
      </c>
      <c r="I568">
        <v>29</v>
      </c>
      <c r="J568" t="s">
        <v>9</v>
      </c>
      <c r="K568" t="s">
        <v>9</v>
      </c>
      <c r="L568" t="s">
        <v>9</v>
      </c>
      <c r="N568">
        <v>0.47699999999999998</v>
      </c>
      <c r="O568">
        <v>0.52300000000000002</v>
      </c>
      <c r="P568" s="2" t="str">
        <f>IF(O568&gt;N568,"tested_positive","tested_negative")</f>
        <v>tested_positive</v>
      </c>
      <c r="Q568" s="2">
        <f>IF(P568=K568,1,0)</f>
        <v>1</v>
      </c>
      <c r="R568" s="2" t="str">
        <f>IF(AND(EXACT(P568,"tested_positive"), EXACT(K568,"tested_positive")), "tp", IF(AND(EXACT(P568,"tested_positive"), EXACT(K568,"tested_negative")), "fp", IF(AND(EXACT(P568,"tested_negative"), EXACT(K568,"tested_positive")), "fn", IF(AND(EXACT(P568,"tested_negative"), EXACT(K568,"tested_negative")), "tn"))))</f>
        <v>tp</v>
      </c>
      <c r="S568" s="2">
        <f>IF(P568="tested_positive",1,0)</f>
        <v>1</v>
      </c>
    </row>
    <row r="569" spans="1:19" x14ac:dyDescent="0.2">
      <c r="A569">
        <v>569</v>
      </c>
      <c r="B569">
        <v>4</v>
      </c>
      <c r="C569">
        <v>154</v>
      </c>
      <c r="D569">
        <v>72</v>
      </c>
      <c r="E569">
        <v>29</v>
      </c>
      <c r="F569">
        <v>126</v>
      </c>
      <c r="G569">
        <v>31.3</v>
      </c>
      <c r="H569">
        <v>0.33800000000000002</v>
      </c>
      <c r="I569">
        <v>37</v>
      </c>
      <c r="J569" t="s">
        <v>10</v>
      </c>
      <c r="K569" t="s">
        <v>10</v>
      </c>
      <c r="L569" t="s">
        <v>9</v>
      </c>
      <c r="M569">
        <v>1</v>
      </c>
      <c r="N569">
        <v>0.47699999999999998</v>
      </c>
      <c r="O569">
        <v>0.52300000000000002</v>
      </c>
      <c r="P569" s="2" t="str">
        <f>IF(O569&gt;N569,"tested_positive","tested_negative")</f>
        <v>tested_positive</v>
      </c>
      <c r="Q569" s="2">
        <f>IF(P569=K569,1,0)</f>
        <v>0</v>
      </c>
      <c r="R569" s="2" t="str">
        <f>IF(AND(EXACT(P569,"tested_positive"), EXACT(K569,"tested_positive")), "tp", IF(AND(EXACT(P569,"tested_positive"), EXACT(K569,"tested_negative")), "fp", IF(AND(EXACT(P569,"tested_negative"), EXACT(K569,"tested_positive")), "fn", IF(AND(EXACT(P569,"tested_negative"), EXACT(K569,"tested_negative")), "tn"))))</f>
        <v>fp</v>
      </c>
      <c r="S569" s="2">
        <f>IF(P569="tested_positive",1,0)</f>
        <v>1</v>
      </c>
    </row>
    <row r="570" spans="1:19" x14ac:dyDescent="0.2">
      <c r="A570">
        <v>214</v>
      </c>
      <c r="B570">
        <v>0</v>
      </c>
      <c r="C570">
        <v>140</v>
      </c>
      <c r="D570">
        <v>65</v>
      </c>
      <c r="E570">
        <v>26</v>
      </c>
      <c r="F570">
        <v>130</v>
      </c>
      <c r="G570">
        <v>42.6</v>
      </c>
      <c r="H570">
        <v>0.43099999999999999</v>
      </c>
      <c r="I570">
        <v>24</v>
      </c>
      <c r="J570" t="s">
        <v>9</v>
      </c>
      <c r="K570" t="s">
        <v>9</v>
      </c>
      <c r="L570" t="s">
        <v>9</v>
      </c>
      <c r="N570">
        <v>0.47499999999999998</v>
      </c>
      <c r="O570">
        <v>0.52500000000000002</v>
      </c>
      <c r="P570" s="2" t="str">
        <f>IF(O570&gt;N570,"tested_positive","tested_negative")</f>
        <v>tested_positive</v>
      </c>
      <c r="Q570" s="2">
        <f>IF(P570=K570,1,0)</f>
        <v>1</v>
      </c>
      <c r="R570" s="2" t="str">
        <f>IF(AND(EXACT(P570,"tested_positive"), EXACT(K570,"tested_positive")), "tp", IF(AND(EXACT(P570,"tested_positive"), EXACT(K570,"tested_negative")), "fp", IF(AND(EXACT(P570,"tested_negative"), EXACT(K570,"tested_positive")), "fn", IF(AND(EXACT(P570,"tested_negative"), EXACT(K570,"tested_negative")), "tn"))))</f>
        <v>tp</v>
      </c>
      <c r="S570" s="2">
        <f>IF(P570="tested_positive",1,0)</f>
        <v>1</v>
      </c>
    </row>
    <row r="571" spans="1:19" x14ac:dyDescent="0.2">
      <c r="A571">
        <v>126</v>
      </c>
      <c r="B571">
        <v>1</v>
      </c>
      <c r="C571">
        <v>88</v>
      </c>
      <c r="D571">
        <v>30</v>
      </c>
      <c r="E571">
        <v>42</v>
      </c>
      <c r="F571">
        <v>99</v>
      </c>
      <c r="G571">
        <v>55</v>
      </c>
      <c r="H571">
        <v>0.496</v>
      </c>
      <c r="I571">
        <v>26</v>
      </c>
      <c r="J571" t="s">
        <v>9</v>
      </c>
      <c r="K571" t="s">
        <v>9</v>
      </c>
      <c r="L571" t="s">
        <v>9</v>
      </c>
      <c r="N571">
        <v>0.47199999999999998</v>
      </c>
      <c r="O571">
        <v>0.52800000000000002</v>
      </c>
      <c r="P571" s="2" t="str">
        <f>IF(O571&gt;N571,"tested_positive","tested_negative")</f>
        <v>tested_positive</v>
      </c>
      <c r="Q571" s="2">
        <f>IF(P571=K571,1,0)</f>
        <v>1</v>
      </c>
      <c r="R571" s="2" t="str">
        <f>IF(AND(EXACT(P571,"tested_positive"), EXACT(K571,"tested_positive")), "tp", IF(AND(EXACT(P571,"tested_positive"), EXACT(K571,"tested_negative")), "fp", IF(AND(EXACT(P571,"tested_negative"), EXACT(K571,"tested_positive")), "fn", IF(AND(EXACT(P571,"tested_negative"), EXACT(K571,"tested_negative")), "tn"))))</f>
        <v>tp</v>
      </c>
      <c r="S571" s="2">
        <f>IF(P571="tested_positive",1,0)</f>
        <v>1</v>
      </c>
    </row>
    <row r="572" spans="1:19" x14ac:dyDescent="0.2">
      <c r="A572">
        <v>87</v>
      </c>
      <c r="B572">
        <v>13</v>
      </c>
      <c r="C572">
        <v>106</v>
      </c>
      <c r="D572">
        <v>72</v>
      </c>
      <c r="E572">
        <v>54</v>
      </c>
      <c r="F572">
        <v>0</v>
      </c>
      <c r="G572">
        <v>36.6</v>
      </c>
      <c r="H572">
        <v>0.17799999999999999</v>
      </c>
      <c r="I572">
        <v>45</v>
      </c>
      <c r="J572" t="s">
        <v>10</v>
      </c>
      <c r="K572" t="s">
        <v>10</v>
      </c>
      <c r="L572" t="s">
        <v>9</v>
      </c>
      <c r="M572">
        <v>1</v>
      </c>
      <c r="N572">
        <v>0.47</v>
      </c>
      <c r="O572">
        <v>0.53</v>
      </c>
      <c r="P572" s="2" t="str">
        <f>IF(O572&gt;N572,"tested_positive","tested_negative")</f>
        <v>tested_positive</v>
      </c>
      <c r="Q572" s="2">
        <f>IF(P572=K572,1,0)</f>
        <v>0</v>
      </c>
      <c r="R572" s="2" t="str">
        <f>IF(AND(EXACT(P572,"tested_positive"), EXACT(K572,"tested_positive")), "tp", IF(AND(EXACT(P572,"tested_positive"), EXACT(K572,"tested_negative")), "fp", IF(AND(EXACT(P572,"tested_negative"), EXACT(K572,"tested_positive")), "fn", IF(AND(EXACT(P572,"tested_negative"), EXACT(K572,"tested_negative")), "tn"))))</f>
        <v>fp</v>
      </c>
      <c r="S572" s="2">
        <f>IF(P572="tested_positive",1,0)</f>
        <v>1</v>
      </c>
    </row>
    <row r="573" spans="1:19" x14ac:dyDescent="0.2">
      <c r="A573">
        <v>518</v>
      </c>
      <c r="B573">
        <v>7</v>
      </c>
      <c r="C573">
        <v>125</v>
      </c>
      <c r="D573">
        <v>86</v>
      </c>
      <c r="E573">
        <v>0</v>
      </c>
      <c r="F573">
        <v>0</v>
      </c>
      <c r="G573">
        <v>37.6</v>
      </c>
      <c r="H573">
        <v>0.30399999999999999</v>
      </c>
      <c r="I573">
        <v>51</v>
      </c>
      <c r="J573" t="s">
        <v>10</v>
      </c>
      <c r="K573" t="s">
        <v>10</v>
      </c>
      <c r="L573" t="s">
        <v>9</v>
      </c>
      <c r="M573">
        <v>1</v>
      </c>
      <c r="N573">
        <v>0.46800000000000003</v>
      </c>
      <c r="O573">
        <v>0.53200000000000003</v>
      </c>
      <c r="P573" s="2" t="str">
        <f>IF(O573&gt;N573,"tested_positive","tested_negative")</f>
        <v>tested_positive</v>
      </c>
      <c r="Q573" s="2">
        <f>IF(P573=K573,1,0)</f>
        <v>0</v>
      </c>
      <c r="R573" s="2" t="str">
        <f>IF(AND(EXACT(P573,"tested_positive"), EXACT(K573,"tested_positive")), "tp", IF(AND(EXACT(P573,"tested_positive"), EXACT(K573,"tested_negative")), "fp", IF(AND(EXACT(P573,"tested_negative"), EXACT(K573,"tested_positive")), "fn", IF(AND(EXACT(P573,"tested_negative"), EXACT(K573,"tested_negative")), "tn"))))</f>
        <v>fp</v>
      </c>
      <c r="S573" s="2">
        <f>IF(P573="tested_positive",1,0)</f>
        <v>1</v>
      </c>
    </row>
    <row r="574" spans="1:19" x14ac:dyDescent="0.2">
      <c r="A574">
        <v>29</v>
      </c>
      <c r="B574">
        <v>13</v>
      </c>
      <c r="C574">
        <v>145</v>
      </c>
      <c r="D574">
        <v>82</v>
      </c>
      <c r="E574">
        <v>19</v>
      </c>
      <c r="F574">
        <v>110</v>
      </c>
      <c r="G574">
        <v>22.2</v>
      </c>
      <c r="H574">
        <v>0.245</v>
      </c>
      <c r="I574">
        <v>57</v>
      </c>
      <c r="J574" t="s">
        <v>10</v>
      </c>
      <c r="K574" t="s">
        <v>10</v>
      </c>
      <c r="L574" t="s">
        <v>9</v>
      </c>
      <c r="M574">
        <v>1</v>
      </c>
      <c r="N574">
        <v>0.46100000000000002</v>
      </c>
      <c r="O574">
        <v>0.53900000000000003</v>
      </c>
      <c r="P574" s="2" t="str">
        <f>IF(O574&gt;N574,"tested_positive","tested_negative")</f>
        <v>tested_positive</v>
      </c>
      <c r="Q574" s="2">
        <f>IF(P574=K574,1,0)</f>
        <v>0</v>
      </c>
      <c r="R574" s="2" t="str">
        <f>IF(AND(EXACT(P574,"tested_positive"), EXACT(K574,"tested_positive")), "tp", IF(AND(EXACT(P574,"tested_positive"), EXACT(K574,"tested_negative")), "fp", IF(AND(EXACT(P574,"tested_negative"), EXACT(K574,"tested_positive")), "fn", IF(AND(EXACT(P574,"tested_negative"), EXACT(K574,"tested_negative")), "tn"))))</f>
        <v>fp</v>
      </c>
      <c r="S574" s="2">
        <f>IF(P574="tested_positive",1,0)</f>
        <v>1</v>
      </c>
    </row>
    <row r="575" spans="1:19" x14ac:dyDescent="0.2">
      <c r="A575">
        <v>516</v>
      </c>
      <c r="B575">
        <v>3</v>
      </c>
      <c r="C575">
        <v>163</v>
      </c>
      <c r="D575">
        <v>70</v>
      </c>
      <c r="E575">
        <v>18</v>
      </c>
      <c r="F575">
        <v>105</v>
      </c>
      <c r="G575">
        <v>31.6</v>
      </c>
      <c r="H575">
        <v>0.26800000000000002</v>
      </c>
      <c r="I575">
        <v>28</v>
      </c>
      <c r="J575" t="s">
        <v>9</v>
      </c>
      <c r="K575" t="s">
        <v>9</v>
      </c>
      <c r="L575" t="s">
        <v>9</v>
      </c>
      <c r="N575">
        <v>0.46100000000000002</v>
      </c>
      <c r="O575">
        <v>0.53900000000000003</v>
      </c>
      <c r="P575" s="2" t="str">
        <f>IF(O575&gt;N575,"tested_positive","tested_negative")</f>
        <v>tested_positive</v>
      </c>
      <c r="Q575" s="2">
        <f>IF(P575=K575,1,0)</f>
        <v>1</v>
      </c>
      <c r="R575" s="2" t="str">
        <f>IF(AND(EXACT(P575,"tested_positive"), EXACT(K575,"tested_positive")), "tp", IF(AND(EXACT(P575,"tested_positive"), EXACT(K575,"tested_negative")), "fp", IF(AND(EXACT(P575,"tested_negative"), EXACT(K575,"tested_positive")), "fn", IF(AND(EXACT(P575,"tested_negative"), EXACT(K575,"tested_negative")), "tn"))))</f>
        <v>tp</v>
      </c>
      <c r="S575" s="2">
        <f>IF(P575="tested_positive",1,0)</f>
        <v>1</v>
      </c>
    </row>
    <row r="576" spans="1:19" x14ac:dyDescent="0.2">
      <c r="A576">
        <v>416</v>
      </c>
      <c r="B576">
        <v>3</v>
      </c>
      <c r="C576">
        <v>173</v>
      </c>
      <c r="D576">
        <v>84</v>
      </c>
      <c r="E576">
        <v>33</v>
      </c>
      <c r="F576">
        <v>474</v>
      </c>
      <c r="G576">
        <v>35.700000000000003</v>
      </c>
      <c r="H576">
        <v>0.25800000000000001</v>
      </c>
      <c r="I576">
        <v>22</v>
      </c>
      <c r="J576" t="s">
        <v>9</v>
      </c>
      <c r="K576" t="s">
        <v>9</v>
      </c>
      <c r="L576" t="s">
        <v>9</v>
      </c>
      <c r="N576">
        <v>0.46</v>
      </c>
      <c r="O576">
        <v>0.54</v>
      </c>
      <c r="P576" s="2" t="str">
        <f>IF(O576&gt;N576,"tested_positive","tested_negative")</f>
        <v>tested_positive</v>
      </c>
      <c r="Q576" s="2">
        <f>IF(P576=K576,1,0)</f>
        <v>1</v>
      </c>
      <c r="R576" s="2" t="str">
        <f>IF(AND(EXACT(P576,"tested_positive"), EXACT(K576,"tested_positive")), "tp", IF(AND(EXACT(P576,"tested_positive"), EXACT(K576,"tested_negative")), "fp", IF(AND(EXACT(P576,"tested_negative"), EXACT(K576,"tested_positive")), "fn", IF(AND(EXACT(P576,"tested_negative"), EXACT(K576,"tested_negative")), "tn"))))</f>
        <v>tp</v>
      </c>
      <c r="S576" s="2">
        <f>IF(P576="tested_positive",1,0)</f>
        <v>1</v>
      </c>
    </row>
    <row r="577" spans="1:19" x14ac:dyDescent="0.2">
      <c r="A577">
        <v>315</v>
      </c>
      <c r="B577">
        <v>7</v>
      </c>
      <c r="C577">
        <v>109</v>
      </c>
      <c r="D577">
        <v>80</v>
      </c>
      <c r="E577">
        <v>31</v>
      </c>
      <c r="F577">
        <v>0</v>
      </c>
      <c r="G577">
        <v>35.9</v>
      </c>
      <c r="H577">
        <v>1.127</v>
      </c>
      <c r="I577">
        <v>43</v>
      </c>
      <c r="J577" t="s">
        <v>9</v>
      </c>
      <c r="K577" t="s">
        <v>9</v>
      </c>
      <c r="L577" t="s">
        <v>9</v>
      </c>
      <c r="N577">
        <v>0.45700000000000002</v>
      </c>
      <c r="O577">
        <v>0.54300000000000004</v>
      </c>
      <c r="P577" s="2" t="str">
        <f>IF(O577&gt;N577,"tested_positive","tested_negative")</f>
        <v>tested_positive</v>
      </c>
      <c r="Q577" s="2">
        <f>IF(P577=K577,1,0)</f>
        <v>1</v>
      </c>
      <c r="R577" s="2" t="str">
        <f>IF(AND(EXACT(P577,"tested_positive"), EXACT(K577,"tested_positive")), "tp", IF(AND(EXACT(P577,"tested_positive"), EXACT(K577,"tested_negative")), "fp", IF(AND(EXACT(P577,"tested_negative"), EXACT(K577,"tested_positive")), "fn", IF(AND(EXACT(P577,"tested_negative"), EXACT(K577,"tested_negative")), "tn"))))</f>
        <v>tp</v>
      </c>
      <c r="S577" s="2">
        <f>IF(P577="tested_positive",1,0)</f>
        <v>1</v>
      </c>
    </row>
    <row r="578" spans="1:19" x14ac:dyDescent="0.2">
      <c r="A578">
        <v>581</v>
      </c>
      <c r="B578">
        <v>0</v>
      </c>
      <c r="C578">
        <v>151</v>
      </c>
      <c r="D578">
        <v>90</v>
      </c>
      <c r="E578">
        <v>46</v>
      </c>
      <c r="F578">
        <v>0</v>
      </c>
      <c r="G578">
        <v>42.1</v>
      </c>
      <c r="H578">
        <v>0.371</v>
      </c>
      <c r="I578">
        <v>21</v>
      </c>
      <c r="J578" t="s">
        <v>9</v>
      </c>
      <c r="K578" t="s">
        <v>9</v>
      </c>
      <c r="L578" t="s">
        <v>9</v>
      </c>
      <c r="N578">
        <v>0.45600000000000002</v>
      </c>
      <c r="O578">
        <v>0.54400000000000004</v>
      </c>
      <c r="P578" s="2" t="str">
        <f>IF(O578&gt;N578,"tested_positive","tested_negative")</f>
        <v>tested_positive</v>
      </c>
      <c r="Q578" s="2">
        <f>IF(P578=K578,1,0)</f>
        <v>1</v>
      </c>
      <c r="R578" s="2" t="str">
        <f>IF(AND(EXACT(P578,"tested_positive"), EXACT(K578,"tested_positive")), "tp", IF(AND(EXACT(P578,"tested_positive"), EXACT(K578,"tested_negative")), "fp", IF(AND(EXACT(P578,"tested_negative"), EXACT(K578,"tested_positive")), "fn", IF(AND(EXACT(P578,"tested_negative"), EXACT(K578,"tested_negative")), "tn"))))</f>
        <v>tp</v>
      </c>
      <c r="S578" s="2">
        <f>IF(P578="tested_positive",1,0)</f>
        <v>1</v>
      </c>
    </row>
    <row r="579" spans="1:19" x14ac:dyDescent="0.2">
      <c r="A579">
        <v>697</v>
      </c>
      <c r="B579">
        <v>3</v>
      </c>
      <c r="C579">
        <v>169</v>
      </c>
      <c r="D579">
        <v>74</v>
      </c>
      <c r="E579">
        <v>19</v>
      </c>
      <c r="F579">
        <v>125</v>
      </c>
      <c r="G579">
        <v>29.9</v>
      </c>
      <c r="H579">
        <v>0.26800000000000002</v>
      </c>
      <c r="I579">
        <v>31</v>
      </c>
      <c r="J579" t="s">
        <v>9</v>
      </c>
      <c r="K579" t="s">
        <v>9</v>
      </c>
      <c r="L579" t="s">
        <v>9</v>
      </c>
      <c r="N579">
        <v>0.45400000000000001</v>
      </c>
      <c r="O579">
        <v>0.54600000000000004</v>
      </c>
      <c r="P579" s="2" t="str">
        <f>IF(O579&gt;N579,"tested_positive","tested_negative")</f>
        <v>tested_positive</v>
      </c>
      <c r="Q579" s="2">
        <f>IF(P579=K579,1,0)</f>
        <v>1</v>
      </c>
      <c r="R579" s="2" t="str">
        <f>IF(AND(EXACT(P579,"tested_positive"), EXACT(K579,"tested_positive")), "tp", IF(AND(EXACT(P579,"tested_positive"), EXACT(K579,"tested_negative")), "fp", IF(AND(EXACT(P579,"tested_negative"), EXACT(K579,"tested_positive")), "fn", IF(AND(EXACT(P579,"tested_negative"), EXACT(K579,"tested_negative")), "tn"))))</f>
        <v>tp</v>
      </c>
      <c r="S579" s="2">
        <f>IF(P579="tested_positive",1,0)</f>
        <v>1</v>
      </c>
    </row>
    <row r="580" spans="1:19" x14ac:dyDescent="0.2">
      <c r="A580">
        <v>751</v>
      </c>
      <c r="B580">
        <v>4</v>
      </c>
      <c r="C580">
        <v>136</v>
      </c>
      <c r="D580">
        <v>70</v>
      </c>
      <c r="E580">
        <v>0</v>
      </c>
      <c r="F580">
        <v>0</v>
      </c>
      <c r="G580">
        <v>31.2</v>
      </c>
      <c r="H580">
        <v>1.1819999999999999</v>
      </c>
      <c r="I580">
        <v>22</v>
      </c>
      <c r="J580" t="s">
        <v>9</v>
      </c>
      <c r="K580" t="s">
        <v>9</v>
      </c>
      <c r="L580" t="s">
        <v>9</v>
      </c>
      <c r="N580">
        <v>0.45400000000000001</v>
      </c>
      <c r="O580">
        <v>0.54600000000000004</v>
      </c>
      <c r="P580" s="2" t="str">
        <f>IF(O580&gt;N580,"tested_positive","tested_negative")</f>
        <v>tested_positive</v>
      </c>
      <c r="Q580" s="2">
        <f>IF(P580=K580,1,0)</f>
        <v>1</v>
      </c>
      <c r="R580" s="2" t="str">
        <f>IF(AND(EXACT(P580,"tested_positive"), EXACT(K580,"tested_positive")), "tp", IF(AND(EXACT(P580,"tested_positive"), EXACT(K580,"tested_negative")), "fp", IF(AND(EXACT(P580,"tested_negative"), EXACT(K580,"tested_positive")), "fn", IF(AND(EXACT(P580,"tested_negative"), EXACT(K580,"tested_negative")), "tn"))))</f>
        <v>tp</v>
      </c>
      <c r="S580" s="2">
        <f>IF(P580="tested_positive",1,0)</f>
        <v>1</v>
      </c>
    </row>
    <row r="581" spans="1:19" x14ac:dyDescent="0.2">
      <c r="A581">
        <v>116</v>
      </c>
      <c r="B581">
        <v>4</v>
      </c>
      <c r="C581">
        <v>146</v>
      </c>
      <c r="D581">
        <v>92</v>
      </c>
      <c r="E581">
        <v>0</v>
      </c>
      <c r="F581">
        <v>0</v>
      </c>
      <c r="G581">
        <v>31.2</v>
      </c>
      <c r="H581">
        <v>0.53900000000000003</v>
      </c>
      <c r="I581">
        <v>61</v>
      </c>
      <c r="J581" t="s">
        <v>9</v>
      </c>
      <c r="K581" t="s">
        <v>9</v>
      </c>
      <c r="L581" t="s">
        <v>9</v>
      </c>
      <c r="N581">
        <v>0.44700000000000001</v>
      </c>
      <c r="O581">
        <v>0.55300000000000005</v>
      </c>
      <c r="P581" s="2" t="str">
        <f>IF(O581&gt;N581,"tested_positive","tested_negative")</f>
        <v>tested_positive</v>
      </c>
      <c r="Q581" s="2">
        <f>IF(P581=K581,1,0)</f>
        <v>1</v>
      </c>
      <c r="R581" s="2" t="str">
        <f>IF(AND(EXACT(P581,"tested_positive"), EXACT(K581,"tested_positive")), "tp", IF(AND(EXACT(P581,"tested_positive"), EXACT(K581,"tested_negative")), "fp", IF(AND(EXACT(P581,"tested_negative"), EXACT(K581,"tested_positive")), "fn", IF(AND(EXACT(P581,"tested_negative"), EXACT(K581,"tested_negative")), "tn"))))</f>
        <v>tp</v>
      </c>
      <c r="S581" s="2">
        <f>IF(P581="tested_positive",1,0)</f>
        <v>1</v>
      </c>
    </row>
    <row r="582" spans="1:19" x14ac:dyDescent="0.2">
      <c r="A582">
        <v>212</v>
      </c>
      <c r="B582">
        <v>0</v>
      </c>
      <c r="C582">
        <v>147</v>
      </c>
      <c r="D582">
        <v>85</v>
      </c>
      <c r="E582">
        <v>54</v>
      </c>
      <c r="F582">
        <v>0</v>
      </c>
      <c r="G582">
        <v>42.8</v>
      </c>
      <c r="H582">
        <v>0.375</v>
      </c>
      <c r="I582">
        <v>24</v>
      </c>
      <c r="J582" t="s">
        <v>10</v>
      </c>
      <c r="K582" t="s">
        <v>10</v>
      </c>
      <c r="L582" t="s">
        <v>9</v>
      </c>
      <c r="M582">
        <v>1</v>
      </c>
      <c r="N582">
        <v>0.44600000000000001</v>
      </c>
      <c r="O582">
        <v>0.55400000000000005</v>
      </c>
      <c r="P582" s="2" t="str">
        <f>IF(O582&gt;N582,"tested_positive","tested_negative")</f>
        <v>tested_positive</v>
      </c>
      <c r="Q582" s="2">
        <f>IF(P582=K582,1,0)</f>
        <v>0</v>
      </c>
      <c r="R582" s="2" t="str">
        <f>IF(AND(EXACT(P582,"tested_positive"), EXACT(K582,"tested_positive")), "tp", IF(AND(EXACT(P582,"tested_positive"), EXACT(K582,"tested_negative")), "fp", IF(AND(EXACT(P582,"tested_negative"), EXACT(K582,"tested_positive")), "fn", IF(AND(EXACT(P582,"tested_negative"), EXACT(K582,"tested_negative")), "tn"))))</f>
        <v>fp</v>
      </c>
      <c r="S582" s="2">
        <f>IF(P582="tested_positive",1,0)</f>
        <v>1</v>
      </c>
    </row>
    <row r="583" spans="1:19" x14ac:dyDescent="0.2">
      <c r="A583">
        <v>469</v>
      </c>
      <c r="B583">
        <v>8</v>
      </c>
      <c r="C583">
        <v>120</v>
      </c>
      <c r="D583">
        <v>0</v>
      </c>
      <c r="E583">
        <v>0</v>
      </c>
      <c r="F583">
        <v>0</v>
      </c>
      <c r="G583">
        <v>30</v>
      </c>
      <c r="H583">
        <v>0.183</v>
      </c>
      <c r="I583">
        <v>38</v>
      </c>
      <c r="J583" t="s">
        <v>9</v>
      </c>
      <c r="K583" t="s">
        <v>9</v>
      </c>
      <c r="L583" t="s">
        <v>9</v>
      </c>
      <c r="N583">
        <v>0.443</v>
      </c>
      <c r="O583">
        <v>0.55700000000000005</v>
      </c>
      <c r="P583" s="2" t="str">
        <f>IF(O583&gt;N583,"tested_positive","tested_negative")</f>
        <v>tested_positive</v>
      </c>
      <c r="Q583" s="2">
        <f>IF(P583=K583,1,0)</f>
        <v>1</v>
      </c>
      <c r="R583" s="2" t="str">
        <f>IF(AND(EXACT(P583,"tested_positive"), EXACT(K583,"tested_positive")), "tp", IF(AND(EXACT(P583,"tested_positive"), EXACT(K583,"tested_negative")), "fp", IF(AND(EXACT(P583,"tested_negative"), EXACT(K583,"tested_positive")), "fn", IF(AND(EXACT(P583,"tested_negative"), EXACT(K583,"tested_negative")), "tn"))))</f>
        <v>tp</v>
      </c>
      <c r="S583" s="2">
        <f>IF(P583="tested_positive",1,0)</f>
        <v>1</v>
      </c>
    </row>
    <row r="584" spans="1:19" x14ac:dyDescent="0.2">
      <c r="A584">
        <v>346</v>
      </c>
      <c r="B584">
        <v>8</v>
      </c>
      <c r="C584">
        <v>126</v>
      </c>
      <c r="D584">
        <v>88</v>
      </c>
      <c r="E584">
        <v>36</v>
      </c>
      <c r="F584">
        <v>108</v>
      </c>
      <c r="G584">
        <v>38.5</v>
      </c>
      <c r="H584">
        <v>0.34899999999999998</v>
      </c>
      <c r="I584">
        <v>49</v>
      </c>
      <c r="J584" t="s">
        <v>10</v>
      </c>
      <c r="K584" t="s">
        <v>10</v>
      </c>
      <c r="L584" t="s">
        <v>9</v>
      </c>
      <c r="M584">
        <v>1</v>
      </c>
      <c r="N584">
        <v>0.439</v>
      </c>
      <c r="O584">
        <v>0.56100000000000005</v>
      </c>
      <c r="P584" s="2" t="str">
        <f>IF(O584&gt;N584,"tested_positive","tested_negative")</f>
        <v>tested_positive</v>
      </c>
      <c r="Q584" s="2">
        <f>IF(P584=K584,1,0)</f>
        <v>0</v>
      </c>
      <c r="R584" s="2" t="str">
        <f>IF(AND(EXACT(P584,"tested_positive"), EXACT(K584,"tested_positive")), "tp", IF(AND(EXACT(P584,"tested_positive"), EXACT(K584,"tested_negative")), "fp", IF(AND(EXACT(P584,"tested_negative"), EXACT(K584,"tested_positive")), "fn", IF(AND(EXACT(P584,"tested_negative"), EXACT(K584,"tested_negative")), "tn"))))</f>
        <v>fp</v>
      </c>
      <c r="S584" s="2">
        <f>IF(P584="tested_positive",1,0)</f>
        <v>1</v>
      </c>
    </row>
    <row r="585" spans="1:19" x14ac:dyDescent="0.2">
      <c r="A585">
        <v>481</v>
      </c>
      <c r="B585">
        <v>3</v>
      </c>
      <c r="C585">
        <v>158</v>
      </c>
      <c r="D585">
        <v>70</v>
      </c>
      <c r="E585">
        <v>30</v>
      </c>
      <c r="F585">
        <v>328</v>
      </c>
      <c r="G585">
        <v>35.5</v>
      </c>
      <c r="H585">
        <v>0.34399999999999997</v>
      </c>
      <c r="I585">
        <v>35</v>
      </c>
      <c r="J585" t="s">
        <v>9</v>
      </c>
      <c r="K585" t="s">
        <v>9</v>
      </c>
      <c r="L585" t="s">
        <v>9</v>
      </c>
      <c r="N585">
        <v>0.438</v>
      </c>
      <c r="O585">
        <v>0.56200000000000006</v>
      </c>
      <c r="P585" s="2" t="str">
        <f>IF(O585&gt;N585,"tested_positive","tested_negative")</f>
        <v>tested_positive</v>
      </c>
      <c r="Q585" s="2">
        <f>IF(P585=K585,1,0)</f>
        <v>1</v>
      </c>
      <c r="R585" s="2" t="str">
        <f>IF(AND(EXACT(P585,"tested_positive"), EXACT(K585,"tested_positive")), "tp", IF(AND(EXACT(P585,"tested_positive"), EXACT(K585,"tested_negative")), "fp", IF(AND(EXACT(P585,"tested_negative"), EXACT(K585,"tested_positive")), "fn", IF(AND(EXACT(P585,"tested_negative"), EXACT(K585,"tested_negative")), "tn"))))</f>
        <v>tp</v>
      </c>
      <c r="S585" s="2">
        <f>IF(P585="tested_positive",1,0)</f>
        <v>1</v>
      </c>
    </row>
    <row r="586" spans="1:19" x14ac:dyDescent="0.2">
      <c r="A586">
        <v>337</v>
      </c>
      <c r="B586">
        <v>0</v>
      </c>
      <c r="C586">
        <v>117</v>
      </c>
      <c r="D586">
        <v>0</v>
      </c>
      <c r="E586">
        <v>0</v>
      </c>
      <c r="F586">
        <v>0</v>
      </c>
      <c r="G586">
        <v>33.799999999999997</v>
      </c>
      <c r="H586">
        <v>0.93200000000000005</v>
      </c>
      <c r="I586">
        <v>44</v>
      </c>
      <c r="J586" t="s">
        <v>10</v>
      </c>
      <c r="K586" t="s">
        <v>10</v>
      </c>
      <c r="L586" t="s">
        <v>9</v>
      </c>
      <c r="M586">
        <v>1</v>
      </c>
      <c r="N586">
        <v>0.43099999999999999</v>
      </c>
      <c r="O586">
        <v>0.56899999999999995</v>
      </c>
      <c r="P586" s="2" t="str">
        <f>IF(O586&gt;N586,"tested_positive","tested_negative")</f>
        <v>tested_positive</v>
      </c>
      <c r="Q586" s="2">
        <f>IF(P586=K586,1,0)</f>
        <v>0</v>
      </c>
      <c r="R586" s="2" t="str">
        <f>IF(AND(EXACT(P586,"tested_positive"), EXACT(K586,"tested_positive")), "tp", IF(AND(EXACT(P586,"tested_positive"), EXACT(K586,"tested_negative")), "fp", IF(AND(EXACT(P586,"tested_negative"), EXACT(K586,"tested_positive")), "fn", IF(AND(EXACT(P586,"tested_negative"), EXACT(K586,"tested_negative")), "tn"))))</f>
        <v>fp</v>
      </c>
      <c r="S586" s="2">
        <f>IF(P586="tested_positive",1,0)</f>
        <v>1</v>
      </c>
    </row>
    <row r="587" spans="1:19" x14ac:dyDescent="0.2">
      <c r="A587">
        <v>677</v>
      </c>
      <c r="B587">
        <v>9</v>
      </c>
      <c r="C587">
        <v>156</v>
      </c>
      <c r="D587">
        <v>86</v>
      </c>
      <c r="E587">
        <v>0</v>
      </c>
      <c r="F587">
        <v>0</v>
      </c>
      <c r="G587">
        <v>24.8</v>
      </c>
      <c r="H587">
        <v>0.23</v>
      </c>
      <c r="I587">
        <v>53</v>
      </c>
      <c r="J587" t="s">
        <v>9</v>
      </c>
      <c r="K587" t="s">
        <v>9</v>
      </c>
      <c r="L587" t="s">
        <v>9</v>
      </c>
      <c r="N587">
        <v>0.43099999999999999</v>
      </c>
      <c r="O587">
        <v>0.56899999999999995</v>
      </c>
      <c r="P587" s="2" t="str">
        <f>IF(O587&gt;N587,"tested_positive","tested_negative")</f>
        <v>tested_positive</v>
      </c>
      <c r="Q587" s="2">
        <f>IF(P587=K587,1,0)</f>
        <v>1</v>
      </c>
      <c r="R587" s="2" t="str">
        <f>IF(AND(EXACT(P587,"tested_positive"), EXACT(K587,"tested_positive")), "tp", IF(AND(EXACT(P587,"tested_positive"), EXACT(K587,"tested_negative")), "fp", IF(AND(EXACT(P587,"tested_negative"), EXACT(K587,"tested_positive")), "fn", IF(AND(EXACT(P587,"tested_negative"), EXACT(K587,"tested_negative")), "tn"))))</f>
        <v>tp</v>
      </c>
      <c r="S587" s="2">
        <f>IF(P587="tested_positive",1,0)</f>
        <v>1</v>
      </c>
    </row>
    <row r="588" spans="1:19" x14ac:dyDescent="0.2">
      <c r="A588">
        <v>667</v>
      </c>
      <c r="B588">
        <v>4</v>
      </c>
      <c r="C588">
        <v>145</v>
      </c>
      <c r="D588">
        <v>82</v>
      </c>
      <c r="E588">
        <v>18</v>
      </c>
      <c r="F588">
        <v>0</v>
      </c>
      <c r="G588">
        <v>32.5</v>
      </c>
      <c r="H588">
        <v>0.23499999999999999</v>
      </c>
      <c r="I588">
        <v>70</v>
      </c>
      <c r="J588" t="s">
        <v>9</v>
      </c>
      <c r="K588" t="s">
        <v>9</v>
      </c>
      <c r="L588" t="s">
        <v>9</v>
      </c>
      <c r="N588">
        <v>0.42899999999999999</v>
      </c>
      <c r="O588">
        <v>0.57099999999999995</v>
      </c>
      <c r="P588" s="2" t="str">
        <f>IF(O588&gt;N588,"tested_positive","tested_negative")</f>
        <v>tested_positive</v>
      </c>
      <c r="Q588" s="2">
        <f>IF(P588=K588,1,0)</f>
        <v>1</v>
      </c>
      <c r="R588" s="2" t="str">
        <f>IF(AND(EXACT(P588,"tested_positive"), EXACT(K588,"tested_positive")), "tp", IF(AND(EXACT(P588,"tested_positive"), EXACT(K588,"tested_negative")), "fp", IF(AND(EXACT(P588,"tested_negative"), EXACT(K588,"tested_positive")), "fn", IF(AND(EXACT(P588,"tested_negative"), EXACT(K588,"tested_negative")), "tn"))))</f>
        <v>tp</v>
      </c>
      <c r="S588" s="2">
        <f>IF(P588="tested_positive",1,0)</f>
        <v>1</v>
      </c>
    </row>
    <row r="589" spans="1:19" x14ac:dyDescent="0.2">
      <c r="A589">
        <v>40</v>
      </c>
      <c r="B589">
        <v>4</v>
      </c>
      <c r="C589">
        <v>111</v>
      </c>
      <c r="D589">
        <v>72</v>
      </c>
      <c r="E589">
        <v>47</v>
      </c>
      <c r="F589">
        <v>207</v>
      </c>
      <c r="G589">
        <v>37.1</v>
      </c>
      <c r="H589">
        <v>1.39</v>
      </c>
      <c r="I589">
        <v>56</v>
      </c>
      <c r="J589" t="s">
        <v>9</v>
      </c>
      <c r="K589" t="s">
        <v>9</v>
      </c>
      <c r="L589" t="s">
        <v>9</v>
      </c>
      <c r="N589">
        <v>0.42799999999999999</v>
      </c>
      <c r="O589">
        <v>0.57199999999999995</v>
      </c>
      <c r="P589" s="2" t="str">
        <f>IF(O589&gt;N589,"tested_positive","tested_negative")</f>
        <v>tested_positive</v>
      </c>
      <c r="Q589" s="2">
        <f>IF(P589=K589,1,0)</f>
        <v>1</v>
      </c>
      <c r="R589" s="2" t="str">
        <f>IF(AND(EXACT(P589,"tested_positive"), EXACT(K589,"tested_positive")), "tp", IF(AND(EXACT(P589,"tested_positive"), EXACT(K589,"tested_negative")), "fp", IF(AND(EXACT(P589,"tested_negative"), EXACT(K589,"tested_positive")), "fn", IF(AND(EXACT(P589,"tested_negative"), EXACT(K589,"tested_negative")), "tn"))))</f>
        <v>tp</v>
      </c>
      <c r="S589" s="2">
        <f>IF(P589="tested_positive",1,0)</f>
        <v>1</v>
      </c>
    </row>
    <row r="590" spans="1:19" x14ac:dyDescent="0.2">
      <c r="A590">
        <v>282</v>
      </c>
      <c r="B590">
        <v>10</v>
      </c>
      <c r="C590">
        <v>129</v>
      </c>
      <c r="D590">
        <v>76</v>
      </c>
      <c r="E590">
        <v>28</v>
      </c>
      <c r="F590">
        <v>122</v>
      </c>
      <c r="G590">
        <v>35.9</v>
      </c>
      <c r="H590">
        <v>0.28000000000000003</v>
      </c>
      <c r="I590">
        <v>39</v>
      </c>
      <c r="J590" t="s">
        <v>10</v>
      </c>
      <c r="K590" t="s">
        <v>10</v>
      </c>
      <c r="L590" t="s">
        <v>9</v>
      </c>
      <c r="M590">
        <v>1</v>
      </c>
      <c r="N590">
        <v>0.42799999999999999</v>
      </c>
      <c r="O590">
        <v>0.57199999999999995</v>
      </c>
      <c r="P590" s="2" t="str">
        <f>IF(O590&gt;N590,"tested_positive","tested_negative")</f>
        <v>tested_positive</v>
      </c>
      <c r="Q590" s="2">
        <f>IF(P590=K590,1,0)</f>
        <v>0</v>
      </c>
      <c r="R590" s="2" t="str">
        <f>IF(AND(EXACT(P590,"tested_positive"), EXACT(K590,"tested_positive")), "tp", IF(AND(EXACT(P590,"tested_positive"), EXACT(K590,"tested_negative")), "fp", IF(AND(EXACT(P590,"tested_negative"), EXACT(K590,"tested_positive")), "fn", IF(AND(EXACT(P590,"tested_negative"), EXACT(K590,"tested_negative")), "tn"))))</f>
        <v>fp</v>
      </c>
      <c r="S590" s="2">
        <f>IF(P590="tested_positive",1,0)</f>
        <v>1</v>
      </c>
    </row>
    <row r="591" spans="1:19" x14ac:dyDescent="0.2">
      <c r="A591">
        <v>32</v>
      </c>
      <c r="B591">
        <v>3</v>
      </c>
      <c r="C591">
        <v>158</v>
      </c>
      <c r="D591">
        <v>76</v>
      </c>
      <c r="E591">
        <v>36</v>
      </c>
      <c r="F591">
        <v>245</v>
      </c>
      <c r="G591">
        <v>31.6</v>
      </c>
      <c r="H591">
        <v>0.85099999999999998</v>
      </c>
      <c r="I591">
        <v>28</v>
      </c>
      <c r="J591" t="s">
        <v>9</v>
      </c>
      <c r="K591" t="s">
        <v>9</v>
      </c>
      <c r="L591" t="s">
        <v>9</v>
      </c>
      <c r="N591">
        <v>0.42699999999999999</v>
      </c>
      <c r="O591">
        <v>0.57299999999999995</v>
      </c>
      <c r="P591" s="2" t="str">
        <f>IF(O591&gt;N591,"tested_positive","tested_negative")</f>
        <v>tested_positive</v>
      </c>
      <c r="Q591" s="2">
        <f>IF(P591=K591,1,0)</f>
        <v>1</v>
      </c>
      <c r="R591" s="2" t="str">
        <f>IF(AND(EXACT(P591,"tested_positive"), EXACT(K591,"tested_positive")), "tp", IF(AND(EXACT(P591,"tested_positive"), EXACT(K591,"tested_negative")), "fp", IF(AND(EXACT(P591,"tested_negative"), EXACT(K591,"tested_positive")), "fn", IF(AND(EXACT(P591,"tested_negative"), EXACT(K591,"tested_negative")), "tn"))))</f>
        <v>tp</v>
      </c>
      <c r="S591" s="2">
        <f>IF(P591="tested_positive",1,0)</f>
        <v>1</v>
      </c>
    </row>
    <row r="592" spans="1:19" x14ac:dyDescent="0.2">
      <c r="A592">
        <v>750</v>
      </c>
      <c r="B592">
        <v>6</v>
      </c>
      <c r="C592">
        <v>162</v>
      </c>
      <c r="D592">
        <v>62</v>
      </c>
      <c r="E592">
        <v>0</v>
      </c>
      <c r="F592">
        <v>0</v>
      </c>
      <c r="G592">
        <v>24.3</v>
      </c>
      <c r="H592">
        <v>0.17799999999999999</v>
      </c>
      <c r="I592">
        <v>50</v>
      </c>
      <c r="J592" t="s">
        <v>9</v>
      </c>
      <c r="K592" t="s">
        <v>9</v>
      </c>
      <c r="L592" t="s">
        <v>9</v>
      </c>
      <c r="N592">
        <v>0.42599999999999999</v>
      </c>
      <c r="O592">
        <v>0.57399999999999995</v>
      </c>
      <c r="P592" s="2" t="str">
        <f>IF(O592&gt;N592,"tested_positive","tested_negative")</f>
        <v>tested_positive</v>
      </c>
      <c r="Q592" s="2">
        <f>IF(P592=K592,1,0)</f>
        <v>1</v>
      </c>
      <c r="R592" s="2" t="str">
        <f>IF(AND(EXACT(P592,"tested_positive"), EXACT(K592,"tested_positive")), "tp", IF(AND(EXACT(P592,"tested_positive"), EXACT(K592,"tested_negative")), "fp", IF(AND(EXACT(P592,"tested_negative"), EXACT(K592,"tested_positive")), "fn", IF(AND(EXACT(P592,"tested_negative"), EXACT(K592,"tested_negative")), "tn"))))</f>
        <v>tp</v>
      </c>
      <c r="S592" s="2">
        <f>IF(P592="tested_positive",1,0)</f>
        <v>1</v>
      </c>
    </row>
    <row r="593" spans="1:19" x14ac:dyDescent="0.2">
      <c r="A593">
        <v>536</v>
      </c>
      <c r="B593">
        <v>4</v>
      </c>
      <c r="C593">
        <v>132</v>
      </c>
      <c r="D593">
        <v>0</v>
      </c>
      <c r="E593">
        <v>0</v>
      </c>
      <c r="F593">
        <v>0</v>
      </c>
      <c r="G593">
        <v>32.9</v>
      </c>
      <c r="H593">
        <v>0.30199999999999999</v>
      </c>
      <c r="I593">
        <v>23</v>
      </c>
      <c r="J593" t="s">
        <v>9</v>
      </c>
      <c r="K593" t="s">
        <v>9</v>
      </c>
      <c r="L593" t="s">
        <v>9</v>
      </c>
      <c r="N593">
        <v>0.42399999999999999</v>
      </c>
      <c r="O593">
        <v>0.57599999999999996</v>
      </c>
      <c r="P593" s="2" t="str">
        <f>IF(O593&gt;N593,"tested_positive","tested_negative")</f>
        <v>tested_positive</v>
      </c>
      <c r="Q593" s="2">
        <f>IF(P593=K593,1,0)</f>
        <v>1</v>
      </c>
      <c r="R593" s="2" t="str">
        <f>IF(AND(EXACT(P593,"tested_positive"), EXACT(K593,"tested_positive")), "tp", IF(AND(EXACT(P593,"tested_positive"), EXACT(K593,"tested_negative")), "fp", IF(AND(EXACT(P593,"tested_negative"), EXACT(K593,"tested_positive")), "fn", IF(AND(EXACT(P593,"tested_negative"), EXACT(K593,"tested_negative")), "tn"))))</f>
        <v>tp</v>
      </c>
      <c r="S593" s="2">
        <f>IF(P593="tested_positive",1,0)</f>
        <v>1</v>
      </c>
    </row>
    <row r="594" spans="1:19" x14ac:dyDescent="0.2">
      <c r="A594">
        <v>304</v>
      </c>
      <c r="B594">
        <v>5</v>
      </c>
      <c r="C594">
        <v>115</v>
      </c>
      <c r="D594">
        <v>98</v>
      </c>
      <c r="E594">
        <v>0</v>
      </c>
      <c r="F594">
        <v>0</v>
      </c>
      <c r="G594">
        <v>52.9</v>
      </c>
      <c r="H594">
        <v>0.20899999999999999</v>
      </c>
      <c r="I594">
        <v>28</v>
      </c>
      <c r="J594" t="s">
        <v>9</v>
      </c>
      <c r="K594" t="s">
        <v>9</v>
      </c>
      <c r="L594" t="s">
        <v>9</v>
      </c>
      <c r="N594">
        <v>0.42299999999999999</v>
      </c>
      <c r="O594">
        <v>0.57699999999999996</v>
      </c>
      <c r="P594" s="2" t="str">
        <f>IF(O594&gt;N594,"tested_positive","tested_negative")</f>
        <v>tested_positive</v>
      </c>
      <c r="Q594" s="2">
        <f>IF(P594=K594,1,0)</f>
        <v>1</v>
      </c>
      <c r="R594" s="2" t="str">
        <f>IF(AND(EXACT(P594,"tested_positive"), EXACT(K594,"tested_positive")), "tp", IF(AND(EXACT(P594,"tested_positive"), EXACT(K594,"tested_negative")), "fp", IF(AND(EXACT(P594,"tested_negative"), EXACT(K594,"tested_positive")), "fn", IF(AND(EXACT(P594,"tested_negative"), EXACT(K594,"tested_negative")), "tn"))))</f>
        <v>tp</v>
      </c>
      <c r="S594" s="2">
        <f>IF(P594="tested_positive",1,0)</f>
        <v>1</v>
      </c>
    </row>
    <row r="595" spans="1:19" x14ac:dyDescent="0.2">
      <c r="A595">
        <v>460</v>
      </c>
      <c r="B595">
        <v>9</v>
      </c>
      <c r="C595">
        <v>134</v>
      </c>
      <c r="D595">
        <v>74</v>
      </c>
      <c r="E595">
        <v>33</v>
      </c>
      <c r="F595">
        <v>60</v>
      </c>
      <c r="G595">
        <v>25.9</v>
      </c>
      <c r="H595">
        <v>0.46</v>
      </c>
      <c r="I595">
        <v>81</v>
      </c>
      <c r="J595" t="s">
        <v>10</v>
      </c>
      <c r="K595" t="s">
        <v>10</v>
      </c>
      <c r="L595" t="s">
        <v>9</v>
      </c>
      <c r="M595">
        <v>1</v>
      </c>
      <c r="N595">
        <v>0.41499999999999998</v>
      </c>
      <c r="O595">
        <v>0.58499999999999996</v>
      </c>
      <c r="P595" s="2" t="str">
        <f>IF(O595&gt;N595,"tested_positive","tested_negative")</f>
        <v>tested_positive</v>
      </c>
      <c r="Q595" s="2">
        <f>IF(P595=K595,1,0)</f>
        <v>0</v>
      </c>
      <c r="R595" s="2" t="str">
        <f>IF(AND(EXACT(P595,"tested_positive"), EXACT(K595,"tested_positive")), "tp", IF(AND(EXACT(P595,"tested_positive"), EXACT(K595,"tested_negative")), "fp", IF(AND(EXACT(P595,"tested_negative"), EXACT(K595,"tested_positive")), "fn", IF(AND(EXACT(P595,"tested_negative"), EXACT(K595,"tested_negative")), "tn"))))</f>
        <v>fp</v>
      </c>
      <c r="S595" s="2">
        <f>IF(P595="tested_positive",1,0)</f>
        <v>1</v>
      </c>
    </row>
    <row r="596" spans="1:19" x14ac:dyDescent="0.2">
      <c r="A596">
        <v>549</v>
      </c>
      <c r="B596">
        <v>1</v>
      </c>
      <c r="C596">
        <v>164</v>
      </c>
      <c r="D596">
        <v>82</v>
      </c>
      <c r="E596">
        <v>43</v>
      </c>
      <c r="F596">
        <v>67</v>
      </c>
      <c r="G596">
        <v>32.799999999999997</v>
      </c>
      <c r="H596">
        <v>0.34100000000000003</v>
      </c>
      <c r="I596">
        <v>50</v>
      </c>
      <c r="J596" t="s">
        <v>10</v>
      </c>
      <c r="K596" t="s">
        <v>10</v>
      </c>
      <c r="L596" t="s">
        <v>9</v>
      </c>
      <c r="M596">
        <v>1</v>
      </c>
      <c r="N596">
        <v>0.41299999999999998</v>
      </c>
      <c r="O596">
        <v>0.58699999999999997</v>
      </c>
      <c r="P596" s="2" t="str">
        <f>IF(O596&gt;N596,"tested_positive","tested_negative")</f>
        <v>tested_positive</v>
      </c>
      <c r="Q596" s="2">
        <f>IF(P596=K596,1,0)</f>
        <v>0</v>
      </c>
      <c r="R596" s="2" t="str">
        <f>IF(AND(EXACT(P596,"tested_positive"), EXACT(K596,"tested_positive")), "tp", IF(AND(EXACT(P596,"tested_positive"), EXACT(K596,"tested_negative")), "fp", IF(AND(EXACT(P596,"tested_negative"), EXACT(K596,"tested_positive")), "fn", IF(AND(EXACT(P596,"tested_negative"), EXACT(K596,"tested_negative")), "tn"))))</f>
        <v>fp</v>
      </c>
      <c r="S596" s="2">
        <f>IF(P596="tested_positive",1,0)</f>
        <v>1</v>
      </c>
    </row>
    <row r="597" spans="1:19" x14ac:dyDescent="0.2">
      <c r="A597">
        <v>471</v>
      </c>
      <c r="B597">
        <v>1</v>
      </c>
      <c r="C597">
        <v>144</v>
      </c>
      <c r="D597">
        <v>82</v>
      </c>
      <c r="E597">
        <v>40</v>
      </c>
      <c r="F597">
        <v>0</v>
      </c>
      <c r="G597">
        <v>41.3</v>
      </c>
      <c r="H597">
        <v>0.60699999999999998</v>
      </c>
      <c r="I597">
        <v>28</v>
      </c>
      <c r="J597" t="s">
        <v>10</v>
      </c>
      <c r="K597" t="s">
        <v>10</v>
      </c>
      <c r="L597" t="s">
        <v>9</v>
      </c>
      <c r="M597">
        <v>1</v>
      </c>
      <c r="N597">
        <v>0.39900000000000002</v>
      </c>
      <c r="O597">
        <v>0.60099999999999998</v>
      </c>
      <c r="P597" s="2" t="str">
        <f>IF(O597&gt;N597,"tested_positive","tested_negative")</f>
        <v>tested_positive</v>
      </c>
      <c r="Q597" s="2">
        <f>IF(P597=K597,1,0)</f>
        <v>0</v>
      </c>
      <c r="R597" s="2" t="str">
        <f>IF(AND(EXACT(P597,"tested_positive"), EXACT(K597,"tested_positive")), "tp", IF(AND(EXACT(P597,"tested_positive"), EXACT(K597,"tested_negative")), "fp", IF(AND(EXACT(P597,"tested_negative"), EXACT(K597,"tested_positive")), "fn", IF(AND(EXACT(P597,"tested_negative"), EXACT(K597,"tested_negative")), "tn"))))</f>
        <v>fp</v>
      </c>
      <c r="S597" s="2">
        <f>IF(P597="tested_positive",1,0)</f>
        <v>1</v>
      </c>
    </row>
    <row r="598" spans="1:19" x14ac:dyDescent="0.2">
      <c r="A598">
        <v>111</v>
      </c>
      <c r="B598">
        <v>3</v>
      </c>
      <c r="C598">
        <v>171</v>
      </c>
      <c r="D598">
        <v>72</v>
      </c>
      <c r="E598">
        <v>33</v>
      </c>
      <c r="F598">
        <v>135</v>
      </c>
      <c r="G598">
        <v>33.299999999999997</v>
      </c>
      <c r="H598">
        <v>0.19900000000000001</v>
      </c>
      <c r="I598">
        <v>24</v>
      </c>
      <c r="J598" t="s">
        <v>9</v>
      </c>
      <c r="K598" t="s">
        <v>9</v>
      </c>
      <c r="L598" t="s">
        <v>9</v>
      </c>
      <c r="N598">
        <v>0.39800000000000002</v>
      </c>
      <c r="O598">
        <v>0.60199999999999998</v>
      </c>
      <c r="P598" s="2" t="str">
        <f>IF(O598&gt;N598,"tested_positive","tested_negative")</f>
        <v>tested_positive</v>
      </c>
      <c r="Q598" s="2">
        <f>IF(P598=K598,1,0)</f>
        <v>1</v>
      </c>
      <c r="R598" s="2" t="str">
        <f>IF(AND(EXACT(P598,"tested_positive"), EXACT(K598,"tested_positive")), "tp", IF(AND(EXACT(P598,"tested_positive"), EXACT(K598,"tested_negative")), "fp", IF(AND(EXACT(P598,"tested_negative"), EXACT(K598,"tested_positive")), "fn", IF(AND(EXACT(P598,"tested_negative"), EXACT(K598,"tested_negative")), "tn"))))</f>
        <v>tp</v>
      </c>
      <c r="S598" s="2">
        <f>IF(P598="tested_positive",1,0)</f>
        <v>1</v>
      </c>
    </row>
    <row r="599" spans="1:19" x14ac:dyDescent="0.2">
      <c r="A599">
        <v>413</v>
      </c>
      <c r="B599">
        <v>1</v>
      </c>
      <c r="C599">
        <v>143</v>
      </c>
      <c r="D599">
        <v>84</v>
      </c>
      <c r="E599">
        <v>23</v>
      </c>
      <c r="F599">
        <v>310</v>
      </c>
      <c r="G599">
        <v>42.4</v>
      </c>
      <c r="H599">
        <v>1.0760000000000001</v>
      </c>
      <c r="I599">
        <v>22</v>
      </c>
      <c r="J599" t="s">
        <v>10</v>
      </c>
      <c r="K599" t="s">
        <v>10</v>
      </c>
      <c r="L599" t="s">
        <v>9</v>
      </c>
      <c r="M599">
        <v>1</v>
      </c>
      <c r="N599">
        <v>0.39600000000000002</v>
      </c>
      <c r="O599">
        <v>0.60399999999999998</v>
      </c>
      <c r="P599" s="2" t="str">
        <f>IF(O599&gt;N599,"tested_positive","tested_negative")</f>
        <v>tested_positive</v>
      </c>
      <c r="Q599" s="2">
        <f>IF(P599=K599,1,0)</f>
        <v>0</v>
      </c>
      <c r="R599" s="2" t="str">
        <f>IF(AND(EXACT(P599,"tested_positive"), EXACT(K599,"tested_positive")), "tp", IF(AND(EXACT(P599,"tested_positive"), EXACT(K599,"tested_negative")), "fp", IF(AND(EXACT(P599,"tested_negative"), EXACT(K599,"tested_positive")), "fn", IF(AND(EXACT(P599,"tested_negative"), EXACT(K599,"tested_negative")), "tn"))))</f>
        <v>fp</v>
      </c>
      <c r="S599" s="2">
        <f>IF(P599="tested_positive",1,0)</f>
        <v>1</v>
      </c>
    </row>
    <row r="600" spans="1:19" x14ac:dyDescent="0.2">
      <c r="A600">
        <v>659</v>
      </c>
      <c r="B600">
        <v>11</v>
      </c>
      <c r="C600">
        <v>127</v>
      </c>
      <c r="D600">
        <v>106</v>
      </c>
      <c r="E600">
        <v>0</v>
      </c>
      <c r="F600">
        <v>0</v>
      </c>
      <c r="G600">
        <v>39</v>
      </c>
      <c r="H600">
        <v>0.19</v>
      </c>
      <c r="I600">
        <v>51</v>
      </c>
      <c r="J600" t="s">
        <v>10</v>
      </c>
      <c r="K600" t="s">
        <v>10</v>
      </c>
      <c r="L600" t="s">
        <v>9</v>
      </c>
      <c r="M600">
        <v>1</v>
      </c>
      <c r="N600">
        <v>0.39100000000000001</v>
      </c>
      <c r="O600">
        <v>0.60899999999999999</v>
      </c>
      <c r="P600" s="2" t="str">
        <f>IF(O600&gt;N600,"tested_positive","tested_negative")</f>
        <v>tested_positive</v>
      </c>
      <c r="Q600" s="2">
        <f>IF(P600=K600,1,0)</f>
        <v>0</v>
      </c>
      <c r="R600" s="2" t="str">
        <f>IF(AND(EXACT(P600,"tested_positive"), EXACT(K600,"tested_positive")), "tp", IF(AND(EXACT(P600,"tested_positive"), EXACT(K600,"tested_negative")), "fp", IF(AND(EXACT(P600,"tested_negative"), EXACT(K600,"tested_positive")), "fn", IF(AND(EXACT(P600,"tested_negative"), EXACT(K600,"tested_negative")), "tn"))))</f>
        <v>fp</v>
      </c>
      <c r="S600" s="2">
        <f>IF(P600="tested_positive",1,0)</f>
        <v>1</v>
      </c>
    </row>
    <row r="601" spans="1:19" x14ac:dyDescent="0.2">
      <c r="A601">
        <v>694</v>
      </c>
      <c r="B601">
        <v>7</v>
      </c>
      <c r="C601">
        <v>129</v>
      </c>
      <c r="D601">
        <v>68</v>
      </c>
      <c r="E601">
        <v>49</v>
      </c>
      <c r="F601">
        <v>125</v>
      </c>
      <c r="G601">
        <v>38.5</v>
      </c>
      <c r="H601">
        <v>0.439</v>
      </c>
      <c r="I601">
        <v>43</v>
      </c>
      <c r="J601" t="s">
        <v>9</v>
      </c>
      <c r="K601" t="s">
        <v>9</v>
      </c>
      <c r="L601" t="s">
        <v>9</v>
      </c>
      <c r="N601">
        <v>0.38300000000000001</v>
      </c>
      <c r="O601">
        <v>0.61699999999999999</v>
      </c>
      <c r="P601" s="2" t="str">
        <f>IF(O601&gt;N601,"tested_positive","tested_negative")</f>
        <v>tested_positive</v>
      </c>
      <c r="Q601" s="2">
        <f>IF(P601=K601,1,0)</f>
        <v>1</v>
      </c>
      <c r="R601" s="2" t="str">
        <f>IF(AND(EXACT(P601,"tested_positive"), EXACT(K601,"tested_positive")), "tp", IF(AND(EXACT(P601,"tested_positive"), EXACT(K601,"tested_negative")), "fp", IF(AND(EXACT(P601,"tested_negative"), EXACT(K601,"tested_positive")), "fn", IF(AND(EXACT(P601,"tested_negative"), EXACT(K601,"tested_negative")), "tn"))))</f>
        <v>tp</v>
      </c>
      <c r="S601" s="2">
        <f>IF(P601="tested_positive",1,0)</f>
        <v>1</v>
      </c>
    </row>
    <row r="602" spans="1:19" x14ac:dyDescent="0.2">
      <c r="A602">
        <v>287</v>
      </c>
      <c r="B602">
        <v>5</v>
      </c>
      <c r="C602">
        <v>155</v>
      </c>
      <c r="D602">
        <v>84</v>
      </c>
      <c r="E602">
        <v>44</v>
      </c>
      <c r="F602">
        <v>545</v>
      </c>
      <c r="G602">
        <v>38.700000000000003</v>
      </c>
      <c r="H602">
        <v>0.61899999999999999</v>
      </c>
      <c r="I602">
        <v>34</v>
      </c>
      <c r="J602" t="s">
        <v>10</v>
      </c>
      <c r="K602" t="s">
        <v>10</v>
      </c>
      <c r="L602" t="s">
        <v>9</v>
      </c>
      <c r="M602">
        <v>1</v>
      </c>
      <c r="N602">
        <v>0.38100000000000001</v>
      </c>
      <c r="O602">
        <v>0.61899999999999999</v>
      </c>
      <c r="P602" s="2" t="str">
        <f>IF(O602&gt;N602,"tested_positive","tested_negative")</f>
        <v>tested_positive</v>
      </c>
      <c r="Q602" s="2">
        <f>IF(P602=K602,1,0)</f>
        <v>0</v>
      </c>
      <c r="R602" s="2" t="str">
        <f>IF(AND(EXACT(P602,"tested_positive"), EXACT(K602,"tested_positive")), "tp", IF(AND(EXACT(P602,"tested_positive"), EXACT(K602,"tested_negative")), "fp", IF(AND(EXACT(P602,"tested_negative"), EXACT(K602,"tested_positive")), "fn", IF(AND(EXACT(P602,"tested_negative"), EXACT(K602,"tested_negative")), "tn"))))</f>
        <v>fp</v>
      </c>
      <c r="S602" s="2">
        <f>IF(P602="tested_positive",1,0)</f>
        <v>1</v>
      </c>
    </row>
    <row r="603" spans="1:19" x14ac:dyDescent="0.2">
      <c r="A603">
        <v>268</v>
      </c>
      <c r="B603">
        <v>2</v>
      </c>
      <c r="C603">
        <v>128</v>
      </c>
      <c r="D603">
        <v>64</v>
      </c>
      <c r="E603">
        <v>42</v>
      </c>
      <c r="F603">
        <v>0</v>
      </c>
      <c r="G603">
        <v>40</v>
      </c>
      <c r="H603">
        <v>1.101</v>
      </c>
      <c r="I603">
        <v>24</v>
      </c>
      <c r="J603" t="s">
        <v>10</v>
      </c>
      <c r="K603" t="s">
        <v>10</v>
      </c>
      <c r="L603" t="s">
        <v>9</v>
      </c>
      <c r="M603">
        <v>1</v>
      </c>
      <c r="N603">
        <v>0.377</v>
      </c>
      <c r="O603">
        <v>0.623</v>
      </c>
      <c r="P603" s="2" t="str">
        <f>IF(O603&gt;N603,"tested_positive","tested_negative")</f>
        <v>tested_positive</v>
      </c>
      <c r="Q603" s="2">
        <f>IF(P603=K603,1,0)</f>
        <v>0</v>
      </c>
      <c r="R603" s="2" t="str">
        <f>IF(AND(EXACT(P603,"tested_positive"), EXACT(K603,"tested_positive")), "tp", IF(AND(EXACT(P603,"tested_positive"), EXACT(K603,"tested_negative")), "fp", IF(AND(EXACT(P603,"tested_negative"), EXACT(K603,"tested_positive")), "fn", IF(AND(EXACT(P603,"tested_negative"), EXACT(K603,"tested_negative")), "tn"))))</f>
        <v>fp</v>
      </c>
      <c r="S603" s="2">
        <f>IF(P603="tested_positive",1,0)</f>
        <v>1</v>
      </c>
    </row>
    <row r="604" spans="1:19" x14ac:dyDescent="0.2">
      <c r="A604">
        <v>15</v>
      </c>
      <c r="B604">
        <v>5</v>
      </c>
      <c r="C604">
        <v>166</v>
      </c>
      <c r="D604">
        <v>72</v>
      </c>
      <c r="E604">
        <v>19</v>
      </c>
      <c r="F604">
        <v>175</v>
      </c>
      <c r="G604">
        <v>25.8</v>
      </c>
      <c r="H604">
        <v>0.58699999999999997</v>
      </c>
      <c r="I604">
        <v>51</v>
      </c>
      <c r="J604" t="s">
        <v>9</v>
      </c>
      <c r="K604" t="s">
        <v>9</v>
      </c>
      <c r="L604" t="s">
        <v>9</v>
      </c>
      <c r="N604">
        <v>0.372</v>
      </c>
      <c r="O604">
        <v>0.628</v>
      </c>
      <c r="P604" s="2" t="str">
        <f>IF(O604&gt;N604,"tested_positive","tested_negative")</f>
        <v>tested_positive</v>
      </c>
      <c r="Q604" s="2">
        <f>IF(P604=K604,1,0)</f>
        <v>1</v>
      </c>
      <c r="R604" s="2" t="str">
        <f>IF(AND(EXACT(P604,"tested_positive"), EXACT(K604,"tested_positive")), "tp", IF(AND(EXACT(P604,"tested_positive"), EXACT(K604,"tested_negative")), "fp", IF(AND(EXACT(P604,"tested_negative"), EXACT(K604,"tested_positive")), "fn", IF(AND(EXACT(P604,"tested_negative"), EXACT(K604,"tested_negative")), "tn"))))</f>
        <v>tp</v>
      </c>
      <c r="S604" s="2">
        <f>IF(P604="tested_positive",1,0)</f>
        <v>1</v>
      </c>
    </row>
    <row r="605" spans="1:19" x14ac:dyDescent="0.2">
      <c r="A605">
        <v>14</v>
      </c>
      <c r="B605">
        <v>1</v>
      </c>
      <c r="C605">
        <v>189</v>
      </c>
      <c r="D605">
        <v>60</v>
      </c>
      <c r="E605">
        <v>23</v>
      </c>
      <c r="F605">
        <v>846</v>
      </c>
      <c r="G605">
        <v>30.1</v>
      </c>
      <c r="H605">
        <v>0.39800000000000002</v>
      </c>
      <c r="I605">
        <v>59</v>
      </c>
      <c r="J605" t="s">
        <v>9</v>
      </c>
      <c r="K605" t="s">
        <v>9</v>
      </c>
      <c r="L605" t="s">
        <v>9</v>
      </c>
      <c r="N605">
        <v>0.371</v>
      </c>
      <c r="O605">
        <v>0.629</v>
      </c>
      <c r="P605" s="2" t="str">
        <f>IF(O605&gt;N605,"tested_positive","tested_negative")</f>
        <v>tested_positive</v>
      </c>
      <c r="Q605" s="2">
        <f>IF(P605=K605,1,0)</f>
        <v>1</v>
      </c>
      <c r="R605" s="2" t="str">
        <f>IF(AND(EXACT(P605,"tested_positive"), EXACT(K605,"tested_positive")), "tp", IF(AND(EXACT(P605,"tested_positive"), EXACT(K605,"tested_negative")), "fp", IF(AND(EXACT(P605,"tested_negative"), EXACT(K605,"tested_positive")), "fn", IF(AND(EXACT(P605,"tested_negative"), EXACT(K605,"tested_negative")), "tn"))))</f>
        <v>tp</v>
      </c>
      <c r="S605" s="2">
        <f>IF(P605="tested_positive",1,0)</f>
        <v>1</v>
      </c>
    </row>
    <row r="606" spans="1:19" x14ac:dyDescent="0.2">
      <c r="A606">
        <v>45</v>
      </c>
      <c r="B606">
        <v>7</v>
      </c>
      <c r="C606">
        <v>159</v>
      </c>
      <c r="D606">
        <v>64</v>
      </c>
      <c r="E606">
        <v>0</v>
      </c>
      <c r="F606">
        <v>0</v>
      </c>
      <c r="G606">
        <v>27.4</v>
      </c>
      <c r="H606">
        <v>0.29399999999999998</v>
      </c>
      <c r="I606">
        <v>40</v>
      </c>
      <c r="J606" t="s">
        <v>10</v>
      </c>
      <c r="K606" t="s">
        <v>10</v>
      </c>
      <c r="L606" t="s">
        <v>9</v>
      </c>
      <c r="M606">
        <v>1</v>
      </c>
      <c r="N606">
        <v>0.371</v>
      </c>
      <c r="O606">
        <v>0.629</v>
      </c>
      <c r="P606" s="2" t="str">
        <f>IF(O606&gt;N606,"tested_positive","tested_negative")</f>
        <v>tested_positive</v>
      </c>
      <c r="Q606" s="2">
        <f>IF(P606=K606,1,0)</f>
        <v>0</v>
      </c>
      <c r="R606" s="2" t="str">
        <f>IF(AND(EXACT(P606,"tested_positive"), EXACT(K606,"tested_positive")), "tp", IF(AND(EXACT(P606,"tested_positive"), EXACT(K606,"tested_negative")), "fp", IF(AND(EXACT(P606,"tested_negative"), EXACT(K606,"tested_positive")), "fn", IF(AND(EXACT(P606,"tested_negative"), EXACT(K606,"tested_negative")), "tn"))))</f>
        <v>fp</v>
      </c>
      <c r="S606" s="2">
        <f>IF(P606="tested_positive",1,0)</f>
        <v>1</v>
      </c>
    </row>
    <row r="607" spans="1:19" x14ac:dyDescent="0.2">
      <c r="A607">
        <v>149</v>
      </c>
      <c r="B607">
        <v>5</v>
      </c>
      <c r="C607">
        <v>147</v>
      </c>
      <c r="D607">
        <v>78</v>
      </c>
      <c r="E607">
        <v>0</v>
      </c>
      <c r="F607">
        <v>0</v>
      </c>
      <c r="G607">
        <v>33.700000000000003</v>
      </c>
      <c r="H607">
        <v>0.218</v>
      </c>
      <c r="I607">
        <v>65</v>
      </c>
      <c r="J607" t="s">
        <v>10</v>
      </c>
      <c r="K607" t="s">
        <v>10</v>
      </c>
      <c r="L607" t="s">
        <v>9</v>
      </c>
      <c r="M607">
        <v>1</v>
      </c>
      <c r="N607">
        <v>0.36799999999999999</v>
      </c>
      <c r="O607">
        <v>0.63200000000000001</v>
      </c>
      <c r="P607" s="2" t="str">
        <f>IF(O607&gt;N607,"tested_positive","tested_negative")</f>
        <v>tested_positive</v>
      </c>
      <c r="Q607" s="2">
        <f>IF(P607=K607,1,0)</f>
        <v>0</v>
      </c>
      <c r="R607" s="2" t="str">
        <f>IF(AND(EXACT(P607,"tested_positive"), EXACT(K607,"tested_positive")), "tp", IF(AND(EXACT(P607,"tested_positive"), EXACT(K607,"tested_negative")), "fp", IF(AND(EXACT(P607,"tested_negative"), EXACT(K607,"tested_positive")), "fn", IF(AND(EXACT(P607,"tested_negative"), EXACT(K607,"tested_negative")), "tn"))))</f>
        <v>fp</v>
      </c>
      <c r="S607" s="2">
        <f>IF(P607="tested_positive",1,0)</f>
        <v>1</v>
      </c>
    </row>
    <row r="608" spans="1:19" x14ac:dyDescent="0.2">
      <c r="A608">
        <v>700</v>
      </c>
      <c r="B608">
        <v>4</v>
      </c>
      <c r="C608">
        <v>118</v>
      </c>
      <c r="D608">
        <v>70</v>
      </c>
      <c r="E608">
        <v>0</v>
      </c>
      <c r="F608">
        <v>0</v>
      </c>
      <c r="G608">
        <v>44.5</v>
      </c>
      <c r="H608">
        <v>0.90400000000000003</v>
      </c>
      <c r="I608">
        <v>26</v>
      </c>
      <c r="J608" t="s">
        <v>10</v>
      </c>
      <c r="K608" t="s">
        <v>10</v>
      </c>
      <c r="L608" t="s">
        <v>9</v>
      </c>
      <c r="M608">
        <v>1</v>
      </c>
      <c r="N608">
        <v>0.36799999999999999</v>
      </c>
      <c r="O608">
        <v>0.63200000000000001</v>
      </c>
      <c r="P608" s="2" t="str">
        <f>IF(O608&gt;N608,"tested_positive","tested_negative")</f>
        <v>tested_positive</v>
      </c>
      <c r="Q608" s="2">
        <f>IF(P608=K608,1,0)</f>
        <v>0</v>
      </c>
      <c r="R608" s="2" t="str">
        <f>IF(AND(EXACT(P608,"tested_positive"), EXACT(K608,"tested_positive")), "tp", IF(AND(EXACT(P608,"tested_positive"), EXACT(K608,"tested_negative")), "fp", IF(AND(EXACT(P608,"tested_negative"), EXACT(K608,"tested_positive")), "fn", IF(AND(EXACT(P608,"tested_negative"), EXACT(K608,"tested_negative")), "tn"))))</f>
        <v>fp</v>
      </c>
      <c r="S608" s="2">
        <f>IF(P608="tested_positive",1,0)</f>
        <v>1</v>
      </c>
    </row>
    <row r="609" spans="1:19" x14ac:dyDescent="0.2">
      <c r="A609">
        <v>131</v>
      </c>
      <c r="B609">
        <v>4</v>
      </c>
      <c r="C609">
        <v>173</v>
      </c>
      <c r="D609">
        <v>70</v>
      </c>
      <c r="E609">
        <v>14</v>
      </c>
      <c r="F609">
        <v>168</v>
      </c>
      <c r="G609">
        <v>29.7</v>
      </c>
      <c r="H609">
        <v>0.36099999999999999</v>
      </c>
      <c r="I609">
        <v>33</v>
      </c>
      <c r="J609" t="s">
        <v>9</v>
      </c>
      <c r="K609" t="s">
        <v>9</v>
      </c>
      <c r="L609" t="s">
        <v>9</v>
      </c>
      <c r="N609">
        <v>0.36699999999999999</v>
      </c>
      <c r="O609">
        <v>0.63300000000000001</v>
      </c>
      <c r="P609" s="2" t="str">
        <f>IF(O609&gt;N609,"tested_positive","tested_negative")</f>
        <v>tested_positive</v>
      </c>
      <c r="Q609" s="2">
        <f>IF(P609=K609,1,0)</f>
        <v>1</v>
      </c>
      <c r="R609" s="2" t="str">
        <f>IF(AND(EXACT(P609,"tested_positive"), EXACT(K609,"tested_positive")), "tp", IF(AND(EXACT(P609,"tested_positive"), EXACT(K609,"tested_negative")), "fp", IF(AND(EXACT(P609,"tested_negative"), EXACT(K609,"tested_positive")), "fn", IF(AND(EXACT(P609,"tested_negative"), EXACT(K609,"tested_negative")), "tn"))))</f>
        <v>tp</v>
      </c>
      <c r="S609" s="2">
        <f>IF(P609="tested_positive",1,0)</f>
        <v>1</v>
      </c>
    </row>
    <row r="610" spans="1:19" x14ac:dyDescent="0.2">
      <c r="A610">
        <v>284</v>
      </c>
      <c r="B610">
        <v>7</v>
      </c>
      <c r="C610">
        <v>161</v>
      </c>
      <c r="D610">
        <v>86</v>
      </c>
      <c r="E610">
        <v>0</v>
      </c>
      <c r="F610">
        <v>0</v>
      </c>
      <c r="G610">
        <v>30.4</v>
      </c>
      <c r="H610">
        <v>0.16500000000000001</v>
      </c>
      <c r="I610">
        <v>47</v>
      </c>
      <c r="J610" t="s">
        <v>9</v>
      </c>
      <c r="K610" t="s">
        <v>9</v>
      </c>
      <c r="L610" t="s">
        <v>9</v>
      </c>
      <c r="N610">
        <v>0.36399999999999999</v>
      </c>
      <c r="O610">
        <v>0.63600000000000001</v>
      </c>
      <c r="P610" s="2" t="str">
        <f>IF(O610&gt;N610,"tested_positive","tested_negative")</f>
        <v>tested_positive</v>
      </c>
      <c r="Q610" s="2">
        <f>IF(P610=K610,1,0)</f>
        <v>1</v>
      </c>
      <c r="R610" s="2" t="str">
        <f>IF(AND(EXACT(P610,"tested_positive"), EXACT(K610,"tested_positive")), "tp", IF(AND(EXACT(P610,"tested_positive"), EXACT(K610,"tested_negative")), "fp", IF(AND(EXACT(P610,"tested_negative"), EXACT(K610,"tested_positive")), "fn", IF(AND(EXACT(P610,"tested_negative"), EXACT(K610,"tested_negative")), "tn"))))</f>
        <v>tp</v>
      </c>
      <c r="S610" s="2">
        <f>IF(P610="tested_positive",1,0)</f>
        <v>1</v>
      </c>
    </row>
    <row r="611" spans="1:19" x14ac:dyDescent="0.2">
      <c r="A611">
        <v>500</v>
      </c>
      <c r="B611">
        <v>6</v>
      </c>
      <c r="C611">
        <v>154</v>
      </c>
      <c r="D611">
        <v>74</v>
      </c>
      <c r="E611">
        <v>32</v>
      </c>
      <c r="F611">
        <v>193</v>
      </c>
      <c r="G611">
        <v>29.3</v>
      </c>
      <c r="H611">
        <v>0.83899999999999997</v>
      </c>
      <c r="I611">
        <v>39</v>
      </c>
      <c r="J611" t="s">
        <v>10</v>
      </c>
      <c r="K611" t="s">
        <v>10</v>
      </c>
      <c r="L611" t="s">
        <v>9</v>
      </c>
      <c r="M611">
        <v>1</v>
      </c>
      <c r="N611">
        <v>0.36399999999999999</v>
      </c>
      <c r="O611">
        <v>0.63600000000000001</v>
      </c>
      <c r="P611" s="2" t="str">
        <f>IF(O611&gt;N611,"tested_positive","tested_negative")</f>
        <v>tested_positive</v>
      </c>
      <c r="Q611" s="2">
        <f>IF(P611=K611,1,0)</f>
        <v>0</v>
      </c>
      <c r="R611" s="2" t="str">
        <f>IF(AND(EXACT(P611,"tested_positive"), EXACT(K611,"tested_positive")), "tp", IF(AND(EXACT(P611,"tested_positive"), EXACT(K611,"tested_negative")), "fp", IF(AND(EXACT(P611,"tested_negative"), EXACT(K611,"tested_positive")), "fn", IF(AND(EXACT(P611,"tested_negative"), EXACT(K611,"tested_negative")), "tn"))))</f>
        <v>fp</v>
      </c>
      <c r="S611" s="2">
        <f>IF(P611="tested_positive",1,0)</f>
        <v>1</v>
      </c>
    </row>
    <row r="612" spans="1:19" x14ac:dyDescent="0.2">
      <c r="A612">
        <v>670</v>
      </c>
      <c r="B612">
        <v>9</v>
      </c>
      <c r="C612">
        <v>154</v>
      </c>
      <c r="D612">
        <v>78</v>
      </c>
      <c r="E612">
        <v>30</v>
      </c>
      <c r="F612">
        <v>100</v>
      </c>
      <c r="G612">
        <v>30.9</v>
      </c>
      <c r="H612">
        <v>0.16400000000000001</v>
      </c>
      <c r="I612">
        <v>45</v>
      </c>
      <c r="J612" t="s">
        <v>10</v>
      </c>
      <c r="K612" t="s">
        <v>10</v>
      </c>
      <c r="L612" t="s">
        <v>9</v>
      </c>
      <c r="M612">
        <v>1</v>
      </c>
      <c r="N612">
        <v>0.36</v>
      </c>
      <c r="O612">
        <v>0.64</v>
      </c>
      <c r="P612" s="2" t="str">
        <f>IF(O612&gt;N612,"tested_positive","tested_negative")</f>
        <v>tested_positive</v>
      </c>
      <c r="Q612" s="2">
        <f>IF(P612=K612,1,0)</f>
        <v>0</v>
      </c>
      <c r="R612" s="2" t="str">
        <f>IF(AND(EXACT(P612,"tested_positive"), EXACT(K612,"tested_positive")), "tp", IF(AND(EXACT(P612,"tested_positive"), EXACT(K612,"tested_negative")), "fp", IF(AND(EXACT(P612,"tested_negative"), EXACT(K612,"tested_positive")), "fn", IF(AND(EXACT(P612,"tested_negative"), EXACT(K612,"tested_negative")), "tn"))))</f>
        <v>fp</v>
      </c>
      <c r="S612" s="2">
        <f>IF(P612="tested_positive",1,0)</f>
        <v>1</v>
      </c>
    </row>
    <row r="613" spans="1:19" x14ac:dyDescent="0.2">
      <c r="A613">
        <v>559</v>
      </c>
      <c r="B613">
        <v>11</v>
      </c>
      <c r="C613">
        <v>103</v>
      </c>
      <c r="D613">
        <v>68</v>
      </c>
      <c r="E613">
        <v>40</v>
      </c>
      <c r="F613">
        <v>0</v>
      </c>
      <c r="G613">
        <v>46.2</v>
      </c>
      <c r="H613">
        <v>0.126</v>
      </c>
      <c r="I613">
        <v>42</v>
      </c>
      <c r="J613" t="s">
        <v>10</v>
      </c>
      <c r="K613" t="s">
        <v>10</v>
      </c>
      <c r="L613" t="s">
        <v>9</v>
      </c>
      <c r="M613">
        <v>1</v>
      </c>
      <c r="N613">
        <v>0.35899999999999999</v>
      </c>
      <c r="O613">
        <v>0.64100000000000001</v>
      </c>
      <c r="P613" s="2" t="str">
        <f>IF(O613&gt;N613,"tested_positive","tested_negative")</f>
        <v>tested_positive</v>
      </c>
      <c r="Q613" s="2">
        <f>IF(P613=K613,1,0)</f>
        <v>0</v>
      </c>
      <c r="R613" s="2" t="str">
        <f>IF(AND(EXACT(P613,"tested_positive"), EXACT(K613,"tested_positive")), "tp", IF(AND(EXACT(P613,"tested_positive"), EXACT(K613,"tested_negative")), "fp", IF(AND(EXACT(P613,"tested_negative"), EXACT(K613,"tested_positive")), "fn", IF(AND(EXACT(P613,"tested_negative"), EXACT(K613,"tested_negative")), "tn"))))</f>
        <v>fp</v>
      </c>
      <c r="S613" s="2">
        <f>IF(P613="tested_positive",1,0)</f>
        <v>1</v>
      </c>
    </row>
    <row r="614" spans="1:19" x14ac:dyDescent="0.2">
      <c r="A614">
        <v>224</v>
      </c>
      <c r="B614">
        <v>7</v>
      </c>
      <c r="C614">
        <v>142</v>
      </c>
      <c r="D614">
        <v>60</v>
      </c>
      <c r="E614">
        <v>33</v>
      </c>
      <c r="F614">
        <v>190</v>
      </c>
      <c r="G614">
        <v>28.8</v>
      </c>
      <c r="H614">
        <v>0.68700000000000006</v>
      </c>
      <c r="I614">
        <v>61</v>
      </c>
      <c r="J614" t="s">
        <v>10</v>
      </c>
      <c r="K614" t="s">
        <v>10</v>
      </c>
      <c r="L614" t="s">
        <v>9</v>
      </c>
      <c r="M614">
        <v>1</v>
      </c>
      <c r="N614">
        <v>0.35699999999999998</v>
      </c>
      <c r="O614">
        <v>0.64300000000000002</v>
      </c>
      <c r="P614" s="2" t="str">
        <f>IF(O614&gt;N614,"tested_positive","tested_negative")</f>
        <v>tested_positive</v>
      </c>
      <c r="Q614" s="2">
        <f>IF(P614=K614,1,0)</f>
        <v>0</v>
      </c>
      <c r="R614" s="2" t="str">
        <f>IF(AND(EXACT(P614,"tested_positive"), EXACT(K614,"tested_positive")), "tp", IF(AND(EXACT(P614,"tested_positive"), EXACT(K614,"tested_negative")), "fp", IF(AND(EXACT(P614,"tested_negative"), EXACT(K614,"tested_positive")), "fn", IF(AND(EXACT(P614,"tested_negative"), EXACT(K614,"tested_negative")), "tn"))))</f>
        <v>fp</v>
      </c>
      <c r="S614" s="2">
        <f>IF(P614="tested_positive",1,0)</f>
        <v>1</v>
      </c>
    </row>
    <row r="615" spans="1:19" x14ac:dyDescent="0.2">
      <c r="A615">
        <v>587</v>
      </c>
      <c r="B615">
        <v>8</v>
      </c>
      <c r="C615">
        <v>143</v>
      </c>
      <c r="D615">
        <v>66</v>
      </c>
      <c r="E615">
        <v>0</v>
      </c>
      <c r="F615">
        <v>0</v>
      </c>
      <c r="G615">
        <v>34.9</v>
      </c>
      <c r="H615">
        <v>0.129</v>
      </c>
      <c r="I615">
        <v>41</v>
      </c>
      <c r="J615" t="s">
        <v>9</v>
      </c>
      <c r="K615" t="s">
        <v>9</v>
      </c>
      <c r="L615" t="s">
        <v>9</v>
      </c>
      <c r="N615">
        <v>0.35599999999999998</v>
      </c>
      <c r="O615">
        <v>0.64400000000000002</v>
      </c>
      <c r="P615" s="2" t="str">
        <f>IF(O615&gt;N615,"tested_positive","tested_negative")</f>
        <v>tested_positive</v>
      </c>
      <c r="Q615" s="2">
        <f>IF(P615=K615,1,0)</f>
        <v>1</v>
      </c>
      <c r="R615" s="2" t="str">
        <f>IF(AND(EXACT(P615,"tested_positive"), EXACT(K615,"tested_positive")), "tp", IF(AND(EXACT(P615,"tested_positive"), EXACT(K615,"tested_negative")), "fp", IF(AND(EXACT(P615,"tested_negative"), EXACT(K615,"tested_positive")), "fn", IF(AND(EXACT(P615,"tested_negative"), EXACT(K615,"tested_negative")), "tn"))))</f>
        <v>tp</v>
      </c>
      <c r="S615" s="2">
        <f>IF(P615="tested_positive",1,0)</f>
        <v>1</v>
      </c>
    </row>
    <row r="616" spans="1:19" x14ac:dyDescent="0.2">
      <c r="A616">
        <v>8</v>
      </c>
      <c r="B616">
        <v>10</v>
      </c>
      <c r="C616">
        <v>115</v>
      </c>
      <c r="D616">
        <v>0</v>
      </c>
      <c r="E616">
        <v>0</v>
      </c>
      <c r="F616">
        <v>0</v>
      </c>
      <c r="G616">
        <v>35.299999999999997</v>
      </c>
      <c r="H616">
        <v>0.13400000000000001</v>
      </c>
      <c r="I616">
        <v>29</v>
      </c>
      <c r="J616" t="s">
        <v>10</v>
      </c>
      <c r="K616" t="s">
        <v>10</v>
      </c>
      <c r="L616" t="s">
        <v>9</v>
      </c>
      <c r="M616">
        <v>1</v>
      </c>
      <c r="N616">
        <v>0.35499999999999998</v>
      </c>
      <c r="O616">
        <v>0.64500000000000002</v>
      </c>
      <c r="P616" s="2" t="str">
        <f>IF(O616&gt;N616,"tested_positive","tested_negative")</f>
        <v>tested_positive</v>
      </c>
      <c r="Q616" s="2">
        <f>IF(P616=K616,1,0)</f>
        <v>0</v>
      </c>
      <c r="R616" s="2" t="str">
        <f>IF(AND(EXACT(P616,"tested_positive"), EXACT(K616,"tested_positive")), "tp", IF(AND(EXACT(P616,"tested_positive"), EXACT(K616,"tested_negative")), "fp", IF(AND(EXACT(P616,"tested_negative"), EXACT(K616,"tested_positive")), "fn", IF(AND(EXACT(P616,"tested_negative"), EXACT(K616,"tested_negative")), "tn"))))</f>
        <v>fp</v>
      </c>
      <c r="S616" s="2">
        <f>IF(P616="tested_positive",1,0)</f>
        <v>1</v>
      </c>
    </row>
    <row r="617" spans="1:19" x14ac:dyDescent="0.2">
      <c r="A617">
        <v>418</v>
      </c>
      <c r="B617">
        <v>4</v>
      </c>
      <c r="C617">
        <v>144</v>
      </c>
      <c r="D617">
        <v>82</v>
      </c>
      <c r="E617">
        <v>32</v>
      </c>
      <c r="F617">
        <v>0</v>
      </c>
      <c r="G617">
        <v>38.5</v>
      </c>
      <c r="H617">
        <v>0.55400000000000005</v>
      </c>
      <c r="I617">
        <v>37</v>
      </c>
      <c r="J617" t="s">
        <v>9</v>
      </c>
      <c r="K617" t="s">
        <v>9</v>
      </c>
      <c r="L617" t="s">
        <v>9</v>
      </c>
      <c r="N617">
        <v>0.35199999999999998</v>
      </c>
      <c r="O617">
        <v>0.64800000000000002</v>
      </c>
      <c r="P617" s="2" t="str">
        <f>IF(O617&gt;N617,"tested_positive","tested_negative")</f>
        <v>tested_positive</v>
      </c>
      <c r="Q617" s="2">
        <f>IF(P617=K617,1,0)</f>
        <v>1</v>
      </c>
      <c r="R617" s="2" t="str">
        <f>IF(AND(EXACT(P617,"tested_positive"), EXACT(K617,"tested_positive")), "tp", IF(AND(EXACT(P617,"tested_positive"), EXACT(K617,"tested_negative")), "fp", IF(AND(EXACT(P617,"tested_negative"), EXACT(K617,"tested_positive")), "fn", IF(AND(EXACT(P617,"tested_negative"), EXACT(K617,"tested_negative")), "tn"))))</f>
        <v>tp</v>
      </c>
      <c r="S617" s="2">
        <f>IF(P617="tested_positive",1,0)</f>
        <v>1</v>
      </c>
    </row>
    <row r="618" spans="1:19" x14ac:dyDescent="0.2">
      <c r="A618">
        <v>293</v>
      </c>
      <c r="B618">
        <v>2</v>
      </c>
      <c r="C618">
        <v>128</v>
      </c>
      <c r="D618">
        <v>78</v>
      </c>
      <c r="E618">
        <v>37</v>
      </c>
      <c r="F618">
        <v>182</v>
      </c>
      <c r="G618">
        <v>43.3</v>
      </c>
      <c r="H618">
        <v>1.224</v>
      </c>
      <c r="I618">
        <v>31</v>
      </c>
      <c r="J618" t="s">
        <v>9</v>
      </c>
      <c r="K618" t="s">
        <v>9</v>
      </c>
      <c r="L618" t="s">
        <v>9</v>
      </c>
      <c r="N618">
        <v>0.35099999999999998</v>
      </c>
      <c r="O618">
        <v>0.64900000000000002</v>
      </c>
      <c r="P618" s="2" t="str">
        <f>IF(O618&gt;N618,"tested_positive","tested_negative")</f>
        <v>tested_positive</v>
      </c>
      <c r="Q618" s="2">
        <f>IF(P618=K618,1,0)</f>
        <v>1</v>
      </c>
      <c r="R618" s="2" t="str">
        <f>IF(AND(EXACT(P618,"tested_positive"), EXACT(K618,"tested_positive")), "tp", IF(AND(EXACT(P618,"tested_positive"), EXACT(K618,"tested_negative")), "fp", IF(AND(EXACT(P618,"tested_negative"), EXACT(K618,"tested_positive")), "fn", IF(AND(EXACT(P618,"tested_negative"), EXACT(K618,"tested_negative")), "tn"))))</f>
        <v>tp</v>
      </c>
      <c r="S618" s="2">
        <f>IF(P618="tested_positive",1,0)</f>
        <v>1</v>
      </c>
    </row>
    <row r="619" spans="1:19" x14ac:dyDescent="0.2">
      <c r="A619">
        <v>232</v>
      </c>
      <c r="B619">
        <v>6</v>
      </c>
      <c r="C619">
        <v>134</v>
      </c>
      <c r="D619">
        <v>80</v>
      </c>
      <c r="E619">
        <v>37</v>
      </c>
      <c r="F619">
        <v>370</v>
      </c>
      <c r="G619">
        <v>46.2</v>
      </c>
      <c r="H619">
        <v>0.23799999999999999</v>
      </c>
      <c r="I619">
        <v>46</v>
      </c>
      <c r="J619" t="s">
        <v>9</v>
      </c>
      <c r="K619" t="s">
        <v>9</v>
      </c>
      <c r="L619" t="s">
        <v>9</v>
      </c>
      <c r="N619">
        <v>0.35</v>
      </c>
      <c r="O619">
        <v>0.65</v>
      </c>
      <c r="P619" s="2" t="str">
        <f>IF(O619&gt;N619,"tested_positive","tested_negative")</f>
        <v>tested_positive</v>
      </c>
      <c r="Q619" s="2">
        <f>IF(P619=K619,1,0)</f>
        <v>1</v>
      </c>
      <c r="R619" s="2" t="str">
        <f>IF(AND(EXACT(P619,"tested_positive"), EXACT(K619,"tested_positive")), "tp", IF(AND(EXACT(P619,"tested_positive"), EXACT(K619,"tested_negative")), "fp", IF(AND(EXACT(P619,"tested_negative"), EXACT(K619,"tested_positive")), "fn", IF(AND(EXACT(P619,"tested_negative"), EXACT(K619,"tested_negative")), "tn"))))</f>
        <v>tp</v>
      </c>
      <c r="S619" s="2">
        <f>IF(P619="tested_positive",1,0)</f>
        <v>1</v>
      </c>
    </row>
    <row r="620" spans="1:19" x14ac:dyDescent="0.2">
      <c r="A620">
        <v>362</v>
      </c>
      <c r="B620">
        <v>5</v>
      </c>
      <c r="C620">
        <v>158</v>
      </c>
      <c r="D620">
        <v>70</v>
      </c>
      <c r="E620">
        <v>0</v>
      </c>
      <c r="F620">
        <v>0</v>
      </c>
      <c r="G620">
        <v>29.8</v>
      </c>
      <c r="H620">
        <v>0.20699999999999999</v>
      </c>
      <c r="I620">
        <v>63</v>
      </c>
      <c r="J620" t="s">
        <v>10</v>
      </c>
      <c r="K620" t="s">
        <v>10</v>
      </c>
      <c r="L620" t="s">
        <v>9</v>
      </c>
      <c r="M620">
        <v>1</v>
      </c>
      <c r="N620">
        <v>0.34499999999999997</v>
      </c>
      <c r="O620">
        <v>0.65500000000000003</v>
      </c>
      <c r="P620" s="2" t="str">
        <f>IF(O620&gt;N620,"tested_positive","tested_negative")</f>
        <v>tested_positive</v>
      </c>
      <c r="Q620" s="2">
        <f>IF(P620=K620,1,0)</f>
        <v>0</v>
      </c>
      <c r="R620" s="2" t="str">
        <f>IF(AND(EXACT(P620,"tested_positive"), EXACT(K620,"tested_positive")), "tp", IF(AND(EXACT(P620,"tested_positive"), EXACT(K620,"tested_negative")), "fp", IF(AND(EXACT(P620,"tested_negative"), EXACT(K620,"tested_positive")), "fn", IF(AND(EXACT(P620,"tested_negative"), EXACT(K620,"tested_negative")), "tn"))))</f>
        <v>fp</v>
      </c>
      <c r="S620" s="2">
        <f>IF(P620="tested_positive",1,0)</f>
        <v>1</v>
      </c>
    </row>
    <row r="621" spans="1:19" x14ac:dyDescent="0.2">
      <c r="A621">
        <v>690</v>
      </c>
      <c r="B621">
        <v>1</v>
      </c>
      <c r="C621">
        <v>144</v>
      </c>
      <c r="D621">
        <v>82</v>
      </c>
      <c r="E621">
        <v>46</v>
      </c>
      <c r="F621">
        <v>180</v>
      </c>
      <c r="G621">
        <v>46.1</v>
      </c>
      <c r="H621">
        <v>0.33500000000000002</v>
      </c>
      <c r="I621">
        <v>46</v>
      </c>
      <c r="J621" t="s">
        <v>9</v>
      </c>
      <c r="K621" t="s">
        <v>9</v>
      </c>
      <c r="L621" t="s">
        <v>9</v>
      </c>
      <c r="N621">
        <v>0.34499999999999997</v>
      </c>
      <c r="O621">
        <v>0.65500000000000003</v>
      </c>
      <c r="P621" s="2" t="str">
        <f>IF(O621&gt;N621,"tested_positive","tested_negative")</f>
        <v>tested_positive</v>
      </c>
      <c r="Q621" s="2">
        <f>IF(P621=K621,1,0)</f>
        <v>1</v>
      </c>
      <c r="R621" s="2" t="str">
        <f>IF(AND(EXACT(P621,"tested_positive"), EXACT(K621,"tested_positive")), "tp", IF(AND(EXACT(P621,"tested_positive"), EXACT(K621,"tested_negative")), "fp", IF(AND(EXACT(P621,"tested_negative"), EXACT(K621,"tested_positive")), "fn", IF(AND(EXACT(P621,"tested_negative"), EXACT(K621,"tested_negative")), "tn"))))</f>
        <v>tp</v>
      </c>
      <c r="S621" s="2">
        <f>IF(P621="tested_positive",1,0)</f>
        <v>1</v>
      </c>
    </row>
    <row r="622" spans="1:19" x14ac:dyDescent="0.2">
      <c r="A622">
        <v>180</v>
      </c>
      <c r="B622">
        <v>5</v>
      </c>
      <c r="C622">
        <v>130</v>
      </c>
      <c r="D622">
        <v>82</v>
      </c>
      <c r="E622">
        <v>0</v>
      </c>
      <c r="F622">
        <v>0</v>
      </c>
      <c r="G622">
        <v>39.1</v>
      </c>
      <c r="H622">
        <v>0.95599999999999996</v>
      </c>
      <c r="I622">
        <v>37</v>
      </c>
      <c r="J622" t="s">
        <v>9</v>
      </c>
      <c r="K622" t="s">
        <v>9</v>
      </c>
      <c r="L622" t="s">
        <v>9</v>
      </c>
      <c r="N622">
        <v>0.34200000000000003</v>
      </c>
      <c r="O622">
        <v>0.65800000000000003</v>
      </c>
      <c r="P622" s="2" t="str">
        <f>IF(O622&gt;N622,"tested_positive","tested_negative")</f>
        <v>tested_positive</v>
      </c>
      <c r="Q622" s="2">
        <f>IF(P622=K622,1,0)</f>
        <v>1</v>
      </c>
      <c r="R622" s="2" t="str">
        <f>IF(AND(EXACT(P622,"tested_positive"), EXACT(K622,"tested_positive")), "tp", IF(AND(EXACT(P622,"tested_positive"), EXACT(K622,"tested_negative")), "fp", IF(AND(EXACT(P622,"tested_negative"), EXACT(K622,"tested_positive")), "fn", IF(AND(EXACT(P622,"tested_negative"), EXACT(K622,"tested_negative")), "tn"))))</f>
        <v>tp</v>
      </c>
      <c r="S622" s="2">
        <f>IF(P622="tested_positive",1,0)</f>
        <v>1</v>
      </c>
    </row>
    <row r="623" spans="1:19" x14ac:dyDescent="0.2">
      <c r="A623">
        <v>744</v>
      </c>
      <c r="B623">
        <v>9</v>
      </c>
      <c r="C623">
        <v>140</v>
      </c>
      <c r="D623">
        <v>94</v>
      </c>
      <c r="E623">
        <v>0</v>
      </c>
      <c r="F623">
        <v>0</v>
      </c>
      <c r="G623">
        <v>32.700000000000003</v>
      </c>
      <c r="H623">
        <v>0.73399999999999999</v>
      </c>
      <c r="I623">
        <v>45</v>
      </c>
      <c r="J623" t="s">
        <v>9</v>
      </c>
      <c r="K623" t="s">
        <v>9</v>
      </c>
      <c r="L623" t="s">
        <v>9</v>
      </c>
      <c r="N623">
        <v>0.33800000000000002</v>
      </c>
      <c r="O623">
        <v>0.66200000000000003</v>
      </c>
      <c r="P623" s="2" t="str">
        <f>IF(O623&gt;N623,"tested_positive","tested_negative")</f>
        <v>tested_positive</v>
      </c>
      <c r="Q623" s="2">
        <f>IF(P623=K623,1,0)</f>
        <v>1</v>
      </c>
      <c r="R623" s="2" t="str">
        <f>IF(AND(EXACT(P623,"tested_positive"), EXACT(K623,"tested_positive")), "tp", IF(AND(EXACT(P623,"tested_positive"), EXACT(K623,"tested_negative")), "fp", IF(AND(EXACT(P623,"tested_negative"), EXACT(K623,"tested_positive")), "fn", IF(AND(EXACT(P623,"tested_negative"), EXACT(K623,"tested_negative")), "tn"))))</f>
        <v>tp</v>
      </c>
      <c r="S623" s="2">
        <f>IF(P623="tested_positive",1,0)</f>
        <v>1</v>
      </c>
    </row>
    <row r="624" spans="1:19" x14ac:dyDescent="0.2">
      <c r="A624">
        <v>37</v>
      </c>
      <c r="B624">
        <v>11</v>
      </c>
      <c r="C624">
        <v>138</v>
      </c>
      <c r="D624">
        <v>76</v>
      </c>
      <c r="E624">
        <v>0</v>
      </c>
      <c r="F624">
        <v>0</v>
      </c>
      <c r="G624">
        <v>33.200000000000003</v>
      </c>
      <c r="H624">
        <v>0.42</v>
      </c>
      <c r="I624">
        <v>35</v>
      </c>
      <c r="J624" t="s">
        <v>10</v>
      </c>
      <c r="K624" t="s">
        <v>10</v>
      </c>
      <c r="L624" t="s">
        <v>9</v>
      </c>
      <c r="M624">
        <v>1</v>
      </c>
      <c r="N624">
        <v>0.33400000000000002</v>
      </c>
      <c r="O624">
        <v>0.66600000000000004</v>
      </c>
      <c r="P624" s="2" t="str">
        <f>IF(O624&gt;N624,"tested_positive","tested_negative")</f>
        <v>tested_positive</v>
      </c>
      <c r="Q624" s="2">
        <f>IF(P624=K624,1,0)</f>
        <v>0</v>
      </c>
      <c r="R624" s="2" t="str">
        <f>IF(AND(EXACT(P624,"tested_positive"), EXACT(K624,"tested_positive")), "tp", IF(AND(EXACT(P624,"tested_positive"), EXACT(K624,"tested_negative")), "fp", IF(AND(EXACT(P624,"tested_negative"), EXACT(K624,"tested_positive")), "fn", IF(AND(EXACT(P624,"tested_negative"), EXACT(K624,"tested_negative")), "tn"))))</f>
        <v>fp</v>
      </c>
      <c r="S624" s="2">
        <f>IF(P624="tested_positive",1,0)</f>
        <v>1</v>
      </c>
    </row>
    <row r="625" spans="1:19" x14ac:dyDescent="0.2">
      <c r="A625">
        <v>517</v>
      </c>
      <c r="B625">
        <v>9</v>
      </c>
      <c r="C625">
        <v>145</v>
      </c>
      <c r="D625">
        <v>88</v>
      </c>
      <c r="E625">
        <v>34</v>
      </c>
      <c r="F625">
        <v>165</v>
      </c>
      <c r="G625">
        <v>30.3</v>
      </c>
      <c r="H625">
        <v>0.77100000000000002</v>
      </c>
      <c r="I625">
        <v>53</v>
      </c>
      <c r="J625" t="s">
        <v>9</v>
      </c>
      <c r="K625" t="s">
        <v>9</v>
      </c>
      <c r="L625" t="s">
        <v>9</v>
      </c>
      <c r="N625">
        <v>0.33400000000000002</v>
      </c>
      <c r="O625">
        <v>0.66600000000000004</v>
      </c>
      <c r="P625" s="2" t="str">
        <f>IF(O625&gt;N625,"tested_positive","tested_negative")</f>
        <v>tested_positive</v>
      </c>
      <c r="Q625" s="2">
        <f>IF(P625=K625,1,0)</f>
        <v>1</v>
      </c>
      <c r="R625" s="2" t="str">
        <f>IF(AND(EXACT(P625,"tested_positive"), EXACT(K625,"tested_positive")), "tp", IF(AND(EXACT(P625,"tested_positive"), EXACT(K625,"tested_negative")), "fp", IF(AND(EXACT(P625,"tested_negative"), EXACT(K625,"tested_positive")), "fn", IF(AND(EXACT(P625,"tested_negative"), EXACT(K625,"tested_negative")), "tn"))))</f>
        <v>tp</v>
      </c>
      <c r="S625" s="2">
        <f>IF(P625="tested_positive",1,0)</f>
        <v>1</v>
      </c>
    </row>
    <row r="626" spans="1:19" x14ac:dyDescent="0.2">
      <c r="A626">
        <v>754</v>
      </c>
      <c r="B626">
        <v>0</v>
      </c>
      <c r="C626">
        <v>181</v>
      </c>
      <c r="D626">
        <v>88</v>
      </c>
      <c r="E626">
        <v>44</v>
      </c>
      <c r="F626">
        <v>510</v>
      </c>
      <c r="G626">
        <v>43.3</v>
      </c>
      <c r="H626">
        <v>0.222</v>
      </c>
      <c r="I626">
        <v>26</v>
      </c>
      <c r="J626" t="s">
        <v>9</v>
      </c>
      <c r="K626" t="s">
        <v>9</v>
      </c>
      <c r="L626" t="s">
        <v>9</v>
      </c>
      <c r="N626">
        <v>0.33400000000000002</v>
      </c>
      <c r="O626">
        <v>0.66600000000000004</v>
      </c>
      <c r="P626" s="2" t="str">
        <f>IF(O626&gt;N626,"tested_positive","tested_negative")</f>
        <v>tested_positive</v>
      </c>
      <c r="Q626" s="2">
        <f>IF(P626=K626,1,0)</f>
        <v>1</v>
      </c>
      <c r="R626" s="2" t="str">
        <f>IF(AND(EXACT(P626,"tested_positive"), EXACT(K626,"tested_positive")), "tp", IF(AND(EXACT(P626,"tested_positive"), EXACT(K626,"tested_negative")), "fp", IF(AND(EXACT(P626,"tested_negative"), EXACT(K626,"tested_positive")), "fn", IF(AND(EXACT(P626,"tested_negative"), EXACT(K626,"tested_negative")), "tn"))))</f>
        <v>tp</v>
      </c>
      <c r="S626" s="2">
        <f>IF(P626="tested_positive",1,0)</f>
        <v>1</v>
      </c>
    </row>
    <row r="627" spans="1:19" x14ac:dyDescent="0.2">
      <c r="A627">
        <v>524</v>
      </c>
      <c r="B627">
        <v>9</v>
      </c>
      <c r="C627">
        <v>130</v>
      </c>
      <c r="D627">
        <v>70</v>
      </c>
      <c r="E627">
        <v>0</v>
      </c>
      <c r="F627">
        <v>0</v>
      </c>
      <c r="G627">
        <v>34.200000000000003</v>
      </c>
      <c r="H627">
        <v>0.65200000000000002</v>
      </c>
      <c r="I627">
        <v>45</v>
      </c>
      <c r="J627" t="s">
        <v>9</v>
      </c>
      <c r="K627" t="s">
        <v>9</v>
      </c>
      <c r="L627" t="s">
        <v>9</v>
      </c>
      <c r="N627">
        <v>0.33200000000000002</v>
      </c>
      <c r="O627">
        <v>0.66800000000000004</v>
      </c>
      <c r="P627" s="2" t="str">
        <f>IF(O627&gt;N627,"tested_positive","tested_negative")</f>
        <v>tested_positive</v>
      </c>
      <c r="Q627" s="2">
        <f>IF(P627=K627,1,0)</f>
        <v>1</v>
      </c>
      <c r="R627" s="2" t="str">
        <f>IF(AND(EXACT(P627,"tested_positive"), EXACT(K627,"tested_positive")), "tp", IF(AND(EXACT(P627,"tested_positive"), EXACT(K627,"tested_negative")), "fp", IF(AND(EXACT(P627,"tested_negative"), EXACT(K627,"tested_positive")), "fn", IF(AND(EXACT(P627,"tested_negative"), EXACT(K627,"tested_negative")), "tn"))))</f>
        <v>tp</v>
      </c>
      <c r="S627" s="2">
        <f>IF(P627="tested_positive",1,0)</f>
        <v>1</v>
      </c>
    </row>
    <row r="628" spans="1:19" x14ac:dyDescent="0.2">
      <c r="A628">
        <v>259</v>
      </c>
      <c r="B628">
        <v>1</v>
      </c>
      <c r="C628">
        <v>193</v>
      </c>
      <c r="D628">
        <v>50</v>
      </c>
      <c r="E628">
        <v>16</v>
      </c>
      <c r="F628">
        <v>375</v>
      </c>
      <c r="G628">
        <v>25.9</v>
      </c>
      <c r="H628">
        <v>0.65500000000000003</v>
      </c>
      <c r="I628">
        <v>24</v>
      </c>
      <c r="J628" t="s">
        <v>10</v>
      </c>
      <c r="K628" t="s">
        <v>10</v>
      </c>
      <c r="L628" t="s">
        <v>9</v>
      </c>
      <c r="M628">
        <v>1</v>
      </c>
      <c r="N628">
        <v>0.33100000000000002</v>
      </c>
      <c r="O628">
        <v>0.66900000000000004</v>
      </c>
      <c r="P628" s="2" t="str">
        <f>IF(O628&gt;N628,"tested_positive","tested_negative")</f>
        <v>tested_positive</v>
      </c>
      <c r="Q628" s="2">
        <f>IF(P628=K628,1,0)</f>
        <v>0</v>
      </c>
      <c r="R628" s="2" t="str">
        <f>IF(AND(EXACT(P628,"tested_positive"), EXACT(K628,"tested_positive")), "tp", IF(AND(EXACT(P628,"tested_positive"), EXACT(K628,"tested_negative")), "fp", IF(AND(EXACT(P628,"tested_negative"), EXACT(K628,"tested_positive")), "fn", IF(AND(EXACT(P628,"tested_negative"), EXACT(K628,"tested_negative")), "tn"))))</f>
        <v>fp</v>
      </c>
      <c r="S628" s="2">
        <f>IF(P628="tested_positive",1,0)</f>
        <v>1</v>
      </c>
    </row>
    <row r="629" spans="1:19" x14ac:dyDescent="0.2">
      <c r="A629">
        <v>79</v>
      </c>
      <c r="B629">
        <v>0</v>
      </c>
      <c r="C629">
        <v>131</v>
      </c>
      <c r="D629">
        <v>0</v>
      </c>
      <c r="E629">
        <v>0</v>
      </c>
      <c r="F629">
        <v>0</v>
      </c>
      <c r="G629">
        <v>43.2</v>
      </c>
      <c r="H629">
        <v>0.27</v>
      </c>
      <c r="I629">
        <v>26</v>
      </c>
      <c r="J629" t="s">
        <v>9</v>
      </c>
      <c r="K629" t="s">
        <v>9</v>
      </c>
      <c r="L629" t="s">
        <v>9</v>
      </c>
      <c r="N629">
        <v>0.32800000000000001</v>
      </c>
      <c r="O629">
        <v>0.67200000000000004</v>
      </c>
      <c r="P629" s="2" t="str">
        <f>IF(O629&gt;N629,"tested_positive","tested_negative")</f>
        <v>tested_positive</v>
      </c>
      <c r="Q629" s="2">
        <f>IF(P629=K629,1,0)</f>
        <v>1</v>
      </c>
      <c r="R629" s="2" t="str">
        <f>IF(AND(EXACT(P629,"tested_positive"), EXACT(K629,"tested_positive")), "tp", IF(AND(EXACT(P629,"tested_positive"), EXACT(K629,"tested_negative")), "fp", IF(AND(EXACT(P629,"tested_negative"), EXACT(K629,"tested_positive")), "fn", IF(AND(EXACT(P629,"tested_negative"), EXACT(K629,"tested_negative")), "tn"))))</f>
        <v>tp</v>
      </c>
      <c r="S629" s="2">
        <f>IF(P629="tested_positive",1,0)</f>
        <v>1</v>
      </c>
    </row>
    <row r="630" spans="1:19" x14ac:dyDescent="0.2">
      <c r="A630">
        <v>133</v>
      </c>
      <c r="B630">
        <v>3</v>
      </c>
      <c r="C630">
        <v>170</v>
      </c>
      <c r="D630">
        <v>64</v>
      </c>
      <c r="E630">
        <v>37</v>
      </c>
      <c r="F630">
        <v>225</v>
      </c>
      <c r="G630">
        <v>34.5</v>
      </c>
      <c r="H630">
        <v>0.35599999999999998</v>
      </c>
      <c r="I630">
        <v>30</v>
      </c>
      <c r="J630" t="s">
        <v>9</v>
      </c>
      <c r="K630" t="s">
        <v>9</v>
      </c>
      <c r="L630" t="s">
        <v>9</v>
      </c>
      <c r="N630">
        <v>0.32700000000000001</v>
      </c>
      <c r="O630">
        <v>0.67300000000000004</v>
      </c>
      <c r="P630" s="2" t="str">
        <f>IF(O630&gt;N630,"tested_positive","tested_negative")</f>
        <v>tested_positive</v>
      </c>
      <c r="Q630" s="2">
        <f>IF(P630=K630,1,0)</f>
        <v>1</v>
      </c>
      <c r="R630" s="2" t="str">
        <f>IF(AND(EXACT(P630,"tested_positive"), EXACT(K630,"tested_positive")), "tp", IF(AND(EXACT(P630,"tested_positive"), EXACT(K630,"tested_negative")), "fp", IF(AND(EXACT(P630,"tested_negative"), EXACT(K630,"tested_positive")), "fn", IF(AND(EXACT(P630,"tested_negative"), EXACT(K630,"tested_negative")), "tn"))))</f>
        <v>tp</v>
      </c>
      <c r="S630" s="2">
        <f>IF(P630="tested_positive",1,0)</f>
        <v>1</v>
      </c>
    </row>
    <row r="631" spans="1:19" x14ac:dyDescent="0.2">
      <c r="A631">
        <v>507</v>
      </c>
      <c r="B631">
        <v>0</v>
      </c>
      <c r="C631">
        <v>180</v>
      </c>
      <c r="D631">
        <v>90</v>
      </c>
      <c r="E631">
        <v>26</v>
      </c>
      <c r="F631">
        <v>90</v>
      </c>
      <c r="G631">
        <v>36.5</v>
      </c>
      <c r="H631">
        <v>0.314</v>
      </c>
      <c r="I631">
        <v>35</v>
      </c>
      <c r="J631" t="s">
        <v>9</v>
      </c>
      <c r="K631" t="s">
        <v>9</v>
      </c>
      <c r="L631" t="s">
        <v>9</v>
      </c>
      <c r="N631">
        <v>0.32600000000000001</v>
      </c>
      <c r="O631">
        <v>0.67400000000000004</v>
      </c>
      <c r="P631" s="2" t="str">
        <f>IF(O631&gt;N631,"tested_positive","tested_negative")</f>
        <v>tested_positive</v>
      </c>
      <c r="Q631" s="2">
        <f>IF(P631=K631,1,0)</f>
        <v>1</v>
      </c>
      <c r="R631" s="2" t="str">
        <f>IF(AND(EXACT(P631,"tested_positive"), EXACT(K631,"tested_positive")), "tp", IF(AND(EXACT(P631,"tested_positive"), EXACT(K631,"tested_negative")), "fp", IF(AND(EXACT(P631,"tested_negative"), EXACT(K631,"tested_positive")), "fn", IF(AND(EXACT(P631,"tested_negative"), EXACT(K631,"tested_negative")), "tn"))))</f>
        <v>tp</v>
      </c>
      <c r="S631" s="2">
        <f>IF(P631="tested_positive",1,0)</f>
        <v>1</v>
      </c>
    </row>
    <row r="632" spans="1:19" x14ac:dyDescent="0.2">
      <c r="A632">
        <v>704</v>
      </c>
      <c r="B632">
        <v>2</v>
      </c>
      <c r="C632">
        <v>129</v>
      </c>
      <c r="D632">
        <v>0</v>
      </c>
      <c r="E632">
        <v>0</v>
      </c>
      <c r="F632">
        <v>0</v>
      </c>
      <c r="G632">
        <v>38.5</v>
      </c>
      <c r="H632">
        <v>0.30399999999999999</v>
      </c>
      <c r="I632">
        <v>41</v>
      </c>
      <c r="J632" t="s">
        <v>10</v>
      </c>
      <c r="K632" t="s">
        <v>10</v>
      </c>
      <c r="L632" t="s">
        <v>9</v>
      </c>
      <c r="M632">
        <v>1</v>
      </c>
      <c r="N632">
        <v>0.32600000000000001</v>
      </c>
      <c r="O632">
        <v>0.67400000000000004</v>
      </c>
      <c r="P632" s="2" t="str">
        <f>IF(O632&gt;N632,"tested_positive","tested_negative")</f>
        <v>tested_positive</v>
      </c>
      <c r="Q632" s="2">
        <f>IF(P632=K632,1,0)</f>
        <v>0</v>
      </c>
      <c r="R632" s="2" t="str">
        <f>IF(AND(EXACT(P632,"tested_positive"), EXACT(K632,"tested_positive")), "tp", IF(AND(EXACT(P632,"tested_positive"), EXACT(K632,"tested_negative")), "fp", IF(AND(EXACT(P632,"tested_negative"), EXACT(K632,"tested_positive")), "fn", IF(AND(EXACT(P632,"tested_negative"), EXACT(K632,"tested_negative")), "tn"))))</f>
        <v>fp</v>
      </c>
      <c r="S632" s="2">
        <f>IF(P632="tested_positive",1,0)</f>
        <v>1</v>
      </c>
    </row>
    <row r="633" spans="1:19" x14ac:dyDescent="0.2">
      <c r="A633">
        <v>85</v>
      </c>
      <c r="B633">
        <v>5</v>
      </c>
      <c r="C633">
        <v>137</v>
      </c>
      <c r="D633">
        <v>108</v>
      </c>
      <c r="E633">
        <v>0</v>
      </c>
      <c r="F633">
        <v>0</v>
      </c>
      <c r="G633">
        <v>48.8</v>
      </c>
      <c r="H633">
        <v>0.22700000000000001</v>
      </c>
      <c r="I633">
        <v>37</v>
      </c>
      <c r="J633" t="s">
        <v>9</v>
      </c>
      <c r="K633" t="s">
        <v>9</v>
      </c>
      <c r="L633" t="s">
        <v>9</v>
      </c>
      <c r="N633">
        <v>0.32400000000000001</v>
      </c>
      <c r="O633">
        <v>0.67600000000000005</v>
      </c>
      <c r="P633" s="2" t="str">
        <f>IF(O633&gt;N633,"tested_positive","tested_negative")</f>
        <v>tested_positive</v>
      </c>
      <c r="Q633" s="2">
        <f>IF(P633=K633,1,0)</f>
        <v>1</v>
      </c>
      <c r="R633" s="2" t="str">
        <f>IF(AND(EXACT(P633,"tested_positive"), EXACT(K633,"tested_positive")), "tp", IF(AND(EXACT(P633,"tested_positive"), EXACT(K633,"tested_negative")), "fp", IF(AND(EXACT(P633,"tested_negative"), EXACT(K633,"tested_positive")), "fn", IF(AND(EXACT(P633,"tested_negative"), EXACT(K633,"tested_negative")), "tn"))))</f>
        <v>tp</v>
      </c>
      <c r="S633" s="2">
        <f>IF(P633="tested_positive",1,0)</f>
        <v>1</v>
      </c>
    </row>
    <row r="634" spans="1:19" x14ac:dyDescent="0.2">
      <c r="A634">
        <v>262</v>
      </c>
      <c r="B634">
        <v>3</v>
      </c>
      <c r="C634">
        <v>141</v>
      </c>
      <c r="D634">
        <v>0</v>
      </c>
      <c r="E634">
        <v>0</v>
      </c>
      <c r="F634">
        <v>0</v>
      </c>
      <c r="G634">
        <v>30</v>
      </c>
      <c r="H634">
        <v>0.76100000000000001</v>
      </c>
      <c r="I634">
        <v>27</v>
      </c>
      <c r="J634" t="s">
        <v>9</v>
      </c>
      <c r="K634" t="s">
        <v>9</v>
      </c>
      <c r="L634" t="s">
        <v>9</v>
      </c>
      <c r="N634">
        <v>0.32400000000000001</v>
      </c>
      <c r="O634">
        <v>0.67600000000000005</v>
      </c>
      <c r="P634" s="2" t="str">
        <f>IF(O634&gt;N634,"tested_positive","tested_negative")</f>
        <v>tested_positive</v>
      </c>
      <c r="Q634" s="2">
        <f>IF(P634=K634,1,0)</f>
        <v>1</v>
      </c>
      <c r="R634" s="2" t="str">
        <f>IF(AND(EXACT(P634,"tested_positive"), EXACT(K634,"tested_positive")), "tp", IF(AND(EXACT(P634,"tested_positive"), EXACT(K634,"tested_negative")), "fp", IF(AND(EXACT(P634,"tested_negative"), EXACT(K634,"tested_positive")), "fn", IF(AND(EXACT(P634,"tested_negative"), EXACT(K634,"tested_negative")), "tn"))))</f>
        <v>tp</v>
      </c>
      <c r="S634" s="2">
        <f>IF(P634="tested_positive",1,0)</f>
        <v>1</v>
      </c>
    </row>
    <row r="635" spans="1:19" x14ac:dyDescent="0.2">
      <c r="A635">
        <v>307</v>
      </c>
      <c r="B635">
        <v>10</v>
      </c>
      <c r="C635">
        <v>161</v>
      </c>
      <c r="D635">
        <v>68</v>
      </c>
      <c r="E635">
        <v>23</v>
      </c>
      <c r="F635">
        <v>132</v>
      </c>
      <c r="G635">
        <v>25.5</v>
      </c>
      <c r="H635">
        <v>0.32600000000000001</v>
      </c>
      <c r="I635">
        <v>47</v>
      </c>
      <c r="J635" t="s">
        <v>9</v>
      </c>
      <c r="K635" t="s">
        <v>9</v>
      </c>
      <c r="L635" t="s">
        <v>9</v>
      </c>
      <c r="N635">
        <v>0.32400000000000001</v>
      </c>
      <c r="O635">
        <v>0.67600000000000005</v>
      </c>
      <c r="P635" s="2" t="str">
        <f>IF(O635&gt;N635,"tested_positive","tested_negative")</f>
        <v>tested_positive</v>
      </c>
      <c r="Q635" s="2">
        <f>IF(P635=K635,1,0)</f>
        <v>1</v>
      </c>
      <c r="R635" s="2" t="str">
        <f>IF(AND(EXACT(P635,"tested_positive"), EXACT(K635,"tested_positive")), "tp", IF(AND(EXACT(P635,"tested_positive"), EXACT(K635,"tested_negative")), "fp", IF(AND(EXACT(P635,"tested_negative"), EXACT(K635,"tested_positive")), "fn", IF(AND(EXACT(P635,"tested_negative"), EXACT(K635,"tested_negative")), "tn"))))</f>
        <v>tp</v>
      </c>
      <c r="S635" s="2">
        <f>IF(P635="tested_positive",1,0)</f>
        <v>1</v>
      </c>
    </row>
    <row r="636" spans="1:19" x14ac:dyDescent="0.2">
      <c r="A636">
        <v>596</v>
      </c>
      <c r="B636">
        <v>0</v>
      </c>
      <c r="C636">
        <v>188</v>
      </c>
      <c r="D636">
        <v>82</v>
      </c>
      <c r="E636">
        <v>14</v>
      </c>
      <c r="F636">
        <v>185</v>
      </c>
      <c r="G636">
        <v>32</v>
      </c>
      <c r="H636">
        <v>0.68200000000000005</v>
      </c>
      <c r="I636">
        <v>22</v>
      </c>
      <c r="J636" t="s">
        <v>9</v>
      </c>
      <c r="K636" t="s">
        <v>9</v>
      </c>
      <c r="L636" t="s">
        <v>9</v>
      </c>
      <c r="N636">
        <v>0.32200000000000001</v>
      </c>
      <c r="O636">
        <v>0.67800000000000005</v>
      </c>
      <c r="P636" s="2" t="str">
        <f>IF(O636&gt;N636,"tested_positive","tested_negative")</f>
        <v>tested_positive</v>
      </c>
      <c r="Q636" s="2">
        <f>IF(P636=K636,1,0)</f>
        <v>1</v>
      </c>
      <c r="R636" s="2" t="str">
        <f>IF(AND(EXACT(P636,"tested_positive"), EXACT(K636,"tested_positive")), "tp", IF(AND(EXACT(P636,"tested_positive"), EXACT(K636,"tested_negative")), "fp", IF(AND(EXACT(P636,"tested_negative"), EXACT(K636,"tested_positive")), "fn", IF(AND(EXACT(P636,"tested_negative"), EXACT(K636,"tested_negative")), "tn"))))</f>
        <v>tp</v>
      </c>
      <c r="S636" s="2">
        <f>IF(P636="tested_positive",1,0)</f>
        <v>1</v>
      </c>
    </row>
    <row r="637" spans="1:19" x14ac:dyDescent="0.2">
      <c r="A637">
        <v>196</v>
      </c>
      <c r="B637">
        <v>5</v>
      </c>
      <c r="C637">
        <v>158</v>
      </c>
      <c r="D637">
        <v>84</v>
      </c>
      <c r="E637">
        <v>41</v>
      </c>
      <c r="F637">
        <v>210</v>
      </c>
      <c r="G637">
        <v>39.4</v>
      </c>
      <c r="H637">
        <v>0.39500000000000002</v>
      </c>
      <c r="I637">
        <v>29</v>
      </c>
      <c r="J637" t="s">
        <v>9</v>
      </c>
      <c r="K637" t="s">
        <v>9</v>
      </c>
      <c r="L637" t="s">
        <v>9</v>
      </c>
      <c r="N637">
        <v>0.318</v>
      </c>
      <c r="O637">
        <v>0.68200000000000005</v>
      </c>
      <c r="P637" s="2" t="str">
        <f>IF(O637&gt;N637,"tested_positive","tested_negative")</f>
        <v>tested_positive</v>
      </c>
      <c r="Q637" s="2">
        <f>IF(P637=K637,1,0)</f>
        <v>1</v>
      </c>
      <c r="R637" s="2" t="str">
        <f>IF(AND(EXACT(P637,"tested_positive"), EXACT(K637,"tested_positive")), "tp", IF(AND(EXACT(P637,"tested_positive"), EXACT(K637,"tested_negative")), "fp", IF(AND(EXACT(P637,"tested_negative"), EXACT(K637,"tested_positive")), "fn", IF(AND(EXACT(P637,"tested_negative"), EXACT(K637,"tested_negative")), "tn"))))</f>
        <v>tp</v>
      </c>
      <c r="S637" s="2">
        <f>IF(P637="tested_positive",1,0)</f>
        <v>1</v>
      </c>
    </row>
    <row r="638" spans="1:19" x14ac:dyDescent="0.2">
      <c r="A638">
        <v>599</v>
      </c>
      <c r="B638">
        <v>1</v>
      </c>
      <c r="C638">
        <v>173</v>
      </c>
      <c r="D638">
        <v>74</v>
      </c>
      <c r="E638">
        <v>0</v>
      </c>
      <c r="F638">
        <v>0</v>
      </c>
      <c r="G638">
        <v>36.799999999999997</v>
      </c>
      <c r="H638">
        <v>8.7999999999999995E-2</v>
      </c>
      <c r="I638">
        <v>38</v>
      </c>
      <c r="J638" t="s">
        <v>9</v>
      </c>
      <c r="K638" t="s">
        <v>9</v>
      </c>
      <c r="L638" t="s">
        <v>9</v>
      </c>
      <c r="N638">
        <v>0.317</v>
      </c>
      <c r="O638">
        <v>0.68300000000000005</v>
      </c>
      <c r="P638" s="2" t="str">
        <f>IF(O638&gt;N638,"tested_positive","tested_negative")</f>
        <v>tested_positive</v>
      </c>
      <c r="Q638" s="2">
        <f>IF(P638=K638,1,0)</f>
        <v>1</v>
      </c>
      <c r="R638" s="2" t="str">
        <f>IF(AND(EXACT(P638,"tested_positive"), EXACT(K638,"tested_positive")), "tp", IF(AND(EXACT(P638,"tested_positive"), EXACT(K638,"tested_negative")), "fp", IF(AND(EXACT(P638,"tested_negative"), EXACT(K638,"tested_positive")), "fn", IF(AND(EXACT(P638,"tested_negative"), EXACT(K638,"tested_negative")), "tn"))))</f>
        <v>tp</v>
      </c>
      <c r="S638" s="2">
        <f>IF(P638="tested_positive",1,0)</f>
        <v>1</v>
      </c>
    </row>
    <row r="639" spans="1:19" x14ac:dyDescent="0.2">
      <c r="A639">
        <v>222</v>
      </c>
      <c r="B639">
        <v>2</v>
      </c>
      <c r="C639">
        <v>158</v>
      </c>
      <c r="D639">
        <v>90</v>
      </c>
      <c r="E639">
        <v>0</v>
      </c>
      <c r="F639">
        <v>0</v>
      </c>
      <c r="G639">
        <v>31.6</v>
      </c>
      <c r="H639">
        <v>0.80500000000000005</v>
      </c>
      <c r="I639">
        <v>66</v>
      </c>
      <c r="J639" t="s">
        <v>9</v>
      </c>
      <c r="K639" t="s">
        <v>9</v>
      </c>
      <c r="L639" t="s">
        <v>9</v>
      </c>
      <c r="N639">
        <v>0.315</v>
      </c>
      <c r="O639">
        <v>0.68500000000000005</v>
      </c>
      <c r="P639" s="2" t="str">
        <f>IF(O639&gt;N639,"tested_positive","tested_negative")</f>
        <v>tested_positive</v>
      </c>
      <c r="Q639" s="2">
        <f>IF(P639=K639,1,0)</f>
        <v>1</v>
      </c>
      <c r="R639" s="2" t="str">
        <f>IF(AND(EXACT(P639,"tested_positive"), EXACT(K639,"tested_positive")), "tp", IF(AND(EXACT(P639,"tested_positive"), EXACT(K639,"tested_negative")), "fp", IF(AND(EXACT(P639,"tested_negative"), EXACT(K639,"tested_positive")), "fn", IF(AND(EXACT(P639,"tested_negative"), EXACT(K639,"tested_negative")), "tn"))))</f>
        <v>tp</v>
      </c>
      <c r="S639" s="2">
        <f>IF(P639="tested_positive",1,0)</f>
        <v>1</v>
      </c>
    </row>
    <row r="640" spans="1:19" x14ac:dyDescent="0.2">
      <c r="A640">
        <v>395</v>
      </c>
      <c r="B640">
        <v>4</v>
      </c>
      <c r="C640">
        <v>158</v>
      </c>
      <c r="D640">
        <v>78</v>
      </c>
      <c r="E640">
        <v>0</v>
      </c>
      <c r="F640">
        <v>0</v>
      </c>
      <c r="G640">
        <v>32.9</v>
      </c>
      <c r="H640">
        <v>0.80300000000000005</v>
      </c>
      <c r="I640">
        <v>31</v>
      </c>
      <c r="J640" t="s">
        <v>9</v>
      </c>
      <c r="K640" t="s">
        <v>9</v>
      </c>
      <c r="L640" t="s">
        <v>9</v>
      </c>
      <c r="N640">
        <v>0.315</v>
      </c>
      <c r="O640">
        <v>0.68500000000000005</v>
      </c>
      <c r="P640" s="2" t="str">
        <f>IF(O640&gt;N640,"tested_positive","tested_negative")</f>
        <v>tested_positive</v>
      </c>
      <c r="Q640" s="2">
        <f>IF(P640=K640,1,0)</f>
        <v>1</v>
      </c>
      <c r="R640" s="2" t="str">
        <f>IF(AND(EXACT(P640,"tested_positive"), EXACT(K640,"tested_positive")), "tp", IF(AND(EXACT(P640,"tested_positive"), EXACT(K640,"tested_negative")), "fp", IF(AND(EXACT(P640,"tested_negative"), EXACT(K640,"tested_positive")), "fn", IF(AND(EXACT(P640,"tested_negative"), EXACT(K640,"tested_negative")), "tn"))))</f>
        <v>tp</v>
      </c>
      <c r="S640" s="2">
        <f>IF(P640="tested_positive",1,0)</f>
        <v>1</v>
      </c>
    </row>
    <row r="641" spans="1:19" x14ac:dyDescent="0.2">
      <c r="A641">
        <v>132</v>
      </c>
      <c r="B641">
        <v>9</v>
      </c>
      <c r="C641">
        <v>122</v>
      </c>
      <c r="D641">
        <v>56</v>
      </c>
      <c r="E641">
        <v>0</v>
      </c>
      <c r="F641">
        <v>0</v>
      </c>
      <c r="G641">
        <v>33.299999999999997</v>
      </c>
      <c r="H641">
        <v>1.1140000000000001</v>
      </c>
      <c r="I641">
        <v>33</v>
      </c>
      <c r="J641" t="s">
        <v>9</v>
      </c>
      <c r="K641" t="s">
        <v>9</v>
      </c>
      <c r="L641" t="s">
        <v>9</v>
      </c>
      <c r="N641">
        <v>0.314</v>
      </c>
      <c r="O641">
        <v>0.68600000000000005</v>
      </c>
      <c r="P641" s="2" t="str">
        <f>IF(O641&gt;N641,"tested_positive","tested_negative")</f>
        <v>tested_positive</v>
      </c>
      <c r="Q641" s="2">
        <f>IF(P641=K641,1,0)</f>
        <v>1</v>
      </c>
      <c r="R641" s="2" t="str">
        <f>IF(AND(EXACT(P641,"tested_positive"), EXACT(K641,"tested_positive")), "tp", IF(AND(EXACT(P641,"tested_positive"), EXACT(K641,"tested_negative")), "fp", IF(AND(EXACT(P641,"tested_negative"), EXACT(K641,"tested_positive")), "fn", IF(AND(EXACT(P641,"tested_negative"), EXACT(K641,"tested_negative")), "tn"))))</f>
        <v>tp</v>
      </c>
      <c r="S641" s="2">
        <f>IF(P641="tested_positive",1,0)</f>
        <v>1</v>
      </c>
    </row>
    <row r="642" spans="1:19" x14ac:dyDescent="0.2">
      <c r="A642">
        <v>193</v>
      </c>
      <c r="B642">
        <v>7</v>
      </c>
      <c r="C642">
        <v>159</v>
      </c>
      <c r="D642">
        <v>66</v>
      </c>
      <c r="E642">
        <v>0</v>
      </c>
      <c r="F642">
        <v>0</v>
      </c>
      <c r="G642">
        <v>30.4</v>
      </c>
      <c r="H642">
        <v>0.38300000000000001</v>
      </c>
      <c r="I642">
        <v>36</v>
      </c>
      <c r="J642" t="s">
        <v>9</v>
      </c>
      <c r="K642" t="s">
        <v>9</v>
      </c>
      <c r="L642" t="s">
        <v>9</v>
      </c>
      <c r="N642">
        <v>0.311</v>
      </c>
      <c r="O642">
        <v>0.68899999999999995</v>
      </c>
      <c r="P642" s="2" t="str">
        <f>IF(O642&gt;N642,"tested_positive","tested_negative")</f>
        <v>tested_positive</v>
      </c>
      <c r="Q642" s="2">
        <f>IF(P642=K642,1,0)</f>
        <v>1</v>
      </c>
      <c r="R642" s="2" t="str">
        <f>IF(AND(EXACT(P642,"tested_positive"), EXACT(K642,"tested_positive")), "tp", IF(AND(EXACT(P642,"tested_positive"), EXACT(K642,"tested_negative")), "fp", IF(AND(EXACT(P642,"tested_negative"), EXACT(K642,"tested_positive")), "fn", IF(AND(EXACT(P642,"tested_negative"), EXACT(K642,"tested_negative")), "tn"))))</f>
        <v>tp</v>
      </c>
      <c r="S642" s="2">
        <f>IF(P642="tested_positive",1,0)</f>
        <v>1</v>
      </c>
    </row>
    <row r="643" spans="1:19" x14ac:dyDescent="0.2">
      <c r="A643">
        <v>208</v>
      </c>
      <c r="B643">
        <v>5</v>
      </c>
      <c r="C643">
        <v>162</v>
      </c>
      <c r="D643">
        <v>104</v>
      </c>
      <c r="E643">
        <v>0</v>
      </c>
      <c r="F643">
        <v>0</v>
      </c>
      <c r="G643">
        <v>37.700000000000003</v>
      </c>
      <c r="H643">
        <v>0.151</v>
      </c>
      <c r="I643">
        <v>52</v>
      </c>
      <c r="J643" t="s">
        <v>9</v>
      </c>
      <c r="K643" t="s">
        <v>9</v>
      </c>
      <c r="L643" t="s">
        <v>9</v>
      </c>
      <c r="N643">
        <v>0.30499999999999999</v>
      </c>
      <c r="O643">
        <v>0.69499999999999995</v>
      </c>
      <c r="P643" s="2" t="str">
        <f>IF(O643&gt;N643,"tested_positive","tested_negative")</f>
        <v>tested_positive</v>
      </c>
      <c r="Q643" s="2">
        <f>IF(P643=K643,1,0)</f>
        <v>1</v>
      </c>
      <c r="R643" s="2" t="str">
        <f>IF(AND(EXACT(P643,"tested_positive"), EXACT(K643,"tested_positive")), "tp", IF(AND(EXACT(P643,"tested_positive"), EXACT(K643,"tested_negative")), "fp", IF(AND(EXACT(P643,"tested_negative"), EXACT(K643,"tested_positive")), "fn", IF(AND(EXACT(P643,"tested_negative"), EXACT(K643,"tested_negative")), "tn"))))</f>
        <v>tp</v>
      </c>
      <c r="S643" s="2">
        <f>IF(P643="tested_positive",1,0)</f>
        <v>1</v>
      </c>
    </row>
    <row r="644" spans="1:19" x14ac:dyDescent="0.2">
      <c r="A644">
        <v>231</v>
      </c>
      <c r="B644">
        <v>4</v>
      </c>
      <c r="C644">
        <v>142</v>
      </c>
      <c r="D644">
        <v>86</v>
      </c>
      <c r="E644">
        <v>0</v>
      </c>
      <c r="F644">
        <v>0</v>
      </c>
      <c r="G644">
        <v>44</v>
      </c>
      <c r="H644">
        <v>0.64500000000000002</v>
      </c>
      <c r="I644">
        <v>22</v>
      </c>
      <c r="J644" t="s">
        <v>9</v>
      </c>
      <c r="K644" t="s">
        <v>9</v>
      </c>
      <c r="L644" t="s">
        <v>9</v>
      </c>
      <c r="N644">
        <v>0.30499999999999999</v>
      </c>
      <c r="O644">
        <v>0.69499999999999995</v>
      </c>
      <c r="P644" s="2" t="str">
        <f>IF(O644&gt;N644,"tested_positive","tested_negative")</f>
        <v>tested_positive</v>
      </c>
      <c r="Q644" s="2">
        <f>IF(P644=K644,1,0)</f>
        <v>1</v>
      </c>
      <c r="R644" s="2" t="str">
        <f>IF(AND(EXACT(P644,"tested_positive"), EXACT(K644,"tested_positive")), "tp", IF(AND(EXACT(P644,"tested_positive"), EXACT(K644,"tested_negative")), "fp", IF(AND(EXACT(P644,"tested_negative"), EXACT(K644,"tested_positive")), "fn", IF(AND(EXACT(P644,"tested_negative"), EXACT(K644,"tested_negative")), "tn"))))</f>
        <v>tp</v>
      </c>
      <c r="S644" s="2">
        <f>IF(P644="tested_positive",1,0)</f>
        <v>1</v>
      </c>
    </row>
    <row r="645" spans="1:19" x14ac:dyDescent="0.2">
      <c r="A645">
        <v>747</v>
      </c>
      <c r="B645">
        <v>1</v>
      </c>
      <c r="C645">
        <v>147</v>
      </c>
      <c r="D645">
        <v>94</v>
      </c>
      <c r="E645">
        <v>41</v>
      </c>
      <c r="F645">
        <v>0</v>
      </c>
      <c r="G645">
        <v>49.3</v>
      </c>
      <c r="H645">
        <v>0.35799999999999998</v>
      </c>
      <c r="I645">
        <v>27</v>
      </c>
      <c r="J645" t="s">
        <v>9</v>
      </c>
      <c r="K645" t="s">
        <v>9</v>
      </c>
      <c r="L645" t="s">
        <v>9</v>
      </c>
      <c r="N645">
        <v>0.30499999999999999</v>
      </c>
      <c r="O645">
        <v>0.69499999999999995</v>
      </c>
      <c r="P645" s="2" t="str">
        <f>IF(O645&gt;N645,"tested_positive","tested_negative")</f>
        <v>tested_positive</v>
      </c>
      <c r="Q645" s="2">
        <f>IF(P645=K645,1,0)</f>
        <v>1</v>
      </c>
      <c r="R645" s="2" t="str">
        <f>IF(AND(EXACT(P645,"tested_positive"), EXACT(K645,"tested_positive")), "tp", IF(AND(EXACT(P645,"tested_positive"), EXACT(K645,"tested_negative")), "fp", IF(AND(EXACT(P645,"tested_negative"), EXACT(K645,"tested_positive")), "fn", IF(AND(EXACT(P645,"tested_negative"), EXACT(K645,"tested_negative")), "tn"))))</f>
        <v>tp</v>
      </c>
      <c r="S645" s="2">
        <f>IF(P645="tested_positive",1,0)</f>
        <v>1</v>
      </c>
    </row>
    <row r="646" spans="1:19" x14ac:dyDescent="0.2">
      <c r="A646">
        <v>42</v>
      </c>
      <c r="B646">
        <v>7</v>
      </c>
      <c r="C646">
        <v>133</v>
      </c>
      <c r="D646">
        <v>84</v>
      </c>
      <c r="E646">
        <v>0</v>
      </c>
      <c r="F646">
        <v>0</v>
      </c>
      <c r="G646">
        <v>40.200000000000003</v>
      </c>
      <c r="H646">
        <v>0.69599999999999995</v>
      </c>
      <c r="I646">
        <v>37</v>
      </c>
      <c r="J646" t="s">
        <v>10</v>
      </c>
      <c r="K646" t="s">
        <v>10</v>
      </c>
      <c r="L646" t="s">
        <v>9</v>
      </c>
      <c r="M646">
        <v>1</v>
      </c>
      <c r="N646">
        <v>0.30299999999999999</v>
      </c>
      <c r="O646">
        <v>0.69699999999999995</v>
      </c>
      <c r="P646" s="2" t="str">
        <f>IF(O646&gt;N646,"tested_positive","tested_negative")</f>
        <v>tested_positive</v>
      </c>
      <c r="Q646" s="2">
        <f>IF(P646=K646,1,0)</f>
        <v>0</v>
      </c>
      <c r="R646" s="2" t="str">
        <f>IF(AND(EXACT(P646,"tested_positive"), EXACT(K646,"tested_positive")), "tp", IF(AND(EXACT(P646,"tested_positive"), EXACT(K646,"tested_negative")), "fp", IF(AND(EXACT(P646,"tested_negative"), EXACT(K646,"tested_positive")), "fn", IF(AND(EXACT(P646,"tested_negative"), EXACT(K646,"tested_negative")), "tn"))))</f>
        <v>fp</v>
      </c>
      <c r="S646" s="2">
        <f>IF(P646="tested_positive",1,0)</f>
        <v>1</v>
      </c>
    </row>
    <row r="647" spans="1:19" x14ac:dyDescent="0.2">
      <c r="A647">
        <v>496</v>
      </c>
      <c r="B647">
        <v>6</v>
      </c>
      <c r="C647">
        <v>166</v>
      </c>
      <c r="D647">
        <v>74</v>
      </c>
      <c r="E647">
        <v>0</v>
      </c>
      <c r="F647">
        <v>0</v>
      </c>
      <c r="G647">
        <v>26.6</v>
      </c>
      <c r="H647">
        <v>0.30399999999999999</v>
      </c>
      <c r="I647">
        <v>66</v>
      </c>
      <c r="J647" t="s">
        <v>10</v>
      </c>
      <c r="K647" t="s">
        <v>10</v>
      </c>
      <c r="L647" t="s">
        <v>9</v>
      </c>
      <c r="M647">
        <v>1</v>
      </c>
      <c r="N647">
        <v>0.30099999999999999</v>
      </c>
      <c r="O647">
        <v>0.69899999999999995</v>
      </c>
      <c r="P647" s="2" t="str">
        <f>IF(O647&gt;N647,"tested_positive","tested_negative")</f>
        <v>tested_positive</v>
      </c>
      <c r="Q647" s="2">
        <f>IF(P647=K647,1,0)</f>
        <v>0</v>
      </c>
      <c r="R647" s="2" t="str">
        <f>IF(AND(EXACT(P647,"tested_positive"), EXACT(K647,"tested_positive")), "tp", IF(AND(EXACT(P647,"tested_positive"), EXACT(K647,"tested_negative")), "fp", IF(AND(EXACT(P647,"tested_negative"), EXACT(K647,"tested_positive")), "fn", IF(AND(EXACT(P647,"tested_negative"), EXACT(K647,"tested_negative")), "tn"))))</f>
        <v>fp</v>
      </c>
      <c r="S647" s="2">
        <f>IF(P647="tested_positive",1,0)</f>
        <v>1</v>
      </c>
    </row>
    <row r="648" spans="1:19" x14ac:dyDescent="0.2">
      <c r="A648">
        <v>248</v>
      </c>
      <c r="B648">
        <v>0</v>
      </c>
      <c r="C648">
        <v>165</v>
      </c>
      <c r="D648">
        <v>90</v>
      </c>
      <c r="E648">
        <v>33</v>
      </c>
      <c r="F648">
        <v>680</v>
      </c>
      <c r="G648">
        <v>52.3</v>
      </c>
      <c r="H648">
        <v>0.42699999999999999</v>
      </c>
      <c r="I648">
        <v>23</v>
      </c>
      <c r="J648" t="s">
        <v>10</v>
      </c>
      <c r="K648" t="s">
        <v>10</v>
      </c>
      <c r="L648" t="s">
        <v>9</v>
      </c>
      <c r="M648">
        <v>1</v>
      </c>
      <c r="N648">
        <v>0.3</v>
      </c>
      <c r="O648">
        <v>0.7</v>
      </c>
      <c r="P648" s="2" t="str">
        <f>IF(O648&gt;N648,"tested_positive","tested_negative")</f>
        <v>tested_positive</v>
      </c>
      <c r="Q648" s="2">
        <f>IF(P648=K648,1,0)</f>
        <v>0</v>
      </c>
      <c r="R648" s="2" t="str">
        <f>IF(AND(EXACT(P648,"tested_positive"), EXACT(K648,"tested_positive")), "tp", IF(AND(EXACT(P648,"tested_positive"), EXACT(K648,"tested_negative")), "fp", IF(AND(EXACT(P648,"tested_negative"), EXACT(K648,"tested_positive")), "fn", IF(AND(EXACT(P648,"tested_negative"), EXACT(K648,"tested_negative")), "tn"))))</f>
        <v>fp</v>
      </c>
      <c r="S648" s="2">
        <f>IF(P648="tested_positive",1,0)</f>
        <v>1</v>
      </c>
    </row>
    <row r="649" spans="1:19" x14ac:dyDescent="0.2">
      <c r="A649">
        <v>25</v>
      </c>
      <c r="B649">
        <v>11</v>
      </c>
      <c r="C649">
        <v>143</v>
      </c>
      <c r="D649">
        <v>94</v>
      </c>
      <c r="E649">
        <v>33</v>
      </c>
      <c r="F649">
        <v>146</v>
      </c>
      <c r="G649">
        <v>36.6</v>
      </c>
      <c r="H649">
        <v>0.254</v>
      </c>
      <c r="I649">
        <v>51</v>
      </c>
      <c r="J649" t="s">
        <v>9</v>
      </c>
      <c r="K649" t="s">
        <v>9</v>
      </c>
      <c r="L649" t="s">
        <v>9</v>
      </c>
      <c r="N649">
        <v>0.29799999999999999</v>
      </c>
      <c r="O649">
        <v>0.70199999999999996</v>
      </c>
      <c r="P649" s="2" t="str">
        <f>IF(O649&gt;N649,"tested_positive","tested_negative")</f>
        <v>tested_positive</v>
      </c>
      <c r="Q649" s="2">
        <f>IF(P649=K649,1,0)</f>
        <v>1</v>
      </c>
      <c r="R649" s="2" t="str">
        <f>IF(AND(EXACT(P649,"tested_positive"), EXACT(K649,"tested_positive")), "tp", IF(AND(EXACT(P649,"tested_positive"), EXACT(K649,"tested_negative")), "fp", IF(AND(EXACT(P649,"tested_negative"), EXACT(K649,"tested_positive")), "fn", IF(AND(EXACT(P649,"tested_negative"), EXACT(K649,"tested_negative")), "tn"))))</f>
        <v>tp</v>
      </c>
      <c r="S649" s="2">
        <f>IF(P649="tested_positive",1,0)</f>
        <v>1</v>
      </c>
    </row>
    <row r="650" spans="1:19" x14ac:dyDescent="0.2">
      <c r="A650">
        <v>661</v>
      </c>
      <c r="B650">
        <v>10</v>
      </c>
      <c r="C650">
        <v>162</v>
      </c>
      <c r="D650">
        <v>84</v>
      </c>
      <c r="E650">
        <v>0</v>
      </c>
      <c r="F650">
        <v>0</v>
      </c>
      <c r="G650">
        <v>27.7</v>
      </c>
      <c r="H650">
        <v>0.182</v>
      </c>
      <c r="I650">
        <v>54</v>
      </c>
      <c r="J650" t="s">
        <v>10</v>
      </c>
      <c r="K650" t="s">
        <v>10</v>
      </c>
      <c r="L650" t="s">
        <v>9</v>
      </c>
      <c r="M650">
        <v>1</v>
      </c>
      <c r="N650">
        <v>0.29599999999999999</v>
      </c>
      <c r="O650">
        <v>0.70399999999999996</v>
      </c>
      <c r="P650" s="2" t="str">
        <f>IF(O650&gt;N650,"tested_positive","tested_negative")</f>
        <v>tested_positive</v>
      </c>
      <c r="Q650" s="2">
        <f>IF(P650=K650,1,0)</f>
        <v>0</v>
      </c>
      <c r="R650" s="2" t="str">
        <f>IF(AND(EXACT(P650,"tested_positive"), EXACT(K650,"tested_positive")), "tp", IF(AND(EXACT(P650,"tested_positive"), EXACT(K650,"tested_negative")), "fp", IF(AND(EXACT(P650,"tested_negative"), EXACT(K650,"tested_positive")), "fn", IF(AND(EXACT(P650,"tested_negative"), EXACT(K650,"tested_negative")), "tn"))))</f>
        <v>fp</v>
      </c>
      <c r="S650" s="2">
        <f>IF(P650="tested_positive",1,0)</f>
        <v>1</v>
      </c>
    </row>
    <row r="651" spans="1:19" x14ac:dyDescent="0.2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 t="s">
        <v>9</v>
      </c>
      <c r="L651" t="s">
        <v>9</v>
      </c>
      <c r="N651">
        <v>0.29399999999999998</v>
      </c>
      <c r="O651">
        <v>0.70599999999999996</v>
      </c>
      <c r="P651" s="2" t="str">
        <f>IF(O651&gt;N651,"tested_positive","tested_negative")</f>
        <v>tested_positive</v>
      </c>
      <c r="Q651" s="2">
        <f>IF(P651=K651,1,0)</f>
        <v>1</v>
      </c>
      <c r="R651" s="2" t="str">
        <f>IF(AND(EXACT(P651,"tested_positive"), EXACT(K651,"tested_positive")), "tp", IF(AND(EXACT(P651,"tested_positive"), EXACT(K651,"tested_negative")), "fp", IF(AND(EXACT(P651,"tested_negative"), EXACT(K651,"tested_positive")), "fn", IF(AND(EXACT(P651,"tested_negative"), EXACT(K651,"tested_negative")), "tn"))))</f>
        <v>tp</v>
      </c>
      <c r="S651" s="2">
        <f>IF(P651="tested_positive",1,0)</f>
        <v>1</v>
      </c>
    </row>
    <row r="652" spans="1:19" x14ac:dyDescent="0.2">
      <c r="A652">
        <v>112</v>
      </c>
      <c r="B652">
        <v>8</v>
      </c>
      <c r="C652">
        <v>155</v>
      </c>
      <c r="D652">
        <v>62</v>
      </c>
      <c r="E652">
        <v>26</v>
      </c>
      <c r="F652">
        <v>495</v>
      </c>
      <c r="G652">
        <v>34</v>
      </c>
      <c r="H652">
        <v>0.54300000000000004</v>
      </c>
      <c r="I652">
        <v>46</v>
      </c>
      <c r="J652" t="s">
        <v>9</v>
      </c>
      <c r="K652" t="s">
        <v>9</v>
      </c>
      <c r="L652" t="s">
        <v>9</v>
      </c>
      <c r="N652">
        <v>0.29299999999999998</v>
      </c>
      <c r="O652">
        <v>0.70699999999999996</v>
      </c>
      <c r="P652" s="2" t="str">
        <f>IF(O652&gt;N652,"tested_positive","tested_negative")</f>
        <v>tested_positive</v>
      </c>
      <c r="Q652" s="2">
        <f>IF(P652=K652,1,0)</f>
        <v>1</v>
      </c>
      <c r="R652" s="2" t="str">
        <f>IF(AND(EXACT(P652,"tested_positive"), EXACT(K652,"tested_positive")), "tp", IF(AND(EXACT(P652,"tested_positive"), EXACT(K652,"tested_negative")), "fp", IF(AND(EXACT(P652,"tested_negative"), EXACT(K652,"tested_positive")), "fn", IF(AND(EXACT(P652,"tested_negative"), EXACT(K652,"tested_negative")), "tn"))))</f>
        <v>tp</v>
      </c>
      <c r="S652" s="2">
        <f>IF(P652="tested_positive",1,0)</f>
        <v>1</v>
      </c>
    </row>
    <row r="653" spans="1:19" x14ac:dyDescent="0.2">
      <c r="A653">
        <v>9</v>
      </c>
      <c r="B653">
        <v>2</v>
      </c>
      <c r="C653">
        <v>197</v>
      </c>
      <c r="D653">
        <v>70</v>
      </c>
      <c r="E653">
        <v>45</v>
      </c>
      <c r="F653">
        <v>543</v>
      </c>
      <c r="G653">
        <v>30.5</v>
      </c>
      <c r="H653">
        <v>0.158</v>
      </c>
      <c r="I653">
        <v>53</v>
      </c>
      <c r="J653" t="s">
        <v>9</v>
      </c>
      <c r="K653" t="s">
        <v>9</v>
      </c>
      <c r="L653" t="s">
        <v>9</v>
      </c>
      <c r="N653">
        <v>0.29099999999999998</v>
      </c>
      <c r="O653">
        <v>0.70899999999999996</v>
      </c>
      <c r="P653" s="2" t="str">
        <f>IF(O653&gt;N653,"tested_positive","tested_negative")</f>
        <v>tested_positive</v>
      </c>
      <c r="Q653" s="2">
        <f>IF(P653=K653,1,0)</f>
        <v>1</v>
      </c>
      <c r="R653" s="2" t="str">
        <f>IF(AND(EXACT(P653,"tested_positive"), EXACT(K653,"tested_positive")), "tp", IF(AND(EXACT(P653,"tested_positive"), EXACT(K653,"tested_negative")), "fp", IF(AND(EXACT(P653,"tested_negative"), EXACT(K653,"tested_positive")), "fn", IF(AND(EXACT(P653,"tested_negative"), EXACT(K653,"tested_negative")), "tn"))))</f>
        <v>tp</v>
      </c>
      <c r="S653" s="2">
        <f>IF(P653="tested_positive",1,0)</f>
        <v>1</v>
      </c>
    </row>
    <row r="654" spans="1:19" x14ac:dyDescent="0.2">
      <c r="A654">
        <v>55</v>
      </c>
      <c r="B654">
        <v>7</v>
      </c>
      <c r="C654">
        <v>150</v>
      </c>
      <c r="D654">
        <v>66</v>
      </c>
      <c r="E654">
        <v>42</v>
      </c>
      <c r="F654">
        <v>342</v>
      </c>
      <c r="G654">
        <v>34.700000000000003</v>
      </c>
      <c r="H654">
        <v>0.71799999999999997</v>
      </c>
      <c r="I654">
        <v>42</v>
      </c>
      <c r="J654" t="s">
        <v>10</v>
      </c>
      <c r="K654" t="s">
        <v>10</v>
      </c>
      <c r="L654" t="s">
        <v>9</v>
      </c>
      <c r="M654">
        <v>1</v>
      </c>
      <c r="N654">
        <v>0.29099999999999998</v>
      </c>
      <c r="O654">
        <v>0.70899999999999996</v>
      </c>
      <c r="P654" s="2" t="str">
        <f>IF(O654&gt;N654,"tested_positive","tested_negative")</f>
        <v>tested_positive</v>
      </c>
      <c r="Q654" s="2">
        <f>IF(P654=K654,1,0)</f>
        <v>0</v>
      </c>
      <c r="R654" s="2" t="str">
        <f>IF(AND(EXACT(P654,"tested_positive"), EXACT(K654,"tested_positive")), "tp", IF(AND(EXACT(P654,"tested_positive"), EXACT(K654,"tested_negative")), "fp", IF(AND(EXACT(P654,"tested_negative"), EXACT(K654,"tested_positive")), "fn", IF(AND(EXACT(P654,"tested_negative"), EXACT(K654,"tested_negative")), "tn"))))</f>
        <v>fp</v>
      </c>
      <c r="S654" s="2">
        <f>IF(P654="tested_positive",1,0)</f>
        <v>1</v>
      </c>
    </row>
    <row r="655" spans="1:19" x14ac:dyDescent="0.2">
      <c r="A655">
        <v>221</v>
      </c>
      <c r="B655">
        <v>0</v>
      </c>
      <c r="C655">
        <v>177</v>
      </c>
      <c r="D655">
        <v>60</v>
      </c>
      <c r="E655">
        <v>29</v>
      </c>
      <c r="F655">
        <v>478</v>
      </c>
      <c r="G655">
        <v>34.6</v>
      </c>
      <c r="H655">
        <v>1.0720000000000001</v>
      </c>
      <c r="I655">
        <v>21</v>
      </c>
      <c r="J655" t="s">
        <v>9</v>
      </c>
      <c r="K655" t="s">
        <v>9</v>
      </c>
      <c r="L655" t="s">
        <v>9</v>
      </c>
      <c r="N655">
        <v>0.28899999999999998</v>
      </c>
      <c r="O655">
        <v>0.71099999999999997</v>
      </c>
      <c r="P655" s="2" t="str">
        <f>IF(O655&gt;N655,"tested_positive","tested_negative")</f>
        <v>tested_positive</v>
      </c>
      <c r="Q655" s="2">
        <f>IF(P655=K655,1,0)</f>
        <v>1</v>
      </c>
      <c r="R655" s="2" t="str">
        <f>IF(AND(EXACT(P655,"tested_positive"), EXACT(K655,"tested_positive")), "tp", IF(AND(EXACT(P655,"tested_positive"), EXACT(K655,"tested_negative")), "fp", IF(AND(EXACT(P655,"tested_negative"), EXACT(K655,"tested_positive")), "fn", IF(AND(EXACT(P655,"tested_negative"), EXACT(K655,"tested_negative")), "tn"))))</f>
        <v>tp</v>
      </c>
      <c r="S655" s="2">
        <f>IF(P655="tested_positive",1,0)</f>
        <v>1</v>
      </c>
    </row>
    <row r="656" spans="1:19" x14ac:dyDescent="0.2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 t="s">
        <v>10</v>
      </c>
      <c r="L656" t="s">
        <v>9</v>
      </c>
      <c r="M656">
        <v>1</v>
      </c>
      <c r="N656">
        <v>0.27900000000000003</v>
      </c>
      <c r="O656">
        <v>0.72099999999999997</v>
      </c>
      <c r="P656" s="2" t="str">
        <f>IF(O656&gt;N656,"tested_positive","tested_negative")</f>
        <v>tested_positive</v>
      </c>
      <c r="Q656" s="2">
        <f>IF(P656=K656,1,0)</f>
        <v>0</v>
      </c>
      <c r="R656" s="2" t="str">
        <f>IF(AND(EXACT(P656,"tested_positive"), EXACT(K656,"tested_positive")), "tp", IF(AND(EXACT(P656,"tested_positive"), EXACT(K656,"tested_negative")), "fp", IF(AND(EXACT(P656,"tested_negative"), EXACT(K656,"tested_positive")), "fn", IF(AND(EXACT(P656,"tested_negative"), EXACT(K656,"tested_negative")), "tn"))))</f>
        <v>fp</v>
      </c>
      <c r="S656" s="2">
        <f>IF(P656="tested_positive",1,0)</f>
        <v>1</v>
      </c>
    </row>
    <row r="657" spans="1:19" x14ac:dyDescent="0.2">
      <c r="A657">
        <v>1</v>
      </c>
      <c r="B657">
        <v>6</v>
      </c>
      <c r="C657">
        <v>148</v>
      </c>
      <c r="D657">
        <v>72</v>
      </c>
      <c r="E657">
        <v>35</v>
      </c>
      <c r="F657">
        <v>0</v>
      </c>
      <c r="G657">
        <v>33.6</v>
      </c>
      <c r="H657">
        <v>0.627</v>
      </c>
      <c r="I657">
        <v>50</v>
      </c>
      <c r="J657" t="s">
        <v>9</v>
      </c>
      <c r="K657" t="s">
        <v>9</v>
      </c>
      <c r="L657" t="s">
        <v>9</v>
      </c>
      <c r="N657">
        <v>0.27800000000000002</v>
      </c>
      <c r="O657">
        <v>0.72199999999999998</v>
      </c>
      <c r="P657" s="2" t="str">
        <f>IF(O657&gt;N657,"tested_positive","tested_negative")</f>
        <v>tested_positive</v>
      </c>
      <c r="Q657" s="2">
        <f>IF(P657=K657,1,0)</f>
        <v>1</v>
      </c>
      <c r="R657" s="2" t="str">
        <f>IF(AND(EXACT(P657,"tested_positive"), EXACT(K657,"tested_positive")), "tp", IF(AND(EXACT(P657,"tested_positive"), EXACT(K657,"tested_negative")), "fp", IF(AND(EXACT(P657,"tested_negative"), EXACT(K657,"tested_positive")), "fn", IF(AND(EXACT(P657,"tested_negative"), EXACT(K657,"tested_negative")), "tn"))))</f>
        <v>tp</v>
      </c>
      <c r="S657" s="2">
        <f>IF(P657="tested_positive",1,0)</f>
        <v>1</v>
      </c>
    </row>
    <row r="658" spans="1:19" x14ac:dyDescent="0.2">
      <c r="A658">
        <v>405</v>
      </c>
      <c r="B658">
        <v>5</v>
      </c>
      <c r="C658">
        <v>168</v>
      </c>
      <c r="D658">
        <v>64</v>
      </c>
      <c r="E658">
        <v>0</v>
      </c>
      <c r="F658">
        <v>0</v>
      </c>
      <c r="G658">
        <v>32.9</v>
      </c>
      <c r="H658">
        <v>0.13500000000000001</v>
      </c>
      <c r="I658">
        <v>41</v>
      </c>
      <c r="J658" t="s">
        <v>9</v>
      </c>
      <c r="K658" t="s">
        <v>9</v>
      </c>
      <c r="L658" t="s">
        <v>9</v>
      </c>
      <c r="N658">
        <v>0.27800000000000002</v>
      </c>
      <c r="O658">
        <v>0.72199999999999998</v>
      </c>
      <c r="P658" s="2" t="str">
        <f>IF(O658&gt;N658,"tested_positive","tested_negative")</f>
        <v>tested_positive</v>
      </c>
      <c r="Q658" s="2">
        <f>IF(P658=K658,1,0)</f>
        <v>1</v>
      </c>
      <c r="R658" s="2" t="str">
        <f>IF(AND(EXACT(P658,"tested_positive"), EXACT(K658,"tested_positive")), "tp", IF(AND(EXACT(P658,"tested_positive"), EXACT(K658,"tested_negative")), "fp", IF(AND(EXACT(P658,"tested_negative"), EXACT(K658,"tested_positive")), "fn", IF(AND(EXACT(P658,"tested_negative"), EXACT(K658,"tested_negative")), "tn"))))</f>
        <v>tp</v>
      </c>
      <c r="S658" s="2">
        <f>IF(P658="tested_positive",1,0)</f>
        <v>1</v>
      </c>
    </row>
    <row r="659" spans="1:19" x14ac:dyDescent="0.2">
      <c r="A659">
        <v>267</v>
      </c>
      <c r="B659">
        <v>0</v>
      </c>
      <c r="C659">
        <v>138</v>
      </c>
      <c r="D659">
        <v>0</v>
      </c>
      <c r="E659">
        <v>0</v>
      </c>
      <c r="F659">
        <v>0</v>
      </c>
      <c r="G659">
        <v>36.299999999999997</v>
      </c>
      <c r="H659">
        <v>0.93300000000000005</v>
      </c>
      <c r="I659">
        <v>25</v>
      </c>
      <c r="J659" t="s">
        <v>9</v>
      </c>
      <c r="K659" t="s">
        <v>9</v>
      </c>
      <c r="L659" t="s">
        <v>9</v>
      </c>
      <c r="N659">
        <v>0.27700000000000002</v>
      </c>
      <c r="O659">
        <v>0.72299999999999998</v>
      </c>
      <c r="P659" s="2" t="str">
        <f>IF(O659&gt;N659,"tested_positive","tested_negative")</f>
        <v>tested_positive</v>
      </c>
      <c r="Q659" s="2">
        <f>IF(P659=K659,1,0)</f>
        <v>1</v>
      </c>
      <c r="R659" s="2" t="str">
        <f>IF(AND(EXACT(P659,"tested_positive"), EXACT(K659,"tested_positive")), "tp", IF(AND(EXACT(P659,"tested_positive"), EXACT(K659,"tested_negative")), "fp", IF(AND(EXACT(P659,"tested_negative"), EXACT(K659,"tested_positive")), "fn", IF(AND(EXACT(P659,"tested_negative"), EXACT(K659,"tested_negative")), "tn"))))</f>
        <v>tp</v>
      </c>
      <c r="S659" s="2">
        <f>IF(P659="tested_positive",1,0)</f>
        <v>1</v>
      </c>
    </row>
    <row r="660" spans="1:19" x14ac:dyDescent="0.2">
      <c r="A660">
        <v>663</v>
      </c>
      <c r="B660">
        <v>8</v>
      </c>
      <c r="C660">
        <v>167</v>
      </c>
      <c r="D660">
        <v>106</v>
      </c>
      <c r="E660">
        <v>46</v>
      </c>
      <c r="F660">
        <v>231</v>
      </c>
      <c r="G660">
        <v>37.6</v>
      </c>
      <c r="H660">
        <v>0.16500000000000001</v>
      </c>
      <c r="I660">
        <v>43</v>
      </c>
      <c r="J660" t="s">
        <v>9</v>
      </c>
      <c r="K660" t="s">
        <v>9</v>
      </c>
      <c r="L660" t="s">
        <v>9</v>
      </c>
      <c r="N660">
        <v>0.27600000000000002</v>
      </c>
      <c r="O660">
        <v>0.72399999999999998</v>
      </c>
      <c r="P660" s="2" t="str">
        <f>IF(O660&gt;N660,"tested_positive","tested_negative")</f>
        <v>tested_positive</v>
      </c>
      <c r="Q660" s="2">
        <f>IF(P660=K660,1,0)</f>
        <v>1</v>
      </c>
      <c r="R660" s="2" t="str">
        <f>IF(AND(EXACT(P660,"tested_positive"), EXACT(K660,"tested_positive")), "tp", IF(AND(EXACT(P660,"tested_positive"), EXACT(K660,"tested_negative")), "fp", IF(AND(EXACT(P660,"tested_negative"), EXACT(K660,"tested_positive")), "fn", IF(AND(EXACT(P660,"tested_negative"), EXACT(K660,"tested_negative")), "tn"))))</f>
        <v>tp</v>
      </c>
      <c r="S660" s="2">
        <f>IF(P660="tested_positive",1,0)</f>
        <v>1</v>
      </c>
    </row>
    <row r="661" spans="1:19" x14ac:dyDescent="0.2">
      <c r="A661">
        <v>428</v>
      </c>
      <c r="B661">
        <v>1</v>
      </c>
      <c r="C661">
        <v>181</v>
      </c>
      <c r="D661">
        <v>64</v>
      </c>
      <c r="E661">
        <v>30</v>
      </c>
      <c r="F661">
        <v>180</v>
      </c>
      <c r="G661">
        <v>34.1</v>
      </c>
      <c r="H661">
        <v>0.32800000000000001</v>
      </c>
      <c r="I661">
        <v>38</v>
      </c>
      <c r="J661" t="s">
        <v>9</v>
      </c>
      <c r="K661" t="s">
        <v>9</v>
      </c>
      <c r="L661" t="s">
        <v>9</v>
      </c>
      <c r="N661">
        <v>0.27500000000000002</v>
      </c>
      <c r="O661">
        <v>0.72499999999999998</v>
      </c>
      <c r="P661" s="2" t="str">
        <f>IF(O661&gt;N661,"tested_positive","tested_negative")</f>
        <v>tested_positive</v>
      </c>
      <c r="Q661" s="2">
        <f>IF(P661=K661,1,0)</f>
        <v>1</v>
      </c>
      <c r="R661" s="2" t="str">
        <f>IF(AND(EXACT(P661,"tested_positive"), EXACT(K661,"tested_positive")), "tp", IF(AND(EXACT(P661,"tested_positive"), EXACT(K661,"tested_negative")), "fp", IF(AND(EXACT(P661,"tested_negative"), EXACT(K661,"tested_positive")), "fn", IF(AND(EXACT(P661,"tested_negative"), EXACT(K661,"tested_negative")), "tn"))))</f>
        <v>tp</v>
      </c>
      <c r="S661" s="2">
        <f>IF(P661="tested_positive",1,0)</f>
        <v>1</v>
      </c>
    </row>
    <row r="662" spans="1:19" x14ac:dyDescent="0.2">
      <c r="A662">
        <v>441</v>
      </c>
      <c r="B662">
        <v>0</v>
      </c>
      <c r="C662">
        <v>189</v>
      </c>
      <c r="D662">
        <v>104</v>
      </c>
      <c r="E662">
        <v>25</v>
      </c>
      <c r="F662">
        <v>0</v>
      </c>
      <c r="G662">
        <v>34.299999999999997</v>
      </c>
      <c r="H662">
        <v>0.435</v>
      </c>
      <c r="I662">
        <v>41</v>
      </c>
      <c r="J662" t="s">
        <v>9</v>
      </c>
      <c r="K662" t="s">
        <v>9</v>
      </c>
      <c r="L662" t="s">
        <v>9</v>
      </c>
      <c r="N662">
        <v>0.27500000000000002</v>
      </c>
      <c r="O662">
        <v>0.72499999999999998</v>
      </c>
      <c r="P662" s="2" t="str">
        <f>IF(O662&gt;N662,"tested_positive","tested_negative")</f>
        <v>tested_positive</v>
      </c>
      <c r="Q662" s="2">
        <f>IF(P662=K662,1,0)</f>
        <v>1</v>
      </c>
      <c r="R662" s="2" t="str">
        <f>IF(AND(EXACT(P662,"tested_positive"), EXACT(K662,"tested_positive")), "tp", IF(AND(EXACT(P662,"tested_positive"), EXACT(K662,"tested_negative")), "fp", IF(AND(EXACT(P662,"tested_negative"), EXACT(K662,"tested_positive")), "fn", IF(AND(EXACT(P662,"tested_negative"), EXACT(K662,"tested_negative")), "tn"))))</f>
        <v>tp</v>
      </c>
      <c r="S662" s="2">
        <f>IF(P662="tested_positive",1,0)</f>
        <v>1</v>
      </c>
    </row>
    <row r="663" spans="1:19" x14ac:dyDescent="0.2">
      <c r="A663">
        <v>755</v>
      </c>
      <c r="B663">
        <v>8</v>
      </c>
      <c r="C663">
        <v>154</v>
      </c>
      <c r="D663">
        <v>78</v>
      </c>
      <c r="E663">
        <v>32</v>
      </c>
      <c r="F663">
        <v>0</v>
      </c>
      <c r="G663">
        <v>32.4</v>
      </c>
      <c r="H663">
        <v>0.443</v>
      </c>
      <c r="I663">
        <v>45</v>
      </c>
      <c r="J663" t="s">
        <v>9</v>
      </c>
      <c r="K663" t="s">
        <v>9</v>
      </c>
      <c r="L663" t="s">
        <v>9</v>
      </c>
      <c r="N663">
        <v>0.27400000000000002</v>
      </c>
      <c r="O663">
        <v>0.72599999999999998</v>
      </c>
      <c r="P663" s="2" t="str">
        <f>IF(O663&gt;N663,"tested_positive","tested_negative")</f>
        <v>tested_positive</v>
      </c>
      <c r="Q663" s="2">
        <f>IF(P663=K663,1,0)</f>
        <v>1</v>
      </c>
      <c r="R663" s="2" t="str">
        <f>IF(AND(EXACT(P663,"tested_positive"), EXACT(K663,"tested_positive")), "tp", IF(AND(EXACT(P663,"tested_positive"), EXACT(K663,"tested_negative")), "fp", IF(AND(EXACT(P663,"tested_negative"), EXACT(K663,"tested_positive")), "fn", IF(AND(EXACT(P663,"tested_negative"), EXACT(K663,"tested_negative")), "tn"))))</f>
        <v>tp</v>
      </c>
      <c r="S663" s="2">
        <f>IF(P663="tested_positive",1,0)</f>
        <v>1</v>
      </c>
    </row>
    <row r="664" spans="1:19" x14ac:dyDescent="0.2">
      <c r="A664">
        <v>436</v>
      </c>
      <c r="B664">
        <v>0</v>
      </c>
      <c r="C664">
        <v>141</v>
      </c>
      <c r="D664">
        <v>0</v>
      </c>
      <c r="E664">
        <v>0</v>
      </c>
      <c r="F664">
        <v>0</v>
      </c>
      <c r="G664">
        <v>42.4</v>
      </c>
      <c r="H664">
        <v>0.20499999999999999</v>
      </c>
      <c r="I664">
        <v>29</v>
      </c>
      <c r="J664" t="s">
        <v>9</v>
      </c>
      <c r="K664" t="s">
        <v>9</v>
      </c>
      <c r="L664" t="s">
        <v>9</v>
      </c>
      <c r="N664">
        <v>0.27300000000000002</v>
      </c>
      <c r="O664">
        <v>0.72699999999999998</v>
      </c>
      <c r="P664" s="2" t="str">
        <f>IF(O664&gt;N664,"tested_positive","tested_negative")</f>
        <v>tested_positive</v>
      </c>
      <c r="Q664" s="2">
        <f>IF(P664=K664,1,0)</f>
        <v>1</v>
      </c>
      <c r="R664" s="2" t="str">
        <f>IF(AND(EXACT(P664,"tested_positive"), EXACT(K664,"tested_positive")), "tp", IF(AND(EXACT(P664,"tested_positive"), EXACT(K664,"tested_negative")), "fp", IF(AND(EXACT(P664,"tested_negative"), EXACT(K664,"tested_positive")), "fn", IF(AND(EXACT(P664,"tested_negative"), EXACT(K664,"tested_negative")), "tn"))))</f>
        <v>tp</v>
      </c>
      <c r="S664" s="2">
        <f>IF(P664="tested_positive",1,0)</f>
        <v>1</v>
      </c>
    </row>
    <row r="665" spans="1:19" x14ac:dyDescent="0.2">
      <c r="A665">
        <v>271</v>
      </c>
      <c r="B665">
        <v>10</v>
      </c>
      <c r="C665">
        <v>101</v>
      </c>
      <c r="D665">
        <v>86</v>
      </c>
      <c r="E665">
        <v>37</v>
      </c>
      <c r="F665">
        <v>0</v>
      </c>
      <c r="G665">
        <v>45.6</v>
      </c>
      <c r="H665">
        <v>1.1359999999999999</v>
      </c>
      <c r="I665">
        <v>38</v>
      </c>
      <c r="J665" t="s">
        <v>9</v>
      </c>
      <c r="K665" t="s">
        <v>9</v>
      </c>
      <c r="L665" t="s">
        <v>9</v>
      </c>
      <c r="N665">
        <v>0.27100000000000002</v>
      </c>
      <c r="O665">
        <v>0.72899999999999998</v>
      </c>
      <c r="P665" s="2" t="str">
        <f>IF(O665&gt;N665,"tested_positive","tested_negative")</f>
        <v>tested_positive</v>
      </c>
      <c r="Q665" s="2">
        <f>IF(P665=K665,1,0)</f>
        <v>1</v>
      </c>
      <c r="R665" s="2" t="str">
        <f>IF(AND(EXACT(P665,"tested_positive"), EXACT(K665,"tested_positive")), "tp", IF(AND(EXACT(P665,"tested_positive"), EXACT(K665,"tested_negative")), "fp", IF(AND(EXACT(P665,"tested_negative"), EXACT(K665,"tested_positive")), "fn", IF(AND(EXACT(P665,"tested_negative"), EXACT(K665,"tested_negative")), "tn"))))</f>
        <v>tp</v>
      </c>
      <c r="S665" s="2">
        <f>IF(P665="tested_positive",1,0)</f>
        <v>1</v>
      </c>
    </row>
    <row r="666" spans="1:19" x14ac:dyDescent="0.2">
      <c r="A666">
        <v>674</v>
      </c>
      <c r="B666">
        <v>3</v>
      </c>
      <c r="C666">
        <v>123</v>
      </c>
      <c r="D666">
        <v>100</v>
      </c>
      <c r="E666">
        <v>35</v>
      </c>
      <c r="F666">
        <v>240</v>
      </c>
      <c r="G666">
        <v>57.3</v>
      </c>
      <c r="H666">
        <v>0.88</v>
      </c>
      <c r="I666">
        <v>22</v>
      </c>
      <c r="J666" t="s">
        <v>10</v>
      </c>
      <c r="K666" t="s">
        <v>10</v>
      </c>
      <c r="L666" t="s">
        <v>9</v>
      </c>
      <c r="M666">
        <v>1</v>
      </c>
      <c r="N666">
        <v>0.27</v>
      </c>
      <c r="O666">
        <v>0.73</v>
      </c>
      <c r="P666" s="2" t="str">
        <f>IF(O666&gt;N666,"tested_positive","tested_negative")</f>
        <v>tested_positive</v>
      </c>
      <c r="Q666" s="2">
        <f>IF(P666=K666,1,0)</f>
        <v>0</v>
      </c>
      <c r="R666" s="2" t="str">
        <f>IF(AND(EXACT(P666,"tested_positive"), EXACT(K666,"tested_positive")), "tp", IF(AND(EXACT(P666,"tested_positive"), EXACT(K666,"tested_negative")), "fp", IF(AND(EXACT(P666,"tested_negative"), EXACT(K666,"tested_positive")), "fn", IF(AND(EXACT(P666,"tested_negative"), EXACT(K666,"tested_negative")), "tn"))))</f>
        <v>fp</v>
      </c>
      <c r="S666" s="2">
        <f>IF(P666="tested_positive",1,0)</f>
        <v>1</v>
      </c>
    </row>
    <row r="667" spans="1:19" x14ac:dyDescent="0.2">
      <c r="A667">
        <v>27</v>
      </c>
      <c r="B667">
        <v>7</v>
      </c>
      <c r="C667">
        <v>147</v>
      </c>
      <c r="D667">
        <v>76</v>
      </c>
      <c r="E667">
        <v>0</v>
      </c>
      <c r="F667">
        <v>0</v>
      </c>
      <c r="G667">
        <v>39.4</v>
      </c>
      <c r="H667">
        <v>0.25700000000000001</v>
      </c>
      <c r="I667">
        <v>43</v>
      </c>
      <c r="J667" t="s">
        <v>9</v>
      </c>
      <c r="K667" t="s">
        <v>9</v>
      </c>
      <c r="L667" t="s">
        <v>9</v>
      </c>
      <c r="N667">
        <v>0.26300000000000001</v>
      </c>
      <c r="O667">
        <v>0.73699999999999999</v>
      </c>
      <c r="P667" s="2" t="str">
        <f>IF(O667&gt;N667,"tested_positive","tested_negative")</f>
        <v>tested_positive</v>
      </c>
      <c r="Q667" s="2">
        <f>IF(P667=K667,1,0)</f>
        <v>1</v>
      </c>
      <c r="R667" s="2" t="str">
        <f>IF(AND(EXACT(P667,"tested_positive"), EXACT(K667,"tested_positive")), "tp", IF(AND(EXACT(P667,"tested_positive"), EXACT(K667,"tested_negative")), "fp", IF(AND(EXACT(P667,"tested_negative"), EXACT(K667,"tested_positive")), "fn", IF(AND(EXACT(P667,"tested_negative"), EXACT(K667,"tested_negative")), "tn"))))</f>
        <v>tp</v>
      </c>
      <c r="S667" s="2">
        <f>IF(P667="tested_positive",1,0)</f>
        <v>1</v>
      </c>
    </row>
    <row r="668" spans="1:19" x14ac:dyDescent="0.2">
      <c r="A668">
        <v>336</v>
      </c>
      <c r="B668">
        <v>0</v>
      </c>
      <c r="C668">
        <v>165</v>
      </c>
      <c r="D668">
        <v>76</v>
      </c>
      <c r="E668">
        <v>43</v>
      </c>
      <c r="F668">
        <v>255</v>
      </c>
      <c r="G668">
        <v>47.9</v>
      </c>
      <c r="H668">
        <v>0.25900000000000001</v>
      </c>
      <c r="I668">
        <v>26</v>
      </c>
      <c r="J668" t="s">
        <v>10</v>
      </c>
      <c r="K668" t="s">
        <v>10</v>
      </c>
      <c r="L668" t="s">
        <v>9</v>
      </c>
      <c r="M668">
        <v>1</v>
      </c>
      <c r="N668">
        <v>0.26200000000000001</v>
      </c>
      <c r="O668">
        <v>0.73799999999999999</v>
      </c>
      <c r="P668" s="2" t="str">
        <f>IF(O668&gt;N668,"tested_positive","tested_negative")</f>
        <v>tested_positive</v>
      </c>
      <c r="Q668" s="2">
        <f>IF(P668=K668,1,0)</f>
        <v>0</v>
      </c>
      <c r="R668" s="2" t="str">
        <f>IF(AND(EXACT(P668,"tested_positive"), EXACT(K668,"tested_positive")), "tp", IF(AND(EXACT(P668,"tested_positive"), EXACT(K668,"tested_negative")), "fp", IF(AND(EXACT(P668,"tested_negative"), EXACT(K668,"tested_positive")), "fn", IF(AND(EXACT(P668,"tested_negative"), EXACT(K668,"tested_negative")), "tn"))))</f>
        <v>fp</v>
      </c>
      <c r="S668" s="2">
        <f>IF(P668="tested_positive",1,0)</f>
        <v>1</v>
      </c>
    </row>
    <row r="669" spans="1:19" x14ac:dyDescent="0.2">
      <c r="A669">
        <v>550</v>
      </c>
      <c r="B669">
        <v>4</v>
      </c>
      <c r="C669">
        <v>189</v>
      </c>
      <c r="D669">
        <v>110</v>
      </c>
      <c r="E669">
        <v>31</v>
      </c>
      <c r="F669">
        <v>0</v>
      </c>
      <c r="G669">
        <v>28.5</v>
      </c>
      <c r="H669">
        <v>0.68</v>
      </c>
      <c r="I669">
        <v>37</v>
      </c>
      <c r="J669" t="s">
        <v>10</v>
      </c>
      <c r="K669" t="s">
        <v>10</v>
      </c>
      <c r="L669" t="s">
        <v>9</v>
      </c>
      <c r="M669">
        <v>1</v>
      </c>
      <c r="N669">
        <v>0.26100000000000001</v>
      </c>
      <c r="O669">
        <v>0.73899999999999999</v>
      </c>
      <c r="P669" s="2" t="str">
        <f>IF(O669&gt;N669,"tested_positive","tested_negative")</f>
        <v>tested_positive</v>
      </c>
      <c r="Q669" s="2">
        <f>IF(P669=K669,1,0)</f>
        <v>0</v>
      </c>
      <c r="R669" s="2" t="str">
        <f>IF(AND(EXACT(P669,"tested_positive"), EXACT(K669,"tested_positive")), "tp", IF(AND(EXACT(P669,"tested_positive"), EXACT(K669,"tested_negative")), "fp", IF(AND(EXACT(P669,"tested_negative"), EXACT(K669,"tested_positive")), "fn", IF(AND(EXACT(P669,"tested_negative"), EXACT(K669,"tested_negative")), "tn"))))</f>
        <v>fp</v>
      </c>
      <c r="S669" s="2">
        <f>IF(P669="tested_positive",1,0)</f>
        <v>1</v>
      </c>
    </row>
    <row r="670" spans="1:19" x14ac:dyDescent="0.2">
      <c r="A670">
        <v>115</v>
      </c>
      <c r="B670">
        <v>7</v>
      </c>
      <c r="C670">
        <v>160</v>
      </c>
      <c r="D670">
        <v>54</v>
      </c>
      <c r="E670">
        <v>32</v>
      </c>
      <c r="F670">
        <v>175</v>
      </c>
      <c r="G670">
        <v>30.5</v>
      </c>
      <c r="H670">
        <v>0.58799999999999997</v>
      </c>
      <c r="I670">
        <v>39</v>
      </c>
      <c r="J670" t="s">
        <v>9</v>
      </c>
      <c r="K670" t="s">
        <v>9</v>
      </c>
      <c r="L670" t="s">
        <v>9</v>
      </c>
      <c r="N670">
        <v>0.25900000000000001</v>
      </c>
      <c r="O670">
        <v>0.74099999999999999</v>
      </c>
      <c r="P670" s="2" t="str">
        <f>IF(O670&gt;N670,"tested_positive","tested_negative")</f>
        <v>tested_positive</v>
      </c>
      <c r="Q670" s="2">
        <f>IF(P670=K670,1,0)</f>
        <v>1</v>
      </c>
      <c r="R670" s="2" t="str">
        <f>IF(AND(EXACT(P670,"tested_positive"), EXACT(K670,"tested_positive")), "tp", IF(AND(EXACT(P670,"tested_positive"), EXACT(K670,"tested_negative")), "fp", IF(AND(EXACT(P670,"tested_negative"), EXACT(K670,"tested_positive")), "fn", IF(AND(EXACT(P670,"tested_negative"), EXACT(K670,"tested_negative")), "tn"))))</f>
        <v>tp</v>
      </c>
      <c r="S670" s="2">
        <f>IF(P670="tested_positive",1,0)</f>
        <v>1</v>
      </c>
    </row>
    <row r="671" spans="1:19" x14ac:dyDescent="0.2">
      <c r="A671">
        <v>41</v>
      </c>
      <c r="B671">
        <v>3</v>
      </c>
      <c r="C671">
        <v>180</v>
      </c>
      <c r="D671">
        <v>64</v>
      </c>
      <c r="E671">
        <v>25</v>
      </c>
      <c r="F671">
        <v>70</v>
      </c>
      <c r="G671">
        <v>34</v>
      </c>
      <c r="H671">
        <v>0.27100000000000002</v>
      </c>
      <c r="I671">
        <v>26</v>
      </c>
      <c r="J671" t="s">
        <v>10</v>
      </c>
      <c r="K671" t="s">
        <v>10</v>
      </c>
      <c r="L671" t="s">
        <v>9</v>
      </c>
      <c r="M671">
        <v>1</v>
      </c>
      <c r="N671">
        <v>0.25600000000000001</v>
      </c>
      <c r="O671">
        <v>0.74399999999999999</v>
      </c>
      <c r="P671" s="2" t="str">
        <f>IF(O671&gt;N671,"tested_positive","tested_negative")</f>
        <v>tested_positive</v>
      </c>
      <c r="Q671" s="2">
        <f>IF(P671=K671,1,0)</f>
        <v>0</v>
      </c>
      <c r="R671" s="2" t="str">
        <f>IF(AND(EXACT(P671,"tested_positive"), EXACT(K671,"tested_positive")), "tp", IF(AND(EXACT(P671,"tested_positive"), EXACT(K671,"tested_negative")), "fp", IF(AND(EXACT(P671,"tested_negative"), EXACT(K671,"tested_positive")), "fn", IF(AND(EXACT(P671,"tested_negative"), EXACT(K671,"tested_negative")), "tn"))))</f>
        <v>fp</v>
      </c>
      <c r="S671" s="2">
        <f>IF(P671="tested_positive",1,0)</f>
        <v>1</v>
      </c>
    </row>
    <row r="672" spans="1:19" x14ac:dyDescent="0.2">
      <c r="A672">
        <v>324</v>
      </c>
      <c r="B672">
        <v>13</v>
      </c>
      <c r="C672">
        <v>152</v>
      </c>
      <c r="D672">
        <v>90</v>
      </c>
      <c r="E672">
        <v>33</v>
      </c>
      <c r="F672">
        <v>29</v>
      </c>
      <c r="G672">
        <v>26.8</v>
      </c>
      <c r="H672">
        <v>0.73099999999999998</v>
      </c>
      <c r="I672">
        <v>43</v>
      </c>
      <c r="J672" t="s">
        <v>9</v>
      </c>
      <c r="K672" t="s">
        <v>9</v>
      </c>
      <c r="L672" t="s">
        <v>9</v>
      </c>
      <c r="N672">
        <v>0.25600000000000001</v>
      </c>
      <c r="O672">
        <v>0.74399999999999999</v>
      </c>
      <c r="P672" s="2" t="str">
        <f>IF(O672&gt;N672,"tested_positive","tested_negative")</f>
        <v>tested_positive</v>
      </c>
      <c r="Q672" s="2">
        <f>IF(P672=K672,1,0)</f>
        <v>1</v>
      </c>
      <c r="R672" s="2" t="str">
        <f>IF(AND(EXACT(P672,"tested_positive"), EXACT(K672,"tested_positive")), "tp", IF(AND(EXACT(P672,"tested_positive"), EXACT(K672,"tested_negative")), "fp", IF(AND(EXACT(P672,"tested_negative"), EXACT(K672,"tested_positive")), "fn", IF(AND(EXACT(P672,"tested_negative"), EXACT(K672,"tested_negative")), "tn"))))</f>
        <v>tp</v>
      </c>
      <c r="S672" s="2">
        <f>IF(P672="tested_positive",1,0)</f>
        <v>1</v>
      </c>
    </row>
    <row r="673" spans="1:19" x14ac:dyDescent="0.2">
      <c r="A673">
        <v>356</v>
      </c>
      <c r="B673">
        <v>9</v>
      </c>
      <c r="C673">
        <v>165</v>
      </c>
      <c r="D673">
        <v>88</v>
      </c>
      <c r="E673">
        <v>0</v>
      </c>
      <c r="F673">
        <v>0</v>
      </c>
      <c r="G673">
        <v>30.4</v>
      </c>
      <c r="H673">
        <v>0.30199999999999999</v>
      </c>
      <c r="I673">
        <v>49</v>
      </c>
      <c r="J673" t="s">
        <v>9</v>
      </c>
      <c r="K673" t="s">
        <v>9</v>
      </c>
      <c r="L673" t="s">
        <v>9</v>
      </c>
      <c r="N673">
        <v>0.254</v>
      </c>
      <c r="O673">
        <v>0.746</v>
      </c>
      <c r="P673" s="2" t="str">
        <f>IF(O673&gt;N673,"tested_positive","tested_negative")</f>
        <v>tested_positive</v>
      </c>
      <c r="Q673" s="2">
        <f>IF(P673=K673,1,0)</f>
        <v>1</v>
      </c>
      <c r="R673" s="2" t="str">
        <f>IF(AND(EXACT(P673,"tested_positive"), EXACT(K673,"tested_positive")), "tp", IF(AND(EXACT(P673,"tested_positive"), EXACT(K673,"tested_negative")), "fp", IF(AND(EXACT(P673,"tested_negative"), EXACT(K673,"tested_positive")), "fn", IF(AND(EXACT(P673,"tested_negative"), EXACT(K673,"tested_negative")), "tn"))))</f>
        <v>tp</v>
      </c>
      <c r="S673" s="2">
        <f>IF(P673="tested_positive",1,0)</f>
        <v>1</v>
      </c>
    </row>
    <row r="674" spans="1:19" x14ac:dyDescent="0.2">
      <c r="A674">
        <v>437</v>
      </c>
      <c r="B674">
        <v>12</v>
      </c>
      <c r="C674">
        <v>140</v>
      </c>
      <c r="D674">
        <v>85</v>
      </c>
      <c r="E674">
        <v>33</v>
      </c>
      <c r="F674">
        <v>0</v>
      </c>
      <c r="G674">
        <v>37.4</v>
      </c>
      <c r="H674">
        <v>0.24399999999999999</v>
      </c>
      <c r="I674">
        <v>41</v>
      </c>
      <c r="J674" t="s">
        <v>10</v>
      </c>
      <c r="K674" t="s">
        <v>10</v>
      </c>
      <c r="L674" t="s">
        <v>9</v>
      </c>
      <c r="M674">
        <v>1</v>
      </c>
      <c r="N674">
        <v>0.253</v>
      </c>
      <c r="O674">
        <v>0.747</v>
      </c>
      <c r="P674" s="2" t="str">
        <f>IF(O674&gt;N674,"tested_positive","tested_negative")</f>
        <v>tested_positive</v>
      </c>
      <c r="Q674" s="2">
        <f>IF(P674=K674,1,0)</f>
        <v>0</v>
      </c>
      <c r="R674" s="2" t="str">
        <f>IF(AND(EXACT(P674,"tested_positive"), EXACT(K674,"tested_positive")), "tp", IF(AND(EXACT(P674,"tested_positive"), EXACT(K674,"tested_negative")), "fp", IF(AND(EXACT(P674,"tested_negative"), EXACT(K674,"tested_positive")), "fn", IF(AND(EXACT(P674,"tested_negative"), EXACT(K674,"tested_negative")), "tn"))))</f>
        <v>fp</v>
      </c>
      <c r="S674" s="2">
        <f>IF(P674="tested_positive",1,0)</f>
        <v>1</v>
      </c>
    </row>
    <row r="675" spans="1:19" x14ac:dyDescent="0.2">
      <c r="A675">
        <v>410</v>
      </c>
      <c r="B675">
        <v>1</v>
      </c>
      <c r="C675">
        <v>172</v>
      </c>
      <c r="D675">
        <v>68</v>
      </c>
      <c r="E675">
        <v>49</v>
      </c>
      <c r="F675">
        <v>579</v>
      </c>
      <c r="G675">
        <v>42.4</v>
      </c>
      <c r="H675">
        <v>0.70199999999999996</v>
      </c>
      <c r="I675">
        <v>28</v>
      </c>
      <c r="J675" t="s">
        <v>9</v>
      </c>
      <c r="K675" t="s">
        <v>9</v>
      </c>
      <c r="L675" t="s">
        <v>9</v>
      </c>
      <c r="N675">
        <v>0.252</v>
      </c>
      <c r="O675">
        <v>0.748</v>
      </c>
      <c r="P675" s="2" t="str">
        <f>IF(O675&gt;N675,"tested_positive","tested_negative")</f>
        <v>tested_positive</v>
      </c>
      <c r="Q675" s="2">
        <f>IF(P675=K675,1,0)</f>
        <v>1</v>
      </c>
      <c r="R675" s="2" t="str">
        <f>IF(AND(EXACT(P675,"tested_positive"), EXACT(K675,"tested_positive")), "tp", IF(AND(EXACT(P675,"tested_positive"), EXACT(K675,"tested_negative")), "fp", IF(AND(EXACT(P675,"tested_negative"), EXACT(K675,"tested_positive")), "fn", IF(AND(EXACT(P675,"tested_negative"), EXACT(K675,"tested_negative")), "tn"))))</f>
        <v>tp</v>
      </c>
      <c r="S675" s="2">
        <f>IF(P675="tested_positive",1,0)</f>
        <v>1</v>
      </c>
    </row>
    <row r="676" spans="1:19" x14ac:dyDescent="0.2">
      <c r="A676">
        <v>179</v>
      </c>
      <c r="B676">
        <v>5</v>
      </c>
      <c r="C676">
        <v>143</v>
      </c>
      <c r="D676">
        <v>78</v>
      </c>
      <c r="E676">
        <v>0</v>
      </c>
      <c r="F676">
        <v>0</v>
      </c>
      <c r="G676">
        <v>45</v>
      </c>
      <c r="H676">
        <v>0.19</v>
      </c>
      <c r="I676">
        <v>47</v>
      </c>
      <c r="J676" t="s">
        <v>10</v>
      </c>
      <c r="K676" t="s">
        <v>10</v>
      </c>
      <c r="L676" t="s">
        <v>9</v>
      </c>
      <c r="M676">
        <v>1</v>
      </c>
      <c r="N676">
        <v>0.246</v>
      </c>
      <c r="O676">
        <v>0.754</v>
      </c>
      <c r="P676" s="2" t="str">
        <f>IF(O676&gt;N676,"tested_positive","tested_negative")</f>
        <v>tested_positive</v>
      </c>
      <c r="Q676" s="2">
        <f>IF(P676=K676,1,0)</f>
        <v>0</v>
      </c>
      <c r="R676" s="2" t="str">
        <f>IF(AND(EXACT(P676,"tested_positive"), EXACT(K676,"tested_positive")), "tp", IF(AND(EXACT(P676,"tested_positive"), EXACT(K676,"tested_negative")), "fp", IF(AND(EXACT(P676,"tested_negative"), EXACT(K676,"tested_positive")), "fn", IF(AND(EXACT(P676,"tested_negative"), EXACT(K676,"tested_negative")), "tn"))))</f>
        <v>fp</v>
      </c>
      <c r="S676" s="2">
        <f>IF(P676="tested_positive",1,0)</f>
        <v>1</v>
      </c>
    </row>
    <row r="677" spans="1:19" x14ac:dyDescent="0.2">
      <c r="A677">
        <v>364</v>
      </c>
      <c r="B677">
        <v>4</v>
      </c>
      <c r="C677">
        <v>146</v>
      </c>
      <c r="D677">
        <v>78</v>
      </c>
      <c r="E677">
        <v>0</v>
      </c>
      <c r="F677">
        <v>0</v>
      </c>
      <c r="G677">
        <v>38.5</v>
      </c>
      <c r="H677">
        <v>0.52</v>
      </c>
      <c r="I677">
        <v>67</v>
      </c>
      <c r="J677" t="s">
        <v>9</v>
      </c>
      <c r="K677" t="s">
        <v>9</v>
      </c>
      <c r="L677" t="s">
        <v>9</v>
      </c>
      <c r="N677">
        <v>0.245</v>
      </c>
      <c r="O677">
        <v>0.755</v>
      </c>
      <c r="P677" s="2" t="str">
        <f>IF(O677&gt;N677,"tested_positive","tested_negative")</f>
        <v>tested_positive</v>
      </c>
      <c r="Q677" s="2">
        <f>IF(P677=K677,1,0)</f>
        <v>1</v>
      </c>
      <c r="R677" s="2" t="str">
        <f>IF(AND(EXACT(P677,"tested_positive"), EXACT(K677,"tested_positive")), "tp", IF(AND(EXACT(P677,"tested_positive"), EXACT(K677,"tested_negative")), "fp", IF(AND(EXACT(P677,"tested_negative"), EXACT(K677,"tested_positive")), "fn", IF(AND(EXACT(P677,"tested_negative"), EXACT(K677,"tested_negative")), "tn"))))</f>
        <v>tp</v>
      </c>
      <c r="S677" s="2">
        <f>IF(P677="tested_positive",1,0)</f>
        <v>1</v>
      </c>
    </row>
    <row r="678" spans="1:19" x14ac:dyDescent="0.2">
      <c r="A678">
        <v>612</v>
      </c>
      <c r="B678">
        <v>3</v>
      </c>
      <c r="C678">
        <v>174</v>
      </c>
      <c r="D678">
        <v>58</v>
      </c>
      <c r="E678">
        <v>22</v>
      </c>
      <c r="F678">
        <v>194</v>
      </c>
      <c r="G678">
        <v>32.9</v>
      </c>
      <c r="H678">
        <v>0.59299999999999997</v>
      </c>
      <c r="I678">
        <v>36</v>
      </c>
      <c r="J678" t="s">
        <v>9</v>
      </c>
      <c r="K678" t="s">
        <v>9</v>
      </c>
      <c r="L678" t="s">
        <v>9</v>
      </c>
      <c r="N678">
        <v>0.24199999999999999</v>
      </c>
      <c r="O678">
        <v>0.75800000000000001</v>
      </c>
      <c r="P678" s="2" t="str">
        <f>IF(O678&gt;N678,"tested_positive","tested_negative")</f>
        <v>tested_positive</v>
      </c>
      <c r="Q678" s="2">
        <f>IF(P678=K678,1,0)</f>
        <v>1</v>
      </c>
      <c r="R678" s="2" t="str">
        <f>IF(AND(EXACT(P678,"tested_positive"), EXACT(K678,"tested_positive")), "tp", IF(AND(EXACT(P678,"tested_positive"), EXACT(K678,"tested_negative")), "fp", IF(AND(EXACT(P678,"tested_negative"), EXACT(K678,"tested_positive")), "fn", IF(AND(EXACT(P678,"tested_negative"), EXACT(K678,"tested_negative")), "tn"))))</f>
        <v>tp</v>
      </c>
      <c r="S678" s="2">
        <f>IF(P678="tested_positive",1,0)</f>
        <v>1</v>
      </c>
    </row>
    <row r="679" spans="1:19" x14ac:dyDescent="0.2">
      <c r="A679">
        <v>615</v>
      </c>
      <c r="B679">
        <v>11</v>
      </c>
      <c r="C679">
        <v>138</v>
      </c>
      <c r="D679">
        <v>74</v>
      </c>
      <c r="E679">
        <v>26</v>
      </c>
      <c r="F679">
        <v>144</v>
      </c>
      <c r="G679">
        <v>36.1</v>
      </c>
      <c r="H679">
        <v>0.55700000000000005</v>
      </c>
      <c r="I679">
        <v>50</v>
      </c>
      <c r="J679" t="s">
        <v>9</v>
      </c>
      <c r="K679" t="s">
        <v>9</v>
      </c>
      <c r="L679" t="s">
        <v>9</v>
      </c>
      <c r="N679">
        <v>0.23699999999999999</v>
      </c>
      <c r="O679">
        <v>0.76300000000000001</v>
      </c>
      <c r="P679" s="2" t="str">
        <f>IF(O679&gt;N679,"tested_positive","tested_negative")</f>
        <v>tested_positive</v>
      </c>
      <c r="Q679" s="2">
        <f>IF(P679=K679,1,0)</f>
        <v>1</v>
      </c>
      <c r="R679" s="2" t="str">
        <f>IF(AND(EXACT(P679,"tested_positive"), EXACT(K679,"tested_positive")), "tp", IF(AND(EXACT(P679,"tested_positive"), EXACT(K679,"tested_negative")), "fp", IF(AND(EXACT(P679,"tested_negative"), EXACT(K679,"tested_positive")), "fn", IF(AND(EXACT(P679,"tested_negative"), EXACT(K679,"tested_negative")), "tn"))))</f>
        <v>tp</v>
      </c>
      <c r="S679" s="2">
        <f>IF(P679="tested_positive",1,0)</f>
        <v>1</v>
      </c>
    </row>
    <row r="680" spans="1:19" x14ac:dyDescent="0.2">
      <c r="A680">
        <v>604</v>
      </c>
      <c r="B680">
        <v>7</v>
      </c>
      <c r="C680">
        <v>150</v>
      </c>
      <c r="D680">
        <v>78</v>
      </c>
      <c r="E680">
        <v>29</v>
      </c>
      <c r="F680">
        <v>126</v>
      </c>
      <c r="G680">
        <v>35.200000000000003</v>
      </c>
      <c r="H680">
        <v>0.69199999999999995</v>
      </c>
      <c r="I680">
        <v>54</v>
      </c>
      <c r="J680" t="s">
        <v>9</v>
      </c>
      <c r="K680" t="s">
        <v>9</v>
      </c>
      <c r="L680" t="s">
        <v>9</v>
      </c>
      <c r="N680">
        <v>0.23599999999999999</v>
      </c>
      <c r="O680">
        <v>0.76400000000000001</v>
      </c>
      <c r="P680" s="2" t="str">
        <f>IF(O680&gt;N680,"tested_positive","tested_negative")</f>
        <v>tested_positive</v>
      </c>
      <c r="Q680" s="2">
        <f>IF(P680=K680,1,0)</f>
        <v>1</v>
      </c>
      <c r="R680" s="2" t="str">
        <f>IF(AND(EXACT(P680,"tested_positive"), EXACT(K680,"tested_positive")), "tp", IF(AND(EXACT(P680,"tested_positive"), EXACT(K680,"tested_negative")), "fp", IF(AND(EXACT(P680,"tested_negative"), EXACT(K680,"tested_positive")), "fn", IF(AND(EXACT(P680,"tested_negative"), EXACT(K680,"tested_negative")), "tn"))))</f>
        <v>tp</v>
      </c>
      <c r="S680" s="2">
        <f>IF(P680="tested_positive",1,0)</f>
        <v>1</v>
      </c>
    </row>
    <row r="681" spans="1:19" x14ac:dyDescent="0.2">
      <c r="A681">
        <v>709</v>
      </c>
      <c r="B681">
        <v>9</v>
      </c>
      <c r="C681">
        <v>164</v>
      </c>
      <c r="D681">
        <v>78</v>
      </c>
      <c r="E681">
        <v>0</v>
      </c>
      <c r="F681">
        <v>0</v>
      </c>
      <c r="G681">
        <v>32.799999999999997</v>
      </c>
      <c r="H681">
        <v>0.14799999999999999</v>
      </c>
      <c r="I681">
        <v>45</v>
      </c>
      <c r="J681" t="s">
        <v>9</v>
      </c>
      <c r="K681" t="s">
        <v>9</v>
      </c>
      <c r="L681" t="s">
        <v>9</v>
      </c>
      <c r="N681">
        <v>0.23400000000000001</v>
      </c>
      <c r="O681">
        <v>0.76600000000000001</v>
      </c>
      <c r="P681" s="2" t="str">
        <f>IF(O681&gt;N681,"tested_positive","tested_negative")</f>
        <v>tested_positive</v>
      </c>
      <c r="Q681" s="2">
        <f>IF(P681=K681,1,0)</f>
        <v>1</v>
      </c>
      <c r="R681" s="2" t="str">
        <f>IF(AND(EXACT(P681,"tested_positive"), EXACT(K681,"tested_positive")), "tp", IF(AND(EXACT(P681,"tested_positive"), EXACT(K681,"tested_negative")), "fp", IF(AND(EXACT(P681,"tested_negative"), EXACT(K681,"tested_positive")), "fn", IF(AND(EXACT(P681,"tested_negative"), EXACT(K681,"tested_negative")), "tn"))))</f>
        <v>tp</v>
      </c>
      <c r="S681" s="2">
        <f>IF(P681="tested_positive",1,0)</f>
        <v>1</v>
      </c>
    </row>
    <row r="682" spans="1:19" x14ac:dyDescent="0.2">
      <c r="A682">
        <v>261</v>
      </c>
      <c r="B682">
        <v>3</v>
      </c>
      <c r="C682">
        <v>191</v>
      </c>
      <c r="D682">
        <v>68</v>
      </c>
      <c r="E682">
        <v>15</v>
      </c>
      <c r="F682">
        <v>130</v>
      </c>
      <c r="G682">
        <v>30.9</v>
      </c>
      <c r="H682">
        <v>0.29899999999999999</v>
      </c>
      <c r="I682">
        <v>34</v>
      </c>
      <c r="J682" t="s">
        <v>10</v>
      </c>
      <c r="K682" t="s">
        <v>10</v>
      </c>
      <c r="L682" t="s">
        <v>9</v>
      </c>
      <c r="M682">
        <v>1</v>
      </c>
      <c r="N682">
        <v>0.23300000000000001</v>
      </c>
      <c r="O682">
        <v>0.76700000000000002</v>
      </c>
      <c r="P682" s="2" t="str">
        <f>IF(O682&gt;N682,"tested_positive","tested_negative")</f>
        <v>tested_positive</v>
      </c>
      <c r="Q682" s="2">
        <f>IF(P682=K682,1,0)</f>
        <v>0</v>
      </c>
      <c r="R682" s="2" t="str">
        <f>IF(AND(EXACT(P682,"tested_positive"), EXACT(K682,"tested_positive")), "tp", IF(AND(EXACT(P682,"tested_positive"), EXACT(K682,"tested_negative")), "fp", IF(AND(EXACT(P682,"tested_negative"), EXACT(K682,"tested_positive")), "fn", IF(AND(EXACT(P682,"tested_negative"), EXACT(K682,"tested_negative")), "tn"))))</f>
        <v>fp</v>
      </c>
      <c r="S682" s="2">
        <f>IF(P682="tested_positive",1,0)</f>
        <v>1</v>
      </c>
    </row>
    <row r="683" spans="1:19" x14ac:dyDescent="0.2">
      <c r="A683">
        <v>741</v>
      </c>
      <c r="B683">
        <v>11</v>
      </c>
      <c r="C683">
        <v>120</v>
      </c>
      <c r="D683">
        <v>80</v>
      </c>
      <c r="E683">
        <v>37</v>
      </c>
      <c r="F683">
        <v>150</v>
      </c>
      <c r="G683">
        <v>42.3</v>
      </c>
      <c r="H683">
        <v>0.78500000000000003</v>
      </c>
      <c r="I683">
        <v>48</v>
      </c>
      <c r="J683" t="s">
        <v>9</v>
      </c>
      <c r="K683" t="s">
        <v>9</v>
      </c>
      <c r="L683" t="s">
        <v>9</v>
      </c>
      <c r="N683">
        <v>0.23100000000000001</v>
      </c>
      <c r="O683">
        <v>0.76900000000000002</v>
      </c>
      <c r="P683" s="2" t="str">
        <f>IF(O683&gt;N683,"tested_positive","tested_negative")</f>
        <v>tested_positive</v>
      </c>
      <c r="Q683" s="2">
        <f>IF(P683=K683,1,0)</f>
        <v>1</v>
      </c>
      <c r="R683" s="2" t="str">
        <f>IF(AND(EXACT(P683,"tested_positive"), EXACT(K683,"tested_positive")), "tp", IF(AND(EXACT(P683,"tested_positive"), EXACT(K683,"tested_negative")), "fp", IF(AND(EXACT(P683,"tested_negative"), EXACT(K683,"tested_positive")), "fn", IF(AND(EXACT(P683,"tested_negative"), EXACT(K683,"tested_negative")), "tn"))))</f>
        <v>tp</v>
      </c>
      <c r="S683" s="2">
        <f>IF(P683="tested_positive",1,0)</f>
        <v>1</v>
      </c>
    </row>
    <row r="684" spans="1:19" x14ac:dyDescent="0.2">
      <c r="A684">
        <v>648</v>
      </c>
      <c r="B684">
        <v>0</v>
      </c>
      <c r="C684">
        <v>179</v>
      </c>
      <c r="D684">
        <v>50</v>
      </c>
      <c r="E684">
        <v>36</v>
      </c>
      <c r="F684">
        <v>159</v>
      </c>
      <c r="G684">
        <v>37.799999999999997</v>
      </c>
      <c r="H684">
        <v>0.45500000000000002</v>
      </c>
      <c r="I684">
        <v>22</v>
      </c>
      <c r="J684" t="s">
        <v>9</v>
      </c>
      <c r="K684" t="s">
        <v>9</v>
      </c>
      <c r="L684" t="s">
        <v>9</v>
      </c>
      <c r="N684">
        <v>0.23</v>
      </c>
      <c r="O684">
        <v>0.77</v>
      </c>
      <c r="P684" s="2" t="str">
        <f>IF(O684&gt;N684,"tested_positive","tested_negative")</f>
        <v>tested_positive</v>
      </c>
      <c r="Q684" s="2">
        <f>IF(P684=K684,1,0)</f>
        <v>1</v>
      </c>
      <c r="R684" s="2" t="str">
        <f>IF(AND(EXACT(P684,"tested_positive"), EXACT(K684,"tested_positive")), "tp", IF(AND(EXACT(P684,"tested_positive"), EXACT(K684,"tested_negative")), "fp", IF(AND(EXACT(P684,"tested_negative"), EXACT(K684,"tested_positive")), "fn", IF(AND(EXACT(P684,"tested_negative"), EXACT(K684,"tested_negative")), "tn"))))</f>
        <v>tp</v>
      </c>
      <c r="S684" s="2">
        <f>IF(P684="tested_positive",1,0)</f>
        <v>1</v>
      </c>
    </row>
    <row r="685" spans="1:19" x14ac:dyDescent="0.2">
      <c r="A685">
        <v>664</v>
      </c>
      <c r="B685">
        <v>9</v>
      </c>
      <c r="C685">
        <v>145</v>
      </c>
      <c r="D685">
        <v>80</v>
      </c>
      <c r="E685">
        <v>46</v>
      </c>
      <c r="F685">
        <v>130</v>
      </c>
      <c r="G685">
        <v>37.9</v>
      </c>
      <c r="H685">
        <v>0.63700000000000001</v>
      </c>
      <c r="I685">
        <v>40</v>
      </c>
      <c r="J685" t="s">
        <v>9</v>
      </c>
      <c r="K685" t="s">
        <v>9</v>
      </c>
      <c r="L685" t="s">
        <v>9</v>
      </c>
      <c r="N685">
        <v>0.23</v>
      </c>
      <c r="O685">
        <v>0.77</v>
      </c>
      <c r="P685" s="2" t="str">
        <f>IF(O685&gt;N685,"tested_positive","tested_negative")</f>
        <v>tested_positive</v>
      </c>
      <c r="Q685" s="2">
        <f>IF(P685=K685,1,0)</f>
        <v>1</v>
      </c>
      <c r="R685" s="2" t="str">
        <f>IF(AND(EXACT(P685,"tested_positive"), EXACT(K685,"tested_positive")), "tp", IF(AND(EXACT(P685,"tested_positive"), EXACT(K685,"tested_negative")), "fp", IF(AND(EXACT(P685,"tested_negative"), EXACT(K685,"tested_positive")), "fn", IF(AND(EXACT(P685,"tested_negative"), EXACT(K685,"tested_negative")), "tn"))))</f>
        <v>tp</v>
      </c>
      <c r="S685" s="2">
        <f>IF(P685="tested_positive",1,0)</f>
        <v>1</v>
      </c>
    </row>
    <row r="686" spans="1:19" x14ac:dyDescent="0.2">
      <c r="A686">
        <v>320</v>
      </c>
      <c r="B686">
        <v>6</v>
      </c>
      <c r="C686">
        <v>194</v>
      </c>
      <c r="D686">
        <v>78</v>
      </c>
      <c r="E686">
        <v>0</v>
      </c>
      <c r="F686">
        <v>0</v>
      </c>
      <c r="G686">
        <v>23.5</v>
      </c>
      <c r="H686">
        <v>0.129</v>
      </c>
      <c r="I686">
        <v>59</v>
      </c>
      <c r="J686" t="s">
        <v>9</v>
      </c>
      <c r="K686" t="s">
        <v>9</v>
      </c>
      <c r="L686" t="s">
        <v>9</v>
      </c>
      <c r="N686">
        <v>0.22700000000000001</v>
      </c>
      <c r="O686">
        <v>0.77300000000000002</v>
      </c>
      <c r="P686" s="2" t="str">
        <f>IF(O686&gt;N686,"tested_positive","tested_negative")</f>
        <v>tested_positive</v>
      </c>
      <c r="Q686" s="2">
        <f>IF(P686=K686,1,0)</f>
        <v>1</v>
      </c>
      <c r="R686" s="2" t="str">
        <f>IF(AND(EXACT(P686,"tested_positive"), EXACT(K686,"tested_positive")), "tp", IF(AND(EXACT(P686,"tested_positive"), EXACT(K686,"tested_negative")), "fp", IF(AND(EXACT(P686,"tested_negative"), EXACT(K686,"tested_positive")), "fn", IF(AND(EXACT(P686,"tested_negative"), EXACT(K686,"tested_negative")), "tn"))))</f>
        <v>tp</v>
      </c>
      <c r="S686" s="2">
        <f>IF(P686="tested_positive",1,0)</f>
        <v>1</v>
      </c>
    </row>
    <row r="687" spans="1:19" x14ac:dyDescent="0.2">
      <c r="A687">
        <v>717</v>
      </c>
      <c r="B687">
        <v>3</v>
      </c>
      <c r="C687">
        <v>173</v>
      </c>
      <c r="D687">
        <v>78</v>
      </c>
      <c r="E687">
        <v>39</v>
      </c>
      <c r="F687">
        <v>185</v>
      </c>
      <c r="G687">
        <v>33.799999999999997</v>
      </c>
      <c r="H687">
        <v>0.97</v>
      </c>
      <c r="I687">
        <v>31</v>
      </c>
      <c r="J687" t="s">
        <v>9</v>
      </c>
      <c r="K687" t="s">
        <v>9</v>
      </c>
      <c r="L687" t="s">
        <v>9</v>
      </c>
      <c r="N687">
        <v>0.22700000000000001</v>
      </c>
      <c r="O687">
        <v>0.77300000000000002</v>
      </c>
      <c r="P687" s="2" t="str">
        <f>IF(O687&gt;N687,"tested_positive","tested_negative")</f>
        <v>tested_positive</v>
      </c>
      <c r="Q687" s="2">
        <f>IF(P687=K687,1,0)</f>
        <v>1</v>
      </c>
      <c r="R687" s="2" t="str">
        <f>IF(AND(EXACT(P687,"tested_positive"), EXACT(K687,"tested_positive")), "tp", IF(AND(EXACT(P687,"tested_positive"), EXACT(K687,"tested_negative")), "fp", IF(AND(EXACT(P687,"tested_negative"), EXACT(K687,"tested_positive")), "fn", IF(AND(EXACT(P687,"tested_negative"), EXACT(K687,"tested_negative")), "tn"))))</f>
        <v>tp</v>
      </c>
      <c r="S687" s="2">
        <f>IF(P687="tested_positive",1,0)</f>
        <v>1</v>
      </c>
    </row>
    <row r="688" spans="1:19" x14ac:dyDescent="0.2">
      <c r="A688">
        <v>339</v>
      </c>
      <c r="B688">
        <v>9</v>
      </c>
      <c r="C688">
        <v>152</v>
      </c>
      <c r="D688">
        <v>78</v>
      </c>
      <c r="E688">
        <v>34</v>
      </c>
      <c r="F688">
        <v>171</v>
      </c>
      <c r="G688">
        <v>34.200000000000003</v>
      </c>
      <c r="H688">
        <v>0.89300000000000002</v>
      </c>
      <c r="I688">
        <v>33</v>
      </c>
      <c r="J688" t="s">
        <v>9</v>
      </c>
      <c r="K688" t="s">
        <v>9</v>
      </c>
      <c r="L688" t="s">
        <v>9</v>
      </c>
      <c r="N688">
        <v>0.22600000000000001</v>
      </c>
      <c r="O688">
        <v>0.77400000000000002</v>
      </c>
      <c r="P688" s="2" t="str">
        <f>IF(O688&gt;N688,"tested_positive","tested_negative")</f>
        <v>tested_positive</v>
      </c>
      <c r="Q688" s="2">
        <f>IF(P688=K688,1,0)</f>
        <v>1</v>
      </c>
      <c r="R688" s="2" t="str">
        <f>IF(AND(EXACT(P688,"tested_positive"), EXACT(K688,"tested_positive")), "tp", IF(AND(EXACT(P688,"tested_positive"), EXACT(K688,"tested_negative")), "fp", IF(AND(EXACT(P688,"tested_negative"), EXACT(K688,"tested_positive")), "fn", IF(AND(EXACT(P688,"tested_negative"), EXACT(K688,"tested_negative")), "tn"))))</f>
        <v>tp</v>
      </c>
      <c r="S688" s="2">
        <f>IF(P688="tested_positive",1,0)</f>
        <v>1</v>
      </c>
    </row>
    <row r="689" spans="1:19" x14ac:dyDescent="0.2">
      <c r="A689">
        <v>713</v>
      </c>
      <c r="B689">
        <v>10</v>
      </c>
      <c r="C689">
        <v>129</v>
      </c>
      <c r="D689">
        <v>62</v>
      </c>
      <c r="E689">
        <v>36</v>
      </c>
      <c r="F689">
        <v>0</v>
      </c>
      <c r="G689">
        <v>41.2</v>
      </c>
      <c r="H689">
        <v>0.441</v>
      </c>
      <c r="I689">
        <v>38</v>
      </c>
      <c r="J689" t="s">
        <v>9</v>
      </c>
      <c r="K689" t="s">
        <v>9</v>
      </c>
      <c r="L689" t="s">
        <v>9</v>
      </c>
      <c r="N689">
        <v>0.22500000000000001</v>
      </c>
      <c r="O689">
        <v>0.77500000000000002</v>
      </c>
      <c r="P689" s="2" t="str">
        <f>IF(O689&gt;N689,"tested_positive","tested_negative")</f>
        <v>tested_positive</v>
      </c>
      <c r="Q689" s="2">
        <f>IF(P689=K689,1,0)</f>
        <v>1</v>
      </c>
      <c r="R689" s="2" t="str">
        <f>IF(AND(EXACT(P689,"tested_positive"), EXACT(K689,"tested_positive")), "tp", IF(AND(EXACT(P689,"tested_positive"), EXACT(K689,"tested_negative")), "fp", IF(AND(EXACT(P689,"tested_negative"), EXACT(K689,"tested_positive")), "fn", IF(AND(EXACT(P689,"tested_negative"), EXACT(K689,"tested_negative")), "tn"))))</f>
        <v>tp</v>
      </c>
      <c r="S689" s="2">
        <f>IF(P689="tested_positive",1,0)</f>
        <v>1</v>
      </c>
    </row>
    <row r="690" spans="1:19" x14ac:dyDescent="0.2">
      <c r="A690">
        <v>426</v>
      </c>
      <c r="B690">
        <v>4</v>
      </c>
      <c r="C690">
        <v>184</v>
      </c>
      <c r="D690">
        <v>78</v>
      </c>
      <c r="E690">
        <v>39</v>
      </c>
      <c r="F690">
        <v>277</v>
      </c>
      <c r="G690">
        <v>37</v>
      </c>
      <c r="H690">
        <v>0.26400000000000001</v>
      </c>
      <c r="I690">
        <v>31</v>
      </c>
      <c r="J690" t="s">
        <v>9</v>
      </c>
      <c r="K690" t="s">
        <v>9</v>
      </c>
      <c r="L690" t="s">
        <v>9</v>
      </c>
      <c r="N690">
        <v>0.224</v>
      </c>
      <c r="O690">
        <v>0.77600000000000002</v>
      </c>
      <c r="P690" s="2" t="str">
        <f>IF(O690&gt;N690,"tested_positive","tested_negative")</f>
        <v>tested_positive</v>
      </c>
      <c r="Q690" s="2">
        <f>IF(P690=K690,1,0)</f>
        <v>1</v>
      </c>
      <c r="R690" s="2" t="str">
        <f>IF(AND(EXACT(P690,"tested_positive"), EXACT(K690,"tested_positive")), "tp", IF(AND(EXACT(P690,"tested_positive"), EXACT(K690,"tested_negative")), "fp", IF(AND(EXACT(P690,"tested_negative"), EXACT(K690,"tested_positive")), "fn", IF(AND(EXACT(P690,"tested_negative"), EXACT(K690,"tested_negative")), "tn"))))</f>
        <v>tp</v>
      </c>
      <c r="S690" s="2">
        <f>IF(P690="tested_positive",1,0)</f>
        <v>1</v>
      </c>
    </row>
    <row r="691" spans="1:19" x14ac:dyDescent="0.2">
      <c r="A691">
        <v>703</v>
      </c>
      <c r="B691">
        <v>1</v>
      </c>
      <c r="C691">
        <v>168</v>
      </c>
      <c r="D691">
        <v>88</v>
      </c>
      <c r="E691">
        <v>29</v>
      </c>
      <c r="F691">
        <v>0</v>
      </c>
      <c r="G691">
        <v>35</v>
      </c>
      <c r="H691">
        <v>0.90500000000000003</v>
      </c>
      <c r="I691">
        <v>52</v>
      </c>
      <c r="J691" t="s">
        <v>9</v>
      </c>
      <c r="K691" t="s">
        <v>9</v>
      </c>
      <c r="L691" t="s">
        <v>9</v>
      </c>
      <c r="N691">
        <v>0.224</v>
      </c>
      <c r="O691">
        <v>0.77600000000000002</v>
      </c>
      <c r="P691" s="2" t="str">
        <f>IF(O691&gt;N691,"tested_positive","tested_negative")</f>
        <v>tested_positive</v>
      </c>
      <c r="Q691" s="2">
        <f>IF(P691=K691,1,0)</f>
        <v>1</v>
      </c>
      <c r="R691" s="2" t="str">
        <f>IF(AND(EXACT(P691,"tested_positive"), EXACT(K691,"tested_positive")), "tp", IF(AND(EXACT(P691,"tested_positive"), EXACT(K691,"tested_negative")), "fp", IF(AND(EXACT(P691,"tested_negative"), EXACT(K691,"tested_positive")), "fn", IF(AND(EXACT(P691,"tested_negative"), EXACT(K691,"tested_negative")), "tn"))))</f>
        <v>tp</v>
      </c>
      <c r="S691" s="2">
        <f>IF(P691="tested_positive",1,0)</f>
        <v>1</v>
      </c>
    </row>
    <row r="692" spans="1:19" x14ac:dyDescent="0.2">
      <c r="A692">
        <v>178</v>
      </c>
      <c r="B692">
        <v>0</v>
      </c>
      <c r="C692">
        <v>129</v>
      </c>
      <c r="D692">
        <v>110</v>
      </c>
      <c r="E692">
        <v>46</v>
      </c>
      <c r="F692">
        <v>130</v>
      </c>
      <c r="G692">
        <v>67.099999999999994</v>
      </c>
      <c r="H692">
        <v>0.31900000000000001</v>
      </c>
      <c r="I692">
        <v>26</v>
      </c>
      <c r="J692" t="s">
        <v>9</v>
      </c>
      <c r="K692" t="s">
        <v>9</v>
      </c>
      <c r="L692" t="s">
        <v>9</v>
      </c>
      <c r="N692">
        <v>0.223</v>
      </c>
      <c r="O692">
        <v>0.77700000000000002</v>
      </c>
      <c r="P692" s="2" t="str">
        <f>IF(O692&gt;N692,"tested_positive","tested_negative")</f>
        <v>tested_positive</v>
      </c>
      <c r="Q692" s="2">
        <f>IF(P692=K692,1,0)</f>
        <v>1</v>
      </c>
      <c r="R692" s="2" t="str">
        <f>IF(AND(EXACT(P692,"tested_positive"), EXACT(K692,"tested_positive")), "tp", IF(AND(EXACT(P692,"tested_positive"), EXACT(K692,"tested_negative")), "fp", IF(AND(EXACT(P692,"tested_negative"), EXACT(K692,"tested_positive")), "fn", IF(AND(EXACT(P692,"tested_negative"), EXACT(K692,"tested_negative")), "tn"))))</f>
        <v>tp</v>
      </c>
      <c r="S692" s="2">
        <f>IF(P692="tested_positive",1,0)</f>
        <v>1</v>
      </c>
    </row>
    <row r="693" spans="1:19" x14ac:dyDescent="0.2">
      <c r="A693">
        <v>13</v>
      </c>
      <c r="B693">
        <v>10</v>
      </c>
      <c r="C693">
        <v>139</v>
      </c>
      <c r="D693">
        <v>80</v>
      </c>
      <c r="E693">
        <v>0</v>
      </c>
      <c r="F693">
        <v>0</v>
      </c>
      <c r="G693">
        <v>27.1</v>
      </c>
      <c r="H693">
        <v>1.4410000000000001</v>
      </c>
      <c r="I693">
        <v>57</v>
      </c>
      <c r="J693" t="s">
        <v>10</v>
      </c>
      <c r="K693" t="s">
        <v>10</v>
      </c>
      <c r="L693" t="s">
        <v>9</v>
      </c>
      <c r="M693">
        <v>1</v>
      </c>
      <c r="N693">
        <v>0.216</v>
      </c>
      <c r="O693">
        <v>0.78400000000000003</v>
      </c>
      <c r="P693" s="2" t="str">
        <f>IF(O693&gt;N693,"tested_positive","tested_negative")</f>
        <v>tested_positive</v>
      </c>
      <c r="Q693" s="2">
        <f>IF(P693=K693,1,0)</f>
        <v>0</v>
      </c>
      <c r="R693" s="2" t="str">
        <f>IF(AND(EXACT(P693,"tested_positive"), EXACT(K693,"tested_positive")), "tp", IF(AND(EXACT(P693,"tested_positive"), EXACT(K693,"tested_negative")), "fp", IF(AND(EXACT(P693,"tested_negative"), EXACT(K693,"tested_positive")), "fn", IF(AND(EXACT(P693,"tested_negative"), EXACT(K693,"tested_negative")), "tn"))))</f>
        <v>fp</v>
      </c>
      <c r="S693" s="2">
        <f>IF(P693="tested_positive",1,0)</f>
        <v>1</v>
      </c>
    </row>
    <row r="694" spans="1:19" x14ac:dyDescent="0.2">
      <c r="A694">
        <v>89</v>
      </c>
      <c r="B694">
        <v>15</v>
      </c>
      <c r="C694">
        <v>136</v>
      </c>
      <c r="D694">
        <v>70</v>
      </c>
      <c r="E694">
        <v>32</v>
      </c>
      <c r="F694">
        <v>110</v>
      </c>
      <c r="G694">
        <v>37.1</v>
      </c>
      <c r="H694">
        <v>0.153</v>
      </c>
      <c r="I694">
        <v>43</v>
      </c>
      <c r="J694" t="s">
        <v>9</v>
      </c>
      <c r="K694" t="s">
        <v>9</v>
      </c>
      <c r="L694" t="s">
        <v>9</v>
      </c>
      <c r="N694">
        <v>0.215</v>
      </c>
      <c r="O694">
        <v>0.78500000000000003</v>
      </c>
      <c r="P694" s="2" t="str">
        <f>IF(O694&gt;N694,"tested_positive","tested_negative")</f>
        <v>tested_positive</v>
      </c>
      <c r="Q694" s="2">
        <f>IF(P694=K694,1,0)</f>
        <v>1</v>
      </c>
      <c r="R694" s="2" t="str">
        <f>IF(AND(EXACT(P694,"tested_positive"), EXACT(K694,"tested_positive")), "tp", IF(AND(EXACT(P694,"tested_positive"), EXACT(K694,"tested_negative")), "fp", IF(AND(EXACT(P694,"tested_negative"), EXACT(K694,"tested_positive")), "fn", IF(AND(EXACT(P694,"tested_negative"), EXACT(K694,"tested_negative")), "tn"))))</f>
        <v>tp</v>
      </c>
      <c r="S694" s="2">
        <f>IF(P694="tested_positive",1,0)</f>
        <v>1</v>
      </c>
    </row>
    <row r="695" spans="1:19" x14ac:dyDescent="0.2">
      <c r="A695">
        <v>228</v>
      </c>
      <c r="B695">
        <v>3</v>
      </c>
      <c r="C695">
        <v>162</v>
      </c>
      <c r="D695">
        <v>52</v>
      </c>
      <c r="E695">
        <v>38</v>
      </c>
      <c r="F695">
        <v>0</v>
      </c>
      <c r="G695">
        <v>37.200000000000003</v>
      </c>
      <c r="H695">
        <v>0.65200000000000002</v>
      </c>
      <c r="I695">
        <v>24</v>
      </c>
      <c r="J695" t="s">
        <v>9</v>
      </c>
      <c r="K695" t="s">
        <v>9</v>
      </c>
      <c r="L695" t="s">
        <v>9</v>
      </c>
      <c r="N695">
        <v>0.214</v>
      </c>
      <c r="O695">
        <v>0.78600000000000003</v>
      </c>
      <c r="P695" s="2" t="str">
        <f>IF(O695&gt;N695,"tested_positive","tested_negative")</f>
        <v>tested_positive</v>
      </c>
      <c r="Q695" s="2">
        <f>IF(P695=K695,1,0)</f>
        <v>1</v>
      </c>
      <c r="R695" s="2" t="str">
        <f>IF(AND(EXACT(P695,"tested_positive"), EXACT(K695,"tested_positive")), "tp", IF(AND(EXACT(P695,"tested_positive"), EXACT(K695,"tested_negative")), "fp", IF(AND(EXACT(P695,"tested_negative"), EXACT(K695,"tested_positive")), "fn", IF(AND(EXACT(P695,"tested_negative"), EXACT(K695,"tested_negative")), "tn"))))</f>
        <v>tp</v>
      </c>
      <c r="S695" s="2">
        <f>IF(P695="tested_positive",1,0)</f>
        <v>1</v>
      </c>
    </row>
    <row r="696" spans="1:19" x14ac:dyDescent="0.2">
      <c r="A696">
        <v>3</v>
      </c>
      <c r="B696">
        <v>8</v>
      </c>
      <c r="C696">
        <v>183</v>
      </c>
      <c r="D696">
        <v>64</v>
      </c>
      <c r="E696">
        <v>0</v>
      </c>
      <c r="F696">
        <v>0</v>
      </c>
      <c r="G696">
        <v>23.3</v>
      </c>
      <c r="H696">
        <v>0.67200000000000004</v>
      </c>
      <c r="I696">
        <v>32</v>
      </c>
      <c r="J696" t="s">
        <v>9</v>
      </c>
      <c r="K696" t="s">
        <v>9</v>
      </c>
      <c r="L696" t="s">
        <v>9</v>
      </c>
      <c r="N696">
        <v>0.20300000000000001</v>
      </c>
      <c r="O696">
        <v>0.79700000000000004</v>
      </c>
      <c r="P696" s="2" t="str">
        <f>IF(O696&gt;N696,"tested_positive","tested_negative")</f>
        <v>tested_positive</v>
      </c>
      <c r="Q696" s="2">
        <f>IF(P696=K696,1,0)</f>
        <v>1</v>
      </c>
      <c r="R696" s="2" t="str">
        <f>IF(AND(EXACT(P696,"tested_positive"), EXACT(K696,"tested_positive")), "tp", IF(AND(EXACT(P696,"tested_positive"), EXACT(K696,"tested_negative")), "fp", IF(AND(EXACT(P696,"tested_negative"), EXACT(K696,"tested_positive")), "fn", IF(AND(EXACT(P696,"tested_negative"), EXACT(K696,"tested_negative")), "tn"))))</f>
        <v>tp</v>
      </c>
      <c r="S696" s="2">
        <f>IF(P696="tested_positive",1,0)</f>
        <v>1</v>
      </c>
    </row>
    <row r="697" spans="1:19" x14ac:dyDescent="0.2">
      <c r="A697">
        <v>671</v>
      </c>
      <c r="B697">
        <v>6</v>
      </c>
      <c r="C697">
        <v>165</v>
      </c>
      <c r="D697">
        <v>68</v>
      </c>
      <c r="E697">
        <v>26</v>
      </c>
      <c r="F697">
        <v>168</v>
      </c>
      <c r="G697">
        <v>33.6</v>
      </c>
      <c r="H697">
        <v>0.63100000000000001</v>
      </c>
      <c r="I697">
        <v>49</v>
      </c>
      <c r="J697" t="s">
        <v>10</v>
      </c>
      <c r="K697" t="s">
        <v>10</v>
      </c>
      <c r="L697" t="s">
        <v>9</v>
      </c>
      <c r="M697">
        <v>1</v>
      </c>
      <c r="N697">
        <v>0.2</v>
      </c>
      <c r="O697">
        <v>0.8</v>
      </c>
      <c r="P697" s="2" t="str">
        <f>IF(O697&gt;N697,"tested_positive","tested_negative")</f>
        <v>tested_positive</v>
      </c>
      <c r="Q697" s="2">
        <f>IF(P697=K697,1,0)</f>
        <v>0</v>
      </c>
      <c r="R697" s="2" t="str">
        <f>IF(AND(EXACT(P697,"tested_positive"), EXACT(K697,"tested_positive")), "tp", IF(AND(EXACT(P697,"tested_positive"), EXACT(K697,"tested_negative")), "fp", IF(AND(EXACT(P697,"tested_negative"), EXACT(K697,"tested_positive")), "fn", IF(AND(EXACT(P697,"tested_negative"), EXACT(K697,"tested_negative")), "tn"))))</f>
        <v>fp</v>
      </c>
      <c r="S697" s="2">
        <f>IF(P697="tested_positive",1,0)</f>
        <v>1</v>
      </c>
    </row>
    <row r="698" spans="1:19" x14ac:dyDescent="0.2">
      <c r="A698">
        <v>239</v>
      </c>
      <c r="B698">
        <v>9</v>
      </c>
      <c r="C698">
        <v>164</v>
      </c>
      <c r="D698">
        <v>84</v>
      </c>
      <c r="E698">
        <v>21</v>
      </c>
      <c r="F698">
        <v>0</v>
      </c>
      <c r="G698">
        <v>30.8</v>
      </c>
      <c r="H698">
        <v>0.83099999999999996</v>
      </c>
      <c r="I698">
        <v>32</v>
      </c>
      <c r="J698" t="s">
        <v>9</v>
      </c>
      <c r="K698" t="s">
        <v>9</v>
      </c>
      <c r="L698" t="s">
        <v>9</v>
      </c>
      <c r="N698">
        <v>0.19900000000000001</v>
      </c>
      <c r="O698">
        <v>0.80100000000000005</v>
      </c>
      <c r="P698" s="2" t="str">
        <f>IF(O698&gt;N698,"tested_positive","tested_negative")</f>
        <v>tested_positive</v>
      </c>
      <c r="Q698" s="2">
        <f>IF(P698=K698,1,0)</f>
        <v>1</v>
      </c>
      <c r="R698" s="2" t="str">
        <f>IF(AND(EXACT(P698,"tested_positive"), EXACT(K698,"tested_positive")), "tp", IF(AND(EXACT(P698,"tested_positive"), EXACT(K698,"tested_negative")), "fp", IF(AND(EXACT(P698,"tested_negative"), EXACT(K698,"tested_positive")), "fn", IF(AND(EXACT(P698,"tested_negative"), EXACT(K698,"tested_negative")), "tn"))))</f>
        <v>tp</v>
      </c>
      <c r="S698" s="2">
        <f>IF(P698="tested_positive",1,0)</f>
        <v>1</v>
      </c>
    </row>
    <row r="699" spans="1:19" x14ac:dyDescent="0.2">
      <c r="A699">
        <v>361</v>
      </c>
      <c r="B699">
        <v>5</v>
      </c>
      <c r="C699">
        <v>189</v>
      </c>
      <c r="D699">
        <v>64</v>
      </c>
      <c r="E699">
        <v>33</v>
      </c>
      <c r="F699">
        <v>325</v>
      </c>
      <c r="G699">
        <v>31.2</v>
      </c>
      <c r="H699">
        <v>0.58299999999999996</v>
      </c>
      <c r="I699">
        <v>29</v>
      </c>
      <c r="J699" t="s">
        <v>9</v>
      </c>
      <c r="K699" t="s">
        <v>9</v>
      </c>
      <c r="L699" t="s">
        <v>9</v>
      </c>
      <c r="N699">
        <v>0.19500000000000001</v>
      </c>
      <c r="O699">
        <v>0.80500000000000005</v>
      </c>
      <c r="P699" s="2" t="str">
        <f>IF(O699&gt;N699,"tested_positive","tested_negative")</f>
        <v>tested_positive</v>
      </c>
      <c r="Q699" s="2">
        <f>IF(P699=K699,1,0)</f>
        <v>1</v>
      </c>
      <c r="R699" s="2" t="str">
        <f>IF(AND(EXACT(P699,"tested_positive"), EXACT(K699,"tested_positive")), "tp", IF(AND(EXACT(P699,"tested_positive"), EXACT(K699,"tested_negative")), "fp", IF(AND(EXACT(P699,"tested_negative"), EXACT(K699,"tested_positive")), "fn", IF(AND(EXACT(P699,"tested_negative"), EXACT(K699,"tested_negative")), "tn"))))</f>
        <v>tp</v>
      </c>
      <c r="S699" s="2">
        <f>IF(P699="tested_positive",1,0)</f>
        <v>1</v>
      </c>
    </row>
    <row r="700" spans="1:19" x14ac:dyDescent="0.2">
      <c r="A700">
        <v>376</v>
      </c>
      <c r="B700">
        <v>12</v>
      </c>
      <c r="C700">
        <v>140</v>
      </c>
      <c r="D700">
        <v>82</v>
      </c>
      <c r="E700">
        <v>43</v>
      </c>
      <c r="F700">
        <v>325</v>
      </c>
      <c r="G700">
        <v>39.200000000000003</v>
      </c>
      <c r="H700">
        <v>0.52800000000000002</v>
      </c>
      <c r="I700">
        <v>58</v>
      </c>
      <c r="J700" t="s">
        <v>9</v>
      </c>
      <c r="K700" t="s">
        <v>9</v>
      </c>
      <c r="L700" t="s">
        <v>9</v>
      </c>
      <c r="N700">
        <v>0.19400000000000001</v>
      </c>
      <c r="O700">
        <v>0.80600000000000005</v>
      </c>
      <c r="P700" s="2" t="str">
        <f>IF(O700&gt;N700,"tested_positive","tested_negative")</f>
        <v>tested_positive</v>
      </c>
      <c r="Q700" s="2">
        <f>IF(P700=K700,1,0)</f>
        <v>1</v>
      </c>
      <c r="R700" s="2" t="str">
        <f>IF(AND(EXACT(P700,"tested_positive"), EXACT(K700,"tested_positive")), "tp", IF(AND(EXACT(P700,"tested_positive"), EXACT(K700,"tested_negative")), "fp", IF(AND(EXACT(P700,"tested_negative"), EXACT(K700,"tested_positive")), "fn", IF(AND(EXACT(P700,"tested_negative"), EXACT(K700,"tested_negative")), "tn"))))</f>
        <v>tp</v>
      </c>
      <c r="S700" s="2">
        <f>IF(P700="tested_positive",1,0)</f>
        <v>1</v>
      </c>
    </row>
    <row r="701" spans="1:19" x14ac:dyDescent="0.2">
      <c r="A701">
        <v>499</v>
      </c>
      <c r="B701">
        <v>7</v>
      </c>
      <c r="C701">
        <v>195</v>
      </c>
      <c r="D701">
        <v>70</v>
      </c>
      <c r="E701">
        <v>33</v>
      </c>
      <c r="F701">
        <v>145</v>
      </c>
      <c r="G701">
        <v>25.1</v>
      </c>
      <c r="H701">
        <v>0.16300000000000001</v>
      </c>
      <c r="I701">
        <v>55</v>
      </c>
      <c r="J701" t="s">
        <v>9</v>
      </c>
      <c r="K701" t="s">
        <v>9</v>
      </c>
      <c r="L701" t="s">
        <v>9</v>
      </c>
      <c r="N701">
        <v>0.189</v>
      </c>
      <c r="O701">
        <v>0.81100000000000005</v>
      </c>
      <c r="P701" s="2" t="str">
        <f>IF(O701&gt;N701,"tested_positive","tested_negative")</f>
        <v>tested_positive</v>
      </c>
      <c r="Q701" s="2">
        <f>IF(P701=K701,1,0)</f>
        <v>1</v>
      </c>
      <c r="R701" s="2" t="str">
        <f>IF(AND(EXACT(P701,"tested_positive"), EXACT(K701,"tested_positive")), "tp", IF(AND(EXACT(P701,"tested_positive"), EXACT(K701,"tested_negative")), "fp", IF(AND(EXACT(P701,"tested_negative"), EXACT(K701,"tested_positive")), "fn", IF(AND(EXACT(P701,"tested_negative"), EXACT(K701,"tested_negative")), "tn"))))</f>
        <v>tp</v>
      </c>
      <c r="S701" s="2">
        <f>IF(P701="tested_positive",1,0)</f>
        <v>1</v>
      </c>
    </row>
    <row r="702" spans="1:19" x14ac:dyDescent="0.2">
      <c r="A702">
        <v>682</v>
      </c>
      <c r="B702">
        <v>0</v>
      </c>
      <c r="C702">
        <v>162</v>
      </c>
      <c r="D702">
        <v>76</v>
      </c>
      <c r="E702">
        <v>36</v>
      </c>
      <c r="F702">
        <v>0</v>
      </c>
      <c r="G702">
        <v>49.6</v>
      </c>
      <c r="H702">
        <v>0.36399999999999999</v>
      </c>
      <c r="I702">
        <v>26</v>
      </c>
      <c r="J702" t="s">
        <v>9</v>
      </c>
      <c r="K702" t="s">
        <v>9</v>
      </c>
      <c r="L702" t="s">
        <v>9</v>
      </c>
      <c r="N702">
        <v>0.185</v>
      </c>
      <c r="O702">
        <v>0.81499999999999995</v>
      </c>
      <c r="P702" s="2" t="str">
        <f>IF(O702&gt;N702,"tested_positive","tested_negative")</f>
        <v>tested_positive</v>
      </c>
      <c r="Q702" s="2">
        <f>IF(P702=K702,1,0)</f>
        <v>1</v>
      </c>
      <c r="R702" s="2" t="str">
        <f>IF(AND(EXACT(P702,"tested_positive"), EXACT(K702,"tested_positive")), "tp", IF(AND(EXACT(P702,"tested_positive"), EXACT(K702,"tested_negative")), "fp", IF(AND(EXACT(P702,"tested_negative"), EXACT(K702,"tested_positive")), "fn", IF(AND(EXACT(P702,"tested_negative"), EXACT(K702,"tested_negative")), "tn"))))</f>
        <v>tp</v>
      </c>
      <c r="S702" s="2">
        <f>IF(P702="tested_positive",1,0)</f>
        <v>1</v>
      </c>
    </row>
    <row r="703" spans="1:19" x14ac:dyDescent="0.2">
      <c r="A703">
        <v>73</v>
      </c>
      <c r="B703">
        <v>13</v>
      </c>
      <c r="C703">
        <v>126</v>
      </c>
      <c r="D703">
        <v>90</v>
      </c>
      <c r="E703">
        <v>0</v>
      </c>
      <c r="F703">
        <v>0</v>
      </c>
      <c r="G703">
        <v>43.4</v>
      </c>
      <c r="H703">
        <v>0.58299999999999996</v>
      </c>
      <c r="I703">
        <v>42</v>
      </c>
      <c r="J703" t="s">
        <v>9</v>
      </c>
      <c r="K703" t="s">
        <v>9</v>
      </c>
      <c r="L703" t="s">
        <v>9</v>
      </c>
      <c r="N703">
        <v>0.183</v>
      </c>
      <c r="O703">
        <v>0.81699999999999995</v>
      </c>
      <c r="P703" s="2" t="str">
        <f>IF(O703&gt;N703,"tested_positive","tested_negative")</f>
        <v>tested_positive</v>
      </c>
      <c r="Q703" s="2">
        <f>IF(P703=K703,1,0)</f>
        <v>1</v>
      </c>
      <c r="R703" s="2" t="str">
        <f>IF(AND(EXACT(P703,"tested_positive"), EXACT(K703,"tested_positive")), "tp", IF(AND(EXACT(P703,"tested_positive"), EXACT(K703,"tested_negative")), "fp", IF(AND(EXACT(P703,"tested_negative"), EXACT(K703,"tested_positive")), "fn", IF(AND(EXACT(P703,"tested_negative"), EXACT(K703,"tested_negative")), "tn"))))</f>
        <v>tp</v>
      </c>
      <c r="S703" s="2">
        <f>IF(P703="tested_positive",1,0)</f>
        <v>1</v>
      </c>
    </row>
    <row r="704" spans="1:19" x14ac:dyDescent="0.2">
      <c r="A704">
        <v>425</v>
      </c>
      <c r="B704">
        <v>8</v>
      </c>
      <c r="C704">
        <v>151</v>
      </c>
      <c r="D704">
        <v>78</v>
      </c>
      <c r="E704">
        <v>32</v>
      </c>
      <c r="F704">
        <v>210</v>
      </c>
      <c r="G704">
        <v>42.9</v>
      </c>
      <c r="H704">
        <v>0.51600000000000001</v>
      </c>
      <c r="I704">
        <v>36</v>
      </c>
      <c r="J704" t="s">
        <v>9</v>
      </c>
      <c r="K704" t="s">
        <v>9</v>
      </c>
      <c r="L704" t="s">
        <v>9</v>
      </c>
      <c r="N704">
        <v>0.183</v>
      </c>
      <c r="O704">
        <v>0.81699999999999995</v>
      </c>
      <c r="P704" s="2" t="str">
        <f>IF(O704&gt;N704,"tested_positive","tested_negative")</f>
        <v>tested_positive</v>
      </c>
      <c r="Q704" s="2">
        <f>IF(P704=K704,1,0)</f>
        <v>1</v>
      </c>
      <c r="R704" s="2" t="str">
        <f>IF(AND(EXACT(P704,"tested_positive"), EXACT(K704,"tested_positive")), "tp", IF(AND(EXACT(P704,"tested_positive"), EXACT(K704,"tested_negative")), "fp", IF(AND(EXACT(P704,"tested_negative"), EXACT(K704,"tested_positive")), "fn", IF(AND(EXACT(P704,"tested_negative"), EXACT(K704,"tested_negative")), "tn"))))</f>
        <v>tp</v>
      </c>
      <c r="S704" s="2">
        <f>IF(P704="tested_positive",1,0)</f>
        <v>1</v>
      </c>
    </row>
    <row r="705" spans="1:19" x14ac:dyDescent="0.2">
      <c r="A705">
        <v>591</v>
      </c>
      <c r="B705">
        <v>11</v>
      </c>
      <c r="C705">
        <v>111</v>
      </c>
      <c r="D705">
        <v>84</v>
      </c>
      <c r="E705">
        <v>40</v>
      </c>
      <c r="F705">
        <v>0</v>
      </c>
      <c r="G705">
        <v>46.8</v>
      </c>
      <c r="H705">
        <v>0.92500000000000004</v>
      </c>
      <c r="I705">
        <v>45</v>
      </c>
      <c r="J705" t="s">
        <v>9</v>
      </c>
      <c r="K705" t="s">
        <v>9</v>
      </c>
      <c r="L705" t="s">
        <v>9</v>
      </c>
      <c r="N705">
        <v>0.182</v>
      </c>
      <c r="O705">
        <v>0.81799999999999995</v>
      </c>
      <c r="P705" s="2" t="str">
        <f>IF(O705&gt;N705,"tested_positive","tested_negative")</f>
        <v>tested_positive</v>
      </c>
      <c r="Q705" s="2">
        <f>IF(P705=K705,1,0)</f>
        <v>1</v>
      </c>
      <c r="R705" s="2" t="str">
        <f>IF(AND(EXACT(P705,"tested_positive"), EXACT(K705,"tested_positive")), "tp", IF(AND(EXACT(P705,"tested_positive"), EXACT(K705,"tested_negative")), "fp", IF(AND(EXACT(P705,"tested_negative"), EXACT(K705,"tested_positive")), "fn", IF(AND(EXACT(P705,"tested_negative"), EXACT(K705,"tested_negative")), "tn"))))</f>
        <v>tp</v>
      </c>
      <c r="S705" s="2">
        <f>IF(P705="tested_positive",1,0)</f>
        <v>1</v>
      </c>
    </row>
    <row r="706" spans="1:19" x14ac:dyDescent="0.2">
      <c r="A706">
        <v>54</v>
      </c>
      <c r="B706">
        <v>8</v>
      </c>
      <c r="C706">
        <v>176</v>
      </c>
      <c r="D706">
        <v>90</v>
      </c>
      <c r="E706">
        <v>34</v>
      </c>
      <c r="F706">
        <v>300</v>
      </c>
      <c r="G706">
        <v>33.700000000000003</v>
      </c>
      <c r="H706">
        <v>0.46700000000000003</v>
      </c>
      <c r="I706">
        <v>58</v>
      </c>
      <c r="J706" t="s">
        <v>9</v>
      </c>
      <c r="K706" t="s">
        <v>9</v>
      </c>
      <c r="L706" t="s">
        <v>9</v>
      </c>
      <c r="N706">
        <v>0.17299999999999999</v>
      </c>
      <c r="O706">
        <v>0.82699999999999996</v>
      </c>
      <c r="P706" s="2" t="str">
        <f>IF(O706&gt;N706,"tested_positive","tested_negative")</f>
        <v>tested_positive</v>
      </c>
      <c r="Q706" s="2">
        <f>IF(P706=K706,1,0)</f>
        <v>1</v>
      </c>
      <c r="R706" s="2" t="str">
        <f>IF(AND(EXACT(P706,"tested_positive"), EXACT(K706,"tested_positive")), "tp", IF(AND(EXACT(P706,"tested_positive"), EXACT(K706,"tested_negative")), "fp", IF(AND(EXACT(P706,"tested_negative"), EXACT(K706,"tested_positive")), "fn", IF(AND(EXACT(P706,"tested_negative"), EXACT(K706,"tested_negative")), "tn"))))</f>
        <v>tp</v>
      </c>
      <c r="S706" s="2">
        <f>IF(P706="tested_positive",1,0)</f>
        <v>1</v>
      </c>
    </row>
    <row r="707" spans="1:19" x14ac:dyDescent="0.2">
      <c r="A707">
        <v>400</v>
      </c>
      <c r="B707">
        <v>3</v>
      </c>
      <c r="C707">
        <v>193</v>
      </c>
      <c r="D707">
        <v>70</v>
      </c>
      <c r="E707">
        <v>31</v>
      </c>
      <c r="F707">
        <v>0</v>
      </c>
      <c r="G707">
        <v>34.9</v>
      </c>
      <c r="H707">
        <v>0.24099999999999999</v>
      </c>
      <c r="I707">
        <v>25</v>
      </c>
      <c r="J707" t="s">
        <v>9</v>
      </c>
      <c r="K707" t="s">
        <v>9</v>
      </c>
      <c r="L707" t="s">
        <v>9</v>
      </c>
      <c r="N707">
        <v>0.17199999999999999</v>
      </c>
      <c r="O707">
        <v>0.82799999999999996</v>
      </c>
      <c r="P707" s="2" t="str">
        <f>IF(O707&gt;N707,"tested_positive","tested_negative")</f>
        <v>tested_positive</v>
      </c>
      <c r="Q707" s="2">
        <f>IF(P707=K707,1,0)</f>
        <v>1</v>
      </c>
      <c r="R707" s="2" t="str">
        <f>IF(AND(EXACT(P707,"tested_positive"), EXACT(K707,"tested_positive")), "tp", IF(AND(EXACT(P707,"tested_positive"), EXACT(K707,"tested_negative")), "fp", IF(AND(EXACT(P707,"tested_negative"), EXACT(K707,"tested_positive")), "fn", IF(AND(EXACT(P707,"tested_negative"), EXACT(K707,"tested_negative")), "tn"))))</f>
        <v>tp</v>
      </c>
      <c r="S707" s="2">
        <f>IF(P707="tested_positive",1,0)</f>
        <v>1</v>
      </c>
    </row>
    <row r="708" spans="1:19" x14ac:dyDescent="0.2">
      <c r="A708">
        <v>749</v>
      </c>
      <c r="B708">
        <v>3</v>
      </c>
      <c r="C708">
        <v>187</v>
      </c>
      <c r="D708">
        <v>70</v>
      </c>
      <c r="E708">
        <v>22</v>
      </c>
      <c r="F708">
        <v>200</v>
      </c>
      <c r="G708">
        <v>36.4</v>
      </c>
      <c r="H708">
        <v>0.40799999999999997</v>
      </c>
      <c r="I708">
        <v>36</v>
      </c>
      <c r="J708" t="s">
        <v>9</v>
      </c>
      <c r="K708" t="s">
        <v>9</v>
      </c>
      <c r="L708" t="s">
        <v>9</v>
      </c>
      <c r="N708">
        <v>0.17199999999999999</v>
      </c>
      <c r="O708">
        <v>0.82799999999999996</v>
      </c>
      <c r="P708" s="2" t="str">
        <f>IF(O708&gt;N708,"tested_positive","tested_negative")</f>
        <v>tested_positive</v>
      </c>
      <c r="Q708" s="2">
        <f>IF(P708=K708,1,0)</f>
        <v>1</v>
      </c>
      <c r="R708" s="2" t="str">
        <f>IF(AND(EXACT(P708,"tested_positive"), EXACT(K708,"tested_positive")), "tp", IF(AND(EXACT(P708,"tested_positive"), EXACT(K708,"tested_negative")), "fp", IF(AND(EXACT(P708,"tested_negative"), EXACT(K708,"tested_positive")), "fn", IF(AND(EXACT(P708,"tested_negative"), EXACT(K708,"tested_negative")), "tn"))))</f>
        <v>tp</v>
      </c>
      <c r="S708" s="2">
        <f>IF(P708="tested_positive",1,0)</f>
        <v>1</v>
      </c>
    </row>
    <row r="709" spans="1:19" x14ac:dyDescent="0.2">
      <c r="A709">
        <v>59</v>
      </c>
      <c r="B709">
        <v>0</v>
      </c>
      <c r="C709">
        <v>146</v>
      </c>
      <c r="D709">
        <v>82</v>
      </c>
      <c r="E709">
        <v>0</v>
      </c>
      <c r="F709">
        <v>0</v>
      </c>
      <c r="G709">
        <v>40.5</v>
      </c>
      <c r="H709">
        <v>1.7809999999999999</v>
      </c>
      <c r="I709">
        <v>44</v>
      </c>
      <c r="J709" t="s">
        <v>10</v>
      </c>
      <c r="K709" t="s">
        <v>10</v>
      </c>
      <c r="L709" t="s">
        <v>9</v>
      </c>
      <c r="M709">
        <v>1</v>
      </c>
      <c r="N709">
        <v>0.16700000000000001</v>
      </c>
      <c r="O709">
        <v>0.83299999999999996</v>
      </c>
      <c r="P709" s="2" t="str">
        <f>IF(O709&gt;N709,"tested_positive","tested_negative")</f>
        <v>tested_positive</v>
      </c>
      <c r="Q709" s="2">
        <f>IF(P709=K709,1,0)</f>
        <v>0</v>
      </c>
      <c r="R709" s="2" t="str">
        <f>IF(AND(EXACT(P709,"tested_positive"), EXACT(K709,"tested_positive")), "tp", IF(AND(EXACT(P709,"tested_positive"), EXACT(K709,"tested_negative")), "fp", IF(AND(EXACT(P709,"tested_negative"), EXACT(K709,"tested_positive")), "fn", IF(AND(EXACT(P709,"tested_negative"), EXACT(K709,"tested_negative")), "tn"))))</f>
        <v>fp</v>
      </c>
      <c r="S709" s="2">
        <f>IF(P709="tested_positive",1,0)</f>
        <v>1</v>
      </c>
    </row>
    <row r="710" spans="1:19" x14ac:dyDescent="0.2">
      <c r="A710">
        <v>301</v>
      </c>
      <c r="B710">
        <v>0</v>
      </c>
      <c r="C710">
        <v>167</v>
      </c>
      <c r="D710">
        <v>0</v>
      </c>
      <c r="E710">
        <v>0</v>
      </c>
      <c r="F710">
        <v>0</v>
      </c>
      <c r="G710">
        <v>32.299999999999997</v>
      </c>
      <c r="H710">
        <v>0.83899999999999997</v>
      </c>
      <c r="I710">
        <v>30</v>
      </c>
      <c r="J710" t="s">
        <v>9</v>
      </c>
      <c r="K710" t="s">
        <v>9</v>
      </c>
      <c r="L710" t="s">
        <v>9</v>
      </c>
      <c r="N710">
        <v>0.16700000000000001</v>
      </c>
      <c r="O710">
        <v>0.83299999999999996</v>
      </c>
      <c r="P710" s="2" t="str">
        <f>IF(O710&gt;N710,"tested_positive","tested_negative")</f>
        <v>tested_positive</v>
      </c>
      <c r="Q710" s="2">
        <f>IF(P710=K710,1,0)</f>
        <v>1</v>
      </c>
      <c r="R710" s="2" t="str">
        <f>IF(AND(EXACT(P710,"tested_positive"), EXACT(K710,"tested_positive")), "tp", IF(AND(EXACT(P710,"tested_positive"), EXACT(K710,"tested_negative")), "fp", IF(AND(EXACT(P710,"tested_negative"), EXACT(K710,"tested_positive")), "fn", IF(AND(EXACT(P710,"tested_negative"), EXACT(K710,"tested_negative")), "tn"))))</f>
        <v>tp</v>
      </c>
      <c r="S710" s="2">
        <f>IF(P710="tested_positive",1,0)</f>
        <v>1</v>
      </c>
    </row>
    <row r="711" spans="1:19" x14ac:dyDescent="0.2">
      <c r="A711">
        <v>379</v>
      </c>
      <c r="B711">
        <v>4</v>
      </c>
      <c r="C711">
        <v>156</v>
      </c>
      <c r="D711">
        <v>75</v>
      </c>
      <c r="E711">
        <v>0</v>
      </c>
      <c r="F711">
        <v>0</v>
      </c>
      <c r="G711">
        <v>48.3</v>
      </c>
      <c r="H711">
        <v>0.23799999999999999</v>
      </c>
      <c r="I711">
        <v>32</v>
      </c>
      <c r="J711" t="s">
        <v>9</v>
      </c>
      <c r="K711" t="s">
        <v>9</v>
      </c>
      <c r="L711" t="s">
        <v>9</v>
      </c>
      <c r="N711">
        <v>0.16700000000000001</v>
      </c>
      <c r="O711">
        <v>0.83299999999999996</v>
      </c>
      <c r="P711" s="2" t="str">
        <f>IF(O711&gt;N711,"tested_positive","tested_negative")</f>
        <v>tested_positive</v>
      </c>
      <c r="Q711" s="2">
        <f>IF(P711=K711,1,0)</f>
        <v>1</v>
      </c>
      <c r="R711" s="2" t="str">
        <f>IF(AND(EXACT(P711,"tested_positive"), EXACT(K711,"tested_positive")), "tp", IF(AND(EXACT(P711,"tested_positive"), EXACT(K711,"tested_negative")), "fp", IF(AND(EXACT(P711,"tested_negative"), EXACT(K711,"tested_positive")), "fn", IF(AND(EXACT(P711,"tested_negative"), EXACT(K711,"tested_negative")), "tn"))))</f>
        <v>tp</v>
      </c>
      <c r="S711" s="2">
        <f>IF(P711="tested_positive",1,0)</f>
        <v>1</v>
      </c>
    </row>
    <row r="712" spans="1:19" x14ac:dyDescent="0.2">
      <c r="A712">
        <v>613</v>
      </c>
      <c r="B712">
        <v>7</v>
      </c>
      <c r="C712">
        <v>168</v>
      </c>
      <c r="D712">
        <v>88</v>
      </c>
      <c r="E712">
        <v>42</v>
      </c>
      <c r="F712">
        <v>321</v>
      </c>
      <c r="G712">
        <v>38.200000000000003</v>
      </c>
      <c r="H712">
        <v>0.78700000000000003</v>
      </c>
      <c r="I712">
        <v>40</v>
      </c>
      <c r="J712" t="s">
        <v>9</v>
      </c>
      <c r="K712" t="s">
        <v>9</v>
      </c>
      <c r="L712" t="s">
        <v>9</v>
      </c>
      <c r="N712">
        <v>0.16700000000000001</v>
      </c>
      <c r="O712">
        <v>0.83299999999999996</v>
      </c>
      <c r="P712" s="2" t="str">
        <f>IF(O712&gt;N712,"tested_positive","tested_negative")</f>
        <v>tested_positive</v>
      </c>
      <c r="Q712" s="2">
        <f>IF(P712=K712,1,0)</f>
        <v>1</v>
      </c>
      <c r="R712" s="2" t="str">
        <f>IF(AND(EXACT(P712,"tested_positive"), EXACT(K712,"tested_positive")), "tp", IF(AND(EXACT(P712,"tested_positive"), EXACT(K712,"tested_negative")), "fp", IF(AND(EXACT(P712,"tested_negative"), EXACT(K712,"tested_positive")), "fn", IF(AND(EXACT(P712,"tested_negative"), EXACT(K712,"tested_negative")), "tn"))))</f>
        <v>tp</v>
      </c>
      <c r="S712" s="2">
        <f>IF(P712="tested_positive",1,0)</f>
        <v>1</v>
      </c>
    </row>
    <row r="713" spans="1:19" x14ac:dyDescent="0.2">
      <c r="A713">
        <v>213</v>
      </c>
      <c r="B713">
        <v>7</v>
      </c>
      <c r="C713">
        <v>179</v>
      </c>
      <c r="D713">
        <v>95</v>
      </c>
      <c r="E713">
        <v>31</v>
      </c>
      <c r="F713">
        <v>0</v>
      </c>
      <c r="G713">
        <v>34.200000000000003</v>
      </c>
      <c r="H713">
        <v>0.16400000000000001</v>
      </c>
      <c r="I713">
        <v>60</v>
      </c>
      <c r="J713" t="s">
        <v>10</v>
      </c>
      <c r="K713" t="s">
        <v>10</v>
      </c>
      <c r="L713" t="s">
        <v>9</v>
      </c>
      <c r="M713">
        <v>1</v>
      </c>
      <c r="N713">
        <v>0.16500000000000001</v>
      </c>
      <c r="O713">
        <v>0.83499999999999996</v>
      </c>
      <c r="P713" s="2" t="str">
        <f>IF(O713&gt;N713,"tested_positive","tested_negative")</f>
        <v>tested_positive</v>
      </c>
      <c r="Q713" s="2">
        <f>IF(P713=K713,1,0)</f>
        <v>0</v>
      </c>
      <c r="R713" s="2" t="str">
        <f>IF(AND(EXACT(P713,"tested_positive"), EXACT(K713,"tested_positive")), "tp", IF(AND(EXACT(P713,"tested_positive"), EXACT(K713,"tested_negative")), "fp", IF(AND(EXACT(P713,"tested_negative"), EXACT(K713,"tested_positive")), "fn", IF(AND(EXACT(P713,"tested_negative"), EXACT(K713,"tested_negative")), "tn"))))</f>
        <v>fp</v>
      </c>
      <c r="S713" s="2">
        <f>IF(P713="tested_positive",1,0)</f>
        <v>1</v>
      </c>
    </row>
    <row r="714" spans="1:19" x14ac:dyDescent="0.2">
      <c r="A714">
        <v>733</v>
      </c>
      <c r="B714">
        <v>2</v>
      </c>
      <c r="C714">
        <v>174</v>
      </c>
      <c r="D714">
        <v>88</v>
      </c>
      <c r="E714">
        <v>37</v>
      </c>
      <c r="F714">
        <v>120</v>
      </c>
      <c r="G714">
        <v>44.5</v>
      </c>
      <c r="H714">
        <v>0.64600000000000002</v>
      </c>
      <c r="I714">
        <v>24</v>
      </c>
      <c r="J714" t="s">
        <v>9</v>
      </c>
      <c r="K714" t="s">
        <v>9</v>
      </c>
      <c r="L714" t="s">
        <v>9</v>
      </c>
      <c r="N714">
        <v>0.16400000000000001</v>
      </c>
      <c r="O714">
        <v>0.83599999999999997</v>
      </c>
      <c r="P714" s="2" t="str">
        <f>IF(O714&gt;N714,"tested_positive","tested_negative")</f>
        <v>tested_positive</v>
      </c>
      <c r="Q714" s="2">
        <f>IF(P714=K714,1,0)</f>
        <v>1</v>
      </c>
      <c r="R714" s="2" t="str">
        <f>IF(AND(EXACT(P714,"tested_positive"), EXACT(K714,"tested_positive")), "tp", IF(AND(EXACT(P714,"tested_positive"), EXACT(K714,"tested_negative")), "fp", IF(AND(EXACT(P714,"tested_negative"), EXACT(K714,"tested_positive")), "fn", IF(AND(EXACT(P714,"tested_negative"), EXACT(K714,"tested_negative")), "tn"))))</f>
        <v>tp</v>
      </c>
      <c r="S714" s="2">
        <f>IF(P714="tested_positive",1,0)</f>
        <v>1</v>
      </c>
    </row>
    <row r="715" spans="1:19" x14ac:dyDescent="0.2">
      <c r="A715">
        <v>101</v>
      </c>
      <c r="B715">
        <v>1</v>
      </c>
      <c r="C715">
        <v>163</v>
      </c>
      <c r="D715">
        <v>72</v>
      </c>
      <c r="E715">
        <v>0</v>
      </c>
      <c r="F715">
        <v>0</v>
      </c>
      <c r="G715">
        <v>39</v>
      </c>
      <c r="H715">
        <v>1.222</v>
      </c>
      <c r="I715">
        <v>33</v>
      </c>
      <c r="J715" t="s">
        <v>9</v>
      </c>
      <c r="K715" t="s">
        <v>9</v>
      </c>
      <c r="L715" t="s">
        <v>9</v>
      </c>
      <c r="N715">
        <v>0.16300000000000001</v>
      </c>
      <c r="O715">
        <v>0.83699999999999997</v>
      </c>
      <c r="P715" s="2" t="str">
        <f>IF(O715&gt;N715,"tested_positive","tested_negative")</f>
        <v>tested_positive</v>
      </c>
      <c r="Q715" s="2">
        <f>IF(P715=K715,1,0)</f>
        <v>1</v>
      </c>
      <c r="R715" s="2" t="str">
        <f>IF(AND(EXACT(P715,"tested_positive"), EXACT(K715,"tested_positive")), "tp", IF(AND(EXACT(P715,"tested_positive"), EXACT(K715,"tested_negative")), "fp", IF(AND(EXACT(P715,"tested_negative"), EXACT(K715,"tested_positive")), "fn", IF(AND(EXACT(P715,"tested_negative"), EXACT(K715,"tested_negative")), "tn"))))</f>
        <v>tp</v>
      </c>
      <c r="S715" s="2">
        <f>IF(P715="tested_positive",1,0)</f>
        <v>1</v>
      </c>
    </row>
    <row r="716" spans="1:19" x14ac:dyDescent="0.2">
      <c r="A716">
        <v>187</v>
      </c>
      <c r="B716">
        <v>8</v>
      </c>
      <c r="C716">
        <v>181</v>
      </c>
      <c r="D716">
        <v>68</v>
      </c>
      <c r="E716">
        <v>36</v>
      </c>
      <c r="F716">
        <v>495</v>
      </c>
      <c r="G716">
        <v>30.1</v>
      </c>
      <c r="H716">
        <v>0.61499999999999999</v>
      </c>
      <c r="I716">
        <v>60</v>
      </c>
      <c r="J716" t="s">
        <v>9</v>
      </c>
      <c r="K716" t="s">
        <v>9</v>
      </c>
      <c r="L716" t="s">
        <v>9</v>
      </c>
      <c r="N716">
        <v>0.161</v>
      </c>
      <c r="O716">
        <v>0.83899999999999997</v>
      </c>
      <c r="P716" s="2" t="str">
        <f>IF(O716&gt;N716,"tested_positive","tested_negative")</f>
        <v>tested_positive</v>
      </c>
      <c r="Q716" s="2">
        <f>IF(P716=K716,1,0)</f>
        <v>1</v>
      </c>
      <c r="R716" s="2" t="str">
        <f>IF(AND(EXACT(P716,"tested_positive"), EXACT(K716,"tested_positive")), "tp", IF(AND(EXACT(P716,"tested_positive"), EXACT(K716,"tested_negative")), "fp", IF(AND(EXACT(P716,"tested_negative"), EXACT(K716,"tested_positive")), "fn", IF(AND(EXACT(P716,"tested_negative"), EXACT(K716,"tested_negative")), "tn"))))</f>
        <v>tp</v>
      </c>
      <c r="S716" s="2">
        <f>IF(P716="tested_positive",1,0)</f>
        <v>1</v>
      </c>
    </row>
    <row r="717" spans="1:19" x14ac:dyDescent="0.2">
      <c r="A717">
        <v>470</v>
      </c>
      <c r="B717">
        <v>6</v>
      </c>
      <c r="C717">
        <v>154</v>
      </c>
      <c r="D717">
        <v>78</v>
      </c>
      <c r="E717">
        <v>41</v>
      </c>
      <c r="F717">
        <v>140</v>
      </c>
      <c r="G717">
        <v>46.1</v>
      </c>
      <c r="H717">
        <v>0.57099999999999995</v>
      </c>
      <c r="I717">
        <v>27</v>
      </c>
      <c r="J717" t="s">
        <v>10</v>
      </c>
      <c r="K717" t="s">
        <v>10</v>
      </c>
      <c r="L717" t="s">
        <v>9</v>
      </c>
      <c r="M717">
        <v>1</v>
      </c>
      <c r="N717">
        <v>0.161</v>
      </c>
      <c r="O717">
        <v>0.83899999999999997</v>
      </c>
      <c r="P717" s="2" t="str">
        <f>IF(O717&gt;N717,"tested_positive","tested_negative")</f>
        <v>tested_positive</v>
      </c>
      <c r="Q717" s="2">
        <f>IF(P717=K717,1,0)</f>
        <v>0</v>
      </c>
      <c r="R717" s="2" t="str">
        <f>IF(AND(EXACT(P717,"tested_positive"), EXACT(K717,"tested_positive")), "tp", IF(AND(EXACT(P717,"tested_positive"), EXACT(K717,"tested_negative")), "fp", IF(AND(EXACT(P717,"tested_negative"), EXACT(K717,"tested_positive")), "fn", IF(AND(EXACT(P717,"tested_negative"), EXACT(K717,"tested_negative")), "tn"))))</f>
        <v>fp</v>
      </c>
      <c r="S717" s="2">
        <f>IF(P717="tested_positive",1,0)</f>
        <v>1</v>
      </c>
    </row>
    <row r="718" spans="1:19" x14ac:dyDescent="0.2">
      <c r="A718">
        <v>238</v>
      </c>
      <c r="B718">
        <v>0</v>
      </c>
      <c r="C718">
        <v>179</v>
      </c>
      <c r="D718">
        <v>90</v>
      </c>
      <c r="E718">
        <v>27</v>
      </c>
      <c r="F718">
        <v>0</v>
      </c>
      <c r="G718">
        <v>44.1</v>
      </c>
      <c r="H718">
        <v>0.68600000000000005</v>
      </c>
      <c r="I718">
        <v>23</v>
      </c>
      <c r="J718" t="s">
        <v>9</v>
      </c>
      <c r="K718" t="s">
        <v>9</v>
      </c>
      <c r="L718" t="s">
        <v>9</v>
      </c>
      <c r="N718">
        <v>0.16</v>
      </c>
      <c r="O718">
        <v>0.84</v>
      </c>
      <c r="P718" s="2" t="str">
        <f>IF(O718&gt;N718,"tested_positive","tested_negative")</f>
        <v>tested_positive</v>
      </c>
      <c r="Q718" s="2">
        <f>IF(P718=K718,1,0)</f>
        <v>1</v>
      </c>
      <c r="R718" s="2" t="str">
        <f>IF(AND(EXACT(P718,"tested_positive"), EXACT(K718,"tested_positive")), "tp", IF(AND(EXACT(P718,"tested_positive"), EXACT(K718,"tested_negative")), "fp", IF(AND(EXACT(P718,"tested_negative"), EXACT(K718,"tested_positive")), "fn", IF(AND(EXACT(P718,"tested_negative"), EXACT(K718,"tested_negative")), "tn"))))</f>
        <v>tp</v>
      </c>
      <c r="S718" s="2">
        <f>IF(P718="tested_positive",1,0)</f>
        <v>1</v>
      </c>
    </row>
    <row r="719" spans="1:19" x14ac:dyDescent="0.2">
      <c r="A719">
        <v>589</v>
      </c>
      <c r="B719">
        <v>3</v>
      </c>
      <c r="C719">
        <v>176</v>
      </c>
      <c r="D719">
        <v>86</v>
      </c>
      <c r="E719">
        <v>27</v>
      </c>
      <c r="F719">
        <v>156</v>
      </c>
      <c r="G719">
        <v>33.299999999999997</v>
      </c>
      <c r="H719">
        <v>1.1539999999999999</v>
      </c>
      <c r="I719">
        <v>52</v>
      </c>
      <c r="J719" t="s">
        <v>9</v>
      </c>
      <c r="K719" t="s">
        <v>9</v>
      </c>
      <c r="L719" t="s">
        <v>9</v>
      </c>
      <c r="N719">
        <v>0.156</v>
      </c>
      <c r="O719">
        <v>0.84399999999999997</v>
      </c>
      <c r="P719" s="2" t="str">
        <f>IF(O719&gt;N719,"tested_positive","tested_negative")</f>
        <v>tested_positive</v>
      </c>
      <c r="Q719" s="2">
        <f>IF(P719=K719,1,0)</f>
        <v>1</v>
      </c>
      <c r="R719" s="2" t="str">
        <f>IF(AND(EXACT(P719,"tested_positive"), EXACT(K719,"tested_positive")), "tp", IF(AND(EXACT(P719,"tested_positive"), EXACT(K719,"tested_negative")), "fp", IF(AND(EXACT(P719,"tested_negative"), EXACT(K719,"tested_positive")), "fn", IF(AND(EXACT(P719,"tested_negative"), EXACT(K719,"tested_negative")), "tn"))))</f>
        <v>tp</v>
      </c>
      <c r="S719" s="2">
        <f>IF(P719="tested_positive",1,0)</f>
        <v>1</v>
      </c>
    </row>
    <row r="720" spans="1:19" x14ac:dyDescent="0.2">
      <c r="A720">
        <v>153</v>
      </c>
      <c r="B720">
        <v>9</v>
      </c>
      <c r="C720">
        <v>156</v>
      </c>
      <c r="D720">
        <v>86</v>
      </c>
      <c r="E720">
        <v>28</v>
      </c>
      <c r="F720">
        <v>155</v>
      </c>
      <c r="G720">
        <v>34.299999999999997</v>
      </c>
      <c r="H720">
        <v>1.1890000000000001</v>
      </c>
      <c r="I720">
        <v>42</v>
      </c>
      <c r="J720" t="s">
        <v>9</v>
      </c>
      <c r="K720" t="s">
        <v>9</v>
      </c>
      <c r="L720" t="s">
        <v>9</v>
      </c>
      <c r="N720">
        <v>0.154</v>
      </c>
      <c r="O720">
        <v>0.84599999999999997</v>
      </c>
      <c r="P720" s="2" t="str">
        <f>IF(O720&gt;N720,"tested_positive","tested_negative")</f>
        <v>tested_positive</v>
      </c>
      <c r="Q720" s="2">
        <f>IF(P720=K720,1,0)</f>
        <v>1</v>
      </c>
      <c r="R720" s="2" t="str">
        <f>IF(AND(EXACT(P720,"tested_positive"), EXACT(K720,"tested_positive")), "tp", IF(AND(EXACT(P720,"tested_positive"), EXACT(K720,"tested_negative")), "fp", IF(AND(EXACT(P720,"tested_negative"), EXACT(K720,"tested_positive")), "fn", IF(AND(EXACT(P720,"tested_negative"), EXACT(K720,"tested_negative")), "tn"))))</f>
        <v>tp</v>
      </c>
      <c r="S720" s="2">
        <f>IF(P720="tested_positive",1,0)</f>
        <v>1</v>
      </c>
    </row>
    <row r="721" spans="1:19" x14ac:dyDescent="0.2">
      <c r="A721">
        <v>485</v>
      </c>
      <c r="B721">
        <v>0</v>
      </c>
      <c r="C721">
        <v>145</v>
      </c>
      <c r="D721">
        <v>0</v>
      </c>
      <c r="E721">
        <v>0</v>
      </c>
      <c r="F721">
        <v>0</v>
      </c>
      <c r="G721">
        <v>44.2</v>
      </c>
      <c r="H721">
        <v>0.63</v>
      </c>
      <c r="I721">
        <v>31</v>
      </c>
      <c r="J721" t="s">
        <v>9</v>
      </c>
      <c r="K721" t="s">
        <v>9</v>
      </c>
      <c r="L721" t="s">
        <v>9</v>
      </c>
      <c r="N721">
        <v>0.152</v>
      </c>
      <c r="O721">
        <v>0.84799999999999998</v>
      </c>
      <c r="P721" s="2" t="str">
        <f>IF(O721&gt;N721,"tested_positive","tested_negative")</f>
        <v>tested_positive</v>
      </c>
      <c r="Q721" s="2">
        <f>IF(P721=K721,1,0)</f>
        <v>1</v>
      </c>
      <c r="R721" s="2" t="str">
        <f>IF(AND(EXACT(P721,"tested_positive"), EXACT(K721,"tested_positive")), "tp", IF(AND(EXACT(P721,"tested_positive"), EXACT(K721,"tested_negative")), "fp", IF(AND(EXACT(P721,"tested_negative"), EXACT(K721,"tested_positive")), "fn", IF(AND(EXACT(P721,"tested_negative"), EXACT(K721,"tested_negative")), "tn"))))</f>
        <v>tp</v>
      </c>
      <c r="S721" s="2">
        <f>IF(P721="tested_positive",1,0)</f>
        <v>1</v>
      </c>
    </row>
    <row r="722" spans="1:19" x14ac:dyDescent="0.2">
      <c r="A722">
        <v>546</v>
      </c>
      <c r="B722">
        <v>8</v>
      </c>
      <c r="C722">
        <v>186</v>
      </c>
      <c r="D722">
        <v>90</v>
      </c>
      <c r="E722">
        <v>35</v>
      </c>
      <c r="F722">
        <v>225</v>
      </c>
      <c r="G722">
        <v>34.5</v>
      </c>
      <c r="H722">
        <v>0.42299999999999999</v>
      </c>
      <c r="I722">
        <v>37</v>
      </c>
      <c r="J722" t="s">
        <v>9</v>
      </c>
      <c r="K722" t="s">
        <v>9</v>
      </c>
      <c r="L722" t="s">
        <v>9</v>
      </c>
      <c r="N722">
        <v>0.152</v>
      </c>
      <c r="O722">
        <v>0.84799999999999998</v>
      </c>
      <c r="P722" s="2" t="str">
        <f>IF(O722&gt;N722,"tested_positive","tested_negative")</f>
        <v>tested_positive</v>
      </c>
      <c r="Q722" s="2">
        <f>IF(P722=K722,1,0)</f>
        <v>1</v>
      </c>
      <c r="R722" s="2" t="str">
        <f>IF(AND(EXACT(P722,"tested_positive"), EXACT(K722,"tested_positive")), "tp", IF(AND(EXACT(P722,"tested_positive"), EXACT(K722,"tested_negative")), "fp", IF(AND(EXACT(P722,"tested_negative"), EXACT(K722,"tested_positive")), "fn", IF(AND(EXACT(P722,"tested_negative"), EXACT(K722,"tested_negative")), "tn"))))</f>
        <v>tp</v>
      </c>
      <c r="S722" s="2">
        <f>IF(P722="tested_positive",1,0)</f>
        <v>1</v>
      </c>
    </row>
    <row r="723" spans="1:19" x14ac:dyDescent="0.2">
      <c r="A723">
        <v>459</v>
      </c>
      <c r="B723">
        <v>10</v>
      </c>
      <c r="C723">
        <v>148</v>
      </c>
      <c r="D723">
        <v>84</v>
      </c>
      <c r="E723">
        <v>48</v>
      </c>
      <c r="F723">
        <v>237</v>
      </c>
      <c r="G723">
        <v>37.6</v>
      </c>
      <c r="H723">
        <v>1.0009999999999999</v>
      </c>
      <c r="I723">
        <v>51</v>
      </c>
      <c r="J723" t="s">
        <v>9</v>
      </c>
      <c r="K723" t="s">
        <v>9</v>
      </c>
      <c r="L723" t="s">
        <v>9</v>
      </c>
      <c r="N723">
        <v>0.14899999999999999</v>
      </c>
      <c r="O723">
        <v>0.85099999999999998</v>
      </c>
      <c r="P723" s="2" t="str">
        <f>IF(O723&gt;N723,"tested_positive","tested_negative")</f>
        <v>tested_positive</v>
      </c>
      <c r="Q723" s="2">
        <f>IF(P723=K723,1,0)</f>
        <v>1</v>
      </c>
      <c r="R723" s="2" t="str">
        <f>IF(AND(EXACT(P723,"tested_positive"), EXACT(K723,"tested_positive")), "tp", IF(AND(EXACT(P723,"tested_positive"), EXACT(K723,"tested_negative")), "fp", IF(AND(EXACT(P723,"tested_negative"), EXACT(K723,"tested_positive")), "fn", IF(AND(EXACT(P723,"tested_negative"), EXACT(K723,"tested_negative")), "tn"))))</f>
        <v>tp</v>
      </c>
      <c r="S723" s="2">
        <f>IF(P723="tested_positive",1,0)</f>
        <v>1</v>
      </c>
    </row>
    <row r="724" spans="1:19" x14ac:dyDescent="0.2">
      <c r="A724">
        <v>605</v>
      </c>
      <c r="B724">
        <v>4</v>
      </c>
      <c r="C724">
        <v>183</v>
      </c>
      <c r="D724">
        <v>0</v>
      </c>
      <c r="E724">
        <v>0</v>
      </c>
      <c r="F724">
        <v>0</v>
      </c>
      <c r="G724">
        <v>28.4</v>
      </c>
      <c r="H724">
        <v>0.21199999999999999</v>
      </c>
      <c r="I724">
        <v>36</v>
      </c>
      <c r="J724" t="s">
        <v>9</v>
      </c>
      <c r="K724" t="s">
        <v>9</v>
      </c>
      <c r="L724" t="s">
        <v>9</v>
      </c>
      <c r="N724">
        <v>0.14099999999999999</v>
      </c>
      <c r="O724">
        <v>0.85899999999999999</v>
      </c>
      <c r="P724" s="2" t="str">
        <f>IF(O724&gt;N724,"tested_positive","tested_negative")</f>
        <v>tested_positive</v>
      </c>
      <c r="Q724" s="2">
        <f>IF(P724=K724,1,0)</f>
        <v>1</v>
      </c>
      <c r="R724" s="2" t="str">
        <f>IF(AND(EXACT(P724,"tested_positive"), EXACT(K724,"tested_positive")), "tp", IF(AND(EXACT(P724,"tested_positive"), EXACT(K724,"tested_negative")), "fp", IF(AND(EXACT(P724,"tested_negative"), EXACT(K724,"tested_positive")), "fn", IF(AND(EXACT(P724,"tested_negative"), EXACT(K724,"tested_negative")), "tn"))))</f>
        <v>tp</v>
      </c>
      <c r="S724" s="2">
        <f>IF(P724="tested_positive",1,0)</f>
        <v>1</v>
      </c>
    </row>
    <row r="725" spans="1:19" x14ac:dyDescent="0.2">
      <c r="A725">
        <v>676</v>
      </c>
      <c r="B725">
        <v>6</v>
      </c>
      <c r="C725">
        <v>195</v>
      </c>
      <c r="D725">
        <v>70</v>
      </c>
      <c r="E725">
        <v>0</v>
      </c>
      <c r="F725">
        <v>0</v>
      </c>
      <c r="G725">
        <v>30.9</v>
      </c>
      <c r="H725">
        <v>0.32800000000000001</v>
      </c>
      <c r="I725">
        <v>31</v>
      </c>
      <c r="J725" t="s">
        <v>9</v>
      </c>
      <c r="K725" t="s">
        <v>9</v>
      </c>
      <c r="L725" t="s">
        <v>9</v>
      </c>
      <c r="N725">
        <v>0.14099999999999999</v>
      </c>
      <c r="O725">
        <v>0.85899999999999999</v>
      </c>
      <c r="P725" s="2" t="str">
        <f>IF(O725&gt;N725,"tested_positive","tested_negative")</f>
        <v>tested_positive</v>
      </c>
      <c r="Q725" s="2">
        <f>IF(P725=K725,1,0)</f>
        <v>1</v>
      </c>
      <c r="R725" s="2" t="str">
        <f>IF(AND(EXACT(P725,"tested_positive"), EXACT(K725,"tested_positive")), "tp", IF(AND(EXACT(P725,"tested_positive"), EXACT(K725,"tested_negative")), "fp", IF(AND(EXACT(P725,"tested_negative"), EXACT(K725,"tested_positive")), "fn", IF(AND(EXACT(P725,"tested_negative"), EXACT(K725,"tested_negative")), "tn"))))</f>
        <v>tp</v>
      </c>
      <c r="S725" s="2">
        <f>IF(P725="tested_positive",1,0)</f>
        <v>1</v>
      </c>
    </row>
    <row r="726" spans="1:19" x14ac:dyDescent="0.2">
      <c r="A726">
        <v>607</v>
      </c>
      <c r="B726">
        <v>1</v>
      </c>
      <c r="C726">
        <v>181</v>
      </c>
      <c r="D726">
        <v>78</v>
      </c>
      <c r="E726">
        <v>42</v>
      </c>
      <c r="F726">
        <v>293</v>
      </c>
      <c r="G726">
        <v>40</v>
      </c>
      <c r="H726">
        <v>1.258</v>
      </c>
      <c r="I726">
        <v>22</v>
      </c>
      <c r="J726" t="s">
        <v>9</v>
      </c>
      <c r="K726" t="s">
        <v>9</v>
      </c>
      <c r="L726" t="s">
        <v>9</v>
      </c>
      <c r="N726">
        <v>0.13900000000000001</v>
      </c>
      <c r="O726">
        <v>0.86099999999999999</v>
      </c>
      <c r="P726" s="2" t="str">
        <f>IF(O726&gt;N726,"tested_positive","tested_negative")</f>
        <v>tested_positive</v>
      </c>
      <c r="Q726" s="2">
        <f>IF(P726=K726,1,0)</f>
        <v>1</v>
      </c>
      <c r="R726" s="2" t="str">
        <f>IF(AND(EXACT(P726,"tested_positive"), EXACT(K726,"tested_positive")), "tp", IF(AND(EXACT(P726,"tested_positive"), EXACT(K726,"tested_negative")), "fp", IF(AND(EXACT(P726,"tested_negative"), EXACT(K726,"tested_positive")), "fn", IF(AND(EXACT(P726,"tested_negative"), EXACT(K726,"tested_negative")), "tn"))))</f>
        <v>tp</v>
      </c>
      <c r="S726" s="2">
        <f>IF(P726="tested_positive",1,0)</f>
        <v>1</v>
      </c>
    </row>
    <row r="727" spans="1:19" x14ac:dyDescent="0.2">
      <c r="A727">
        <v>360</v>
      </c>
      <c r="B727">
        <v>1</v>
      </c>
      <c r="C727">
        <v>196</v>
      </c>
      <c r="D727">
        <v>76</v>
      </c>
      <c r="E727">
        <v>36</v>
      </c>
      <c r="F727">
        <v>249</v>
      </c>
      <c r="G727">
        <v>36.5</v>
      </c>
      <c r="H727">
        <v>0.875</v>
      </c>
      <c r="I727">
        <v>29</v>
      </c>
      <c r="J727" t="s">
        <v>9</v>
      </c>
      <c r="K727" t="s">
        <v>9</v>
      </c>
      <c r="L727" t="s">
        <v>9</v>
      </c>
      <c r="N727">
        <v>0.13500000000000001</v>
      </c>
      <c r="O727">
        <v>0.86499999999999999</v>
      </c>
      <c r="P727" s="2" t="str">
        <f>IF(O727&gt;N727,"tested_positive","tested_negative")</f>
        <v>tested_positive</v>
      </c>
      <c r="Q727" s="2">
        <f>IF(P727=K727,1,0)</f>
        <v>1</v>
      </c>
      <c r="R727" s="2" t="str">
        <f>IF(AND(EXACT(P727,"tested_positive"), EXACT(K727,"tested_positive")), "tp", IF(AND(EXACT(P727,"tested_positive"), EXACT(K727,"tested_negative")), "fp", IF(AND(EXACT(P727,"tested_negative"), EXACT(K727,"tested_positive")), "fn", IF(AND(EXACT(P727,"tested_negative"), EXACT(K727,"tested_negative")), "tn"))))</f>
        <v>tp</v>
      </c>
      <c r="S727" s="2">
        <f>IF(P727="tested_positive",1,0)</f>
        <v>1</v>
      </c>
    </row>
    <row r="728" spans="1:19" x14ac:dyDescent="0.2">
      <c r="A728">
        <v>392</v>
      </c>
      <c r="B728">
        <v>5</v>
      </c>
      <c r="C728">
        <v>166</v>
      </c>
      <c r="D728">
        <v>76</v>
      </c>
      <c r="E728">
        <v>0</v>
      </c>
      <c r="F728">
        <v>0</v>
      </c>
      <c r="G728">
        <v>45.7</v>
      </c>
      <c r="H728">
        <v>0.34</v>
      </c>
      <c r="I728">
        <v>27</v>
      </c>
      <c r="J728" t="s">
        <v>9</v>
      </c>
      <c r="K728" t="s">
        <v>9</v>
      </c>
      <c r="L728" t="s">
        <v>9</v>
      </c>
      <c r="N728">
        <v>0.13500000000000001</v>
      </c>
      <c r="O728">
        <v>0.86499999999999999</v>
      </c>
      <c r="P728" s="2" t="str">
        <f>IF(O728&gt;N728,"tested_positive","tested_negative")</f>
        <v>tested_positive</v>
      </c>
      <c r="Q728" s="2">
        <f>IF(P728=K728,1,0)</f>
        <v>1</v>
      </c>
      <c r="R728" s="2" t="str">
        <f>IF(AND(EXACT(P728,"tested_positive"), EXACT(K728,"tested_positive")), "tp", IF(AND(EXACT(P728,"tested_positive"), EXACT(K728,"tested_negative")), "fp", IF(AND(EXACT(P728,"tested_negative"), EXACT(K728,"tested_positive")), "fn", IF(AND(EXACT(P728,"tested_negative"), EXACT(K728,"tested_negative")), "tn"))))</f>
        <v>tp</v>
      </c>
      <c r="S728" s="2">
        <f>IF(P728="tested_positive",1,0)</f>
        <v>1</v>
      </c>
    </row>
    <row r="729" spans="1:19" x14ac:dyDescent="0.2">
      <c r="A729">
        <v>236</v>
      </c>
      <c r="B729">
        <v>4</v>
      </c>
      <c r="C729">
        <v>171</v>
      </c>
      <c r="D729">
        <v>72</v>
      </c>
      <c r="E729">
        <v>0</v>
      </c>
      <c r="F729">
        <v>0</v>
      </c>
      <c r="G729">
        <v>43.6</v>
      </c>
      <c r="H729">
        <v>0.47899999999999998</v>
      </c>
      <c r="I729">
        <v>26</v>
      </c>
      <c r="J729" t="s">
        <v>9</v>
      </c>
      <c r="K729" t="s">
        <v>9</v>
      </c>
      <c r="L729" t="s">
        <v>9</v>
      </c>
      <c r="N729">
        <v>0.13100000000000001</v>
      </c>
      <c r="O729">
        <v>0.86899999999999999</v>
      </c>
      <c r="P729" s="2" t="str">
        <f>IF(O729&gt;N729,"tested_positive","tested_negative")</f>
        <v>tested_positive</v>
      </c>
      <c r="Q729" s="2">
        <f>IF(P729=K729,1,0)</f>
        <v>1</v>
      </c>
      <c r="R729" s="2" t="str">
        <f>IF(AND(EXACT(P729,"tested_positive"), EXACT(K729,"tested_positive")), "tp", IF(AND(EXACT(P729,"tested_positive"), EXACT(K729,"tested_negative")), "fp", IF(AND(EXACT(P729,"tested_negative"), EXACT(K729,"tested_positive")), "fn", IF(AND(EXACT(P729,"tested_negative"), EXACT(K729,"tested_negative")), "tn"))))</f>
        <v>tp</v>
      </c>
      <c r="S729" s="2">
        <f>IF(P729="tested_positive",1,0)</f>
        <v>1</v>
      </c>
    </row>
    <row r="730" spans="1:19" x14ac:dyDescent="0.2">
      <c r="A730">
        <v>692</v>
      </c>
      <c r="B730">
        <v>13</v>
      </c>
      <c r="C730">
        <v>158</v>
      </c>
      <c r="D730">
        <v>114</v>
      </c>
      <c r="E730">
        <v>0</v>
      </c>
      <c r="F730">
        <v>0</v>
      </c>
      <c r="G730">
        <v>42.3</v>
      </c>
      <c r="H730">
        <v>0.25700000000000001</v>
      </c>
      <c r="I730">
        <v>44</v>
      </c>
      <c r="J730" t="s">
        <v>9</v>
      </c>
      <c r="K730" t="s">
        <v>9</v>
      </c>
      <c r="L730" t="s">
        <v>9</v>
      </c>
      <c r="N730">
        <v>0.127</v>
      </c>
      <c r="O730">
        <v>0.873</v>
      </c>
      <c r="P730" s="2" t="str">
        <f>IF(O730&gt;N730,"tested_positive","tested_negative")</f>
        <v>tested_positive</v>
      </c>
      <c r="Q730" s="2">
        <f>IF(P730=K730,1,0)</f>
        <v>1</v>
      </c>
      <c r="R730" s="2" t="str">
        <f>IF(AND(EXACT(P730,"tested_positive"), EXACT(K730,"tested_positive")), "tp", IF(AND(EXACT(P730,"tested_positive"), EXACT(K730,"tested_negative")), "fp", IF(AND(EXACT(P730,"tested_negative"), EXACT(K730,"tested_positive")), "fn", IF(AND(EXACT(P730,"tested_negative"), EXACT(K730,"tested_negative")), "tn"))))</f>
        <v>tp</v>
      </c>
      <c r="S730" s="2">
        <f>IF(P730="tested_positive",1,0)</f>
        <v>1</v>
      </c>
    </row>
    <row r="731" spans="1:19" x14ac:dyDescent="0.2">
      <c r="A731">
        <v>176</v>
      </c>
      <c r="B731">
        <v>8</v>
      </c>
      <c r="C731">
        <v>179</v>
      </c>
      <c r="D731">
        <v>72</v>
      </c>
      <c r="E731">
        <v>42</v>
      </c>
      <c r="F731">
        <v>130</v>
      </c>
      <c r="G731">
        <v>32.700000000000003</v>
      </c>
      <c r="H731">
        <v>0.71899999999999997</v>
      </c>
      <c r="I731">
        <v>36</v>
      </c>
      <c r="J731" t="s">
        <v>9</v>
      </c>
      <c r="K731" t="s">
        <v>9</v>
      </c>
      <c r="L731" t="s">
        <v>9</v>
      </c>
      <c r="N731">
        <v>0.126</v>
      </c>
      <c r="O731">
        <v>0.874</v>
      </c>
      <c r="P731" s="2" t="str">
        <f>IF(O731&gt;N731,"tested_positive","tested_negative")</f>
        <v>tested_positive</v>
      </c>
      <c r="Q731" s="2">
        <f>IF(P731=K731,1,0)</f>
        <v>1</v>
      </c>
      <c r="R731" s="2" t="str">
        <f>IF(AND(EXACT(P731,"tested_positive"), EXACT(K731,"tested_positive")), "tp", IF(AND(EXACT(P731,"tested_positive"), EXACT(K731,"tested_negative")), "fp", IF(AND(EXACT(P731,"tested_negative"), EXACT(K731,"tested_positive")), "fn", IF(AND(EXACT(P731,"tested_negative"), EXACT(K731,"tested_negative")), "tn"))))</f>
        <v>tp</v>
      </c>
      <c r="S731" s="2">
        <f>IF(P731="tested_positive",1,0)</f>
        <v>1</v>
      </c>
    </row>
    <row r="732" spans="1:19" x14ac:dyDescent="0.2">
      <c r="A732">
        <v>210</v>
      </c>
      <c r="B732">
        <v>7</v>
      </c>
      <c r="C732">
        <v>184</v>
      </c>
      <c r="D732">
        <v>84</v>
      </c>
      <c r="E732">
        <v>33</v>
      </c>
      <c r="F732">
        <v>0</v>
      </c>
      <c r="G732">
        <v>35.5</v>
      </c>
      <c r="H732">
        <v>0.35499999999999998</v>
      </c>
      <c r="I732">
        <v>41</v>
      </c>
      <c r="J732" t="s">
        <v>9</v>
      </c>
      <c r="K732" t="s">
        <v>9</v>
      </c>
      <c r="L732" t="s">
        <v>9</v>
      </c>
      <c r="N732">
        <v>0.123</v>
      </c>
      <c r="O732">
        <v>0.877</v>
      </c>
      <c r="P732" s="2" t="str">
        <f>IF(O732&gt;N732,"tested_positive","tested_negative")</f>
        <v>tested_positive</v>
      </c>
      <c r="Q732" s="2">
        <f>IF(P732=K732,1,0)</f>
        <v>1</v>
      </c>
      <c r="R732" s="2" t="str">
        <f>IF(AND(EXACT(P732,"tested_positive"), EXACT(K732,"tested_positive")), "tp", IF(AND(EXACT(P732,"tested_positive"), EXACT(K732,"tested_negative")), "fp", IF(AND(EXACT(P732,"tested_negative"), EXACT(K732,"tested_positive")), "fn", IF(AND(EXACT(P732,"tested_negative"), EXACT(K732,"tested_negative")), "tn"))))</f>
        <v>tp</v>
      </c>
      <c r="S732" s="2">
        <f>IF(P732="tested_positive",1,0)</f>
        <v>1</v>
      </c>
    </row>
    <row r="733" spans="1:19" x14ac:dyDescent="0.2">
      <c r="A733">
        <v>562</v>
      </c>
      <c r="B733">
        <v>0</v>
      </c>
      <c r="C733">
        <v>198</v>
      </c>
      <c r="D733">
        <v>66</v>
      </c>
      <c r="E733">
        <v>32</v>
      </c>
      <c r="F733">
        <v>274</v>
      </c>
      <c r="G733">
        <v>41.3</v>
      </c>
      <c r="H733">
        <v>0.502</v>
      </c>
      <c r="I733">
        <v>28</v>
      </c>
      <c r="J733" t="s">
        <v>9</v>
      </c>
      <c r="K733" t="s">
        <v>9</v>
      </c>
      <c r="L733" t="s">
        <v>9</v>
      </c>
      <c r="N733">
        <v>0.123</v>
      </c>
      <c r="O733">
        <v>0.877</v>
      </c>
      <c r="P733" s="2" t="str">
        <f>IF(O733&gt;N733,"tested_positive","tested_negative")</f>
        <v>tested_positive</v>
      </c>
      <c r="Q733" s="2">
        <f>IF(P733=K733,1,0)</f>
        <v>1</v>
      </c>
      <c r="R733" s="2" t="str">
        <f>IF(AND(EXACT(P733,"tested_positive"), EXACT(K733,"tested_positive")), "tp", IF(AND(EXACT(P733,"tested_positive"), EXACT(K733,"tested_negative")), "fp", IF(AND(EXACT(P733,"tested_negative"), EXACT(K733,"tested_positive")), "fn", IF(AND(EXACT(P733,"tested_negative"), EXACT(K733,"tested_negative")), "tn"))))</f>
        <v>tp</v>
      </c>
      <c r="S733" s="2">
        <f>IF(P733="tested_positive",1,0)</f>
        <v>1</v>
      </c>
    </row>
    <row r="734" spans="1:19" x14ac:dyDescent="0.2">
      <c r="A734">
        <v>156</v>
      </c>
      <c r="B734">
        <v>7</v>
      </c>
      <c r="C734">
        <v>152</v>
      </c>
      <c r="D734">
        <v>88</v>
      </c>
      <c r="E734">
        <v>44</v>
      </c>
      <c r="F734">
        <v>0</v>
      </c>
      <c r="G734">
        <v>50</v>
      </c>
      <c r="H734">
        <v>0.33700000000000002</v>
      </c>
      <c r="I734">
        <v>36</v>
      </c>
      <c r="J734" t="s">
        <v>9</v>
      </c>
      <c r="K734" t="s">
        <v>9</v>
      </c>
      <c r="L734" t="s">
        <v>9</v>
      </c>
      <c r="N734">
        <v>0.11899999999999999</v>
      </c>
      <c r="O734">
        <v>0.88100000000000001</v>
      </c>
      <c r="P734" s="2" t="str">
        <f>IF(O734&gt;N734,"tested_positive","tested_negative")</f>
        <v>tested_positive</v>
      </c>
      <c r="Q734" s="2">
        <f>IF(P734=K734,1,0)</f>
        <v>1</v>
      </c>
      <c r="R734" s="2" t="str">
        <f>IF(AND(EXACT(P734,"tested_positive"), EXACT(K734,"tested_positive")), "tp", IF(AND(EXACT(P734,"tested_positive"), EXACT(K734,"tested_negative")), "fp", IF(AND(EXACT(P734,"tested_negative"), EXACT(K734,"tested_positive")), "fn", IF(AND(EXACT(P734,"tested_negative"), EXACT(K734,"tested_negative")), "tn"))))</f>
        <v>tp</v>
      </c>
      <c r="S734" s="2">
        <f>IF(P734="tested_positive",1,0)</f>
        <v>1</v>
      </c>
    </row>
    <row r="735" spans="1:19" x14ac:dyDescent="0.2">
      <c r="A735">
        <v>57</v>
      </c>
      <c r="B735">
        <v>7</v>
      </c>
      <c r="C735">
        <v>187</v>
      </c>
      <c r="D735">
        <v>68</v>
      </c>
      <c r="E735">
        <v>39</v>
      </c>
      <c r="F735">
        <v>304</v>
      </c>
      <c r="G735">
        <v>37.700000000000003</v>
      </c>
      <c r="H735">
        <v>0.254</v>
      </c>
      <c r="I735">
        <v>41</v>
      </c>
      <c r="J735" t="s">
        <v>9</v>
      </c>
      <c r="K735" t="s">
        <v>9</v>
      </c>
      <c r="L735" t="s">
        <v>9</v>
      </c>
      <c r="N735">
        <v>0.11700000000000001</v>
      </c>
      <c r="O735">
        <v>0.88300000000000001</v>
      </c>
      <c r="P735" s="2" t="str">
        <f>IF(O735&gt;N735,"tested_positive","tested_negative")</f>
        <v>tested_positive</v>
      </c>
      <c r="Q735" s="2">
        <f>IF(P735=K735,1,0)</f>
        <v>1</v>
      </c>
      <c r="R735" s="2" t="str">
        <f>IF(AND(EXACT(P735,"tested_positive"), EXACT(K735,"tested_positive")), "tp", IF(AND(EXACT(P735,"tested_positive"), EXACT(K735,"tested_negative")), "fp", IF(AND(EXACT(P735,"tested_negative"), EXACT(K735,"tested_positive")), "fn", IF(AND(EXACT(P735,"tested_negative"), EXACT(K735,"tested_negative")), "tn"))))</f>
        <v>tp</v>
      </c>
      <c r="S735" s="2">
        <f>IF(P735="tested_positive",1,0)</f>
        <v>1</v>
      </c>
    </row>
    <row r="736" spans="1:19" x14ac:dyDescent="0.2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 t="s">
        <v>9</v>
      </c>
      <c r="L736" t="s">
        <v>9</v>
      </c>
      <c r="N736">
        <v>0.11700000000000001</v>
      </c>
      <c r="O736">
        <v>0.88300000000000001</v>
      </c>
      <c r="P736" s="2" t="str">
        <f>IF(O736&gt;N736,"tested_positive","tested_negative")</f>
        <v>tested_positive</v>
      </c>
      <c r="Q736" s="2">
        <f>IF(P736=K736,1,0)</f>
        <v>1</v>
      </c>
      <c r="R736" s="2" t="str">
        <f>IF(AND(EXACT(P736,"tested_positive"), EXACT(K736,"tested_positive")), "tp", IF(AND(EXACT(P736,"tested_positive"), EXACT(K736,"tested_negative")), "fp", IF(AND(EXACT(P736,"tested_negative"), EXACT(K736,"tested_positive")), "fn", IF(AND(EXACT(P736,"tested_negative"), EXACT(K736,"tested_negative")), "tn"))))</f>
        <v>tp</v>
      </c>
      <c r="S736" s="2">
        <f>IF(P736="tested_positive",1,0)</f>
        <v>1</v>
      </c>
    </row>
    <row r="737" spans="1:19" x14ac:dyDescent="0.2">
      <c r="A737">
        <v>121</v>
      </c>
      <c r="B737">
        <v>0</v>
      </c>
      <c r="C737">
        <v>162</v>
      </c>
      <c r="D737">
        <v>76</v>
      </c>
      <c r="E737">
        <v>56</v>
      </c>
      <c r="F737">
        <v>100</v>
      </c>
      <c r="G737">
        <v>53.2</v>
      </c>
      <c r="H737">
        <v>0.75900000000000001</v>
      </c>
      <c r="I737">
        <v>25</v>
      </c>
      <c r="J737" t="s">
        <v>9</v>
      </c>
      <c r="K737" t="s">
        <v>9</v>
      </c>
      <c r="L737" t="s">
        <v>9</v>
      </c>
      <c r="N737">
        <v>0.113</v>
      </c>
      <c r="O737">
        <v>0.88700000000000001</v>
      </c>
      <c r="P737" s="2" t="str">
        <f>IF(O737&gt;N737,"tested_positive","tested_negative")</f>
        <v>tested_positive</v>
      </c>
      <c r="Q737" s="2">
        <f>IF(P737=K737,1,0)</f>
        <v>1</v>
      </c>
      <c r="R737" s="2" t="str">
        <f>IF(AND(EXACT(P737,"tested_positive"), EXACT(K737,"tested_positive")), "tp", IF(AND(EXACT(P737,"tested_positive"), EXACT(K737,"tested_negative")), "fp", IF(AND(EXACT(P737,"tested_negative"), EXACT(K737,"tested_positive")), "fn", IF(AND(EXACT(P737,"tested_negative"), EXACT(K737,"tested_negative")), "tn"))))</f>
        <v>tp</v>
      </c>
      <c r="S737" s="2">
        <f>IF(P737="tested_positive",1,0)</f>
        <v>1</v>
      </c>
    </row>
    <row r="738" spans="1:19" x14ac:dyDescent="0.2">
      <c r="A738">
        <v>328</v>
      </c>
      <c r="B738">
        <v>10</v>
      </c>
      <c r="C738">
        <v>179</v>
      </c>
      <c r="D738">
        <v>70</v>
      </c>
      <c r="E738">
        <v>0</v>
      </c>
      <c r="F738">
        <v>0</v>
      </c>
      <c r="G738">
        <v>35.1</v>
      </c>
      <c r="H738">
        <v>0.2</v>
      </c>
      <c r="I738">
        <v>37</v>
      </c>
      <c r="J738" t="s">
        <v>10</v>
      </c>
      <c r="K738" t="s">
        <v>10</v>
      </c>
      <c r="L738" t="s">
        <v>9</v>
      </c>
      <c r="M738">
        <v>1</v>
      </c>
      <c r="N738">
        <v>0.111</v>
      </c>
      <c r="O738">
        <v>0.88900000000000001</v>
      </c>
      <c r="P738" s="2" t="str">
        <f>IF(O738&gt;N738,"tested_positive","tested_negative")</f>
        <v>tested_positive</v>
      </c>
      <c r="Q738" s="2">
        <f>IF(P738=K738,1,0)</f>
        <v>0</v>
      </c>
      <c r="R738" s="2" t="str">
        <f>IF(AND(EXACT(P738,"tested_positive"), EXACT(K738,"tested_positive")), "tp", IF(AND(EXACT(P738,"tested_positive"), EXACT(K738,"tested_negative")), "fp", IF(AND(EXACT(P738,"tested_negative"), EXACT(K738,"tested_positive")), "fn", IF(AND(EXACT(P738,"tested_negative"), EXACT(K738,"tested_negative")), "tn"))))</f>
        <v>fp</v>
      </c>
      <c r="S738" s="2">
        <f>IF(P738="tested_positive",1,0)</f>
        <v>1</v>
      </c>
    </row>
    <row r="739" spans="1:19" x14ac:dyDescent="0.2">
      <c r="A739">
        <v>340</v>
      </c>
      <c r="B739">
        <v>7</v>
      </c>
      <c r="C739">
        <v>178</v>
      </c>
      <c r="D739">
        <v>84</v>
      </c>
      <c r="E739">
        <v>0</v>
      </c>
      <c r="F739">
        <v>0</v>
      </c>
      <c r="G739">
        <v>39.9</v>
      </c>
      <c r="H739">
        <v>0.33100000000000002</v>
      </c>
      <c r="I739">
        <v>41</v>
      </c>
      <c r="J739" t="s">
        <v>9</v>
      </c>
      <c r="K739" t="s">
        <v>9</v>
      </c>
      <c r="L739" t="s">
        <v>9</v>
      </c>
      <c r="N739">
        <v>0.109</v>
      </c>
      <c r="O739">
        <v>0.89100000000000001</v>
      </c>
      <c r="P739" s="2" t="str">
        <f>IF(O739&gt;N739,"tested_positive","tested_negative")</f>
        <v>tested_positive</v>
      </c>
      <c r="Q739" s="2">
        <f>IF(P739=K739,1,0)</f>
        <v>1</v>
      </c>
      <c r="R739" s="2" t="str">
        <f>IF(AND(EXACT(P739,"tested_positive"), EXACT(K739,"tested_positive")), "tp", IF(AND(EXACT(P739,"tested_positive"), EXACT(K739,"tested_negative")), "fp", IF(AND(EXACT(P739,"tested_negative"), EXACT(K739,"tested_positive")), "fn", IF(AND(EXACT(P739,"tested_negative"), EXACT(K739,"tested_negative")), "tn"))))</f>
        <v>tp</v>
      </c>
      <c r="S739" s="2">
        <f>IF(P739="tested_positive",1,0)</f>
        <v>1</v>
      </c>
    </row>
    <row r="740" spans="1:19" x14ac:dyDescent="0.2">
      <c r="A740">
        <v>12</v>
      </c>
      <c r="B740">
        <v>10</v>
      </c>
      <c r="C740">
        <v>168</v>
      </c>
      <c r="D740">
        <v>74</v>
      </c>
      <c r="E740">
        <v>0</v>
      </c>
      <c r="F740">
        <v>0</v>
      </c>
      <c r="G740">
        <v>38</v>
      </c>
      <c r="H740">
        <v>0.53700000000000003</v>
      </c>
      <c r="I740">
        <v>34</v>
      </c>
      <c r="J740" t="s">
        <v>9</v>
      </c>
      <c r="K740" t="s">
        <v>9</v>
      </c>
      <c r="L740" t="s">
        <v>9</v>
      </c>
      <c r="N740">
        <v>0.10199999999999999</v>
      </c>
      <c r="O740">
        <v>0.89800000000000002</v>
      </c>
      <c r="P740" s="2" t="str">
        <f>IF(O740&gt;N740,"tested_positive","tested_negative")</f>
        <v>tested_positive</v>
      </c>
      <c r="Q740" s="2">
        <f>IF(P740=K740,1,0)</f>
        <v>1</v>
      </c>
      <c r="R740" s="2" t="str">
        <f>IF(AND(EXACT(P740,"tested_positive"), EXACT(K740,"tested_positive")), "tp", IF(AND(EXACT(P740,"tested_positive"), EXACT(K740,"tested_negative")), "fp", IF(AND(EXACT(P740,"tested_negative"), EXACT(K740,"tested_positive")), "fn", IF(AND(EXACT(P740,"tested_negative"), EXACT(K740,"tested_negative")), "tn"))))</f>
        <v>tp</v>
      </c>
      <c r="S740" s="2">
        <f>IF(P740="tested_positive",1,0)</f>
        <v>1</v>
      </c>
    </row>
    <row r="741" spans="1:19" x14ac:dyDescent="0.2">
      <c r="A741">
        <v>216</v>
      </c>
      <c r="B741">
        <v>12</v>
      </c>
      <c r="C741">
        <v>151</v>
      </c>
      <c r="D741">
        <v>70</v>
      </c>
      <c r="E741">
        <v>40</v>
      </c>
      <c r="F741">
        <v>271</v>
      </c>
      <c r="G741">
        <v>41.8</v>
      </c>
      <c r="H741">
        <v>0.74199999999999999</v>
      </c>
      <c r="I741">
        <v>38</v>
      </c>
      <c r="J741" t="s">
        <v>9</v>
      </c>
      <c r="K741" t="s">
        <v>9</v>
      </c>
      <c r="L741" t="s">
        <v>9</v>
      </c>
      <c r="N741">
        <v>0.10199999999999999</v>
      </c>
      <c r="O741">
        <v>0.89800000000000002</v>
      </c>
      <c r="P741" s="2" t="str">
        <f>IF(O741&gt;N741,"tested_positive","tested_negative")</f>
        <v>tested_positive</v>
      </c>
      <c r="Q741" s="2">
        <f>IF(P741=K741,1,0)</f>
        <v>1</v>
      </c>
      <c r="R741" s="2" t="str">
        <f>IF(AND(EXACT(P741,"tested_positive"), EXACT(K741,"tested_positive")), "tp", IF(AND(EXACT(P741,"tested_positive"), EXACT(K741,"tested_negative")), "fp", IF(AND(EXACT(P741,"tested_negative"), EXACT(K741,"tested_positive")), "fn", IF(AND(EXACT(P741,"tested_negative"), EXACT(K741,"tested_negative")), "tn"))))</f>
        <v>tp</v>
      </c>
      <c r="S741" s="2">
        <f>IF(P741="tested_positive",1,0)</f>
        <v>1</v>
      </c>
    </row>
    <row r="742" spans="1:19" x14ac:dyDescent="0.2">
      <c r="A742">
        <v>490</v>
      </c>
      <c r="B742">
        <v>8</v>
      </c>
      <c r="C742">
        <v>194</v>
      </c>
      <c r="D742">
        <v>80</v>
      </c>
      <c r="E742">
        <v>0</v>
      </c>
      <c r="F742">
        <v>0</v>
      </c>
      <c r="G742">
        <v>26.1</v>
      </c>
      <c r="H742">
        <v>0.55100000000000005</v>
      </c>
      <c r="I742">
        <v>67</v>
      </c>
      <c r="J742" t="s">
        <v>10</v>
      </c>
      <c r="K742" t="s">
        <v>10</v>
      </c>
      <c r="L742" t="s">
        <v>9</v>
      </c>
      <c r="M742">
        <v>1</v>
      </c>
      <c r="N742">
        <v>0.1</v>
      </c>
      <c r="O742">
        <v>0.9</v>
      </c>
      <c r="P742" s="2" t="str">
        <f>IF(O742&gt;N742,"tested_positive","tested_negative")</f>
        <v>tested_positive</v>
      </c>
      <c r="Q742" s="2">
        <f>IF(P742=K742,1,0)</f>
        <v>0</v>
      </c>
      <c r="R742" s="2" t="str">
        <f>IF(AND(EXACT(P742,"tested_positive"), EXACT(K742,"tested_positive")), "tp", IF(AND(EXACT(P742,"tested_positive"), EXACT(K742,"tested_negative")), "fp", IF(AND(EXACT(P742,"tested_negative"), EXACT(K742,"tested_positive")), "fn", IF(AND(EXACT(P742,"tested_negative"), EXACT(K742,"tested_negative")), "tn"))))</f>
        <v>fp</v>
      </c>
      <c r="S742" s="2">
        <f>IF(P742="tested_positive",1,0)</f>
        <v>1</v>
      </c>
    </row>
    <row r="743" spans="1:19" x14ac:dyDescent="0.2">
      <c r="A743">
        <v>5</v>
      </c>
      <c r="B743">
        <v>0</v>
      </c>
      <c r="C743">
        <v>137</v>
      </c>
      <c r="D743">
        <v>40</v>
      </c>
      <c r="E743">
        <v>35</v>
      </c>
      <c r="F743">
        <v>168</v>
      </c>
      <c r="G743">
        <v>43.1</v>
      </c>
      <c r="H743">
        <v>2.2879999999999998</v>
      </c>
      <c r="I743">
        <v>33</v>
      </c>
      <c r="J743" t="s">
        <v>9</v>
      </c>
      <c r="K743" t="s">
        <v>9</v>
      </c>
      <c r="L743" t="s">
        <v>9</v>
      </c>
      <c r="N743">
        <v>9.8000000000000004E-2</v>
      </c>
      <c r="O743">
        <v>0.90200000000000002</v>
      </c>
      <c r="P743" s="2" t="str">
        <f>IF(O743&gt;N743,"tested_positive","tested_negative")</f>
        <v>tested_positive</v>
      </c>
      <c r="Q743" s="2">
        <f>IF(P743=K743,1,0)</f>
        <v>1</v>
      </c>
      <c r="R743" s="2" t="str">
        <f>IF(AND(EXACT(P743,"tested_positive"), EXACT(K743,"tested_positive")), "tp", IF(AND(EXACT(P743,"tested_positive"), EXACT(K743,"tested_negative")), "fp", IF(AND(EXACT(P743,"tested_negative"), EXACT(K743,"tested_positive")), "fn", IF(AND(EXACT(P743,"tested_negative"), EXACT(K743,"tested_negative")), "tn"))))</f>
        <v>tp</v>
      </c>
      <c r="S743" s="2">
        <f>IF(P743="tested_positive",1,0)</f>
        <v>1</v>
      </c>
    </row>
    <row r="744" spans="1:19" x14ac:dyDescent="0.2">
      <c r="A744">
        <v>760</v>
      </c>
      <c r="B744">
        <v>6</v>
      </c>
      <c r="C744">
        <v>190</v>
      </c>
      <c r="D744">
        <v>92</v>
      </c>
      <c r="E744">
        <v>0</v>
      </c>
      <c r="F744">
        <v>0</v>
      </c>
      <c r="G744">
        <v>35.5</v>
      </c>
      <c r="H744">
        <v>0.27800000000000002</v>
      </c>
      <c r="I744">
        <v>66</v>
      </c>
      <c r="J744" t="s">
        <v>9</v>
      </c>
      <c r="K744" t="s">
        <v>9</v>
      </c>
      <c r="L744" t="s">
        <v>9</v>
      </c>
      <c r="N744">
        <v>9.8000000000000004E-2</v>
      </c>
      <c r="O744">
        <v>0.90200000000000002</v>
      </c>
      <c r="P744" s="2" t="str">
        <f>IF(O744&gt;N744,"tested_positive","tested_negative")</f>
        <v>tested_positive</v>
      </c>
      <c r="Q744" s="2">
        <f>IF(P744=K744,1,0)</f>
        <v>1</v>
      </c>
      <c r="R744" s="2" t="str">
        <f>IF(AND(EXACT(P744,"tested_positive"), EXACT(K744,"tested_positive")), "tp", IF(AND(EXACT(P744,"tested_positive"), EXACT(K744,"tested_negative")), "fp", IF(AND(EXACT(P744,"tested_negative"), EXACT(K744,"tested_positive")), "fn", IF(AND(EXACT(P744,"tested_negative"), EXACT(K744,"tested_negative")), "tn"))))</f>
        <v>tp</v>
      </c>
      <c r="S744" s="2">
        <f>IF(P744="tested_positive",1,0)</f>
        <v>1</v>
      </c>
    </row>
    <row r="745" spans="1:19" x14ac:dyDescent="0.2">
      <c r="A745">
        <v>260</v>
      </c>
      <c r="B745">
        <v>11</v>
      </c>
      <c r="C745">
        <v>155</v>
      </c>
      <c r="D745">
        <v>76</v>
      </c>
      <c r="E745">
        <v>28</v>
      </c>
      <c r="F745">
        <v>150</v>
      </c>
      <c r="G745">
        <v>33.299999999999997</v>
      </c>
      <c r="H745">
        <v>1.353</v>
      </c>
      <c r="I745">
        <v>51</v>
      </c>
      <c r="J745" t="s">
        <v>9</v>
      </c>
      <c r="K745" t="s">
        <v>9</v>
      </c>
      <c r="L745" t="s">
        <v>9</v>
      </c>
      <c r="N745">
        <v>9.5000000000000001E-2</v>
      </c>
      <c r="O745">
        <v>0.90500000000000003</v>
      </c>
      <c r="P745" s="2" t="str">
        <f>IF(O745&gt;N745,"tested_positive","tested_negative")</f>
        <v>tested_positive</v>
      </c>
      <c r="Q745" s="2">
        <f>IF(P745=K745,1,0)</f>
        <v>1</v>
      </c>
      <c r="R745" s="2" t="str">
        <f>IF(AND(EXACT(P745,"tested_positive"), EXACT(K745,"tested_positive")), "tp", IF(AND(EXACT(P745,"tested_positive"), EXACT(K745,"tested_negative")), "fp", IF(AND(EXACT(P745,"tested_negative"), EXACT(K745,"tested_positive")), "fn", IF(AND(EXACT(P745,"tested_negative"), EXACT(K745,"tested_negative")), "tn"))))</f>
        <v>tp</v>
      </c>
      <c r="S745" s="2">
        <f>IF(P745="tested_positive",1,0)</f>
        <v>1</v>
      </c>
    </row>
    <row r="746" spans="1:19" x14ac:dyDescent="0.2">
      <c r="A746">
        <v>716</v>
      </c>
      <c r="B746">
        <v>7</v>
      </c>
      <c r="C746">
        <v>187</v>
      </c>
      <c r="D746">
        <v>50</v>
      </c>
      <c r="E746">
        <v>33</v>
      </c>
      <c r="F746">
        <v>392</v>
      </c>
      <c r="G746">
        <v>33.9</v>
      </c>
      <c r="H746">
        <v>0.82599999999999996</v>
      </c>
      <c r="I746">
        <v>34</v>
      </c>
      <c r="J746" t="s">
        <v>9</v>
      </c>
      <c r="K746" t="s">
        <v>9</v>
      </c>
      <c r="L746" t="s">
        <v>9</v>
      </c>
      <c r="N746">
        <v>9.5000000000000001E-2</v>
      </c>
      <c r="O746">
        <v>0.90500000000000003</v>
      </c>
      <c r="P746" s="2" t="str">
        <f>IF(O746&gt;N746,"tested_positive","tested_negative")</f>
        <v>tested_positive</v>
      </c>
      <c r="Q746" s="2">
        <f>IF(P746=K746,1,0)</f>
        <v>1</v>
      </c>
      <c r="R746" s="2" t="str">
        <f>IF(AND(EXACT(P746,"tested_positive"), EXACT(K746,"tested_positive")), "tp", IF(AND(EXACT(P746,"tested_positive"), EXACT(K746,"tested_negative")), "fp", IF(AND(EXACT(P746,"tested_negative"), EXACT(K746,"tested_positive")), "fn", IF(AND(EXACT(P746,"tested_negative"), EXACT(K746,"tested_negative")), "tn"))))</f>
        <v>tp</v>
      </c>
      <c r="S746" s="2">
        <f>IF(P746="tested_positive",1,0)</f>
        <v>1</v>
      </c>
    </row>
    <row r="747" spans="1:19" x14ac:dyDescent="0.2">
      <c r="A747">
        <v>371</v>
      </c>
      <c r="B747">
        <v>3</v>
      </c>
      <c r="C747">
        <v>173</v>
      </c>
      <c r="D747">
        <v>82</v>
      </c>
      <c r="E747">
        <v>48</v>
      </c>
      <c r="F747">
        <v>465</v>
      </c>
      <c r="G747">
        <v>38.4</v>
      </c>
      <c r="H747">
        <v>2.137</v>
      </c>
      <c r="I747">
        <v>25</v>
      </c>
      <c r="J747" t="s">
        <v>9</v>
      </c>
      <c r="K747" t="s">
        <v>9</v>
      </c>
      <c r="L747" t="s">
        <v>9</v>
      </c>
      <c r="N747">
        <v>9.4E-2</v>
      </c>
      <c r="O747">
        <v>0.90600000000000003</v>
      </c>
      <c r="P747" s="2" t="str">
        <f>IF(O747&gt;N747,"tested_positive","tested_negative")</f>
        <v>tested_positive</v>
      </c>
      <c r="Q747" s="2">
        <f>IF(P747=K747,1,0)</f>
        <v>1</v>
      </c>
      <c r="R747" s="2" t="str">
        <f>IF(AND(EXACT(P747,"tested_positive"), EXACT(K747,"tested_positive")), "tp", IF(AND(EXACT(P747,"tested_positive"), EXACT(K747,"tested_negative")), "fp", IF(AND(EXACT(P747,"tested_negative"), EXACT(K747,"tested_positive")), "fn", IF(AND(EXACT(P747,"tested_negative"), EXACT(K747,"tested_negative")), "tn"))))</f>
        <v>tp</v>
      </c>
      <c r="S747" s="2">
        <f>IF(P747="tested_positive",1,0)</f>
        <v>1</v>
      </c>
    </row>
    <row r="748" spans="1:19" x14ac:dyDescent="0.2">
      <c r="A748">
        <v>456</v>
      </c>
      <c r="B748">
        <v>14</v>
      </c>
      <c r="C748">
        <v>175</v>
      </c>
      <c r="D748">
        <v>62</v>
      </c>
      <c r="E748">
        <v>30</v>
      </c>
      <c r="F748">
        <v>0</v>
      </c>
      <c r="G748">
        <v>33.6</v>
      </c>
      <c r="H748">
        <v>0.21199999999999999</v>
      </c>
      <c r="I748">
        <v>38</v>
      </c>
      <c r="J748" t="s">
        <v>9</v>
      </c>
      <c r="K748" t="s">
        <v>9</v>
      </c>
      <c r="L748" t="s">
        <v>9</v>
      </c>
      <c r="N748">
        <v>0.08</v>
      </c>
      <c r="O748">
        <v>0.92</v>
      </c>
      <c r="P748" s="2" t="str">
        <f>IF(O748&gt;N748,"tested_positive","tested_negative")</f>
        <v>tested_positive</v>
      </c>
      <c r="Q748" s="2">
        <f>IF(P748=K748,1,0)</f>
        <v>1</v>
      </c>
      <c r="R748" s="2" t="str">
        <f>IF(AND(EXACT(P748,"tested_positive"), EXACT(K748,"tested_positive")), "tp", IF(AND(EXACT(P748,"tested_positive"), EXACT(K748,"tested_negative")), "fp", IF(AND(EXACT(P748,"tested_negative"), EXACT(K748,"tested_positive")), "fn", IF(AND(EXACT(P748,"tested_negative"), EXACT(K748,"tested_negative")), "tn"))))</f>
        <v>tp</v>
      </c>
      <c r="S748" s="2">
        <f>IF(P748="tested_positive",1,0)</f>
        <v>1</v>
      </c>
    </row>
    <row r="749" spans="1:19" x14ac:dyDescent="0.2">
      <c r="A749">
        <v>488</v>
      </c>
      <c r="B749">
        <v>0</v>
      </c>
      <c r="C749">
        <v>173</v>
      </c>
      <c r="D749">
        <v>78</v>
      </c>
      <c r="E749">
        <v>32</v>
      </c>
      <c r="F749">
        <v>265</v>
      </c>
      <c r="G749">
        <v>46.5</v>
      </c>
      <c r="H749">
        <v>1.159</v>
      </c>
      <c r="I749">
        <v>58</v>
      </c>
      <c r="J749" t="s">
        <v>10</v>
      </c>
      <c r="K749" t="s">
        <v>10</v>
      </c>
      <c r="L749" t="s">
        <v>9</v>
      </c>
      <c r="M749">
        <v>1</v>
      </c>
      <c r="N749">
        <v>7.8E-2</v>
      </c>
      <c r="O749">
        <v>0.92200000000000004</v>
      </c>
      <c r="P749" s="2" t="str">
        <f>IF(O749&gt;N749,"tested_positive","tested_negative")</f>
        <v>tested_positive</v>
      </c>
      <c r="Q749" s="2">
        <f>IF(P749=K749,1,0)</f>
        <v>0</v>
      </c>
      <c r="R749" s="2" t="str">
        <f>IF(AND(EXACT(P749,"tested_positive"), EXACT(K749,"tested_positive")), "tp", IF(AND(EXACT(P749,"tested_positive"), EXACT(K749,"tested_negative")), "fp", IF(AND(EXACT(P749,"tested_negative"), EXACT(K749,"tested_positive")), "fn", IF(AND(EXACT(P749,"tested_negative"), EXACT(K749,"tested_negative")), "tn"))))</f>
        <v>fp</v>
      </c>
      <c r="S749" s="2">
        <f>IF(P749="tested_positive",1,0)</f>
        <v>1</v>
      </c>
    </row>
    <row r="750" spans="1:19" x14ac:dyDescent="0.2">
      <c r="A750">
        <v>580</v>
      </c>
      <c r="B750">
        <v>2</v>
      </c>
      <c r="C750">
        <v>197</v>
      </c>
      <c r="D750">
        <v>70</v>
      </c>
      <c r="E750">
        <v>99</v>
      </c>
      <c r="F750">
        <v>0</v>
      </c>
      <c r="G750">
        <v>34.700000000000003</v>
      </c>
      <c r="H750">
        <v>0.57499999999999996</v>
      </c>
      <c r="I750">
        <v>62</v>
      </c>
      <c r="J750" t="s">
        <v>9</v>
      </c>
      <c r="K750" t="s">
        <v>9</v>
      </c>
      <c r="L750" t="s">
        <v>9</v>
      </c>
      <c r="N750">
        <v>7.6999999999999999E-2</v>
      </c>
      <c r="O750">
        <v>0.92300000000000004</v>
      </c>
      <c r="P750" s="2" t="str">
        <f>IF(O750&gt;N750,"tested_positive","tested_negative")</f>
        <v>tested_positive</v>
      </c>
      <c r="Q750" s="2">
        <f>IF(P750=K750,1,0)</f>
        <v>1</v>
      </c>
      <c r="R750" s="2" t="str">
        <f>IF(AND(EXACT(P750,"tested_positive"), EXACT(K750,"tested_positive")), "tp", IF(AND(EXACT(P750,"tested_positive"), EXACT(K750,"tested_negative")), "fp", IF(AND(EXACT(P750,"tested_negative"), EXACT(K750,"tested_positive")), "fn", IF(AND(EXACT(P750,"tested_negative"), EXACT(K750,"tested_negative")), "tn"))))</f>
        <v>tp</v>
      </c>
      <c r="S750" s="2">
        <f>IF(P750="tested_positive",1,0)</f>
        <v>1</v>
      </c>
    </row>
    <row r="751" spans="1:19" x14ac:dyDescent="0.2">
      <c r="A751">
        <v>358</v>
      </c>
      <c r="B751">
        <v>13</v>
      </c>
      <c r="C751">
        <v>129</v>
      </c>
      <c r="D751">
        <v>0</v>
      </c>
      <c r="E751">
        <v>30</v>
      </c>
      <c r="F751">
        <v>0</v>
      </c>
      <c r="G751">
        <v>39.9</v>
      </c>
      <c r="H751">
        <v>0.56899999999999995</v>
      </c>
      <c r="I751">
        <v>44</v>
      </c>
      <c r="J751" t="s">
        <v>9</v>
      </c>
      <c r="K751" t="s">
        <v>9</v>
      </c>
      <c r="L751" t="s">
        <v>9</v>
      </c>
      <c r="N751">
        <v>7.3999999999999996E-2</v>
      </c>
      <c r="O751">
        <v>0.92600000000000005</v>
      </c>
      <c r="P751" s="2" t="str">
        <f>IF(O751&gt;N751,"tested_positive","tested_negative")</f>
        <v>tested_positive</v>
      </c>
      <c r="Q751" s="2">
        <f>IF(P751=K751,1,0)</f>
        <v>1</v>
      </c>
      <c r="R751" s="2" t="str">
        <f>IF(AND(EXACT(P751,"tested_positive"), EXACT(K751,"tested_positive")), "tp", IF(AND(EXACT(P751,"tested_positive"), EXACT(K751,"tested_negative")), "fp", IF(AND(EXACT(P751,"tested_negative"), EXACT(K751,"tested_positive")), "fn", IF(AND(EXACT(P751,"tested_negative"), EXACT(K751,"tested_negative")), "tn"))))</f>
        <v>tp</v>
      </c>
      <c r="S751" s="2">
        <f>IF(P751="tested_positive",1,0)</f>
        <v>1</v>
      </c>
    </row>
    <row r="752" spans="1:19" x14ac:dyDescent="0.2">
      <c r="A752">
        <v>44</v>
      </c>
      <c r="B752">
        <v>9</v>
      </c>
      <c r="C752">
        <v>171</v>
      </c>
      <c r="D752">
        <v>110</v>
      </c>
      <c r="E752">
        <v>24</v>
      </c>
      <c r="F752">
        <v>240</v>
      </c>
      <c r="G752">
        <v>45.4</v>
      </c>
      <c r="H752">
        <v>0.72099999999999997</v>
      </c>
      <c r="I752">
        <v>54</v>
      </c>
      <c r="J752" t="s">
        <v>9</v>
      </c>
      <c r="K752" t="s">
        <v>9</v>
      </c>
      <c r="L752" t="s">
        <v>9</v>
      </c>
      <c r="N752">
        <v>7.2999999999999995E-2</v>
      </c>
      <c r="O752">
        <v>0.92700000000000005</v>
      </c>
      <c r="P752" s="2" t="str">
        <f>IF(O752&gt;N752,"tested_positive","tested_negative")</f>
        <v>tested_positive</v>
      </c>
      <c r="Q752" s="2">
        <f>IF(P752=K752,1,0)</f>
        <v>1</v>
      </c>
      <c r="R752" s="2" t="str">
        <f>IF(AND(EXACT(P752,"tested_positive"), EXACT(K752,"tested_positive")), "tp", IF(AND(EXACT(P752,"tested_positive"), EXACT(K752,"tested_negative")), "fp", IF(AND(EXACT(P752,"tested_negative"), EXACT(K752,"tested_positive")), "fn", IF(AND(EXACT(P752,"tested_negative"), EXACT(K752,"tested_negative")), "tn"))))</f>
        <v>tp</v>
      </c>
      <c r="S752" s="2">
        <f>IF(P752="tested_positive",1,0)</f>
        <v>1</v>
      </c>
    </row>
    <row r="753" spans="1:19" x14ac:dyDescent="0.2">
      <c r="A753">
        <v>409</v>
      </c>
      <c r="B753">
        <v>8</v>
      </c>
      <c r="C753">
        <v>197</v>
      </c>
      <c r="D753">
        <v>74</v>
      </c>
      <c r="E753">
        <v>0</v>
      </c>
      <c r="F753">
        <v>0</v>
      </c>
      <c r="G753">
        <v>25.9</v>
      </c>
      <c r="H753">
        <v>1.1910000000000001</v>
      </c>
      <c r="I753">
        <v>39</v>
      </c>
      <c r="J753" t="s">
        <v>9</v>
      </c>
      <c r="K753" t="s">
        <v>9</v>
      </c>
      <c r="L753" t="s">
        <v>9</v>
      </c>
      <c r="N753">
        <v>7.1999999999999995E-2</v>
      </c>
      <c r="O753">
        <v>0.92800000000000005</v>
      </c>
      <c r="P753" s="2" t="str">
        <f>IF(O753&gt;N753,"tested_positive","tested_negative")</f>
        <v>tested_positive</v>
      </c>
      <c r="Q753" s="2">
        <f>IF(P753=K753,1,0)</f>
        <v>1</v>
      </c>
      <c r="R753" s="2" t="str">
        <f>IF(AND(EXACT(P753,"tested_positive"), EXACT(K753,"tested_positive")), "tp", IF(AND(EXACT(P753,"tested_positive"), EXACT(K753,"tested_negative")), "fp", IF(AND(EXACT(P753,"tested_negative"), EXACT(K753,"tested_positive")), "fn", IF(AND(EXACT(P753,"tested_negative"), EXACT(K753,"tested_negative")), "tn"))))</f>
        <v>tp</v>
      </c>
      <c r="S753" s="2">
        <f>IF(P753="tested_positive",1,0)</f>
        <v>1</v>
      </c>
    </row>
    <row r="754" spans="1:19" x14ac:dyDescent="0.2">
      <c r="A754">
        <v>745</v>
      </c>
      <c r="B754">
        <v>13</v>
      </c>
      <c r="C754">
        <v>153</v>
      </c>
      <c r="D754">
        <v>88</v>
      </c>
      <c r="E754">
        <v>37</v>
      </c>
      <c r="F754">
        <v>140</v>
      </c>
      <c r="G754">
        <v>40.6</v>
      </c>
      <c r="H754">
        <v>1.1739999999999999</v>
      </c>
      <c r="I754">
        <v>39</v>
      </c>
      <c r="J754" t="s">
        <v>10</v>
      </c>
      <c r="K754" t="s">
        <v>10</v>
      </c>
      <c r="L754" t="s">
        <v>9</v>
      </c>
      <c r="M754">
        <v>1</v>
      </c>
      <c r="N754">
        <v>7.0000000000000007E-2</v>
      </c>
      <c r="O754">
        <v>0.93</v>
      </c>
      <c r="P754" s="2" t="str">
        <f>IF(O754&gt;N754,"tested_positive","tested_negative")</f>
        <v>tested_positive</v>
      </c>
      <c r="Q754" s="2">
        <f>IF(P754=K754,1,0)</f>
        <v>0</v>
      </c>
      <c r="R754" s="2" t="str">
        <f>IF(AND(EXACT(P754,"tested_positive"), EXACT(K754,"tested_positive")), "tp", IF(AND(EXACT(P754,"tested_positive"), EXACT(K754,"tested_negative")), "fp", IF(AND(EXACT(P754,"tested_negative"), EXACT(K754,"tested_positive")), "fn", IF(AND(EXACT(P754,"tested_negative"), EXACT(K754,"tested_negative")), "tn"))))</f>
        <v>fp</v>
      </c>
      <c r="S754" s="2">
        <f>IF(P754="tested_positive",1,0)</f>
        <v>1</v>
      </c>
    </row>
    <row r="755" spans="1:19" x14ac:dyDescent="0.2">
      <c r="A755">
        <v>246</v>
      </c>
      <c r="B755">
        <v>9</v>
      </c>
      <c r="C755">
        <v>184</v>
      </c>
      <c r="D755">
        <v>85</v>
      </c>
      <c r="E755">
        <v>15</v>
      </c>
      <c r="F755">
        <v>0</v>
      </c>
      <c r="G755">
        <v>30</v>
      </c>
      <c r="H755">
        <v>1.2130000000000001</v>
      </c>
      <c r="I755">
        <v>49</v>
      </c>
      <c r="J755" t="s">
        <v>9</v>
      </c>
      <c r="K755" t="s">
        <v>9</v>
      </c>
      <c r="L755" t="s">
        <v>9</v>
      </c>
      <c r="N755">
        <v>6.8000000000000005E-2</v>
      </c>
      <c r="O755">
        <v>0.93200000000000005</v>
      </c>
      <c r="P755" s="2" t="str">
        <f>IF(O755&gt;N755,"tested_positive","tested_negative")</f>
        <v>tested_positive</v>
      </c>
      <c r="Q755" s="2">
        <f>IF(P755=K755,1,0)</f>
        <v>1</v>
      </c>
      <c r="R755" s="2" t="str">
        <f>IF(AND(EXACT(P755,"tested_positive"), EXACT(K755,"tested_positive")), "tp", IF(AND(EXACT(P755,"tested_positive"), EXACT(K755,"tested_negative")), "fp", IF(AND(EXACT(P755,"tested_negative"), EXACT(K755,"tested_positive")), "fn", IF(AND(EXACT(P755,"tested_negative"), EXACT(K755,"tested_negative")), "tn"))))</f>
        <v>tp</v>
      </c>
      <c r="S755" s="2">
        <f>IF(P755="tested_positive",1,0)</f>
        <v>1</v>
      </c>
    </row>
    <row r="756" spans="1:19" x14ac:dyDescent="0.2">
      <c r="A756">
        <v>762</v>
      </c>
      <c r="B756">
        <v>9</v>
      </c>
      <c r="C756">
        <v>170</v>
      </c>
      <c r="D756">
        <v>74</v>
      </c>
      <c r="E756">
        <v>31</v>
      </c>
      <c r="F756">
        <v>0</v>
      </c>
      <c r="G756">
        <v>44</v>
      </c>
      <c r="H756">
        <v>0.40300000000000002</v>
      </c>
      <c r="I756">
        <v>43</v>
      </c>
      <c r="J756" t="s">
        <v>9</v>
      </c>
      <c r="K756" t="s">
        <v>9</v>
      </c>
      <c r="L756" t="s">
        <v>9</v>
      </c>
      <c r="N756">
        <v>6.4000000000000001E-2</v>
      </c>
      <c r="O756">
        <v>0.93600000000000005</v>
      </c>
      <c r="P756" s="2" t="str">
        <f>IF(O756&gt;N756,"tested_positive","tested_negative")</f>
        <v>tested_positive</v>
      </c>
      <c r="Q756" s="2">
        <f>IF(P756=K756,1,0)</f>
        <v>1</v>
      </c>
      <c r="R756" s="2" t="str">
        <f>IF(AND(EXACT(P756,"tested_positive"), EXACT(K756,"tested_positive")), "tp", IF(AND(EXACT(P756,"tested_positive"), EXACT(K756,"tested_negative")), "fp", IF(AND(EXACT(P756,"tested_negative"), EXACT(K756,"tested_positive")), "fn", IF(AND(EXACT(P756,"tested_negative"), EXACT(K756,"tested_negative")), "tn"))))</f>
        <v>tp</v>
      </c>
      <c r="S756" s="2">
        <f>IF(P756="tested_positive",1,0)</f>
        <v>1</v>
      </c>
    </row>
    <row r="757" spans="1:19" x14ac:dyDescent="0.2">
      <c r="A757">
        <v>23</v>
      </c>
      <c r="B757">
        <v>7</v>
      </c>
      <c r="C757">
        <v>196</v>
      </c>
      <c r="D757">
        <v>90</v>
      </c>
      <c r="E757">
        <v>0</v>
      </c>
      <c r="F757">
        <v>0</v>
      </c>
      <c r="G757">
        <v>39.799999999999997</v>
      </c>
      <c r="H757">
        <v>0.45100000000000001</v>
      </c>
      <c r="I757">
        <v>41</v>
      </c>
      <c r="J757" t="s">
        <v>9</v>
      </c>
      <c r="K757" t="s">
        <v>9</v>
      </c>
      <c r="L757" t="s">
        <v>9</v>
      </c>
      <c r="N757">
        <v>0.06</v>
      </c>
      <c r="O757">
        <v>0.94</v>
      </c>
      <c r="P757" s="2" t="str">
        <f>IF(O757&gt;N757,"tested_positive","tested_negative")</f>
        <v>tested_positive</v>
      </c>
      <c r="Q757" s="2">
        <f>IF(P757=K757,1,0)</f>
        <v>1</v>
      </c>
      <c r="R757" s="2" t="str">
        <f>IF(AND(EXACT(P757,"tested_positive"), EXACT(K757,"tested_positive")), "tp", IF(AND(EXACT(P757,"tested_positive"), EXACT(K757,"tested_negative")), "fp", IF(AND(EXACT(P757,"tested_negative"), EXACT(K757,"tested_positive")), "fn", IF(AND(EXACT(P757,"tested_negative"), EXACT(K757,"tested_negative")), "tn"))))</f>
        <v>tp</v>
      </c>
      <c r="S757" s="2">
        <f>IF(P757="tested_positive",1,0)</f>
        <v>1</v>
      </c>
    </row>
    <row r="758" spans="1:19" x14ac:dyDescent="0.2">
      <c r="A758">
        <v>333</v>
      </c>
      <c r="B758">
        <v>1</v>
      </c>
      <c r="C758">
        <v>180</v>
      </c>
      <c r="D758">
        <v>0</v>
      </c>
      <c r="E758">
        <v>0</v>
      </c>
      <c r="F758">
        <v>0</v>
      </c>
      <c r="G758">
        <v>43.3</v>
      </c>
      <c r="H758">
        <v>0.28199999999999997</v>
      </c>
      <c r="I758">
        <v>41</v>
      </c>
      <c r="J758" t="s">
        <v>9</v>
      </c>
      <c r="K758" t="s">
        <v>9</v>
      </c>
      <c r="L758" t="s">
        <v>9</v>
      </c>
      <c r="N758">
        <v>5.7000000000000002E-2</v>
      </c>
      <c r="O758">
        <v>0.94299999999999995</v>
      </c>
      <c r="P758" s="2" t="str">
        <f>IF(O758&gt;N758,"tested_positive","tested_negative")</f>
        <v>tested_positive</v>
      </c>
      <c r="Q758" s="2">
        <f>IF(P758=K758,1,0)</f>
        <v>1</v>
      </c>
      <c r="R758" s="2" t="str">
        <f>IF(AND(EXACT(P758,"tested_positive"), EXACT(K758,"tested_positive")), "tp", IF(AND(EXACT(P758,"tested_positive"), EXACT(K758,"tested_negative")), "fp", IF(AND(EXACT(P758,"tested_negative"), EXACT(K758,"tested_positive")), "fn", IF(AND(EXACT(P758,"tested_negative"), EXACT(K758,"tested_negative")), "tn"))))</f>
        <v>tp</v>
      </c>
      <c r="S758" s="2">
        <f>IF(P758="tested_positive",1,0)</f>
        <v>1</v>
      </c>
    </row>
    <row r="759" spans="1:19" x14ac:dyDescent="0.2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 t="s">
        <v>9</v>
      </c>
      <c r="L759" t="s">
        <v>9</v>
      </c>
      <c r="N759">
        <v>5.0999999999999997E-2</v>
      </c>
      <c r="O759">
        <v>0.94899999999999995</v>
      </c>
      <c r="P759" s="2" t="str">
        <f>IF(O759&gt;N759,"tested_positive","tested_negative")</f>
        <v>tested_positive</v>
      </c>
      <c r="Q759" s="2">
        <f>IF(P759=K759,1,0)</f>
        <v>1</v>
      </c>
      <c r="R759" s="2" t="str">
        <f>IF(AND(EXACT(P759,"tested_positive"), EXACT(K759,"tested_positive")), "tp", IF(AND(EXACT(P759,"tested_positive"), EXACT(K759,"tested_negative")), "fp", IF(AND(EXACT(P759,"tested_negative"), EXACT(K759,"tested_positive")), "fn", IF(AND(EXACT(P759,"tested_negative"), EXACT(K759,"tested_negative")), "tn"))))</f>
        <v>tp</v>
      </c>
      <c r="S759" s="2">
        <f>IF(P759="tested_positive",1,0)</f>
        <v>1</v>
      </c>
    </row>
    <row r="760" spans="1:19" x14ac:dyDescent="0.2">
      <c r="A760">
        <v>207</v>
      </c>
      <c r="B760">
        <v>8</v>
      </c>
      <c r="C760">
        <v>196</v>
      </c>
      <c r="D760">
        <v>76</v>
      </c>
      <c r="E760">
        <v>29</v>
      </c>
      <c r="F760">
        <v>280</v>
      </c>
      <c r="G760">
        <v>37.5</v>
      </c>
      <c r="H760">
        <v>0.60499999999999998</v>
      </c>
      <c r="I760">
        <v>57</v>
      </c>
      <c r="J760" t="s">
        <v>9</v>
      </c>
      <c r="K760" t="s">
        <v>9</v>
      </c>
      <c r="L760" t="s">
        <v>9</v>
      </c>
      <c r="N760">
        <v>5.0999999999999997E-2</v>
      </c>
      <c r="O760">
        <v>0.94899999999999995</v>
      </c>
      <c r="P760" s="2" t="str">
        <f>IF(O760&gt;N760,"tested_positive","tested_negative")</f>
        <v>tested_positive</v>
      </c>
      <c r="Q760" s="2">
        <f>IF(P760=K760,1,0)</f>
        <v>1</v>
      </c>
      <c r="R760" s="2" t="str">
        <f>IF(AND(EXACT(P760,"tested_positive"), EXACT(K760,"tested_positive")), "tp", IF(AND(EXACT(P760,"tested_positive"), EXACT(K760,"tested_negative")), "fp", IF(AND(EXACT(P760,"tested_negative"), EXACT(K760,"tested_positive")), "fn", IF(AND(EXACT(P760,"tested_negative"), EXACT(K760,"tested_negative")), "tn"))))</f>
        <v>tp</v>
      </c>
      <c r="S760" s="2">
        <f>IF(P760="tested_positive",1,0)</f>
        <v>1</v>
      </c>
    </row>
    <row r="761" spans="1:19" x14ac:dyDescent="0.2">
      <c r="A761">
        <v>46</v>
      </c>
      <c r="B761">
        <v>0</v>
      </c>
      <c r="C761">
        <v>180</v>
      </c>
      <c r="D761">
        <v>66</v>
      </c>
      <c r="E761">
        <v>39</v>
      </c>
      <c r="F761">
        <v>0</v>
      </c>
      <c r="G761">
        <v>42</v>
      </c>
      <c r="H761">
        <v>1.893</v>
      </c>
      <c r="I761">
        <v>25</v>
      </c>
      <c r="J761" t="s">
        <v>9</v>
      </c>
      <c r="K761" t="s">
        <v>9</v>
      </c>
      <c r="L761" t="s">
        <v>9</v>
      </c>
      <c r="N761">
        <v>4.7E-2</v>
      </c>
      <c r="O761">
        <v>0.95299999999999996</v>
      </c>
      <c r="P761" s="2" t="str">
        <f>IF(O761&gt;N761,"tested_positive","tested_negative")</f>
        <v>tested_positive</v>
      </c>
      <c r="Q761" s="2">
        <f>IF(P761=K761,1,0)</f>
        <v>1</v>
      </c>
      <c r="R761" s="2" t="str">
        <f>IF(AND(EXACT(P761,"tested_positive"), EXACT(K761,"tested_positive")), "tp", IF(AND(EXACT(P761,"tested_positive"), EXACT(K761,"tested_negative")), "fp", IF(AND(EXACT(P761,"tested_negative"), EXACT(K761,"tested_positive")), "fn", IF(AND(EXACT(P761,"tested_negative"), EXACT(K761,"tested_negative")), "tn"))))</f>
        <v>tp</v>
      </c>
      <c r="S761" s="2">
        <f>IF(P761="tested_positive",1,0)</f>
        <v>1</v>
      </c>
    </row>
    <row r="762" spans="1:19" x14ac:dyDescent="0.2">
      <c r="A762">
        <v>229</v>
      </c>
      <c r="B762">
        <v>4</v>
      </c>
      <c r="C762">
        <v>197</v>
      </c>
      <c r="D762">
        <v>70</v>
      </c>
      <c r="E762">
        <v>39</v>
      </c>
      <c r="F762">
        <v>744</v>
      </c>
      <c r="G762">
        <v>36.700000000000003</v>
      </c>
      <c r="H762">
        <v>2.3290000000000002</v>
      </c>
      <c r="I762">
        <v>31</v>
      </c>
      <c r="J762" t="s">
        <v>10</v>
      </c>
      <c r="K762" t="s">
        <v>10</v>
      </c>
      <c r="L762" t="s">
        <v>9</v>
      </c>
      <c r="M762">
        <v>1</v>
      </c>
      <c r="N762">
        <v>0.04</v>
      </c>
      <c r="O762">
        <v>0.96</v>
      </c>
      <c r="P762" s="2" t="str">
        <f>IF(O762&gt;N762,"tested_positive","tested_negative")</f>
        <v>tested_positive</v>
      </c>
      <c r="Q762" s="2">
        <f>IF(P762=K762,1,0)</f>
        <v>0</v>
      </c>
      <c r="R762" s="2" t="str">
        <f>IF(AND(EXACT(P762,"tested_positive"), EXACT(K762,"tested_positive")), "tp", IF(AND(EXACT(P762,"tested_positive"), EXACT(K762,"tested_negative")), "fp", IF(AND(EXACT(P762,"tested_negative"), EXACT(K762,"tested_positive")), "fn", IF(AND(EXACT(P762,"tested_negative"), EXACT(K762,"tested_negative")), "tn"))))</f>
        <v>fp</v>
      </c>
      <c r="S762" s="2">
        <f>IF(P762="tested_positive",1,0)</f>
        <v>1</v>
      </c>
    </row>
    <row r="763" spans="1:19" x14ac:dyDescent="0.2">
      <c r="A763">
        <v>155</v>
      </c>
      <c r="B763">
        <v>8</v>
      </c>
      <c r="C763">
        <v>188</v>
      </c>
      <c r="D763">
        <v>78</v>
      </c>
      <c r="E763">
        <v>0</v>
      </c>
      <c r="F763">
        <v>0</v>
      </c>
      <c r="G763">
        <v>47.9</v>
      </c>
      <c r="H763">
        <v>0.13700000000000001</v>
      </c>
      <c r="I763">
        <v>43</v>
      </c>
      <c r="J763" t="s">
        <v>9</v>
      </c>
      <c r="K763" t="s">
        <v>9</v>
      </c>
      <c r="L763" t="s">
        <v>9</v>
      </c>
      <c r="N763">
        <v>3.7999999999999999E-2</v>
      </c>
      <c r="O763">
        <v>0.96199999999999997</v>
      </c>
      <c r="P763" s="2" t="str">
        <f>IF(O763&gt;N763,"tested_positive","tested_negative")</f>
        <v>tested_positive</v>
      </c>
      <c r="Q763" s="2">
        <f>IF(P763=K763,1,0)</f>
        <v>1</v>
      </c>
      <c r="R763" s="2" t="str">
        <f>IF(AND(EXACT(P763,"tested_positive"), EXACT(K763,"tested_positive")), "tp", IF(AND(EXACT(P763,"tested_positive"), EXACT(K763,"tested_negative")), "fp", IF(AND(EXACT(P763,"tested_negative"), EXACT(K763,"tested_positive")), "fn", IF(AND(EXACT(P763,"tested_negative"), EXACT(K763,"tested_negative")), "tn"))))</f>
        <v>tp</v>
      </c>
      <c r="S763" s="2">
        <f>IF(P763="tested_positive",1,0)</f>
        <v>1</v>
      </c>
    </row>
    <row r="764" spans="1:19" x14ac:dyDescent="0.2">
      <c r="A764">
        <v>547</v>
      </c>
      <c r="B764">
        <v>5</v>
      </c>
      <c r="C764">
        <v>187</v>
      </c>
      <c r="D764">
        <v>76</v>
      </c>
      <c r="E764">
        <v>27</v>
      </c>
      <c r="F764">
        <v>207</v>
      </c>
      <c r="G764">
        <v>43.6</v>
      </c>
      <c r="H764">
        <v>1.034</v>
      </c>
      <c r="I764">
        <v>53</v>
      </c>
      <c r="J764" t="s">
        <v>9</v>
      </c>
      <c r="K764" t="s">
        <v>9</v>
      </c>
      <c r="L764" t="s">
        <v>9</v>
      </c>
      <c r="N764">
        <v>3.7999999999999999E-2</v>
      </c>
      <c r="O764">
        <v>0.96199999999999997</v>
      </c>
      <c r="P764" s="2" t="str">
        <f>IF(O764&gt;N764,"tested_positive","tested_negative")</f>
        <v>tested_positive</v>
      </c>
      <c r="Q764" s="2">
        <f>IF(P764=K764,1,0)</f>
        <v>1</v>
      </c>
      <c r="R764" s="2" t="str">
        <f>IF(AND(EXACT(P764,"tested_positive"), EXACT(K764,"tested_positive")), "tp", IF(AND(EXACT(P764,"tested_positive"), EXACT(K764,"tested_negative")), "fp", IF(AND(EXACT(P764,"tested_negative"), EXACT(K764,"tested_positive")), "fn", IF(AND(EXACT(P764,"tested_negative"), EXACT(K764,"tested_negative")), "tn"))))</f>
        <v>tp</v>
      </c>
      <c r="S764" s="2">
        <f>IF(P764="tested_positive",1,0)</f>
        <v>1</v>
      </c>
    </row>
    <row r="765" spans="1:19" x14ac:dyDescent="0.2">
      <c r="A765">
        <v>623</v>
      </c>
      <c r="B765">
        <v>6</v>
      </c>
      <c r="C765">
        <v>183</v>
      </c>
      <c r="D765">
        <v>94</v>
      </c>
      <c r="E765">
        <v>0</v>
      </c>
      <c r="F765">
        <v>0</v>
      </c>
      <c r="G765">
        <v>40.799999999999997</v>
      </c>
      <c r="H765">
        <v>1.4610000000000001</v>
      </c>
      <c r="I765">
        <v>45</v>
      </c>
      <c r="J765" t="s">
        <v>10</v>
      </c>
      <c r="K765" t="s">
        <v>10</v>
      </c>
      <c r="L765" t="s">
        <v>9</v>
      </c>
      <c r="M765">
        <v>1</v>
      </c>
      <c r="N765">
        <v>3.7999999999999999E-2</v>
      </c>
      <c r="O765">
        <v>0.96199999999999997</v>
      </c>
      <c r="P765" s="2" t="str">
        <f>IF(O765&gt;N765,"tested_positive","tested_negative")</f>
        <v>tested_positive</v>
      </c>
      <c r="Q765" s="2">
        <f>IF(P765=K765,1,0)</f>
        <v>0</v>
      </c>
      <c r="R765" s="2" t="str">
        <f>IF(AND(EXACT(P765,"tested_positive"), EXACT(K765,"tested_positive")), "tp", IF(AND(EXACT(P765,"tested_positive"), EXACT(K765,"tested_negative")), "fp", IF(AND(EXACT(P765,"tested_negative"), EXACT(K765,"tested_positive")), "fn", IF(AND(EXACT(P765,"tested_negative"), EXACT(K765,"tested_negative")), "tn"))))</f>
        <v>fp</v>
      </c>
      <c r="S765" s="2">
        <f>IF(P765="tested_positive",1,0)</f>
        <v>1</v>
      </c>
    </row>
    <row r="766" spans="1:19" x14ac:dyDescent="0.2">
      <c r="A766">
        <v>662</v>
      </c>
      <c r="B766">
        <v>1</v>
      </c>
      <c r="C766">
        <v>199</v>
      </c>
      <c r="D766">
        <v>76</v>
      </c>
      <c r="E766">
        <v>43</v>
      </c>
      <c r="F766">
        <v>0</v>
      </c>
      <c r="G766">
        <v>42.9</v>
      </c>
      <c r="H766">
        <v>1.3939999999999999</v>
      </c>
      <c r="I766">
        <v>22</v>
      </c>
      <c r="J766" t="s">
        <v>9</v>
      </c>
      <c r="K766" t="s">
        <v>9</v>
      </c>
      <c r="L766" t="s">
        <v>9</v>
      </c>
      <c r="N766">
        <v>3.7999999999999999E-2</v>
      </c>
      <c r="O766">
        <v>0.96199999999999997</v>
      </c>
      <c r="P766" s="2" t="str">
        <f>IF(O766&gt;N766,"tested_positive","tested_negative")</f>
        <v>tested_positive</v>
      </c>
      <c r="Q766" s="2">
        <f>IF(P766=K766,1,0)</f>
        <v>1</v>
      </c>
      <c r="R766" s="2" t="str">
        <f>IF(AND(EXACT(P766,"tested_positive"), EXACT(K766,"tested_positive")), "tp", IF(AND(EXACT(P766,"tested_positive"), EXACT(K766,"tested_negative")), "fp", IF(AND(EXACT(P766,"tested_negative"), EXACT(K766,"tested_positive")), "fn", IF(AND(EXACT(P766,"tested_negative"), EXACT(K766,"tested_negative")), "tn"))))</f>
        <v>tp</v>
      </c>
      <c r="S766" s="2">
        <f>IF(P766="tested_positive",1,0)</f>
        <v>1</v>
      </c>
    </row>
    <row r="767" spans="1:19" x14ac:dyDescent="0.2">
      <c r="A767">
        <v>160</v>
      </c>
      <c r="B767">
        <v>17</v>
      </c>
      <c r="C767">
        <v>163</v>
      </c>
      <c r="D767">
        <v>72</v>
      </c>
      <c r="E767">
        <v>41</v>
      </c>
      <c r="F767">
        <v>114</v>
      </c>
      <c r="G767">
        <v>40.9</v>
      </c>
      <c r="H767">
        <v>0.81699999999999995</v>
      </c>
      <c r="I767">
        <v>47</v>
      </c>
      <c r="J767" t="s">
        <v>9</v>
      </c>
      <c r="K767" t="s">
        <v>9</v>
      </c>
      <c r="L767" t="s">
        <v>9</v>
      </c>
      <c r="N767">
        <v>0.03</v>
      </c>
      <c r="O767">
        <v>0.97</v>
      </c>
      <c r="P767" s="2" t="str">
        <f>IF(O767&gt;N767,"tested_positive","tested_negative")</f>
        <v>tested_positive</v>
      </c>
      <c r="Q767" s="2">
        <f>IF(P767=K767,1,0)</f>
        <v>1</v>
      </c>
      <c r="R767" s="2" t="str">
        <f>IF(AND(EXACT(P767,"tested_positive"), EXACT(K767,"tested_positive")), "tp", IF(AND(EXACT(P767,"tested_positive"), EXACT(K767,"tested_negative")), "fp", IF(AND(EXACT(P767,"tested_negative"), EXACT(K767,"tested_positive")), "fn", IF(AND(EXACT(P767,"tested_negative"), EXACT(K767,"tested_negative")), "tn"))))</f>
        <v>tp</v>
      </c>
      <c r="S767" s="2">
        <f>IF(P767="tested_positive",1,0)</f>
        <v>1</v>
      </c>
    </row>
    <row r="768" spans="1:19" x14ac:dyDescent="0.2">
      <c r="A768">
        <v>194</v>
      </c>
      <c r="B768">
        <v>11</v>
      </c>
      <c r="C768">
        <v>135</v>
      </c>
      <c r="D768">
        <v>0</v>
      </c>
      <c r="E768">
        <v>0</v>
      </c>
      <c r="F768">
        <v>0</v>
      </c>
      <c r="G768">
        <v>52.3</v>
      </c>
      <c r="H768">
        <v>0.57799999999999996</v>
      </c>
      <c r="I768">
        <v>40</v>
      </c>
      <c r="J768" t="s">
        <v>9</v>
      </c>
      <c r="K768" t="s">
        <v>9</v>
      </c>
      <c r="L768" t="s">
        <v>9</v>
      </c>
      <c r="N768">
        <v>2.8000000000000001E-2</v>
      </c>
      <c r="O768">
        <v>0.97199999999999998</v>
      </c>
      <c r="P768" s="2" t="str">
        <f>IF(O768&gt;N768,"tested_positive","tested_negative")</f>
        <v>tested_positive</v>
      </c>
      <c r="Q768" s="2">
        <f>IF(P768=K768,1,0)</f>
        <v>1</v>
      </c>
      <c r="R768" s="2" t="str">
        <f>IF(AND(EXACT(P768,"tested_positive"), EXACT(K768,"tested_positive")), "tp", IF(AND(EXACT(P768,"tested_positive"), EXACT(K768,"tested_negative")), "fp", IF(AND(EXACT(P768,"tested_negative"), EXACT(K768,"tested_positive")), "fn", IF(AND(EXACT(P768,"tested_negative"), EXACT(K768,"tested_negative")), "tn"))))</f>
        <v>tp</v>
      </c>
      <c r="S768" s="2">
        <f>IF(P768="tested_positive",1,0)</f>
        <v>1</v>
      </c>
    </row>
    <row r="769" spans="1:19" x14ac:dyDescent="0.2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 t="s">
        <v>9</v>
      </c>
      <c r="L769" t="s">
        <v>9</v>
      </c>
      <c r="N769">
        <v>7.0000000000000001E-3</v>
      </c>
      <c r="O769">
        <v>0.99299999999999999</v>
      </c>
      <c r="P769" s="2" t="str">
        <f>IF(O769&gt;N769,"tested_positive","tested_negative")</f>
        <v>tested_positive</v>
      </c>
      <c r="Q769" s="2">
        <f>IF(P769=K769,1,0)</f>
        <v>1</v>
      </c>
      <c r="R769" s="2" t="str">
        <f>IF(AND(EXACT(P769,"tested_positive"), EXACT(K769,"tested_positive")), "tp", IF(AND(EXACT(P769,"tested_positive"), EXACT(K769,"tested_negative")), "fp", IF(AND(EXACT(P769,"tested_negative"), EXACT(K769,"tested_positive")), "fn", IF(AND(EXACT(P769,"tested_negative"), EXACT(K769,"tested_negative")), "tn"))))</f>
        <v>tp</v>
      </c>
      <c r="S769" s="2">
        <f>IF(P769="tested_positive",1,0)</f>
        <v>1</v>
      </c>
    </row>
    <row r="770" spans="1:19" x14ac:dyDescent="0.2">
      <c r="L770" t="s">
        <v>398</v>
      </c>
      <c r="M770">
        <f>SUM(M2:M769)</f>
        <v>167</v>
      </c>
      <c r="P770" t="s">
        <v>12</v>
      </c>
      <c r="Q770" s="2">
        <f>SUM(Q2:Q769)</f>
        <v>601</v>
      </c>
    </row>
    <row r="771" spans="1:19" x14ac:dyDescent="0.2">
      <c r="L771" t="s">
        <v>14</v>
      </c>
      <c r="M771">
        <f>(A769-M770)/A769*100</f>
        <v>62.556053811659197</v>
      </c>
      <c r="P771" t="s">
        <v>13</v>
      </c>
      <c r="Q771" s="2">
        <f>COUNT(Q2:Q769)</f>
        <v>768</v>
      </c>
    </row>
    <row r="772" spans="1:19" x14ac:dyDescent="0.2">
      <c r="P772" t="s">
        <v>14</v>
      </c>
      <c r="Q772" s="8">
        <f>Q770/Q771*100</f>
        <v>78.255208333333343</v>
      </c>
    </row>
    <row r="774" spans="1:19" x14ac:dyDescent="0.2">
      <c r="O774" s="4"/>
      <c r="P774" t="s">
        <v>401</v>
      </c>
    </row>
    <row r="775" spans="1:19" x14ac:dyDescent="0.2">
      <c r="O775" s="4" t="s">
        <v>411</v>
      </c>
      <c r="P775" t="s">
        <v>402</v>
      </c>
      <c r="Q775" t="s">
        <v>403</v>
      </c>
    </row>
    <row r="776" spans="1:19" x14ac:dyDescent="0.2">
      <c r="O776" s="7">
        <v>0.1</v>
      </c>
      <c r="P776" s="2">
        <f>COUNTIF(R2:R769,"tn")</f>
        <v>445</v>
      </c>
      <c r="Q776" s="2">
        <f>COUNTIF(R2:R769,"fp")</f>
        <v>55</v>
      </c>
      <c r="R776" t="s">
        <v>404</v>
      </c>
    </row>
    <row r="777" spans="1:19" x14ac:dyDescent="0.2">
      <c r="O777" s="4"/>
      <c r="P777" s="2">
        <f>COUNTIF(R2:R769,"fn")</f>
        <v>112</v>
      </c>
      <c r="Q777" s="2">
        <f>COUNTIF(R2:R769,"tp")</f>
        <v>156</v>
      </c>
      <c r="R777" t="s">
        <v>405</v>
      </c>
    </row>
    <row r="778" spans="1:19" x14ac:dyDescent="0.2">
      <c r="O778" s="4"/>
    </row>
    <row r="779" spans="1:19" x14ac:dyDescent="0.2">
      <c r="O779" s="4"/>
      <c r="P779" t="s">
        <v>401</v>
      </c>
    </row>
    <row r="780" spans="1:19" x14ac:dyDescent="0.2">
      <c r="O780" s="4"/>
      <c r="P780" t="s">
        <v>402</v>
      </c>
      <c r="Q780" t="s">
        <v>403</v>
      </c>
    </row>
    <row r="781" spans="1:19" x14ac:dyDescent="0.2">
      <c r="O781" s="4"/>
      <c r="P781" s="2" t="s">
        <v>409</v>
      </c>
      <c r="Q781" s="2" t="s">
        <v>410</v>
      </c>
      <c r="R781" t="s">
        <v>404</v>
      </c>
    </row>
    <row r="782" spans="1:19" x14ac:dyDescent="0.2">
      <c r="O782" s="4"/>
      <c r="P782" s="2" t="s">
        <v>407</v>
      </c>
      <c r="Q782" s="2" t="s">
        <v>408</v>
      </c>
      <c r="R782" t="s">
        <v>405</v>
      </c>
    </row>
  </sheetData>
  <sortState ref="A2:S772">
    <sortCondition ref="O2:O7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diabetes</vt:lpstr>
      <vt:lpstr>diabetes_proc</vt:lpstr>
      <vt:lpstr>pred(raw)</vt:lpstr>
      <vt:lpstr>pred(processed)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2017-12-23T19:21:08Z</dcterms:created>
  <dcterms:modified xsi:type="dcterms:W3CDTF">2017-12-24T21:18:12Z</dcterms:modified>
</cp:coreProperties>
</file>