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uff\Gerencia\trabalho-gerencia-projetos\documentacao\"/>
    </mc:Choice>
  </mc:AlternateContent>
  <xr:revisionPtr revIDLastSave="0" documentId="13_ncr:1_{4B9B7B06-506A-4BB6-9ED0-8DEF7C05F3A3}" xr6:coauthVersionLast="47" xr6:coauthVersionMax="47" xr10:uidLastSave="{00000000-0000-0000-0000-000000000000}"/>
  <bookViews>
    <workbookView xWindow="-8310" yWindow="-16320" windowWidth="38640" windowHeight="16440" activeTab="1" xr2:uid="{804ACD51-85FD-475A-949B-B4576FE310A5}"/>
  </bookViews>
  <sheets>
    <sheet name="Planejamento" sheetId="1" r:id="rId1"/>
    <sheet name="Horas Trabalhadas" sheetId="2" r:id="rId2"/>
    <sheet name="Execução" sheetId="4" r:id="rId3"/>
    <sheet name="Planejado x Realizado" sheetId="5" r:id="rId4"/>
    <sheet name="Listas" sheetId="3" state="hidden" r:id="rId5"/>
  </sheets>
  <definedNames>
    <definedName name="_xlnm._FilterDatabase" localSheetId="1" hidden="1">'Horas Trabalhadas'!$A$1:$G$401</definedName>
    <definedName name="_xlnm._FilterDatabase" localSheetId="0" hidden="1">Planejamento!$A$1:$P$79</definedName>
    <definedName name="planejamento">Planejamento!$A$1:$P$79</definedName>
    <definedName name="tickets">Listas!$B$2:$B$78</definedName>
    <definedName name="trabalho">'Horas Trabalhadas'!$A$1:$F$401</definedName>
    <definedName name="usuarios">Listas!$A$2:$A$7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B6" i="4" s="1"/>
  <c r="R79" i="1"/>
  <c r="R78" i="1"/>
  <c r="R77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5" i="1"/>
  <c r="R24" i="1"/>
  <c r="R23" i="1"/>
  <c r="R13" i="1"/>
  <c r="R12" i="1"/>
  <c r="R11" i="1"/>
  <c r="R10" i="1"/>
  <c r="R9" i="1"/>
  <c r="R7" i="1"/>
  <c r="R6" i="1"/>
  <c r="R5" i="1"/>
  <c r="AC1" i="1"/>
  <c r="S1" i="1"/>
  <c r="D2" i="4"/>
  <c r="E2" i="4" s="1"/>
  <c r="F2" i="4" s="1"/>
  <c r="G2" i="4" s="1"/>
  <c r="H2" i="4" s="1"/>
  <c r="I2" i="4" s="1"/>
  <c r="J2" i="4" s="1"/>
  <c r="K2" i="4" s="1"/>
  <c r="L2" i="4" s="1"/>
  <c r="N80" i="1"/>
  <c r="M79" i="1"/>
  <c r="Q79" i="1" s="1"/>
  <c r="M78" i="1"/>
  <c r="Q78" i="1" s="1"/>
  <c r="M77" i="1"/>
  <c r="Q77" i="1" s="1"/>
  <c r="M76" i="1"/>
  <c r="Q76" i="1" s="1"/>
  <c r="R76" i="1" s="1"/>
  <c r="M75" i="1"/>
  <c r="Q75" i="1" s="1"/>
  <c r="R75" i="1" s="1"/>
  <c r="M74" i="1"/>
  <c r="Q74" i="1" s="1"/>
  <c r="R74" i="1" s="1"/>
  <c r="M73" i="1"/>
  <c r="Q73" i="1" s="1"/>
  <c r="R73" i="1" s="1"/>
  <c r="M72" i="1"/>
  <c r="Q72" i="1" s="1"/>
  <c r="R72" i="1" s="1"/>
  <c r="M71" i="1"/>
  <c r="Q71" i="1" s="1"/>
  <c r="M70" i="1"/>
  <c r="Q70" i="1" s="1"/>
  <c r="M69" i="1"/>
  <c r="Q69" i="1" s="1"/>
  <c r="M68" i="1"/>
  <c r="Q68" i="1" s="1"/>
  <c r="M67" i="1"/>
  <c r="Q67" i="1" s="1"/>
  <c r="M66" i="1"/>
  <c r="Q66" i="1" s="1"/>
  <c r="M65" i="1"/>
  <c r="Q65" i="1" s="1"/>
  <c r="M64" i="1"/>
  <c r="Q64" i="1" s="1"/>
  <c r="M63" i="1"/>
  <c r="Q63" i="1" s="1"/>
  <c r="M62" i="1"/>
  <c r="Q62" i="1" s="1"/>
  <c r="M61" i="1"/>
  <c r="Q61" i="1" s="1"/>
  <c r="M60" i="1"/>
  <c r="Q60" i="1" s="1"/>
  <c r="M59" i="1"/>
  <c r="Q59" i="1" s="1"/>
  <c r="M58" i="1"/>
  <c r="Q58" i="1" s="1"/>
  <c r="M57" i="1"/>
  <c r="Q57" i="1" s="1"/>
  <c r="M56" i="1"/>
  <c r="Q56" i="1" s="1"/>
  <c r="M55" i="1"/>
  <c r="Q55" i="1" s="1"/>
  <c r="M54" i="1"/>
  <c r="Q54" i="1" s="1"/>
  <c r="M53" i="1"/>
  <c r="Q53" i="1" s="1"/>
  <c r="R53" i="1" s="1"/>
  <c r="M52" i="1"/>
  <c r="Q52" i="1" s="1"/>
  <c r="M51" i="1"/>
  <c r="Q51" i="1" s="1"/>
  <c r="M50" i="1"/>
  <c r="Q50" i="1" s="1"/>
  <c r="M49" i="1"/>
  <c r="Q49" i="1" s="1"/>
  <c r="M48" i="1"/>
  <c r="Q48" i="1" s="1"/>
  <c r="M47" i="1"/>
  <c r="Q47" i="1" s="1"/>
  <c r="M46" i="1"/>
  <c r="Q46" i="1" s="1"/>
  <c r="M45" i="1"/>
  <c r="Q45" i="1" s="1"/>
  <c r="M44" i="1"/>
  <c r="Q44" i="1" s="1"/>
  <c r="M43" i="1"/>
  <c r="Q43" i="1" s="1"/>
  <c r="M42" i="1"/>
  <c r="Q42" i="1" s="1"/>
  <c r="M41" i="1"/>
  <c r="Q41" i="1" s="1"/>
  <c r="M40" i="1"/>
  <c r="Q40" i="1" s="1"/>
  <c r="M39" i="1"/>
  <c r="Q39" i="1" s="1"/>
  <c r="M38" i="1"/>
  <c r="Q38" i="1" s="1"/>
  <c r="M37" i="1"/>
  <c r="Q37" i="1" s="1"/>
  <c r="M36" i="1"/>
  <c r="Q36" i="1" s="1"/>
  <c r="M35" i="1"/>
  <c r="Q35" i="1" s="1"/>
  <c r="M34" i="1"/>
  <c r="Q34" i="1" s="1"/>
  <c r="M33" i="1"/>
  <c r="Q33" i="1" s="1"/>
  <c r="M32" i="1"/>
  <c r="Q32" i="1" s="1"/>
  <c r="M31" i="1"/>
  <c r="Q31" i="1" s="1"/>
  <c r="M30" i="1"/>
  <c r="Q30" i="1" s="1"/>
  <c r="M29" i="1"/>
  <c r="Q29" i="1" s="1"/>
  <c r="M28" i="1"/>
  <c r="Q28" i="1" s="1"/>
  <c r="M27" i="1"/>
  <c r="Q27" i="1" s="1"/>
  <c r="M26" i="1"/>
  <c r="Q26" i="1" s="1"/>
  <c r="R26" i="1" s="1"/>
  <c r="M25" i="1"/>
  <c r="Q25" i="1" s="1"/>
  <c r="M24" i="1"/>
  <c r="Q24" i="1" s="1"/>
  <c r="M23" i="1"/>
  <c r="Q23" i="1" s="1"/>
  <c r="M22" i="1"/>
  <c r="Q22" i="1" s="1"/>
  <c r="R22" i="1" s="1"/>
  <c r="M21" i="1"/>
  <c r="Q21" i="1" s="1"/>
  <c r="R21" i="1" s="1"/>
  <c r="M19" i="1"/>
  <c r="Q19" i="1" s="1"/>
  <c r="R19" i="1" s="1"/>
  <c r="M18" i="1"/>
  <c r="Q18" i="1" s="1"/>
  <c r="R18" i="1" s="1"/>
  <c r="M17" i="1"/>
  <c r="Q17" i="1" s="1"/>
  <c r="M16" i="1"/>
  <c r="Q16" i="1" s="1"/>
  <c r="R16" i="1" s="1"/>
  <c r="M15" i="1"/>
  <c r="Q15" i="1" s="1"/>
  <c r="S15" i="1" s="1"/>
  <c r="M14" i="1"/>
  <c r="Q14" i="1" s="1"/>
  <c r="M13" i="1"/>
  <c r="Q13" i="1" s="1"/>
  <c r="M12" i="1"/>
  <c r="Q12" i="1" s="1"/>
  <c r="M11" i="1"/>
  <c r="Q11" i="1" s="1"/>
  <c r="M10" i="1"/>
  <c r="Q10" i="1" s="1"/>
  <c r="M9" i="1"/>
  <c r="Q9" i="1" s="1"/>
  <c r="M8" i="1"/>
  <c r="Q8" i="1" s="1"/>
  <c r="R8" i="1" s="1"/>
  <c r="M7" i="1"/>
  <c r="Q7" i="1" s="1"/>
  <c r="M6" i="1"/>
  <c r="Q6" i="1" s="1"/>
  <c r="M5" i="1"/>
  <c r="Q5" i="1" s="1"/>
  <c r="M4" i="1"/>
  <c r="Q4" i="1" s="1"/>
  <c r="R4" i="1" s="1"/>
  <c r="M3" i="1"/>
  <c r="Q3" i="1" s="1"/>
  <c r="R3" i="1" s="1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6" i="2"/>
  <c r="G31" i="2"/>
  <c r="G30" i="2"/>
  <c r="G29" i="2"/>
  <c r="G28" i="2"/>
  <c r="G33" i="2"/>
  <c r="G35" i="2"/>
  <c r="G32" i="2"/>
  <c r="G34" i="2"/>
  <c r="G37" i="2"/>
  <c r="G27" i="2"/>
  <c r="G26" i="2"/>
  <c r="G18" i="2"/>
  <c r="G17" i="2"/>
  <c r="G15" i="2"/>
  <c r="G14" i="2"/>
  <c r="G12" i="2"/>
  <c r="G11" i="2"/>
  <c r="G24" i="2"/>
  <c r="G23" i="2"/>
  <c r="G22" i="2"/>
  <c r="G20" i="2"/>
  <c r="G19" i="2"/>
  <c r="G10" i="2"/>
  <c r="G25" i="2"/>
  <c r="G21" i="2"/>
  <c r="G16" i="2"/>
  <c r="G13" i="2"/>
  <c r="G9" i="2"/>
  <c r="G8" i="2"/>
  <c r="G7" i="2"/>
  <c r="G6" i="2"/>
  <c r="G5" i="2"/>
  <c r="G4" i="2"/>
  <c r="G3" i="2"/>
  <c r="G2" i="2"/>
  <c r="B2" i="3" a="1"/>
  <c r="B2" i="3" s="1"/>
  <c r="M2" i="1"/>
  <c r="Q2" i="1" s="1"/>
  <c r="R2" i="1" s="1"/>
  <c r="S14" i="1" l="1"/>
  <c r="R14" i="1"/>
  <c r="S17" i="1"/>
  <c r="R17" i="1"/>
  <c r="T1" i="1"/>
  <c r="S2" i="1"/>
  <c r="S72" i="1"/>
  <c r="S64" i="1"/>
  <c r="S56" i="1"/>
  <c r="S79" i="1"/>
  <c r="S70" i="1"/>
  <c r="S61" i="1"/>
  <c r="S52" i="1"/>
  <c r="S44" i="1"/>
  <c r="S36" i="1"/>
  <c r="S28" i="1"/>
  <c r="S80" i="1" s="1"/>
  <c r="S19" i="1"/>
  <c r="S8" i="1"/>
  <c r="S78" i="1"/>
  <c r="S69" i="1"/>
  <c r="S60" i="1"/>
  <c r="S51" i="1"/>
  <c r="S43" i="1"/>
  <c r="S35" i="1"/>
  <c r="S27" i="1"/>
  <c r="S18" i="1"/>
  <c r="S7" i="1"/>
  <c r="S77" i="1"/>
  <c r="S68" i="1"/>
  <c r="S59" i="1"/>
  <c r="S50" i="1"/>
  <c r="S42" i="1"/>
  <c r="S34" i="1"/>
  <c r="S26" i="1"/>
  <c r="S16" i="1"/>
  <c r="S6" i="1"/>
  <c r="S76" i="1"/>
  <c r="S67" i="1"/>
  <c r="S58" i="1"/>
  <c r="S49" i="1"/>
  <c r="S41" i="1"/>
  <c r="S33" i="1"/>
  <c r="S25" i="1"/>
  <c r="S13" i="1"/>
  <c r="S5" i="1"/>
  <c r="S75" i="1"/>
  <c r="S66" i="1"/>
  <c r="S57" i="1"/>
  <c r="S48" i="1"/>
  <c r="S40" i="1"/>
  <c r="S32" i="1"/>
  <c r="S24" i="1"/>
  <c r="S12" i="1"/>
  <c r="S4" i="1"/>
  <c r="S74" i="1"/>
  <c r="S65" i="1"/>
  <c r="S55" i="1"/>
  <c r="S47" i="1"/>
  <c r="S39" i="1"/>
  <c r="S31" i="1"/>
  <c r="S23" i="1"/>
  <c r="S11" i="1"/>
  <c r="S3" i="1"/>
  <c r="S73" i="1"/>
  <c r="S63" i="1"/>
  <c r="S54" i="1"/>
  <c r="S46" i="1"/>
  <c r="S38" i="1"/>
  <c r="S30" i="1"/>
  <c r="S22" i="1"/>
  <c r="S10" i="1"/>
  <c r="S71" i="1"/>
  <c r="S62" i="1"/>
  <c r="S53" i="1"/>
  <c r="S45" i="1"/>
  <c r="S37" i="1"/>
  <c r="S29" i="1"/>
  <c r="S21" i="1"/>
  <c r="S9" i="1"/>
  <c r="AD1" i="1"/>
  <c r="AB79" i="1"/>
  <c r="AB75" i="1"/>
  <c r="AB71" i="1"/>
  <c r="AB67" i="1"/>
  <c r="AB63" i="1"/>
  <c r="AB59" i="1"/>
  <c r="AB55" i="1"/>
  <c r="AB51" i="1"/>
  <c r="AB47" i="1"/>
  <c r="AB43" i="1"/>
  <c r="AB78" i="1"/>
  <c r="AB74" i="1"/>
  <c r="AB70" i="1"/>
  <c r="AB66" i="1"/>
  <c r="AB62" i="1"/>
  <c r="AB58" i="1"/>
  <c r="AB54" i="1"/>
  <c r="AB50" i="1"/>
  <c r="AB46" i="1"/>
  <c r="AB42" i="1"/>
  <c r="AB38" i="1"/>
  <c r="AB34" i="1"/>
  <c r="AB30" i="1"/>
  <c r="AB26" i="1"/>
  <c r="AB22" i="1"/>
  <c r="AB17" i="1"/>
  <c r="AB13" i="1"/>
  <c r="AB76" i="1"/>
  <c r="AB72" i="1"/>
  <c r="AB68" i="1"/>
  <c r="AB64" i="1"/>
  <c r="AB60" i="1"/>
  <c r="AB56" i="1"/>
  <c r="AB52" i="1"/>
  <c r="AB48" i="1"/>
  <c r="AB44" i="1"/>
  <c r="AB40" i="1"/>
  <c r="AB36" i="1"/>
  <c r="AB32" i="1"/>
  <c r="AB28" i="1"/>
  <c r="AB24" i="1"/>
  <c r="AB19" i="1"/>
  <c r="AB8" i="1"/>
  <c r="AB4" i="1"/>
  <c r="AB65" i="1"/>
  <c r="AB49" i="1"/>
  <c r="AB16" i="1"/>
  <c r="AB73" i="1"/>
  <c r="AB53" i="1"/>
  <c r="AB37" i="1"/>
  <c r="AB77" i="1"/>
  <c r="AB18" i="1"/>
  <c r="AB11" i="1"/>
  <c r="AB10" i="1"/>
  <c r="AB9" i="1"/>
  <c r="AB61" i="1"/>
  <c r="AB39" i="1"/>
  <c r="AB33" i="1"/>
  <c r="AB15" i="1"/>
  <c r="AB7" i="1"/>
  <c r="AB35" i="1"/>
  <c r="AB12" i="1"/>
  <c r="AB69" i="1"/>
  <c r="AB25" i="1"/>
  <c r="AB29" i="1"/>
  <c r="AB5" i="1"/>
  <c r="AB2" i="1"/>
  <c r="AB57" i="1"/>
  <c r="AB14" i="1"/>
  <c r="AB6" i="1"/>
  <c r="AB41" i="1"/>
  <c r="AB27" i="1"/>
  <c r="AB23" i="1"/>
  <c r="AB3" i="1"/>
  <c r="AB45" i="1"/>
  <c r="AB31" i="1"/>
  <c r="AB21" i="1"/>
  <c r="R15" i="1"/>
  <c r="R80" i="1" s="1"/>
  <c r="AB80" i="1" l="1"/>
  <c r="AE1" i="1"/>
  <c r="AC78" i="1"/>
  <c r="AC74" i="1"/>
  <c r="AC70" i="1"/>
  <c r="AC66" i="1"/>
  <c r="AC62" i="1"/>
  <c r="AC58" i="1"/>
  <c r="AC54" i="1"/>
  <c r="AC50" i="1"/>
  <c r="AC46" i="1"/>
  <c r="AC42" i="1"/>
  <c r="AC38" i="1"/>
  <c r="AC34" i="1"/>
  <c r="AC30" i="1"/>
  <c r="AC26" i="1"/>
  <c r="AC22" i="1"/>
  <c r="AC17" i="1"/>
  <c r="AC13" i="1"/>
  <c r="AC77" i="1"/>
  <c r="AC73" i="1"/>
  <c r="AC69" i="1"/>
  <c r="AC65" i="1"/>
  <c r="AC61" i="1"/>
  <c r="AC57" i="1"/>
  <c r="AC53" i="1"/>
  <c r="AC49" i="1"/>
  <c r="AC45" i="1"/>
  <c r="AC41" i="1"/>
  <c r="AC37" i="1"/>
  <c r="AC33" i="1"/>
  <c r="AC29" i="1"/>
  <c r="AC25" i="1"/>
  <c r="AC21" i="1"/>
  <c r="AC16" i="1"/>
  <c r="AC12" i="1"/>
  <c r="AC76" i="1"/>
  <c r="AC72" i="1"/>
  <c r="AC68" i="1"/>
  <c r="AC64" i="1"/>
  <c r="AC60" i="1"/>
  <c r="AC56" i="1"/>
  <c r="AC52" i="1"/>
  <c r="AC48" i="1"/>
  <c r="AC44" i="1"/>
  <c r="AC40" i="1"/>
  <c r="AC36" i="1"/>
  <c r="AC32" i="1"/>
  <c r="AC28" i="1"/>
  <c r="AC24" i="1"/>
  <c r="AC19" i="1"/>
  <c r="AC15" i="1"/>
  <c r="AC11" i="1"/>
  <c r="AC79" i="1"/>
  <c r="AC75" i="1"/>
  <c r="AC59" i="1"/>
  <c r="AC43" i="1"/>
  <c r="AC18" i="1"/>
  <c r="AC67" i="1"/>
  <c r="AC51" i="1"/>
  <c r="AC63" i="1"/>
  <c r="AC31" i="1"/>
  <c r="AC39" i="1"/>
  <c r="AC8" i="1"/>
  <c r="AC7" i="1"/>
  <c r="AC71" i="1"/>
  <c r="AC27" i="1"/>
  <c r="AC6" i="1"/>
  <c r="AC5" i="1"/>
  <c r="AC2" i="1"/>
  <c r="AC14" i="1"/>
  <c r="AC23" i="1"/>
  <c r="AC9" i="1"/>
  <c r="AC3" i="1"/>
  <c r="AC55" i="1"/>
  <c r="AC47" i="1"/>
  <c r="AC35" i="1"/>
  <c r="AC10" i="1"/>
  <c r="AC4" i="1"/>
  <c r="R81" i="1"/>
  <c r="C3" i="4"/>
  <c r="C5" i="4" s="1"/>
  <c r="C6" i="4" s="1"/>
  <c r="U1" i="1"/>
  <c r="T74" i="1"/>
  <c r="T66" i="1"/>
  <c r="T58" i="1"/>
  <c r="T50" i="1"/>
  <c r="T42" i="1"/>
  <c r="T34" i="1"/>
  <c r="T26" i="1"/>
  <c r="T17" i="1"/>
  <c r="T9" i="1"/>
  <c r="T75" i="1"/>
  <c r="T65" i="1"/>
  <c r="T56" i="1"/>
  <c r="T47" i="1"/>
  <c r="T38" i="1"/>
  <c r="T29" i="1"/>
  <c r="T19" i="1"/>
  <c r="T10" i="1"/>
  <c r="T73" i="1"/>
  <c r="T64" i="1"/>
  <c r="T55" i="1"/>
  <c r="T46" i="1"/>
  <c r="T37" i="1"/>
  <c r="T28" i="1"/>
  <c r="T18" i="1"/>
  <c r="T8" i="1"/>
  <c r="T72" i="1"/>
  <c r="T63" i="1"/>
  <c r="T54" i="1"/>
  <c r="T45" i="1"/>
  <c r="T36" i="1"/>
  <c r="T27" i="1"/>
  <c r="T16" i="1"/>
  <c r="T7" i="1"/>
  <c r="T71" i="1"/>
  <c r="T62" i="1"/>
  <c r="T53" i="1"/>
  <c r="T44" i="1"/>
  <c r="T35" i="1"/>
  <c r="T25" i="1"/>
  <c r="T15" i="1"/>
  <c r="T6" i="1"/>
  <c r="T79" i="1"/>
  <c r="T70" i="1"/>
  <c r="T61" i="1"/>
  <c r="T52" i="1"/>
  <c r="T43" i="1"/>
  <c r="T33" i="1"/>
  <c r="T24" i="1"/>
  <c r="T14" i="1"/>
  <c r="T5" i="1"/>
  <c r="T78" i="1"/>
  <c r="T69" i="1"/>
  <c r="T60" i="1"/>
  <c r="T51" i="1"/>
  <c r="T41" i="1"/>
  <c r="T32" i="1"/>
  <c r="T23" i="1"/>
  <c r="T13" i="1"/>
  <c r="T4" i="1"/>
  <c r="T77" i="1"/>
  <c r="T68" i="1"/>
  <c r="T59" i="1"/>
  <c r="T49" i="1"/>
  <c r="T40" i="1"/>
  <c r="T31" i="1"/>
  <c r="T22" i="1"/>
  <c r="T12" i="1"/>
  <c r="T3" i="1"/>
  <c r="T76" i="1"/>
  <c r="T67" i="1"/>
  <c r="T57" i="1"/>
  <c r="T48" i="1"/>
  <c r="T39" i="1"/>
  <c r="T30" i="1"/>
  <c r="T21" i="1"/>
  <c r="T11" i="1"/>
  <c r="T2" i="1"/>
  <c r="D3" i="4"/>
  <c r="D5" i="4" s="1"/>
  <c r="S81" i="1"/>
  <c r="D6" i="4" l="1"/>
  <c r="AC80" i="1"/>
  <c r="T80" i="1"/>
  <c r="V1" i="1"/>
  <c r="U77" i="1"/>
  <c r="U69" i="1"/>
  <c r="U61" i="1"/>
  <c r="U53" i="1"/>
  <c r="U45" i="1"/>
  <c r="U37" i="1"/>
  <c r="U29" i="1"/>
  <c r="U21" i="1"/>
  <c r="U12" i="1"/>
  <c r="U4" i="1"/>
  <c r="U76" i="1"/>
  <c r="U68" i="1"/>
  <c r="U72" i="1"/>
  <c r="U62" i="1"/>
  <c r="U52" i="1"/>
  <c r="U43" i="1"/>
  <c r="U34" i="1"/>
  <c r="U25" i="1"/>
  <c r="U15" i="1"/>
  <c r="U6" i="1"/>
  <c r="U71" i="1"/>
  <c r="U60" i="1"/>
  <c r="U51" i="1"/>
  <c r="U42" i="1"/>
  <c r="U33" i="1"/>
  <c r="U24" i="1"/>
  <c r="U14" i="1"/>
  <c r="U5" i="1"/>
  <c r="U70" i="1"/>
  <c r="U59" i="1"/>
  <c r="U50" i="1"/>
  <c r="U41" i="1"/>
  <c r="U32" i="1"/>
  <c r="U23" i="1"/>
  <c r="U13" i="1"/>
  <c r="U3" i="1"/>
  <c r="U79" i="1"/>
  <c r="U67" i="1"/>
  <c r="U58" i="1"/>
  <c r="U49" i="1"/>
  <c r="U40" i="1"/>
  <c r="U31" i="1"/>
  <c r="U22" i="1"/>
  <c r="U11" i="1"/>
  <c r="U2" i="1"/>
  <c r="U78" i="1"/>
  <c r="U66" i="1"/>
  <c r="U57" i="1"/>
  <c r="U48" i="1"/>
  <c r="U39" i="1"/>
  <c r="U30" i="1"/>
  <c r="U19" i="1"/>
  <c r="U10" i="1"/>
  <c r="U75" i="1"/>
  <c r="U65" i="1"/>
  <c r="U56" i="1"/>
  <c r="U47" i="1"/>
  <c r="U38" i="1"/>
  <c r="U28" i="1"/>
  <c r="U18" i="1"/>
  <c r="U9" i="1"/>
  <c r="U74" i="1"/>
  <c r="U64" i="1"/>
  <c r="U55" i="1"/>
  <c r="U46" i="1"/>
  <c r="U36" i="1"/>
  <c r="U27" i="1"/>
  <c r="U17" i="1"/>
  <c r="U8" i="1"/>
  <c r="U73" i="1"/>
  <c r="U63" i="1"/>
  <c r="U54" i="1"/>
  <c r="U44" i="1"/>
  <c r="U35" i="1"/>
  <c r="U26" i="1"/>
  <c r="U16" i="1"/>
  <c r="U7" i="1"/>
  <c r="AF1" i="1"/>
  <c r="AD78" i="1"/>
  <c r="AD74" i="1"/>
  <c r="AD70" i="1"/>
  <c r="AD66" i="1"/>
  <c r="AD62" i="1"/>
  <c r="AD58" i="1"/>
  <c r="AD54" i="1"/>
  <c r="AD50" i="1"/>
  <c r="AD46" i="1"/>
  <c r="AD77" i="1"/>
  <c r="AD73" i="1"/>
  <c r="AD69" i="1"/>
  <c r="AD65" i="1"/>
  <c r="AD61" i="1"/>
  <c r="AD57" i="1"/>
  <c r="AD53" i="1"/>
  <c r="AD49" i="1"/>
  <c r="AD45" i="1"/>
  <c r="AD41" i="1"/>
  <c r="AD37" i="1"/>
  <c r="AD33" i="1"/>
  <c r="AD29" i="1"/>
  <c r="AD25" i="1"/>
  <c r="AD21" i="1"/>
  <c r="AD16" i="1"/>
  <c r="AD12" i="1"/>
  <c r="AD79" i="1"/>
  <c r="AD75" i="1"/>
  <c r="AD71" i="1"/>
  <c r="AD67" i="1"/>
  <c r="AD63" i="1"/>
  <c r="AD59" i="1"/>
  <c r="AD55" i="1"/>
  <c r="AD51" i="1"/>
  <c r="AD47" i="1"/>
  <c r="AD43" i="1"/>
  <c r="AD39" i="1"/>
  <c r="AD35" i="1"/>
  <c r="AD31" i="1"/>
  <c r="AD27" i="1"/>
  <c r="AD23" i="1"/>
  <c r="AD18" i="1"/>
  <c r="AD32" i="1"/>
  <c r="AD30" i="1"/>
  <c r="AD7" i="1"/>
  <c r="AD3" i="1"/>
  <c r="AD68" i="1"/>
  <c r="AD52" i="1"/>
  <c r="AD36" i="1"/>
  <c r="AD34" i="1"/>
  <c r="AD14" i="1"/>
  <c r="AD11" i="1"/>
  <c r="AD10" i="1"/>
  <c r="AD9" i="1"/>
  <c r="AD72" i="1"/>
  <c r="AD22" i="1"/>
  <c r="AD15" i="1"/>
  <c r="AD6" i="1"/>
  <c r="AD76" i="1"/>
  <c r="AD56" i="1"/>
  <c r="AD13" i="1"/>
  <c r="AD5" i="1"/>
  <c r="AD60" i="1"/>
  <c r="AD44" i="1"/>
  <c r="AD26" i="1"/>
  <c r="AD38" i="1"/>
  <c r="AD8" i="1"/>
  <c r="AD2" i="1"/>
  <c r="AD24" i="1"/>
  <c r="AD19" i="1"/>
  <c r="AD42" i="1"/>
  <c r="AD28" i="1"/>
  <c r="AD64" i="1"/>
  <c r="AD48" i="1"/>
  <c r="AD17" i="1"/>
  <c r="AD40" i="1"/>
  <c r="AD4" i="1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AD80" i="1" l="1"/>
  <c r="W1" i="1"/>
  <c r="V75" i="1"/>
  <c r="V67" i="1"/>
  <c r="V59" i="1"/>
  <c r="V51" i="1"/>
  <c r="V43" i="1"/>
  <c r="V35" i="1"/>
  <c r="V27" i="1"/>
  <c r="V18" i="1"/>
  <c r="V10" i="1"/>
  <c r="V2" i="1"/>
  <c r="V74" i="1"/>
  <c r="V66" i="1"/>
  <c r="V58" i="1"/>
  <c r="V50" i="1"/>
  <c r="V42" i="1"/>
  <c r="V34" i="1"/>
  <c r="V26" i="1"/>
  <c r="V17" i="1"/>
  <c r="V9" i="1"/>
  <c r="V76" i="1"/>
  <c r="V64" i="1"/>
  <c r="V54" i="1"/>
  <c r="V44" i="1"/>
  <c r="V32" i="1"/>
  <c r="V22" i="1"/>
  <c r="V11" i="1"/>
  <c r="V73" i="1"/>
  <c r="V63" i="1"/>
  <c r="V53" i="1"/>
  <c r="V41" i="1"/>
  <c r="V31" i="1"/>
  <c r="V21" i="1"/>
  <c r="V8" i="1"/>
  <c r="V72" i="1"/>
  <c r="V62" i="1"/>
  <c r="V52" i="1"/>
  <c r="V40" i="1"/>
  <c r="V30" i="1"/>
  <c r="V19" i="1"/>
  <c r="V7" i="1"/>
  <c r="V71" i="1"/>
  <c r="V61" i="1"/>
  <c r="V49" i="1"/>
  <c r="V39" i="1"/>
  <c r="V29" i="1"/>
  <c r="V16" i="1"/>
  <c r="V6" i="1"/>
  <c r="V70" i="1"/>
  <c r="V60" i="1"/>
  <c r="V48" i="1"/>
  <c r="V38" i="1"/>
  <c r="V28" i="1"/>
  <c r="V15" i="1"/>
  <c r="V5" i="1"/>
  <c r="V79" i="1"/>
  <c r="V69" i="1"/>
  <c r="V57" i="1"/>
  <c r="V47" i="1"/>
  <c r="V37" i="1"/>
  <c r="V25" i="1"/>
  <c r="V14" i="1"/>
  <c r="V4" i="1"/>
  <c r="V78" i="1"/>
  <c r="V68" i="1"/>
  <c r="V56" i="1"/>
  <c r="V46" i="1"/>
  <c r="V36" i="1"/>
  <c r="V24" i="1"/>
  <c r="V13" i="1"/>
  <c r="V3" i="1"/>
  <c r="V77" i="1"/>
  <c r="V65" i="1"/>
  <c r="V55" i="1"/>
  <c r="V45" i="1"/>
  <c r="V33" i="1"/>
  <c r="V23" i="1"/>
  <c r="V12" i="1"/>
  <c r="AG1" i="1"/>
  <c r="AE77" i="1"/>
  <c r="AE73" i="1"/>
  <c r="AE69" i="1"/>
  <c r="AE65" i="1"/>
  <c r="AE61" i="1"/>
  <c r="AE57" i="1"/>
  <c r="AE53" i="1"/>
  <c r="AE49" i="1"/>
  <c r="AE45" i="1"/>
  <c r="AE41" i="1"/>
  <c r="AE37" i="1"/>
  <c r="AE33" i="1"/>
  <c r="AE29" i="1"/>
  <c r="AE25" i="1"/>
  <c r="AE21" i="1"/>
  <c r="AE16" i="1"/>
  <c r="AE12" i="1"/>
  <c r="AE76" i="1"/>
  <c r="AE72" i="1"/>
  <c r="AE68" i="1"/>
  <c r="AE64" i="1"/>
  <c r="AE60" i="1"/>
  <c r="AE56" i="1"/>
  <c r="AE52" i="1"/>
  <c r="AE48" i="1"/>
  <c r="AE44" i="1"/>
  <c r="AE40" i="1"/>
  <c r="AE36" i="1"/>
  <c r="AE32" i="1"/>
  <c r="AE28" i="1"/>
  <c r="AE24" i="1"/>
  <c r="AE19" i="1"/>
  <c r="AE15" i="1"/>
  <c r="AE11" i="1"/>
  <c r="AE79" i="1"/>
  <c r="AE75" i="1"/>
  <c r="AE71" i="1"/>
  <c r="AE67" i="1"/>
  <c r="AE63" i="1"/>
  <c r="AE59" i="1"/>
  <c r="AE55" i="1"/>
  <c r="AE51" i="1"/>
  <c r="AE47" i="1"/>
  <c r="AE43" i="1"/>
  <c r="AE39" i="1"/>
  <c r="AE35" i="1"/>
  <c r="AE31" i="1"/>
  <c r="AE27" i="1"/>
  <c r="AE23" i="1"/>
  <c r="AE18" i="1"/>
  <c r="AE14" i="1"/>
  <c r="AE78" i="1"/>
  <c r="AE62" i="1"/>
  <c r="AE46" i="1"/>
  <c r="AE34" i="1"/>
  <c r="AE38" i="1"/>
  <c r="AE10" i="1"/>
  <c r="AE70" i="1"/>
  <c r="AE54" i="1"/>
  <c r="AE42" i="1"/>
  <c r="AE8" i="1"/>
  <c r="AE13" i="1"/>
  <c r="AE5" i="1"/>
  <c r="AE66" i="1"/>
  <c r="AE30" i="1"/>
  <c r="AE4" i="1"/>
  <c r="AE2" i="1"/>
  <c r="AE50" i="1"/>
  <c r="AE74" i="1"/>
  <c r="AE58" i="1"/>
  <c r="AE9" i="1"/>
  <c r="AE6" i="1"/>
  <c r="AE3" i="1"/>
  <c r="AE17" i="1"/>
  <c r="AE22" i="1"/>
  <c r="AE7" i="1"/>
  <c r="AE26" i="1"/>
  <c r="T81" i="1"/>
  <c r="E3" i="4"/>
  <c r="E5" i="4" s="1"/>
  <c r="E6" i="4" s="1"/>
  <c r="U80" i="1"/>
  <c r="V80" i="1" l="1"/>
  <c r="AE80" i="1"/>
  <c r="X1" i="1"/>
  <c r="W77" i="1"/>
  <c r="W69" i="1"/>
  <c r="W61" i="1"/>
  <c r="W53" i="1"/>
  <c r="W45" i="1"/>
  <c r="W37" i="1"/>
  <c r="W76" i="1"/>
  <c r="W67" i="1"/>
  <c r="W58" i="1"/>
  <c r="W49" i="1"/>
  <c r="W40" i="1"/>
  <c r="W31" i="1"/>
  <c r="W23" i="1"/>
  <c r="W14" i="1"/>
  <c r="W6" i="1"/>
  <c r="W75" i="1"/>
  <c r="W66" i="1"/>
  <c r="W57" i="1"/>
  <c r="W48" i="1"/>
  <c r="W39" i="1"/>
  <c r="W30" i="1"/>
  <c r="W22" i="1"/>
  <c r="W13" i="1"/>
  <c r="W5" i="1"/>
  <c r="W2" i="1"/>
  <c r="W68" i="1"/>
  <c r="W55" i="1"/>
  <c r="W43" i="1"/>
  <c r="W32" i="1"/>
  <c r="W19" i="1"/>
  <c r="W9" i="1"/>
  <c r="W79" i="1"/>
  <c r="W65" i="1"/>
  <c r="W54" i="1"/>
  <c r="W42" i="1"/>
  <c r="W29" i="1"/>
  <c r="W18" i="1"/>
  <c r="W8" i="1"/>
  <c r="W78" i="1"/>
  <c r="W64" i="1"/>
  <c r="W52" i="1"/>
  <c r="W41" i="1"/>
  <c r="W28" i="1"/>
  <c r="W17" i="1"/>
  <c r="W7" i="1"/>
  <c r="W74" i="1"/>
  <c r="W63" i="1"/>
  <c r="W51" i="1"/>
  <c r="W38" i="1"/>
  <c r="W27" i="1"/>
  <c r="W16" i="1"/>
  <c r="W4" i="1"/>
  <c r="W73" i="1"/>
  <c r="W62" i="1"/>
  <c r="W50" i="1"/>
  <c r="W36" i="1"/>
  <c r="W26" i="1"/>
  <c r="W15" i="1"/>
  <c r="W3" i="1"/>
  <c r="W72" i="1"/>
  <c r="W60" i="1"/>
  <c r="W47" i="1"/>
  <c r="W35" i="1"/>
  <c r="W25" i="1"/>
  <c r="W12" i="1"/>
  <c r="W71" i="1"/>
  <c r="W59" i="1"/>
  <c r="W46" i="1"/>
  <c r="W34" i="1"/>
  <c r="W24" i="1"/>
  <c r="W11" i="1"/>
  <c r="W70" i="1"/>
  <c r="W56" i="1"/>
  <c r="W44" i="1"/>
  <c r="W33" i="1"/>
  <c r="W21" i="1"/>
  <c r="W10" i="1"/>
  <c r="F3" i="4"/>
  <c r="F5" i="4" s="1"/>
  <c r="F6" i="4" s="1"/>
  <c r="U81" i="1"/>
  <c r="AH1" i="1"/>
  <c r="AF77" i="1"/>
  <c r="AF73" i="1"/>
  <c r="AF69" i="1"/>
  <c r="AF65" i="1"/>
  <c r="AF61" i="1"/>
  <c r="AF57" i="1"/>
  <c r="AF53" i="1"/>
  <c r="AF49" i="1"/>
  <c r="AF45" i="1"/>
  <c r="AF76" i="1"/>
  <c r="AF72" i="1"/>
  <c r="AF68" i="1"/>
  <c r="AF64" i="1"/>
  <c r="AF60" i="1"/>
  <c r="AF56" i="1"/>
  <c r="AF52" i="1"/>
  <c r="AF48" i="1"/>
  <c r="AF44" i="1"/>
  <c r="AF40" i="1"/>
  <c r="AF36" i="1"/>
  <c r="AF32" i="1"/>
  <c r="AF28" i="1"/>
  <c r="AF24" i="1"/>
  <c r="AF19" i="1"/>
  <c r="AF15" i="1"/>
  <c r="AF11" i="1"/>
  <c r="AF79" i="1"/>
  <c r="AF78" i="1"/>
  <c r="AF74" i="1"/>
  <c r="AF70" i="1"/>
  <c r="AF66" i="1"/>
  <c r="AF62" i="1"/>
  <c r="AF58" i="1"/>
  <c r="AF54" i="1"/>
  <c r="AF50" i="1"/>
  <c r="AF46" i="1"/>
  <c r="AF42" i="1"/>
  <c r="AF38" i="1"/>
  <c r="AF34" i="1"/>
  <c r="AF30" i="1"/>
  <c r="AF26" i="1"/>
  <c r="AF22" i="1"/>
  <c r="AF17" i="1"/>
  <c r="AF18" i="1"/>
  <c r="AF16" i="1"/>
  <c r="AF14" i="1"/>
  <c r="AF10" i="1"/>
  <c r="AF6" i="1"/>
  <c r="AF2" i="1"/>
  <c r="AF71" i="1"/>
  <c r="AF55" i="1"/>
  <c r="AF23" i="1"/>
  <c r="AF21" i="1"/>
  <c r="AF47" i="1"/>
  <c r="AF25" i="1"/>
  <c r="AF7" i="1"/>
  <c r="AF51" i="1"/>
  <c r="AF33" i="1"/>
  <c r="AF27" i="1"/>
  <c r="AF4" i="1"/>
  <c r="AF3" i="1"/>
  <c r="AF39" i="1"/>
  <c r="AF8" i="1"/>
  <c r="AF5" i="1"/>
  <c r="AF29" i="1"/>
  <c r="AF75" i="1"/>
  <c r="AF67" i="1"/>
  <c r="AF59" i="1"/>
  <c r="AF43" i="1"/>
  <c r="AF9" i="1"/>
  <c r="AF41" i="1"/>
  <c r="AF37" i="1"/>
  <c r="AF13" i="1"/>
  <c r="AF63" i="1"/>
  <c r="AF35" i="1"/>
  <c r="AF31" i="1"/>
  <c r="AF12" i="1"/>
  <c r="W80" i="1" l="1"/>
  <c r="AI1" i="1"/>
  <c r="AG76" i="1"/>
  <c r="AG72" i="1"/>
  <c r="AG68" i="1"/>
  <c r="AG64" i="1"/>
  <c r="AG60" i="1"/>
  <c r="AG56" i="1"/>
  <c r="AG52" i="1"/>
  <c r="AG48" i="1"/>
  <c r="AG44" i="1"/>
  <c r="AG40" i="1"/>
  <c r="AG36" i="1"/>
  <c r="AG32" i="1"/>
  <c r="AG28" i="1"/>
  <c r="AG24" i="1"/>
  <c r="AG19" i="1"/>
  <c r="AG15" i="1"/>
  <c r="AG79" i="1"/>
  <c r="AG75" i="1"/>
  <c r="AG71" i="1"/>
  <c r="AG67" i="1"/>
  <c r="AG63" i="1"/>
  <c r="AG59" i="1"/>
  <c r="AG55" i="1"/>
  <c r="AG51" i="1"/>
  <c r="AG47" i="1"/>
  <c r="AG43" i="1"/>
  <c r="AG39" i="1"/>
  <c r="AG35" i="1"/>
  <c r="AG31" i="1"/>
  <c r="AG27" i="1"/>
  <c r="AG23" i="1"/>
  <c r="AG18" i="1"/>
  <c r="AG14" i="1"/>
  <c r="AG78" i="1"/>
  <c r="AG74" i="1"/>
  <c r="AG70" i="1"/>
  <c r="AG66" i="1"/>
  <c r="AG62" i="1"/>
  <c r="AG58" i="1"/>
  <c r="AG54" i="1"/>
  <c r="AG50" i="1"/>
  <c r="AG46" i="1"/>
  <c r="AG42" i="1"/>
  <c r="AG38" i="1"/>
  <c r="AG34" i="1"/>
  <c r="AG30" i="1"/>
  <c r="AG26" i="1"/>
  <c r="AG22" i="1"/>
  <c r="AG17" i="1"/>
  <c r="AG13" i="1"/>
  <c r="AG65" i="1"/>
  <c r="AG49" i="1"/>
  <c r="AG21" i="1"/>
  <c r="AG11" i="1"/>
  <c r="AG25" i="1"/>
  <c r="AG9" i="1"/>
  <c r="AG73" i="1"/>
  <c r="AG57" i="1"/>
  <c r="AG6" i="1"/>
  <c r="AG5" i="1"/>
  <c r="AG61" i="1"/>
  <c r="AG3" i="1"/>
  <c r="AG45" i="1"/>
  <c r="AG41" i="1"/>
  <c r="AG2" i="1"/>
  <c r="AG77" i="1"/>
  <c r="AG69" i="1"/>
  <c r="AG53" i="1"/>
  <c r="AG29" i="1"/>
  <c r="AG33" i="1"/>
  <c r="AG37" i="1"/>
  <c r="AG7" i="1"/>
  <c r="AG4" i="1"/>
  <c r="AG12" i="1"/>
  <c r="AG10" i="1"/>
  <c r="AG16" i="1"/>
  <c r="AG8" i="1"/>
  <c r="Y1" i="1"/>
  <c r="X73" i="1"/>
  <c r="X65" i="1"/>
  <c r="X57" i="1"/>
  <c r="X49" i="1"/>
  <c r="X41" i="1"/>
  <c r="X33" i="1"/>
  <c r="X25" i="1"/>
  <c r="X16" i="1"/>
  <c r="X8" i="1"/>
  <c r="X74" i="1"/>
  <c r="X64" i="1"/>
  <c r="X55" i="1"/>
  <c r="X46" i="1"/>
  <c r="X37" i="1"/>
  <c r="X28" i="1"/>
  <c r="X18" i="1"/>
  <c r="X9" i="1"/>
  <c r="X72" i="1"/>
  <c r="X63" i="1"/>
  <c r="X54" i="1"/>
  <c r="X45" i="1"/>
  <c r="X36" i="1"/>
  <c r="X27" i="1"/>
  <c r="X17" i="1"/>
  <c r="X7" i="1"/>
  <c r="X77" i="1"/>
  <c r="X66" i="1"/>
  <c r="X52" i="1"/>
  <c r="X40" i="1"/>
  <c r="X29" i="1"/>
  <c r="X14" i="1"/>
  <c r="X3" i="1"/>
  <c r="X76" i="1"/>
  <c r="X62" i="1"/>
  <c r="X51" i="1"/>
  <c r="X39" i="1"/>
  <c r="X26" i="1"/>
  <c r="X13" i="1"/>
  <c r="X75" i="1"/>
  <c r="X61" i="1"/>
  <c r="X50" i="1"/>
  <c r="X38" i="1"/>
  <c r="X24" i="1"/>
  <c r="X12" i="1"/>
  <c r="X71" i="1"/>
  <c r="X60" i="1"/>
  <c r="X48" i="1"/>
  <c r="X35" i="1"/>
  <c r="X23" i="1"/>
  <c r="X11" i="1"/>
  <c r="X70" i="1"/>
  <c r="X59" i="1"/>
  <c r="X47" i="1"/>
  <c r="X34" i="1"/>
  <c r="X22" i="1"/>
  <c r="X10" i="1"/>
  <c r="X69" i="1"/>
  <c r="X58" i="1"/>
  <c r="X44" i="1"/>
  <c r="X32" i="1"/>
  <c r="X21" i="1"/>
  <c r="X6" i="1"/>
  <c r="X79" i="1"/>
  <c r="X68" i="1"/>
  <c r="X56" i="1"/>
  <c r="X43" i="1"/>
  <c r="X31" i="1"/>
  <c r="X19" i="1"/>
  <c r="X5" i="1"/>
  <c r="X78" i="1"/>
  <c r="X67" i="1"/>
  <c r="X53" i="1"/>
  <c r="X42" i="1"/>
  <c r="X30" i="1"/>
  <c r="X15" i="1"/>
  <c r="X4" i="1"/>
  <c r="X2" i="1"/>
  <c r="AF80" i="1"/>
  <c r="G3" i="4"/>
  <c r="G5" i="4" s="1"/>
  <c r="G6" i="4" s="1"/>
  <c r="V81" i="1"/>
  <c r="X80" i="1" l="1"/>
  <c r="AG80" i="1"/>
  <c r="AJ1" i="1"/>
  <c r="AH76" i="1"/>
  <c r="AH72" i="1"/>
  <c r="AH68" i="1"/>
  <c r="AH64" i="1"/>
  <c r="AH60" i="1"/>
  <c r="AH56" i="1"/>
  <c r="AH52" i="1"/>
  <c r="AH48" i="1"/>
  <c r="AH44" i="1"/>
  <c r="AH79" i="1"/>
  <c r="AH75" i="1"/>
  <c r="AH71" i="1"/>
  <c r="AH67" i="1"/>
  <c r="AH63" i="1"/>
  <c r="AH59" i="1"/>
  <c r="AH55" i="1"/>
  <c r="AH51" i="1"/>
  <c r="AH47" i="1"/>
  <c r="AH43" i="1"/>
  <c r="AH39" i="1"/>
  <c r="AH35" i="1"/>
  <c r="AH31" i="1"/>
  <c r="AH27" i="1"/>
  <c r="AH23" i="1"/>
  <c r="AH18" i="1"/>
  <c r="AH14" i="1"/>
  <c r="AH77" i="1"/>
  <c r="AH73" i="1"/>
  <c r="AH69" i="1"/>
  <c r="AH65" i="1"/>
  <c r="AH61" i="1"/>
  <c r="AH57" i="1"/>
  <c r="AH53" i="1"/>
  <c r="AH49" i="1"/>
  <c r="AH45" i="1"/>
  <c r="AH41" i="1"/>
  <c r="AH37" i="1"/>
  <c r="AH33" i="1"/>
  <c r="AH29" i="1"/>
  <c r="AH25" i="1"/>
  <c r="AH21" i="1"/>
  <c r="AH16" i="1"/>
  <c r="AH38" i="1"/>
  <c r="AH36" i="1"/>
  <c r="AH9" i="1"/>
  <c r="AH5" i="1"/>
  <c r="AH74" i="1"/>
  <c r="AH58" i="1"/>
  <c r="AH42" i="1"/>
  <c r="AH40" i="1"/>
  <c r="AH12" i="1"/>
  <c r="AH78" i="1"/>
  <c r="AH28" i="1"/>
  <c r="AH22" i="1"/>
  <c r="AH13" i="1"/>
  <c r="AH4" i="1"/>
  <c r="AH66" i="1"/>
  <c r="AH46" i="1"/>
  <c r="AH30" i="1"/>
  <c r="AH2" i="1"/>
  <c r="AH50" i="1"/>
  <c r="AH24" i="1"/>
  <c r="AH17" i="1"/>
  <c r="AH15" i="1"/>
  <c r="AH34" i="1"/>
  <c r="AH19" i="1"/>
  <c r="AH11" i="1"/>
  <c r="AH6" i="1"/>
  <c r="AH3" i="1"/>
  <c r="AH32" i="1"/>
  <c r="AH7" i="1"/>
  <c r="AH10" i="1"/>
  <c r="AH70" i="1"/>
  <c r="AH54" i="1"/>
  <c r="AH26" i="1"/>
  <c r="AH8" i="1"/>
  <c r="AH62" i="1"/>
  <c r="H3" i="4"/>
  <c r="H5" i="4" s="1"/>
  <c r="H6" i="4" s="1"/>
  <c r="W81" i="1"/>
  <c r="Z1" i="1"/>
  <c r="Y77" i="1"/>
  <c r="Y69" i="1"/>
  <c r="Y61" i="1"/>
  <c r="Y53" i="1"/>
  <c r="Y45" i="1"/>
  <c r="Y37" i="1"/>
  <c r="Y29" i="1"/>
  <c r="Y21" i="1"/>
  <c r="Y12" i="1"/>
  <c r="Y4" i="1"/>
  <c r="Y71" i="1"/>
  <c r="Y62" i="1"/>
  <c r="Y52" i="1"/>
  <c r="Y43" i="1"/>
  <c r="Y34" i="1"/>
  <c r="Y25" i="1"/>
  <c r="Y15" i="1"/>
  <c r="Y6" i="1"/>
  <c r="Y79" i="1"/>
  <c r="Y70" i="1"/>
  <c r="Y60" i="1"/>
  <c r="Y51" i="1"/>
  <c r="Y42" i="1"/>
  <c r="Y33" i="1"/>
  <c r="Y24" i="1"/>
  <c r="Y14" i="1"/>
  <c r="Y5" i="1"/>
  <c r="Y74" i="1"/>
  <c r="Y63" i="1"/>
  <c r="Y49" i="1"/>
  <c r="Y38" i="1"/>
  <c r="Y26" i="1"/>
  <c r="Y11" i="1"/>
  <c r="Y2" i="1"/>
  <c r="Y73" i="1"/>
  <c r="Y59" i="1"/>
  <c r="Y48" i="1"/>
  <c r="Y36" i="1"/>
  <c r="Y23" i="1"/>
  <c r="Y10" i="1"/>
  <c r="Y72" i="1"/>
  <c r="Y58" i="1"/>
  <c r="Y47" i="1"/>
  <c r="Y35" i="1"/>
  <c r="Y22" i="1"/>
  <c r="Y9" i="1"/>
  <c r="Y68" i="1"/>
  <c r="Y57" i="1"/>
  <c r="Y46" i="1"/>
  <c r="Y32" i="1"/>
  <c r="Y19" i="1"/>
  <c r="Y8" i="1"/>
  <c r="Y67" i="1"/>
  <c r="Y56" i="1"/>
  <c r="Y44" i="1"/>
  <c r="Y31" i="1"/>
  <c r="Y18" i="1"/>
  <c r="Y7" i="1"/>
  <c r="Y78" i="1"/>
  <c r="Y66" i="1"/>
  <c r="Y55" i="1"/>
  <c r="Y41" i="1"/>
  <c r="Y30" i="1"/>
  <c r="Y17" i="1"/>
  <c r="Y3" i="1"/>
  <c r="Y76" i="1"/>
  <c r="Y65" i="1"/>
  <c r="Y54" i="1"/>
  <c r="Y40" i="1"/>
  <c r="Y28" i="1"/>
  <c r="Y16" i="1"/>
  <c r="Y75" i="1"/>
  <c r="Y64" i="1"/>
  <c r="Y50" i="1"/>
  <c r="Y39" i="1"/>
  <c r="Y27" i="1"/>
  <c r="Y13" i="1"/>
  <c r="AA1" i="1" l="1"/>
  <c r="Z73" i="1"/>
  <c r="Z65" i="1"/>
  <c r="Z57" i="1"/>
  <c r="Z49" i="1"/>
  <c r="Z41" i="1"/>
  <c r="Z33" i="1"/>
  <c r="Z25" i="1"/>
  <c r="Z16" i="1"/>
  <c r="Z8" i="1"/>
  <c r="Z77" i="1"/>
  <c r="Z68" i="1"/>
  <c r="Z59" i="1"/>
  <c r="Z50" i="1"/>
  <c r="Z40" i="1"/>
  <c r="Z31" i="1"/>
  <c r="Z22" i="1"/>
  <c r="Z12" i="1"/>
  <c r="Z3" i="1"/>
  <c r="Z76" i="1"/>
  <c r="Z67" i="1"/>
  <c r="Z58" i="1"/>
  <c r="Z48" i="1"/>
  <c r="Z39" i="1"/>
  <c r="Z30" i="1"/>
  <c r="Z21" i="1"/>
  <c r="Z11" i="1"/>
  <c r="Z71" i="1"/>
  <c r="Z60" i="1"/>
  <c r="Z46" i="1"/>
  <c r="Z35" i="1"/>
  <c r="Z23" i="1"/>
  <c r="Z9" i="1"/>
  <c r="Z70" i="1"/>
  <c r="Z56" i="1"/>
  <c r="Z45" i="1"/>
  <c r="Z34" i="1"/>
  <c r="Z19" i="1"/>
  <c r="Z7" i="1"/>
  <c r="Z2" i="1"/>
  <c r="Z69" i="1"/>
  <c r="Z55" i="1"/>
  <c r="Z44" i="1"/>
  <c r="Z32" i="1"/>
  <c r="Z18" i="1"/>
  <c r="Z6" i="1"/>
  <c r="Z79" i="1"/>
  <c r="Z66" i="1"/>
  <c r="Z54" i="1"/>
  <c r="Z43" i="1"/>
  <c r="Z29" i="1"/>
  <c r="Z17" i="1"/>
  <c r="Z5" i="1"/>
  <c r="Z78" i="1"/>
  <c r="Z64" i="1"/>
  <c r="Z53" i="1"/>
  <c r="Z42" i="1"/>
  <c r="Z28" i="1"/>
  <c r="Z15" i="1"/>
  <c r="Z4" i="1"/>
  <c r="Z75" i="1"/>
  <c r="Z63" i="1"/>
  <c r="Z52" i="1"/>
  <c r="Z38" i="1"/>
  <c r="Z27" i="1"/>
  <c r="Z14" i="1"/>
  <c r="Z74" i="1"/>
  <c r="Z62" i="1"/>
  <c r="Z51" i="1"/>
  <c r="Z37" i="1"/>
  <c r="Z26" i="1"/>
  <c r="Z13" i="1"/>
  <c r="Z72" i="1"/>
  <c r="Z61" i="1"/>
  <c r="Z47" i="1"/>
  <c r="Z36" i="1"/>
  <c r="Z24" i="1"/>
  <c r="Z10" i="1"/>
  <c r="AK1" i="1"/>
  <c r="AI79" i="1"/>
  <c r="AI75" i="1"/>
  <c r="AI71" i="1"/>
  <c r="AI67" i="1"/>
  <c r="AI63" i="1"/>
  <c r="AI59" i="1"/>
  <c r="AI55" i="1"/>
  <c r="AI51" i="1"/>
  <c r="AI47" i="1"/>
  <c r="AI43" i="1"/>
  <c r="AI39" i="1"/>
  <c r="AI35" i="1"/>
  <c r="AI31" i="1"/>
  <c r="AI27" i="1"/>
  <c r="AI23" i="1"/>
  <c r="AI18" i="1"/>
  <c r="AI14" i="1"/>
  <c r="AI78" i="1"/>
  <c r="AI74" i="1"/>
  <c r="AI70" i="1"/>
  <c r="AI66" i="1"/>
  <c r="AI62" i="1"/>
  <c r="AI58" i="1"/>
  <c r="AI54" i="1"/>
  <c r="AI50" i="1"/>
  <c r="AI46" i="1"/>
  <c r="AI42" i="1"/>
  <c r="AI38" i="1"/>
  <c r="AI34" i="1"/>
  <c r="AI30" i="1"/>
  <c r="AI26" i="1"/>
  <c r="AI22" i="1"/>
  <c r="AI17" i="1"/>
  <c r="AI13" i="1"/>
  <c r="AI77" i="1"/>
  <c r="AI73" i="1"/>
  <c r="AI69" i="1"/>
  <c r="AI65" i="1"/>
  <c r="AI61" i="1"/>
  <c r="AI57" i="1"/>
  <c r="AI53" i="1"/>
  <c r="AI49" i="1"/>
  <c r="AI45" i="1"/>
  <c r="AI41" i="1"/>
  <c r="AI37" i="1"/>
  <c r="AI33" i="1"/>
  <c r="AI29" i="1"/>
  <c r="AI25" i="1"/>
  <c r="AI21" i="1"/>
  <c r="AI16" i="1"/>
  <c r="AI12" i="1"/>
  <c r="AI68" i="1"/>
  <c r="AI52" i="1"/>
  <c r="AI40" i="1"/>
  <c r="AI76" i="1"/>
  <c r="AI60" i="1"/>
  <c r="AI44" i="1"/>
  <c r="AI15" i="1"/>
  <c r="AI11" i="1"/>
  <c r="AI3" i="1"/>
  <c r="AI56" i="1"/>
  <c r="AI24" i="1"/>
  <c r="AI19" i="1"/>
  <c r="AI9" i="1"/>
  <c r="AI6" i="1"/>
  <c r="AI32" i="1"/>
  <c r="AI28" i="1"/>
  <c r="AI7" i="1"/>
  <c r="AI64" i="1"/>
  <c r="AI48" i="1"/>
  <c r="AI10" i="1"/>
  <c r="AI4" i="1"/>
  <c r="AI72" i="1"/>
  <c r="AI36" i="1"/>
  <c r="AI8" i="1"/>
  <c r="AI5" i="1"/>
  <c r="AI2" i="1"/>
  <c r="Y80" i="1"/>
  <c r="X81" i="1"/>
  <c r="I3" i="4"/>
  <c r="I5" i="4" s="1"/>
  <c r="I6" i="4" s="1"/>
  <c r="AH80" i="1"/>
  <c r="AK79" i="1" l="1"/>
  <c r="AJ79" i="1"/>
  <c r="AJ75" i="1"/>
  <c r="AJ71" i="1"/>
  <c r="AJ67" i="1"/>
  <c r="AJ63" i="1"/>
  <c r="AJ59" i="1"/>
  <c r="AJ55" i="1"/>
  <c r="AJ51" i="1"/>
  <c r="AJ47" i="1"/>
  <c r="AJ43" i="1"/>
  <c r="AK78" i="1"/>
  <c r="AK74" i="1"/>
  <c r="AK70" i="1"/>
  <c r="AK66" i="1"/>
  <c r="AK62" i="1"/>
  <c r="AK58" i="1"/>
  <c r="AK54" i="1"/>
  <c r="AK50" i="1"/>
  <c r="AK46" i="1"/>
  <c r="AK42" i="1"/>
  <c r="AK38" i="1"/>
  <c r="AK34" i="1"/>
  <c r="AK30" i="1"/>
  <c r="AK26" i="1"/>
  <c r="AK22" i="1"/>
  <c r="AK17" i="1"/>
  <c r="AK13" i="1"/>
  <c r="AJ78" i="1"/>
  <c r="AJ74" i="1"/>
  <c r="AJ70" i="1"/>
  <c r="AJ66" i="1"/>
  <c r="AJ62" i="1"/>
  <c r="AJ58" i="1"/>
  <c r="AJ54" i="1"/>
  <c r="AJ50" i="1"/>
  <c r="AJ46" i="1"/>
  <c r="AJ42" i="1"/>
  <c r="AJ38" i="1"/>
  <c r="AJ34" i="1"/>
  <c r="AJ30" i="1"/>
  <c r="AJ26" i="1"/>
  <c r="AJ22" i="1"/>
  <c r="AJ17" i="1"/>
  <c r="AJ13" i="1"/>
  <c r="AK77" i="1"/>
  <c r="AK73" i="1"/>
  <c r="AK69" i="1"/>
  <c r="AK65" i="1"/>
  <c r="AK61" i="1"/>
  <c r="AK57" i="1"/>
  <c r="AK53" i="1"/>
  <c r="AK49" i="1"/>
  <c r="AK45" i="1"/>
  <c r="AK41" i="1"/>
  <c r="AK37" i="1"/>
  <c r="AK33" i="1"/>
  <c r="AK29" i="1"/>
  <c r="AK25" i="1"/>
  <c r="AK21" i="1"/>
  <c r="AK16" i="1"/>
  <c r="AK12" i="1"/>
  <c r="AK76" i="1"/>
  <c r="AK72" i="1"/>
  <c r="AK68" i="1"/>
  <c r="AK64" i="1"/>
  <c r="AK60" i="1"/>
  <c r="AK56" i="1"/>
  <c r="AK52" i="1"/>
  <c r="AK48" i="1"/>
  <c r="AK44" i="1"/>
  <c r="AK40" i="1"/>
  <c r="AK36" i="1"/>
  <c r="AK32" i="1"/>
  <c r="AK28" i="1"/>
  <c r="AK24" i="1"/>
  <c r="AK19" i="1"/>
  <c r="AK15" i="1"/>
  <c r="AK11" i="1"/>
  <c r="AJ76" i="1"/>
  <c r="AJ72" i="1"/>
  <c r="AJ68" i="1"/>
  <c r="AJ64" i="1"/>
  <c r="AJ60" i="1"/>
  <c r="AJ56" i="1"/>
  <c r="AJ52" i="1"/>
  <c r="AJ48" i="1"/>
  <c r="AJ44" i="1"/>
  <c r="AJ40" i="1"/>
  <c r="AJ36" i="1"/>
  <c r="AJ32" i="1"/>
  <c r="AJ28" i="1"/>
  <c r="AJ24" i="1"/>
  <c r="AJ19" i="1"/>
  <c r="AJ15" i="1"/>
  <c r="AK71" i="1"/>
  <c r="AK55" i="1"/>
  <c r="AK27" i="1"/>
  <c r="AJ25" i="1"/>
  <c r="AJ23" i="1"/>
  <c r="AJ12" i="1"/>
  <c r="AJ8" i="1"/>
  <c r="AJ4" i="1"/>
  <c r="AJ77" i="1"/>
  <c r="AJ61" i="1"/>
  <c r="AJ45" i="1"/>
  <c r="AK31" i="1"/>
  <c r="AJ29" i="1"/>
  <c r="AJ27" i="1"/>
  <c r="AK63" i="1"/>
  <c r="AK47" i="1"/>
  <c r="AK67" i="1"/>
  <c r="AJ57" i="1"/>
  <c r="AJ39" i="1"/>
  <c r="AJ33" i="1"/>
  <c r="AK18" i="1"/>
  <c r="AJ2" i="1"/>
  <c r="AJ41" i="1"/>
  <c r="AK35" i="1"/>
  <c r="AJ35" i="1"/>
  <c r="AJ21" i="1"/>
  <c r="AK10" i="1"/>
  <c r="AK9" i="1"/>
  <c r="AK8" i="1"/>
  <c r="AK7" i="1"/>
  <c r="AJ9" i="1"/>
  <c r="AJ6" i="1"/>
  <c r="AK3" i="1"/>
  <c r="AK75" i="1"/>
  <c r="AK59" i="1"/>
  <c r="AK51" i="1"/>
  <c r="AK43" i="1"/>
  <c r="AK14" i="1"/>
  <c r="AJ11" i="1"/>
  <c r="AJ3" i="1"/>
  <c r="AJ37" i="1"/>
  <c r="AJ14" i="1"/>
  <c r="AJ7" i="1"/>
  <c r="AJ65" i="1"/>
  <c r="AJ49" i="1"/>
  <c r="AK23" i="1"/>
  <c r="AJ18" i="1"/>
  <c r="AJ10" i="1"/>
  <c r="AK4" i="1"/>
  <c r="AJ73" i="1"/>
  <c r="AJ31" i="1"/>
  <c r="AK5" i="1"/>
  <c r="AJ16" i="1"/>
  <c r="AJ5" i="1"/>
  <c r="AK2" i="1"/>
  <c r="AJ69" i="1"/>
  <c r="AJ53" i="1"/>
  <c r="AK39" i="1"/>
  <c r="AK6" i="1"/>
  <c r="AI80" i="1"/>
  <c r="Y81" i="1"/>
  <c r="J3" i="4"/>
  <c r="J5" i="4" s="1"/>
  <c r="J6" i="4" s="1"/>
  <c r="AA77" i="1"/>
  <c r="AA69" i="1"/>
  <c r="AA61" i="1"/>
  <c r="AA53" i="1"/>
  <c r="AA45" i="1"/>
  <c r="AA37" i="1"/>
  <c r="AA29" i="1"/>
  <c r="AA21" i="1"/>
  <c r="AA12" i="1"/>
  <c r="AA4" i="1"/>
  <c r="AA76" i="1"/>
  <c r="AA67" i="1"/>
  <c r="AA58" i="1"/>
  <c r="AA49" i="1"/>
  <c r="AA40" i="1"/>
  <c r="AA31" i="1"/>
  <c r="AA22" i="1"/>
  <c r="AA11" i="1"/>
  <c r="AA74" i="1"/>
  <c r="AA65" i="1"/>
  <c r="AA56" i="1"/>
  <c r="AA47" i="1"/>
  <c r="AA38" i="1"/>
  <c r="AA28" i="1"/>
  <c r="AA18" i="1"/>
  <c r="AA9" i="1"/>
  <c r="AA73" i="1"/>
  <c r="AA64" i="1"/>
  <c r="AA55" i="1"/>
  <c r="AA46" i="1"/>
  <c r="AA36" i="1"/>
  <c r="AA27" i="1"/>
  <c r="AA17" i="1"/>
  <c r="AA8" i="1"/>
  <c r="AA66" i="1"/>
  <c r="AA51" i="1"/>
  <c r="AA35" i="1"/>
  <c r="AA23" i="1"/>
  <c r="AA6" i="1"/>
  <c r="AA79" i="1"/>
  <c r="AA63" i="1"/>
  <c r="AA50" i="1"/>
  <c r="AA34" i="1"/>
  <c r="AA19" i="1"/>
  <c r="AA5" i="1"/>
  <c r="AA78" i="1"/>
  <c r="AA62" i="1"/>
  <c r="AA48" i="1"/>
  <c r="AA33" i="1"/>
  <c r="AA16" i="1"/>
  <c r="AA3" i="1"/>
  <c r="AA2" i="1"/>
  <c r="AA75" i="1"/>
  <c r="AA60" i="1"/>
  <c r="AA44" i="1"/>
  <c r="AA32" i="1"/>
  <c r="AA15" i="1"/>
  <c r="AA72" i="1"/>
  <c r="AA59" i="1"/>
  <c r="AA43" i="1"/>
  <c r="AA30" i="1"/>
  <c r="AA14" i="1"/>
  <c r="AA71" i="1"/>
  <c r="AA57" i="1"/>
  <c r="AA42" i="1"/>
  <c r="AA26" i="1"/>
  <c r="AA13" i="1"/>
  <c r="AA70" i="1"/>
  <c r="AA54" i="1"/>
  <c r="AA41" i="1"/>
  <c r="AA25" i="1"/>
  <c r="AA10" i="1"/>
  <c r="AA68" i="1"/>
  <c r="AA52" i="1"/>
  <c r="AA39" i="1"/>
  <c r="AA24" i="1"/>
  <c r="AA7" i="1"/>
  <c r="Z80" i="1"/>
  <c r="AK80" i="1" l="1"/>
  <c r="AJ80" i="1"/>
  <c r="AA80" i="1"/>
  <c r="Z81" i="1"/>
  <c r="K3" i="4"/>
  <c r="K5" i="4" s="1"/>
  <c r="K6" i="4" s="1"/>
  <c r="AA81" i="1" l="1"/>
  <c r="L3" i="4"/>
  <c r="L5" i="4" s="1"/>
  <c r="L6" i="4" s="1"/>
  <c r="C4" i="4" a="1"/>
  <c r="H4" i="4" l="1"/>
  <c r="H7" i="4" s="1"/>
  <c r="G4" i="4"/>
  <c r="G7" i="4" s="1"/>
  <c r="E4" i="4"/>
  <c r="E7" i="4" s="1"/>
  <c r="F4" i="4"/>
  <c r="F7" i="4" s="1"/>
  <c r="J4" i="4"/>
  <c r="J7" i="4" s="1"/>
  <c r="L4" i="4"/>
  <c r="L7" i="4" s="1"/>
  <c r="D4" i="4"/>
  <c r="D7" i="4" s="1"/>
  <c r="C4" i="4"/>
  <c r="C7" i="4" s="1"/>
  <c r="K4" i="4"/>
  <c r="K7" i="4" s="1"/>
  <c r="I4" i="4"/>
  <c r="I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Paulo Vitor Novaes Cardozo</author>
  </authors>
  <commentList>
    <comment ref="A20" authorId="0" shapeId="0" xr:uid="{38373CCE-9B33-408E-AC7F-C819DF2B570D}">
      <text>
        <r>
          <rPr>
            <b/>
            <sz val="10"/>
            <color indexed="81"/>
            <rFont val="Tahoma"/>
            <charset val="1"/>
          </rPr>
          <t>Paulo Vitor Novaes Cardozo:</t>
        </r>
        <r>
          <rPr>
            <sz val="10"/>
            <color indexed="81"/>
            <rFont val="Tahoma"/>
            <charset val="1"/>
          </rPr>
          <t xml:space="preserve">
alguem poderia me ajudar a fazer isso depois? Nao sei o que preencher no resto ainda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<sst xmlns="http://schemas.openxmlformats.org/spreadsheetml/2006/main" count="467" uniqueCount="230">
  <si>
    <t>Nível 1</t>
  </si>
  <si>
    <t>Nível 2</t>
  </si>
  <si>
    <t>Nível 3</t>
  </si>
  <si>
    <t>Nível 4</t>
  </si>
  <si>
    <t>Planejamento</t>
  </si>
  <si>
    <t>Início</t>
  </si>
  <si>
    <t>Fim</t>
  </si>
  <si>
    <t>Horas</t>
  </si>
  <si>
    <t>Planejado</t>
  </si>
  <si>
    <t>Executado</t>
  </si>
  <si>
    <t>Treinamento</t>
  </si>
  <si>
    <t>Código</t>
  </si>
  <si>
    <t>Dependência</t>
  </si>
  <si>
    <t>Criação da Lógica de Alocação de Exércitos</t>
  </si>
  <si>
    <t>1.1.1</t>
  </si>
  <si>
    <t>1.1.2</t>
  </si>
  <si>
    <t>Vídeo-Aulas</t>
  </si>
  <si>
    <t>Documentação Framework</t>
  </si>
  <si>
    <t>Previsão Fim</t>
  </si>
  <si>
    <t>Previsão Início</t>
  </si>
  <si>
    <t>1.2.1</t>
  </si>
  <si>
    <t>1.2.2</t>
  </si>
  <si>
    <t>1.2.3</t>
  </si>
  <si>
    <t>1.2.4</t>
  </si>
  <si>
    <t>1.3.1</t>
  </si>
  <si>
    <t>1.3.2</t>
  </si>
  <si>
    <t>1.3.3</t>
  </si>
  <si>
    <t>1.3.4</t>
  </si>
  <si>
    <t>1.4.1</t>
  </si>
  <si>
    <t>1.4.2</t>
  </si>
  <si>
    <t>2.2.1.1</t>
  </si>
  <si>
    <t>2.2.1.2</t>
  </si>
  <si>
    <t>2.2.1.3</t>
  </si>
  <si>
    <t>2.2.2.1</t>
  </si>
  <si>
    <t>2.2.2.2</t>
  </si>
  <si>
    <t>2.2.2.3</t>
  </si>
  <si>
    <t>2.2.2.4</t>
  </si>
  <si>
    <t>2.2.2.5</t>
  </si>
  <si>
    <t>2.2.2.6</t>
  </si>
  <si>
    <t>2.2.2.7</t>
  </si>
  <si>
    <t>2.2.2.8</t>
  </si>
  <si>
    <t>2.2.2.9</t>
  </si>
  <si>
    <t>2.2.2.10</t>
  </si>
  <si>
    <t>2.2.2.11</t>
  </si>
  <si>
    <t>2.2.2.12</t>
  </si>
  <si>
    <t>2.2.2.13</t>
  </si>
  <si>
    <t>2.2.2.14</t>
  </si>
  <si>
    <t>2.3.1.1</t>
  </si>
  <si>
    <t>2.3.1.2</t>
  </si>
  <si>
    <t>2.3.1.3</t>
  </si>
  <si>
    <t>2.3.1.4</t>
  </si>
  <si>
    <t>2.3.1.5</t>
  </si>
  <si>
    <t>2.3.1.6</t>
  </si>
  <si>
    <t>2.3.1.7</t>
  </si>
  <si>
    <t>2.3.1.8</t>
  </si>
  <si>
    <t>2.3.1.9</t>
  </si>
  <si>
    <t>2.3.1.10</t>
  </si>
  <si>
    <t>2.3.1.11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</si>
  <si>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</si>
  <si>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</si>
  <si>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</si>
  <si>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</si>
  <si>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</si>
  <si>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</si>
  <si>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</si>
  <si>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</si>
  <si>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2.3.2.9</t>
  </si>
  <si>
    <t>2.3.2.10</t>
  </si>
  <si>
    <t>2.4.1</t>
  </si>
  <si>
    <t>2.4.2</t>
  </si>
  <si>
    <t>2.4.5</t>
  </si>
  <si>
    <t>2.4.6</t>
  </si>
  <si>
    <t>2.4.7</t>
  </si>
  <si>
    <t>2.5.1</t>
  </si>
  <si>
    <t>2.5.2</t>
  </si>
  <si>
    <t>2.5.3</t>
  </si>
  <si>
    <t>2.5.4</t>
  </si>
  <si>
    <t>3.1</t>
  </si>
  <si>
    <t>3.8</t>
  </si>
  <si>
    <t>3.2</t>
  </si>
  <si>
    <t>3.3</t>
  </si>
  <si>
    <t>3.4</t>
  </si>
  <si>
    <t>3.5</t>
  </si>
  <si>
    <t>3.6</t>
  </si>
  <si>
    <t>3.7</t>
  </si>
  <si>
    <t>Requisitos</t>
  </si>
  <si>
    <t>Diagrama de Caso de Uso</t>
  </si>
  <si>
    <t>Diagrama Estados</t>
  </si>
  <si>
    <t>Diagrama UML</t>
  </si>
  <si>
    <t>Diagrama de Atividades</t>
  </si>
  <si>
    <t>Estimativas</t>
  </si>
  <si>
    <t>Levantar EAP</t>
  </si>
  <si>
    <t>Levantar cronograma GANTT</t>
  </si>
  <si>
    <t>Calcular custos EAP</t>
  </si>
  <si>
    <t>Elaboração do AVA</t>
  </si>
  <si>
    <t>Risco</t>
  </si>
  <si>
    <t>Análise Qualitativa</t>
  </si>
  <si>
    <t>Análise Quantitativa</t>
  </si>
  <si>
    <t>Prototipação</t>
  </si>
  <si>
    <t>Wireframe</t>
  </si>
  <si>
    <t>Backend</t>
  </si>
  <si>
    <t>Persistência</t>
  </si>
  <si>
    <t>Lógica do Jogo</t>
  </si>
  <si>
    <t>Frontend</t>
  </si>
  <si>
    <t>UI</t>
  </si>
  <si>
    <t>Ativos</t>
  </si>
  <si>
    <t>Desenvolvimento</t>
  </si>
  <si>
    <t>Gerenciamento</t>
  </si>
  <si>
    <t>Sprints</t>
  </si>
  <si>
    <t>Backlog</t>
  </si>
  <si>
    <t>Controle</t>
  </si>
  <si>
    <t>Atualização do Planejamento</t>
  </si>
  <si>
    <t>Comunicação</t>
  </si>
  <si>
    <t>Implementação</t>
  </si>
  <si>
    <t>Contigenciamento de Riscos</t>
  </si>
  <si>
    <t>Inteligência Artificial</t>
  </si>
  <si>
    <t>Testes</t>
  </si>
  <si>
    <t>Testes de Usabilidade</t>
  </si>
  <si>
    <t>Testes automatizados</t>
  </si>
  <si>
    <t>Avaliação Heurística</t>
  </si>
  <si>
    <t>Avaliação do modelo da IA</t>
  </si>
  <si>
    <t>Criação da API de Conexão com a IA</t>
  </si>
  <si>
    <t>Teste dos Modelos Implementados</t>
  </si>
  <si>
    <t>Execução dos Modelos</t>
  </si>
  <si>
    <t>Seleção do Modelo de Análise</t>
  </si>
  <si>
    <t>Coleta de Dados de Jogos</t>
  </si>
  <si>
    <t>2.4.3</t>
  </si>
  <si>
    <t>2.4.4</t>
  </si>
  <si>
    <t>Simulação do Jogo</t>
  </si>
  <si>
    <t>Criação de Heurística de IA do  Jogo</t>
  </si>
  <si>
    <t>Criação das Animações</t>
  </si>
  <si>
    <t>Criação dos Sons</t>
  </si>
  <si>
    <t>Criação ou Obtenção
Imagens</t>
  </si>
  <si>
    <t xml:space="preserve">Elaboração Spritesheet Mapa </t>
  </si>
  <si>
    <t>Elaboração da Spritesheet UI</t>
  </si>
  <si>
    <t>Criação da Animação de Exércitos</t>
  </si>
  <si>
    <t>Criação da Animação de Pop-UP</t>
  </si>
  <si>
    <t>Criação do soundsheet de Efeitos Sonoos</t>
  </si>
  <si>
    <t>Criação da Música do fundo do jogo</t>
  </si>
  <si>
    <t>Elaboração do Texto Bitmap</t>
  </si>
  <si>
    <t>Renderização do Território</t>
  </si>
  <si>
    <t>Criação da Cena Inicial</t>
  </si>
  <si>
    <t>Criação da Cena de Configuração</t>
  </si>
  <si>
    <t>Criação da Cena Principal</t>
  </si>
  <si>
    <t>Criação dos Botões de Controle do Jogo</t>
  </si>
  <si>
    <t>Criação da Interface de Estado dos Jogadores</t>
  </si>
  <si>
    <t>Criação da Cena de Pausa</t>
  </si>
  <si>
    <t>Criação da Cena de Salvar o Jogo</t>
  </si>
  <si>
    <t>Criação da UI de Exércitos Disponíveis</t>
  </si>
  <si>
    <t>Criação dos Botões de Turno e Fases</t>
  </si>
  <si>
    <t>Conexão da Interface com a Lógica do Jogo</t>
  </si>
  <si>
    <t>Elaboração do Template</t>
  </si>
  <si>
    <t xml:space="preserve">Criação de Território </t>
  </si>
  <si>
    <t>Factory de territórios</t>
  </si>
  <si>
    <t>Criação da Lógica de Turnos</t>
  </si>
  <si>
    <t>Criação da Lógica de Fases</t>
  </si>
  <si>
    <t>Criação da Lógica de Troca de Cartas</t>
  </si>
  <si>
    <t>Criação da Lógica de Compra de Cartas</t>
  </si>
  <si>
    <t>Criação da Lógica de Embaralhar as Cartas</t>
  </si>
  <si>
    <t>Criação da Lógica de Ataque de Exércitos</t>
  </si>
  <si>
    <t>Criação da Lógica Compra de Objetivo</t>
  </si>
  <si>
    <t>Lógica condição de vitória</t>
  </si>
  <si>
    <t>Criação da Lógica
de Foritifcação</t>
  </si>
  <si>
    <t>Criação da Lógica
de Movimentação</t>
  </si>
  <si>
    <t>Ticket</t>
  </si>
  <si>
    <t>Serviço de Salvamento JSON</t>
  </si>
  <si>
    <t>Serviço de Salvamento MySQL</t>
  </si>
  <si>
    <t>Modelagem das Decisões dos Jogadores</t>
  </si>
  <si>
    <t>2.1.1.1</t>
  </si>
  <si>
    <t>2.1.1.2</t>
  </si>
  <si>
    <t>2.1.1.3</t>
  </si>
  <si>
    <t>2.1.1.4</t>
  </si>
  <si>
    <t>2.1.1.5</t>
  </si>
  <si>
    <t>2.1.1.6</t>
  </si>
  <si>
    <t>2.1.1.7</t>
  </si>
  <si>
    <t>2.1.1.8</t>
  </si>
  <si>
    <t>Tela Inicial</t>
  </si>
  <si>
    <t>Menu de Configurações</t>
  </si>
  <si>
    <t>Escolha de Ativos</t>
  </si>
  <si>
    <t>Escolha da Paleta e Tipografia</t>
  </si>
  <si>
    <t>Criação da Tela de Jogo</t>
  </si>
  <si>
    <t>Criação da  Unidades de Interface</t>
  </si>
  <si>
    <t>Criação da tela de manual</t>
  </si>
  <si>
    <t>Criação da Tela de configuração</t>
  </si>
  <si>
    <t>Dias Planejados</t>
  </si>
  <si>
    <t>Horas Executadas</t>
  </si>
  <si>
    <t>Data</t>
  </si>
  <si>
    <t>Usuário</t>
  </si>
  <si>
    <t>Obs</t>
  </si>
  <si>
    <t>Horas Planejadas</t>
  </si>
  <si>
    <t>Dias Executados</t>
  </si>
  <si>
    <t>% Completo</t>
  </si>
  <si>
    <t>Id</t>
  </si>
  <si>
    <t>Usuarios</t>
  </si>
  <si>
    <t>Eduardo</t>
  </si>
  <si>
    <t>Thalita</t>
  </si>
  <si>
    <t>Rafaela</t>
  </si>
  <si>
    <t>Paulo Vítor</t>
  </si>
  <si>
    <t>Ygor</t>
  </si>
  <si>
    <t>Tiago</t>
  </si>
  <si>
    <t>Tickets</t>
  </si>
  <si>
    <t>Descritivo EAP</t>
  </si>
  <si>
    <t>Monitoramento e Documentação</t>
  </si>
  <si>
    <t>Reunião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</si>
  <si>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</si>
  <si>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</si>
  <si>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</si>
  <si>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</si>
  <si>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</si>
  <si>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</si>
  <si>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</si>
  <si>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</si>
  <si>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</si>
  <si>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</si>
  <si>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Dia</t>
  </si>
  <si>
    <t>Fração Semana</t>
  </si>
  <si>
    <t>Semana 0</t>
  </si>
  <si>
    <t>Custo Planejado</t>
  </si>
  <si>
    <t>Planejado Acumulado</t>
  </si>
  <si>
    <t>Executado Acumulado</t>
  </si>
  <si>
    <t>Homem-Hora</t>
  </si>
  <si>
    <t>Layout</t>
  </si>
  <si>
    <t>Análise de Risco</t>
  </si>
  <si>
    <t>Documentação</t>
  </si>
  <si>
    <t>2.2.2.15</t>
  </si>
  <si>
    <t>Criação da Inicialização do Jogo</t>
  </si>
  <si>
    <t>Criação do WebSocket</t>
  </si>
  <si>
    <t>Criação da Lógica de Totalidade</t>
  </si>
  <si>
    <t>Arquitetura</t>
  </si>
  <si>
    <t>Lógica de comunicação client+server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</si>
</sst>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1"/>
      <name val="Tahoma"/>
      <charset val="1"/>
    </font>
    <font>
      <b/>
      <sz val="10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 applyAlignment="1">
      <alignment horizontal="center" vertical="center" wrapText="1"/>
    </xf>
    <xf numFmtId="0" fontId="3" fillId="2" borderId="0" xfId="2" applyAlignment="1">
      <alignment horizontal="center" vertical="center" wrapText="1"/>
    </xf>
    <xf numFmtId="14" fontId="3" fillId="2" borderId="0" xfId="2" applyNumberForma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</cellXfs>
  <cellStyles count="3"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Execução!$A$7</c:f>
              <c:strCache>
                <c:ptCount val="1"/>
                <c:pt idx="0">
                  <c:v>Executado Acumulado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Execução!$B$8:$L$8</c:f>
              <c:strCache>
                <c:ptCount val="11"/>
                <c:pt idx="0">
                  <c:v>Semana 0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  <c:pt idx="6">
                  <c:v>Semana 6</c:v>
                </c:pt>
                <c:pt idx="7">
                  <c:v>Semana 7</c:v>
                </c:pt>
                <c:pt idx="8">
                  <c:v>Semana 8</c:v>
                </c:pt>
                <c:pt idx="9">
                  <c:v>Semana 9</c:v>
                </c:pt>
                <c:pt idx="10">
                  <c:v>Semana 10</c:v>
                </c:pt>
              </c:strCache>
            </c:strRef>
          </c:cat>
          <c:val>
            <c:numRef>
              <c:f>Execução!$B$7:$L$7</c:f>
              <c:numCache>
                <c:formatCode>General</c:formatCode>
                <c:ptCount val="11"/>
                <c:pt idx="0">
                  <c:v>0</c:v>
                </c:pt>
                <c:pt idx="1">
                  <c:v>60</c:v>
                </c:pt>
                <c:pt idx="2">
                  <c:v>250</c:v>
                </c:pt>
                <c:pt idx="3">
                  <c:v>180</c:v>
                </c:pt>
                <c:pt idx="4">
                  <c:v>280</c:v>
                </c:pt>
                <c:pt idx="5">
                  <c:v>60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400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4E-46F7-9079-D22BF9D906C2}"/>
            </c:ext>
          </c:extLst>
        </c:ser>
        <c:ser>
          <c:idx val="1"/>
          <c:order val="1"/>
          <c:tx>
            <c:strRef>
              <c:f>Execução!$A$6</c:f>
              <c:strCache>
                <c:ptCount val="1"/>
                <c:pt idx="0">
                  <c:v>Planejado Acumulado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Execução!$B$6:$L$6</c:f>
              <c:numCache>
                <c:formatCode>General</c:formatCode>
                <c:ptCount val="11"/>
                <c:pt idx="0">
                  <c:v>0</c:v>
                </c:pt>
                <c:pt idx="1">
                  <c:v>600</c:v>
                </c:pt>
                <c:pt idx="2">
                  <c:v>1520</c:v>
                </c:pt>
                <c:pt idx="3">
                  <c:v>2040</c:v>
                </c:pt>
                <c:pt idx="4">
                  <c:v>2760</c:v>
                </c:pt>
                <c:pt idx="5">
                  <c:v>3800</c:v>
                </c:pt>
                <c:pt idx="6">
                  <c:v>5320</c:v>
                </c:pt>
                <c:pt idx="7">
                  <c:v>6340</c:v>
                </c:pt>
                <c:pt idx="8">
                  <c:v>6980</c:v>
                </c:pt>
                <c:pt idx="9">
                  <c:v>8100</c:v>
                </c:pt>
                <c:pt idx="10">
                  <c:v>8380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4E-46F7-9079-D22BF9D90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775567"/>
        <c:axId val="875774607"/>
      </c:lineChart>
      <c:catAx>
        <c:axId val="87577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774607"/>
        <c:crosses val="autoZero"/>
        <c:auto val="1"/>
        <c:lblAlgn val="ctr"/>
        <c:lblOffset val="100"/>
        <c:noMultiLvlLbl val="0"/>
      </c:catAx>
      <c:valAx>
        <c:axId val="87577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77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E6FCD-91FA-4847-A1CD-1D89FB9840DD}">
  <sheetPr/>
  <sheetViews>
    <sheetView zoomScale="12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890" cy="609319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6BA29B-F425-15A9-632A-63EF9139F1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F76D-DD96-4E1C-B208-4A56AE55DAAE}">
  <dimension ref="A1:AK82"/>
  <sheetViews>
    <sheetView zoomScale="80" zoomScaleNormal="80" workbookViewId="0">
      <pane xSplit="6" ySplit="1" topLeftCell="G14" activePane="bottomRight" state="frozen"/>
      <selection pane="topRight" activeCell="G1" sqref="G1"/>
      <selection pane="bottomLeft" activeCell="A2" sqref="A2"/>
      <selection pane="bottomRight" activeCell="D21" sqref="D21"/>
    </sheetView>
  </sheetViews>
  <sheetFormatPr defaultColWidth="8.7109375" defaultRowHeight="39.950000000000003" customHeight="1" x14ac:dyDescent="0.25"/>
  <cols>
    <col min="1" max="2" width="8.7109375" style="1"/>
    <col min="3" max="6" width="15.5703125" style="1" customWidth="1"/>
    <col min="7" max="7" width="20.28515625" style="1" customWidth="1"/>
    <col min="8" max="8" width="11.7109375" style="1" bestFit="1" customWidth="1"/>
    <col min="9" max="12" width="10.85546875" style="1" bestFit="1" customWidth="1"/>
    <col min="13" max="13" width="11.85546875" style="1" customWidth="1"/>
    <col min="14" max="14" width="14.5703125" style="1" customWidth="1"/>
    <col min="15" max="15" width="12.85546875" style="1" customWidth="1"/>
    <col min="16" max="17" width="14.5703125" style="1" customWidth="1"/>
    <col min="18" max="22" width="10.85546875" style="1" bestFit="1" customWidth="1"/>
    <col min="23" max="23" width="11.7109375" style="1" bestFit="1" customWidth="1"/>
    <col min="24" max="37" width="10.85546875" style="1" bestFit="1" customWidth="1"/>
    <col min="38" max="16384" width="8.7109375" style="1"/>
  </cols>
  <sheetData>
    <row r="1" spans="1:37" ht="39.950000000000003" customHeight="1" x14ac:dyDescent="0.25">
      <c r="A1" s="1" t="s">
        <v>164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191</v>
      </c>
      <c r="H1" s="1" t="s">
        <v>12</v>
      </c>
      <c r="I1" s="1" t="s">
        <v>19</v>
      </c>
      <c r="J1" s="1" t="s">
        <v>18</v>
      </c>
      <c r="K1" s="1" t="s">
        <v>5</v>
      </c>
      <c r="L1" s="1" t="s">
        <v>6</v>
      </c>
      <c r="M1" s="1" t="s">
        <v>184</v>
      </c>
      <c r="N1" s="1" t="s">
        <v>189</v>
      </c>
      <c r="O1" s="1" t="s">
        <v>190</v>
      </c>
      <c r="P1" s="1" t="s">
        <v>185</v>
      </c>
      <c r="Q1" s="1" t="s">
        <v>215</v>
      </c>
      <c r="R1" s="6">
        <v>45022</v>
      </c>
      <c r="S1" s="6">
        <f t="shared" ref="S1:AA1" si="0">R1+7</f>
        <v>45029</v>
      </c>
      <c r="T1" s="6">
        <f t="shared" si="0"/>
        <v>45036</v>
      </c>
      <c r="U1" s="6">
        <f t="shared" si="0"/>
        <v>45043</v>
      </c>
      <c r="V1" s="6">
        <f t="shared" si="0"/>
        <v>45050</v>
      </c>
      <c r="W1" s="6">
        <f t="shared" si="0"/>
        <v>45057</v>
      </c>
      <c r="X1" s="6">
        <f t="shared" si="0"/>
        <v>45064</v>
      </c>
      <c r="Y1" s="6">
        <f t="shared" si="0"/>
        <v>45071</v>
      </c>
      <c r="Z1" s="6">
        <f t="shared" si="0"/>
        <v>45078</v>
      </c>
      <c r="AA1" s="6">
        <f t="shared" si="0"/>
        <v>45085</v>
      </c>
      <c r="AB1" s="6">
        <v>45022</v>
      </c>
      <c r="AC1" s="6">
        <f t="shared" ref="AC1:AK1" si="1">AB1+7</f>
        <v>45029</v>
      </c>
      <c r="AD1" s="6">
        <f t="shared" si="1"/>
        <v>45036</v>
      </c>
      <c r="AE1" s="6">
        <f t="shared" si="1"/>
        <v>45043</v>
      </c>
      <c r="AF1" s="6">
        <f t="shared" si="1"/>
        <v>45050</v>
      </c>
      <c r="AG1" s="6">
        <f t="shared" si="1"/>
        <v>45057</v>
      </c>
      <c r="AH1" s="6">
        <f t="shared" si="1"/>
        <v>45064</v>
      </c>
      <c r="AI1" s="6">
        <f t="shared" si="1"/>
        <v>45071</v>
      </c>
      <c r="AJ1" s="6">
        <f t="shared" si="1"/>
        <v>45078</v>
      </c>
      <c r="AK1" s="6">
        <f t="shared" si="1"/>
        <v>45085</v>
      </c>
    </row>
    <row r="2" spans="1:37" ht="39.950000000000003" customHeight="1" x14ac:dyDescent="0.25">
      <c r="A2" s="1">
        <v>1</v>
      </c>
      <c r="B2" s="1" t="s">
        <v>14</v>
      </c>
      <c r="C2" s="1" t="s">
        <v>4</v>
      </c>
      <c r="D2" s="1" t="s">
        <v>10</v>
      </c>
      <c r="E2" s="1" t="s">
        <v>16</v>
      </c>
      <c r="G2" s="1">
        <v>100</v>
      </c>
      <c r="I2" s="2">
        <v>45022</v>
      </c>
      <c r="J2" s="2">
        <v>45035</v>
      </c>
      <c r="K2" s="2"/>
      <c r="L2" s="2"/>
      <c r="M2" s="1">
        <f>NETWORKDAYS(I2,J2)</f>
        <v>10</v>
      </c>
      <c r="N2" s="1">
        <v>6</v>
      </c>
      <c r="Q2" s="1">
        <f t="shared" ref="Q2:Q66" si="2">ROUND(N2/(M2/5),0)</f>
        <v>3</v>
      </c>
      <c r="R2" s="1">
        <f>IF(AND($R$1&gt;=I2,$R$1&lt;J2),Q2,0)</f>
        <v>3</v>
      </c>
      <c r="S2" s="1">
        <f>IF(AND(S$1&gt;=$I2,S$1&lt;$J2),$Q2,0)</f>
        <v>3</v>
      </c>
      <c r="T2" s="1">
        <f>IF(AND(T$1&gt;=$I2,T$1&lt;$J2),$Q2,0)</f>
        <v>0</v>
      </c>
      <c r="U2" s="1">
        <f t="shared" ref="U2:AA66" si="3">IF(AND(U$1&gt;=$I2,U$1&lt;$J2),$Q2,0)</f>
        <v>0</v>
      </c>
      <c r="V2" s="1">
        <f t="shared" si="3"/>
        <v>0</v>
      </c>
      <c r="W2" s="1">
        <f t="shared" si="3"/>
        <v>0</v>
      </c>
      <c r="X2" s="1">
        <f t="shared" si="3"/>
        <v>0</v>
      </c>
      <c r="Y2" s="1">
        <f t="shared" si="3"/>
        <v>0</v>
      </c>
      <c r="Z2" s="1">
        <f t="shared" si="3"/>
        <v>0</v>
      </c>
      <c r="AA2" s="1">
        <f t="shared" si="3"/>
        <v>0</v>
      </c>
      <c r="AB2" s="1">
        <f>SUMIFS('Horas Trabalhadas'!$D:$D,'Horas Trabalhadas'!$B:$B,$A2,'Horas Trabalhadas'!$C:$C,"&lt;"&amp;Planejamento!AC$1,'Horas Trabalhadas'!$C:$C,"&gt;="&amp;AB$1)</f>
        <v>0</v>
      </c>
      <c r="AC2" s="1">
        <f>SUMIFS('Horas Trabalhadas'!$D:$D,'Horas Trabalhadas'!$B:$B,$A2,'Horas Trabalhadas'!$C:$C,"&lt;"&amp;Planejamento!AD$1,'Horas Trabalhadas'!$C:$C,"&gt;="&amp;AC$1)</f>
        <v>0</v>
      </c>
      <c r="AD2" s="1">
        <f>SUMIFS('Horas Trabalhadas'!$D:$D,'Horas Trabalhadas'!$B:$B,$A2,'Horas Trabalhadas'!$C:$C,"&lt;"&amp;Planejamento!AE$1,'Horas Trabalhadas'!$C:$C,"&gt;="&amp;AD$1)</f>
        <v>0</v>
      </c>
      <c r="AE2" s="1">
        <f>SUMIFS('Horas Trabalhadas'!$D:$D,'Horas Trabalhadas'!$B:$B,$A2,'Horas Trabalhadas'!$C:$C,"&lt;"&amp;Planejamento!AF$1,'Horas Trabalhadas'!$C:$C,"&gt;="&amp;AE$1)</f>
        <v>0</v>
      </c>
      <c r="AF2" s="1">
        <f>SUMIFS('Horas Trabalhadas'!$D:$D,'Horas Trabalhadas'!$B:$B,$A2,'Horas Trabalhadas'!$C:$C,"&lt;"&amp;Planejamento!AG$1,'Horas Trabalhadas'!$C:$C,"&gt;="&amp;AF$1)</f>
        <v>0</v>
      </c>
      <c r="AG2" s="1">
        <f>SUMIFS('Horas Trabalhadas'!$D:$D,'Horas Trabalhadas'!$B:$B,$A2,'Horas Trabalhadas'!$C:$C,"&lt;"&amp;Planejamento!AH$1,'Horas Trabalhadas'!$C:$C,"&gt;="&amp;AG$1)</f>
        <v>0</v>
      </c>
      <c r="AH2" s="1">
        <f>SUMIFS('Horas Trabalhadas'!$D:$D,'Horas Trabalhadas'!$B:$B,$A2,'Horas Trabalhadas'!$C:$C,"&lt;"&amp;Planejamento!AI$1,'Horas Trabalhadas'!$C:$C,"&gt;="&amp;AH$1)</f>
        <v>0</v>
      </c>
      <c r="AI2" s="1">
        <f>SUMIFS('Horas Trabalhadas'!$D:$D,'Horas Trabalhadas'!$B:$B,$A2,'Horas Trabalhadas'!$C:$C,"&lt;"&amp;Planejamento!AJ$1,'Horas Trabalhadas'!$C:$C,"&gt;="&amp;AI$1)</f>
        <v>0</v>
      </c>
      <c r="AJ2" s="1">
        <f>SUMIFS('Horas Trabalhadas'!$D:$D,'Horas Trabalhadas'!$B:$B,$A2,'Horas Trabalhadas'!$C:$C,"&lt;"&amp;Planejamento!AK$1,'Horas Trabalhadas'!$C:$C,"&gt;="&amp;AJ$1)</f>
        <v>0</v>
      </c>
      <c r="AK2" s="1">
        <f>SUMIFS('Horas Trabalhadas'!$D:$D,'Horas Trabalhadas'!$B:$B,$A2,'Horas Trabalhadas'!$C:$C,"&lt;"&amp;Planejamento!AL$1,'Horas Trabalhadas'!$C:$C,"&gt;="&amp;AK$1)</f>
        <v>0</v>
      </c>
    </row>
    <row r="3" spans="1:37" ht="39.950000000000003" customHeight="1" x14ac:dyDescent="0.25">
      <c r="A3" s="1">
        <v>2</v>
      </c>
      <c r="B3" s="1" t="s">
        <v>15</v>
      </c>
      <c r="C3" s="1" t="s">
        <v>4</v>
      </c>
      <c r="D3" s="1" t="s">
        <v>10</v>
      </c>
      <c r="E3" s="1" t="s">
        <v>17</v>
      </c>
      <c r="G3" s="1">
        <v>100</v>
      </c>
      <c r="I3" s="2">
        <v>45022</v>
      </c>
      <c r="J3" s="2">
        <v>45035</v>
      </c>
      <c r="M3" s="1">
        <f t="shared" ref="M3:M67" si="4">NETWORKDAYS(I3,J3)</f>
        <v>10</v>
      </c>
      <c r="N3" s="1">
        <v>6</v>
      </c>
      <c r="Q3" s="1">
        <f t="shared" si="2"/>
        <v>3</v>
      </c>
      <c r="R3" s="1">
        <f t="shared" ref="R3:R67" si="5">IF(AND($R$1&gt;=I3,$R$1&lt;J3),Q3,0)</f>
        <v>3</v>
      </c>
      <c r="S3" s="1">
        <f t="shared" ref="S3:S67" si="6">IF(AND($S$1&gt;=I3,$R$1&lt;J3),Q3,0)</f>
        <v>3</v>
      </c>
      <c r="T3" s="1">
        <f>IF(AND(T$1&gt;=$I3,T$1&lt;$J3),$Q3,0)</f>
        <v>0</v>
      </c>
      <c r="U3" s="1">
        <f t="shared" si="3"/>
        <v>0</v>
      </c>
      <c r="V3" s="1">
        <f t="shared" si="3"/>
        <v>0</v>
      </c>
      <c r="W3" s="1">
        <f t="shared" si="3"/>
        <v>0</v>
      </c>
      <c r="X3" s="1">
        <f t="shared" si="3"/>
        <v>0</v>
      </c>
      <c r="Y3" s="1">
        <f t="shared" ref="Y3:AA67" si="7">IF(AND(Y$1&gt;=$I3,Y$1&lt;$J3),$Q3,0)</f>
        <v>0</v>
      </c>
      <c r="Z3" s="1">
        <f t="shared" si="7"/>
        <v>0</v>
      </c>
      <c r="AA3" s="1">
        <f t="shared" si="7"/>
        <v>0</v>
      </c>
      <c r="AB3" s="1">
        <f>SUMIFS('Horas Trabalhadas'!$D:$D,'Horas Trabalhadas'!$B:$B,$A3,'Horas Trabalhadas'!$C:$C,"&lt;"&amp;Planejamento!AC$1,'Horas Trabalhadas'!$C:$C,"&gt;="&amp;AB$1)</f>
        <v>0</v>
      </c>
      <c r="AC3" s="1">
        <f>SUMIFS('Horas Trabalhadas'!$D:$D,'Horas Trabalhadas'!$B:$B,$A3,'Horas Trabalhadas'!$C:$C,"&lt;"&amp;Planejamento!AD$1,'Horas Trabalhadas'!$C:$C,"&gt;="&amp;AC$1)</f>
        <v>0</v>
      </c>
      <c r="AD3" s="1">
        <f>SUMIFS('Horas Trabalhadas'!$D:$D,'Horas Trabalhadas'!$B:$B,$A3,'Horas Trabalhadas'!$C:$C,"&lt;"&amp;Planejamento!AE$1,'Horas Trabalhadas'!$C:$C,"&gt;="&amp;AD$1)</f>
        <v>0</v>
      </c>
      <c r="AE3" s="1">
        <f>SUMIFS('Horas Trabalhadas'!$D:$D,'Horas Trabalhadas'!$B:$B,$A3,'Horas Trabalhadas'!$C:$C,"&lt;"&amp;Planejamento!AF$1,'Horas Trabalhadas'!$C:$C,"&gt;="&amp;AE$1)</f>
        <v>0</v>
      </c>
      <c r="AF3" s="1">
        <f>SUMIFS('Horas Trabalhadas'!$D:$D,'Horas Trabalhadas'!$B:$B,$A3,'Horas Trabalhadas'!$C:$C,"&lt;"&amp;Planejamento!AG$1,'Horas Trabalhadas'!$C:$C,"&gt;="&amp;AF$1)</f>
        <v>0</v>
      </c>
      <c r="AG3" s="1">
        <f>SUMIFS('Horas Trabalhadas'!$D:$D,'Horas Trabalhadas'!$B:$B,$A3,'Horas Trabalhadas'!$C:$C,"&lt;"&amp;Planejamento!AH$1,'Horas Trabalhadas'!$C:$C,"&gt;="&amp;AG$1)</f>
        <v>0</v>
      </c>
      <c r="AH3" s="1">
        <f>SUMIFS('Horas Trabalhadas'!$D:$D,'Horas Trabalhadas'!$B:$B,$A3,'Horas Trabalhadas'!$C:$C,"&lt;"&amp;Planejamento!AI$1,'Horas Trabalhadas'!$C:$C,"&gt;="&amp;AH$1)</f>
        <v>0</v>
      </c>
      <c r="AI3" s="1">
        <f>SUMIFS('Horas Trabalhadas'!$D:$D,'Horas Trabalhadas'!$B:$B,$A3,'Horas Trabalhadas'!$C:$C,"&lt;"&amp;Planejamento!AJ$1,'Horas Trabalhadas'!$C:$C,"&gt;="&amp;AI$1)</f>
        <v>0</v>
      </c>
      <c r="AJ3" s="1">
        <f>SUMIFS('Horas Trabalhadas'!$D:$D,'Horas Trabalhadas'!$B:$B,$A3,'Horas Trabalhadas'!$C:$C,"&lt;"&amp;Planejamento!AK$1,'Horas Trabalhadas'!$C:$C,"&gt;="&amp;AJ$1)</f>
        <v>0</v>
      </c>
      <c r="AK3" s="1">
        <f>SUMIFS('Horas Trabalhadas'!$D:$D,'Horas Trabalhadas'!$B:$B,$A3,'Horas Trabalhadas'!$C:$C,"&lt;"&amp;Planejamento!AL$1,'Horas Trabalhadas'!$C:$C,"&gt;="&amp;AK$1)</f>
        <v>0</v>
      </c>
    </row>
    <row r="4" spans="1:37" ht="39.950000000000003" customHeight="1" x14ac:dyDescent="0.25">
      <c r="A4" s="1">
        <v>3</v>
      </c>
      <c r="B4" s="1" t="s">
        <v>20</v>
      </c>
      <c r="C4" s="1" t="s">
        <v>4</v>
      </c>
      <c r="D4" s="1" t="s">
        <v>85</v>
      </c>
      <c r="E4" s="1" t="s">
        <v>86</v>
      </c>
      <c r="G4" s="1">
        <v>100</v>
      </c>
      <c r="I4" s="2">
        <v>45022</v>
      </c>
      <c r="J4" s="2">
        <v>45035</v>
      </c>
      <c r="M4" s="1">
        <f t="shared" si="4"/>
        <v>10</v>
      </c>
      <c r="N4" s="1">
        <v>1</v>
      </c>
      <c r="Q4" s="1">
        <f t="shared" si="2"/>
        <v>1</v>
      </c>
      <c r="R4" s="1">
        <f t="shared" si="5"/>
        <v>1</v>
      </c>
      <c r="S4" s="1">
        <f t="shared" si="6"/>
        <v>1</v>
      </c>
      <c r="T4" s="1">
        <f t="shared" ref="T4:W68" si="8">IF(AND(T$1&gt;=$I4,T$1&lt;$J4),$Q4,0)</f>
        <v>0</v>
      </c>
      <c r="U4" s="1">
        <f t="shared" si="3"/>
        <v>0</v>
      </c>
      <c r="V4" s="1">
        <f t="shared" si="3"/>
        <v>0</v>
      </c>
      <c r="W4" s="1">
        <f t="shared" si="3"/>
        <v>0</v>
      </c>
      <c r="X4" s="1">
        <f t="shared" si="3"/>
        <v>0</v>
      </c>
      <c r="Y4" s="1">
        <f t="shared" si="7"/>
        <v>0</v>
      </c>
      <c r="Z4" s="1">
        <f t="shared" si="7"/>
        <v>0</v>
      </c>
      <c r="AA4" s="1">
        <f t="shared" si="7"/>
        <v>0</v>
      </c>
      <c r="AB4" s="1">
        <f>SUMIFS('Horas Trabalhadas'!$D:$D,'Horas Trabalhadas'!$B:$B,$A4,'Horas Trabalhadas'!$C:$C,"&lt;"&amp;Planejamento!AC$1,'Horas Trabalhadas'!$C:$C,"&gt;="&amp;AB$1)</f>
        <v>0</v>
      </c>
      <c r="AC4" s="1">
        <f>SUMIFS('Horas Trabalhadas'!$D:$D,'Horas Trabalhadas'!$B:$B,$A4,'Horas Trabalhadas'!$C:$C,"&lt;"&amp;Planejamento!AD$1,'Horas Trabalhadas'!$C:$C,"&gt;="&amp;AC$1)</f>
        <v>0</v>
      </c>
      <c r="AD4" s="1">
        <f>SUMIFS('Horas Trabalhadas'!$D:$D,'Horas Trabalhadas'!$B:$B,$A4,'Horas Trabalhadas'!$C:$C,"&lt;"&amp;Planejamento!AE$1,'Horas Trabalhadas'!$C:$C,"&gt;="&amp;AD$1)</f>
        <v>0</v>
      </c>
      <c r="AE4" s="1">
        <f>SUMIFS('Horas Trabalhadas'!$D:$D,'Horas Trabalhadas'!$B:$B,$A4,'Horas Trabalhadas'!$C:$C,"&lt;"&amp;Planejamento!AF$1,'Horas Trabalhadas'!$C:$C,"&gt;="&amp;AE$1)</f>
        <v>0</v>
      </c>
      <c r="AF4" s="1">
        <f>SUMIFS('Horas Trabalhadas'!$D:$D,'Horas Trabalhadas'!$B:$B,$A4,'Horas Trabalhadas'!$C:$C,"&lt;"&amp;Planejamento!AG$1,'Horas Trabalhadas'!$C:$C,"&gt;="&amp;AF$1)</f>
        <v>0</v>
      </c>
      <c r="AG4" s="1">
        <f>SUMIFS('Horas Trabalhadas'!$D:$D,'Horas Trabalhadas'!$B:$B,$A4,'Horas Trabalhadas'!$C:$C,"&lt;"&amp;Planejamento!AH$1,'Horas Trabalhadas'!$C:$C,"&gt;="&amp;AG$1)</f>
        <v>0</v>
      </c>
      <c r="AH4" s="1">
        <f>SUMIFS('Horas Trabalhadas'!$D:$D,'Horas Trabalhadas'!$B:$B,$A4,'Horas Trabalhadas'!$C:$C,"&lt;"&amp;Planejamento!AI$1,'Horas Trabalhadas'!$C:$C,"&gt;="&amp;AH$1)</f>
        <v>0</v>
      </c>
      <c r="AI4" s="1">
        <f>SUMIFS('Horas Trabalhadas'!$D:$D,'Horas Trabalhadas'!$B:$B,$A4,'Horas Trabalhadas'!$C:$C,"&lt;"&amp;Planejamento!AJ$1,'Horas Trabalhadas'!$C:$C,"&gt;="&amp;AI$1)</f>
        <v>0</v>
      </c>
      <c r="AJ4" s="1">
        <f>SUMIFS('Horas Trabalhadas'!$D:$D,'Horas Trabalhadas'!$B:$B,$A4,'Horas Trabalhadas'!$C:$C,"&lt;"&amp;Planejamento!AK$1,'Horas Trabalhadas'!$C:$C,"&gt;="&amp;AJ$1)</f>
        <v>0</v>
      </c>
      <c r="AK4" s="1">
        <f>SUMIFS('Horas Trabalhadas'!$D:$D,'Horas Trabalhadas'!$B:$B,$A4,'Horas Trabalhadas'!$C:$C,"&lt;"&amp;Planejamento!AL$1,'Horas Trabalhadas'!$C:$C,"&gt;="&amp;AK$1)</f>
        <v>0</v>
      </c>
    </row>
    <row r="5" spans="1:37" ht="39.950000000000003" customHeight="1" x14ac:dyDescent="0.25">
      <c r="A5" s="1">
        <v>4</v>
      </c>
      <c r="B5" s="1" t="s">
        <v>21</v>
      </c>
      <c r="C5" s="1" t="s">
        <v>4</v>
      </c>
      <c r="D5" s="1" t="s">
        <v>85</v>
      </c>
      <c r="E5" s="1" t="s">
        <v>87</v>
      </c>
      <c r="G5" s="1">
        <v>100</v>
      </c>
      <c r="I5" s="2">
        <v>45043</v>
      </c>
      <c r="J5" s="2">
        <v>45049</v>
      </c>
      <c r="M5" s="1">
        <f t="shared" si="4"/>
        <v>5</v>
      </c>
      <c r="N5" s="1">
        <v>1</v>
      </c>
      <c r="Q5" s="1">
        <f t="shared" si="2"/>
        <v>1</v>
      </c>
      <c r="R5" s="1">
        <f t="shared" si="5"/>
        <v>0</v>
      </c>
      <c r="S5" s="1">
        <f t="shared" si="6"/>
        <v>0</v>
      </c>
      <c r="T5" s="1">
        <f t="shared" si="8"/>
        <v>0</v>
      </c>
      <c r="U5" s="1">
        <f t="shared" si="3"/>
        <v>1</v>
      </c>
      <c r="V5" s="1">
        <f t="shared" si="3"/>
        <v>0</v>
      </c>
      <c r="W5" s="1">
        <f t="shared" si="3"/>
        <v>0</v>
      </c>
      <c r="X5" s="1">
        <f t="shared" si="3"/>
        <v>0</v>
      </c>
      <c r="Y5" s="1">
        <f t="shared" si="7"/>
        <v>0</v>
      </c>
      <c r="Z5" s="1">
        <f t="shared" si="7"/>
        <v>0</v>
      </c>
      <c r="AA5" s="1">
        <f t="shared" si="7"/>
        <v>0</v>
      </c>
      <c r="AB5" s="1">
        <f>SUMIFS('Horas Trabalhadas'!$D:$D,'Horas Trabalhadas'!$B:$B,$A5,'Horas Trabalhadas'!$C:$C,"&lt;"&amp;Planejamento!AC$1,'Horas Trabalhadas'!$C:$C,"&gt;="&amp;AB$1)</f>
        <v>0</v>
      </c>
      <c r="AC5" s="1">
        <f>SUMIFS('Horas Trabalhadas'!$D:$D,'Horas Trabalhadas'!$B:$B,$A5,'Horas Trabalhadas'!$C:$C,"&lt;"&amp;Planejamento!AD$1,'Horas Trabalhadas'!$C:$C,"&gt;="&amp;AC$1)</f>
        <v>0</v>
      </c>
      <c r="AD5" s="1">
        <f>SUMIFS('Horas Trabalhadas'!$D:$D,'Horas Trabalhadas'!$B:$B,$A5,'Horas Trabalhadas'!$C:$C,"&lt;"&amp;Planejamento!AE$1,'Horas Trabalhadas'!$C:$C,"&gt;="&amp;AD$1)</f>
        <v>0</v>
      </c>
      <c r="AE5" s="1">
        <f>SUMIFS('Horas Trabalhadas'!$D:$D,'Horas Trabalhadas'!$B:$B,$A5,'Horas Trabalhadas'!$C:$C,"&lt;"&amp;Planejamento!AF$1,'Horas Trabalhadas'!$C:$C,"&gt;="&amp;AE$1)</f>
        <v>0</v>
      </c>
      <c r="AF5" s="1">
        <f>SUMIFS('Horas Trabalhadas'!$D:$D,'Horas Trabalhadas'!$B:$B,$A5,'Horas Trabalhadas'!$C:$C,"&lt;"&amp;Planejamento!AG$1,'Horas Trabalhadas'!$C:$C,"&gt;="&amp;AF$1)</f>
        <v>0</v>
      </c>
      <c r="AG5" s="1">
        <f>SUMIFS('Horas Trabalhadas'!$D:$D,'Horas Trabalhadas'!$B:$B,$A5,'Horas Trabalhadas'!$C:$C,"&lt;"&amp;Planejamento!AH$1,'Horas Trabalhadas'!$C:$C,"&gt;="&amp;AG$1)</f>
        <v>0</v>
      </c>
      <c r="AH5" s="1">
        <f>SUMIFS('Horas Trabalhadas'!$D:$D,'Horas Trabalhadas'!$B:$B,$A5,'Horas Trabalhadas'!$C:$C,"&lt;"&amp;Planejamento!AI$1,'Horas Trabalhadas'!$C:$C,"&gt;="&amp;AH$1)</f>
        <v>0</v>
      </c>
      <c r="AI5" s="1">
        <f>SUMIFS('Horas Trabalhadas'!$D:$D,'Horas Trabalhadas'!$B:$B,$A5,'Horas Trabalhadas'!$C:$C,"&lt;"&amp;Planejamento!AJ$1,'Horas Trabalhadas'!$C:$C,"&gt;="&amp;AI$1)</f>
        <v>0</v>
      </c>
      <c r="AJ5" s="1">
        <f>SUMIFS('Horas Trabalhadas'!$D:$D,'Horas Trabalhadas'!$B:$B,$A5,'Horas Trabalhadas'!$C:$C,"&lt;"&amp;Planejamento!AK$1,'Horas Trabalhadas'!$C:$C,"&gt;="&amp;AJ$1)</f>
        <v>0</v>
      </c>
      <c r="AK5" s="1">
        <f>SUMIFS('Horas Trabalhadas'!$D:$D,'Horas Trabalhadas'!$B:$B,$A5,'Horas Trabalhadas'!$C:$C,"&lt;"&amp;Planejamento!AL$1,'Horas Trabalhadas'!$C:$C,"&gt;="&amp;AK$1)</f>
        <v>0</v>
      </c>
    </row>
    <row r="6" spans="1:37" ht="39.950000000000003" customHeight="1" x14ac:dyDescent="0.25">
      <c r="A6" s="1">
        <v>5</v>
      </c>
      <c r="B6" s="1" t="s">
        <v>22</v>
      </c>
      <c r="C6" s="1" t="s">
        <v>4</v>
      </c>
      <c r="D6" s="1" t="s">
        <v>85</v>
      </c>
      <c r="E6" s="1" t="s">
        <v>88</v>
      </c>
      <c r="G6" s="1">
        <v>100</v>
      </c>
      <c r="I6" s="2">
        <v>45036</v>
      </c>
      <c r="J6" s="2">
        <v>45049</v>
      </c>
      <c r="M6" s="1">
        <f t="shared" si="4"/>
        <v>10</v>
      </c>
      <c r="N6" s="1">
        <v>1</v>
      </c>
      <c r="Q6" s="1">
        <f t="shared" si="2"/>
        <v>1</v>
      </c>
      <c r="R6" s="1">
        <f t="shared" si="5"/>
        <v>0</v>
      </c>
      <c r="S6" s="1">
        <f t="shared" si="6"/>
        <v>0</v>
      </c>
      <c r="T6" s="1">
        <f t="shared" si="8"/>
        <v>1</v>
      </c>
      <c r="U6" s="1">
        <f t="shared" si="3"/>
        <v>1</v>
      </c>
      <c r="V6" s="1">
        <f t="shared" si="3"/>
        <v>0</v>
      </c>
      <c r="W6" s="1">
        <f t="shared" si="3"/>
        <v>0</v>
      </c>
      <c r="X6" s="1">
        <f t="shared" si="3"/>
        <v>0</v>
      </c>
      <c r="Y6" s="1">
        <f t="shared" si="7"/>
        <v>0</v>
      </c>
      <c r="Z6" s="1">
        <f t="shared" si="7"/>
        <v>0</v>
      </c>
      <c r="AA6" s="1">
        <f t="shared" si="7"/>
        <v>0</v>
      </c>
      <c r="AB6" s="1">
        <f>SUMIFS('Horas Trabalhadas'!$D:$D,'Horas Trabalhadas'!$B:$B,$A6,'Horas Trabalhadas'!$C:$C,"&lt;"&amp;Planejamento!AC$1,'Horas Trabalhadas'!$C:$C,"&gt;="&amp;AB$1)</f>
        <v>0</v>
      </c>
      <c r="AC6" s="1">
        <f>SUMIFS('Horas Trabalhadas'!$D:$D,'Horas Trabalhadas'!$B:$B,$A6,'Horas Trabalhadas'!$C:$C,"&lt;"&amp;Planejamento!AD$1,'Horas Trabalhadas'!$C:$C,"&gt;="&amp;AC$1)</f>
        <v>0</v>
      </c>
      <c r="AD6" s="1">
        <f>SUMIFS('Horas Trabalhadas'!$D:$D,'Horas Trabalhadas'!$B:$B,$A6,'Horas Trabalhadas'!$C:$C,"&lt;"&amp;Planejamento!AE$1,'Horas Trabalhadas'!$C:$C,"&gt;="&amp;AD$1)</f>
        <v>0</v>
      </c>
      <c r="AE6" s="1">
        <f>SUMIFS('Horas Trabalhadas'!$D:$D,'Horas Trabalhadas'!$B:$B,$A6,'Horas Trabalhadas'!$C:$C,"&lt;"&amp;Planejamento!AF$1,'Horas Trabalhadas'!$C:$C,"&gt;="&amp;AE$1)</f>
        <v>0</v>
      </c>
      <c r="AF6" s="1">
        <f>SUMIFS('Horas Trabalhadas'!$D:$D,'Horas Trabalhadas'!$B:$B,$A6,'Horas Trabalhadas'!$C:$C,"&lt;"&amp;Planejamento!AG$1,'Horas Trabalhadas'!$C:$C,"&gt;="&amp;AF$1)</f>
        <v>0</v>
      </c>
      <c r="AG6" s="1">
        <f>SUMIFS('Horas Trabalhadas'!$D:$D,'Horas Trabalhadas'!$B:$B,$A6,'Horas Trabalhadas'!$C:$C,"&lt;"&amp;Planejamento!AH$1,'Horas Trabalhadas'!$C:$C,"&gt;="&amp;AG$1)</f>
        <v>0</v>
      </c>
      <c r="AH6" s="1">
        <f>SUMIFS('Horas Trabalhadas'!$D:$D,'Horas Trabalhadas'!$B:$B,$A6,'Horas Trabalhadas'!$C:$C,"&lt;"&amp;Planejamento!AI$1,'Horas Trabalhadas'!$C:$C,"&gt;="&amp;AH$1)</f>
        <v>0</v>
      </c>
      <c r="AI6" s="1">
        <f>SUMIFS('Horas Trabalhadas'!$D:$D,'Horas Trabalhadas'!$B:$B,$A6,'Horas Trabalhadas'!$C:$C,"&lt;"&amp;Planejamento!AJ$1,'Horas Trabalhadas'!$C:$C,"&gt;="&amp;AI$1)</f>
        <v>0</v>
      </c>
      <c r="AJ6" s="1">
        <f>SUMIFS('Horas Trabalhadas'!$D:$D,'Horas Trabalhadas'!$B:$B,$A6,'Horas Trabalhadas'!$C:$C,"&lt;"&amp;Planejamento!AK$1,'Horas Trabalhadas'!$C:$C,"&gt;="&amp;AJ$1)</f>
        <v>0</v>
      </c>
      <c r="AK6" s="1">
        <f>SUMIFS('Horas Trabalhadas'!$D:$D,'Horas Trabalhadas'!$B:$B,$A6,'Horas Trabalhadas'!$C:$C,"&lt;"&amp;Planejamento!AL$1,'Horas Trabalhadas'!$C:$C,"&gt;="&amp;AK$1)</f>
        <v>0</v>
      </c>
    </row>
    <row r="7" spans="1:37" ht="39.950000000000003" customHeight="1" x14ac:dyDescent="0.25">
      <c r="A7" s="1">
        <v>6</v>
      </c>
      <c r="B7" s="1" t="s">
        <v>23</v>
      </c>
      <c r="C7" s="1" t="s">
        <v>4</v>
      </c>
      <c r="D7" s="1" t="s">
        <v>85</v>
      </c>
      <c r="E7" s="1" t="s">
        <v>89</v>
      </c>
      <c r="G7" s="1">
        <v>100</v>
      </c>
      <c r="I7" s="2">
        <v>45036</v>
      </c>
      <c r="J7" s="2">
        <v>45049</v>
      </c>
      <c r="M7" s="1">
        <f t="shared" si="4"/>
        <v>10</v>
      </c>
      <c r="N7" s="1">
        <v>1</v>
      </c>
      <c r="Q7" s="1">
        <f t="shared" si="2"/>
        <v>1</v>
      </c>
      <c r="R7" s="1">
        <f t="shared" si="5"/>
        <v>0</v>
      </c>
      <c r="S7" s="1">
        <f t="shared" si="6"/>
        <v>0</v>
      </c>
      <c r="T7" s="1">
        <f t="shared" si="8"/>
        <v>1</v>
      </c>
      <c r="U7" s="1">
        <f t="shared" si="3"/>
        <v>1</v>
      </c>
      <c r="V7" s="1">
        <f t="shared" si="3"/>
        <v>0</v>
      </c>
      <c r="W7" s="1">
        <f t="shared" si="3"/>
        <v>0</v>
      </c>
      <c r="X7" s="1">
        <f t="shared" si="3"/>
        <v>0</v>
      </c>
      <c r="Y7" s="1">
        <f t="shared" si="7"/>
        <v>0</v>
      </c>
      <c r="Z7" s="1">
        <f t="shared" si="7"/>
        <v>0</v>
      </c>
      <c r="AA7" s="1">
        <f t="shared" si="7"/>
        <v>0</v>
      </c>
      <c r="AB7" s="1">
        <f>SUMIFS('Horas Trabalhadas'!$D:$D,'Horas Trabalhadas'!$B:$B,$A7,'Horas Trabalhadas'!$C:$C,"&lt;"&amp;Planejamento!AC$1,'Horas Trabalhadas'!$C:$C,"&gt;="&amp;AB$1)</f>
        <v>0</v>
      </c>
      <c r="AC7" s="1">
        <f>SUMIFS('Horas Trabalhadas'!$D:$D,'Horas Trabalhadas'!$B:$B,$A7,'Horas Trabalhadas'!$C:$C,"&lt;"&amp;Planejamento!AD$1,'Horas Trabalhadas'!$C:$C,"&gt;="&amp;AC$1)</f>
        <v>0</v>
      </c>
      <c r="AD7" s="1">
        <f>SUMIFS('Horas Trabalhadas'!$D:$D,'Horas Trabalhadas'!$B:$B,$A7,'Horas Trabalhadas'!$C:$C,"&lt;"&amp;Planejamento!AE$1,'Horas Trabalhadas'!$C:$C,"&gt;="&amp;AD$1)</f>
        <v>0</v>
      </c>
      <c r="AE7" s="1">
        <f>SUMIFS('Horas Trabalhadas'!$D:$D,'Horas Trabalhadas'!$B:$B,$A7,'Horas Trabalhadas'!$C:$C,"&lt;"&amp;Planejamento!AF$1,'Horas Trabalhadas'!$C:$C,"&gt;="&amp;AE$1)</f>
        <v>0</v>
      </c>
      <c r="AF7" s="1">
        <f>SUMIFS('Horas Trabalhadas'!$D:$D,'Horas Trabalhadas'!$B:$B,$A7,'Horas Trabalhadas'!$C:$C,"&lt;"&amp;Planejamento!AG$1,'Horas Trabalhadas'!$C:$C,"&gt;="&amp;AF$1)</f>
        <v>0</v>
      </c>
      <c r="AG7" s="1">
        <f>SUMIFS('Horas Trabalhadas'!$D:$D,'Horas Trabalhadas'!$B:$B,$A7,'Horas Trabalhadas'!$C:$C,"&lt;"&amp;Planejamento!AH$1,'Horas Trabalhadas'!$C:$C,"&gt;="&amp;AG$1)</f>
        <v>0</v>
      </c>
      <c r="AH7" s="1">
        <f>SUMIFS('Horas Trabalhadas'!$D:$D,'Horas Trabalhadas'!$B:$B,$A7,'Horas Trabalhadas'!$C:$C,"&lt;"&amp;Planejamento!AI$1,'Horas Trabalhadas'!$C:$C,"&gt;="&amp;AH$1)</f>
        <v>0</v>
      </c>
      <c r="AI7" s="1">
        <f>SUMIFS('Horas Trabalhadas'!$D:$D,'Horas Trabalhadas'!$B:$B,$A7,'Horas Trabalhadas'!$C:$C,"&lt;"&amp;Planejamento!AJ$1,'Horas Trabalhadas'!$C:$C,"&gt;="&amp;AI$1)</f>
        <v>0</v>
      </c>
      <c r="AJ7" s="1">
        <f>SUMIFS('Horas Trabalhadas'!$D:$D,'Horas Trabalhadas'!$B:$B,$A7,'Horas Trabalhadas'!$C:$C,"&lt;"&amp;Planejamento!AK$1,'Horas Trabalhadas'!$C:$C,"&gt;="&amp;AJ$1)</f>
        <v>0</v>
      </c>
      <c r="AK7" s="1">
        <f>SUMIFS('Horas Trabalhadas'!$D:$D,'Horas Trabalhadas'!$B:$B,$A7,'Horas Trabalhadas'!$C:$C,"&lt;"&amp;Planejamento!AL$1,'Horas Trabalhadas'!$C:$C,"&gt;="&amp;AK$1)</f>
        <v>0</v>
      </c>
    </row>
    <row r="8" spans="1:37" ht="39.950000000000003" customHeight="1" x14ac:dyDescent="0.25">
      <c r="A8" s="1">
        <v>7</v>
      </c>
      <c r="B8" s="1" t="s">
        <v>24</v>
      </c>
      <c r="C8" s="1" t="s">
        <v>4</v>
      </c>
      <c r="D8" s="1" t="s">
        <v>90</v>
      </c>
      <c r="E8" s="1" t="s">
        <v>91</v>
      </c>
      <c r="G8" s="1">
        <v>100</v>
      </c>
      <c r="I8" s="2">
        <v>45022</v>
      </c>
      <c r="J8" s="2">
        <v>45035</v>
      </c>
      <c r="M8" s="1">
        <f t="shared" si="4"/>
        <v>10</v>
      </c>
      <c r="N8" s="1">
        <v>1</v>
      </c>
      <c r="Q8" s="1">
        <f t="shared" si="2"/>
        <v>1</v>
      </c>
      <c r="R8" s="1">
        <f t="shared" si="5"/>
        <v>1</v>
      </c>
      <c r="S8" s="1">
        <f t="shared" si="6"/>
        <v>1</v>
      </c>
      <c r="T8" s="1">
        <f t="shared" si="8"/>
        <v>0</v>
      </c>
      <c r="U8" s="1">
        <f t="shared" si="3"/>
        <v>0</v>
      </c>
      <c r="V8" s="1">
        <f t="shared" si="3"/>
        <v>0</v>
      </c>
      <c r="W8" s="1">
        <f t="shared" si="3"/>
        <v>0</v>
      </c>
      <c r="X8" s="1">
        <f t="shared" si="3"/>
        <v>0</v>
      </c>
      <c r="Y8" s="1">
        <f t="shared" si="7"/>
        <v>0</v>
      </c>
      <c r="Z8" s="1">
        <f t="shared" si="7"/>
        <v>0</v>
      </c>
      <c r="AA8" s="1">
        <f t="shared" si="7"/>
        <v>0</v>
      </c>
      <c r="AB8" s="1">
        <f>SUMIFS('Horas Trabalhadas'!$D:$D,'Horas Trabalhadas'!$B:$B,$A8,'Horas Trabalhadas'!$C:$C,"&lt;"&amp;Planejamento!AC$1,'Horas Trabalhadas'!$C:$C,"&gt;="&amp;AB$1)</f>
        <v>3</v>
      </c>
      <c r="AC8" s="1">
        <f>SUMIFS('Horas Trabalhadas'!$D:$D,'Horas Trabalhadas'!$B:$B,$A8,'Horas Trabalhadas'!$C:$C,"&lt;"&amp;Planejamento!AD$1,'Horas Trabalhadas'!$C:$C,"&gt;="&amp;AC$1)</f>
        <v>2</v>
      </c>
      <c r="AD8" s="1">
        <f>SUMIFS('Horas Trabalhadas'!$D:$D,'Horas Trabalhadas'!$B:$B,$A8,'Horas Trabalhadas'!$C:$C,"&lt;"&amp;Planejamento!AE$1,'Horas Trabalhadas'!$C:$C,"&gt;="&amp;AD$1)</f>
        <v>0</v>
      </c>
      <c r="AE8" s="1">
        <f>SUMIFS('Horas Trabalhadas'!$D:$D,'Horas Trabalhadas'!$B:$B,$A8,'Horas Trabalhadas'!$C:$C,"&lt;"&amp;Planejamento!AF$1,'Horas Trabalhadas'!$C:$C,"&gt;="&amp;AE$1)</f>
        <v>1</v>
      </c>
      <c r="AF8" s="1">
        <f>SUMIFS('Horas Trabalhadas'!$D:$D,'Horas Trabalhadas'!$B:$B,$A8,'Horas Trabalhadas'!$C:$C,"&lt;"&amp;Planejamento!AG$1,'Horas Trabalhadas'!$C:$C,"&gt;="&amp;AF$1)</f>
        <v>0</v>
      </c>
      <c r="AG8" s="1">
        <f>SUMIFS('Horas Trabalhadas'!$D:$D,'Horas Trabalhadas'!$B:$B,$A8,'Horas Trabalhadas'!$C:$C,"&lt;"&amp;Planejamento!AH$1,'Horas Trabalhadas'!$C:$C,"&gt;="&amp;AG$1)</f>
        <v>0</v>
      </c>
      <c r="AH8" s="1">
        <f>SUMIFS('Horas Trabalhadas'!$D:$D,'Horas Trabalhadas'!$B:$B,$A8,'Horas Trabalhadas'!$C:$C,"&lt;"&amp;Planejamento!AI$1,'Horas Trabalhadas'!$C:$C,"&gt;="&amp;AH$1)</f>
        <v>0</v>
      </c>
      <c r="AI8" s="1">
        <f>SUMIFS('Horas Trabalhadas'!$D:$D,'Horas Trabalhadas'!$B:$B,$A8,'Horas Trabalhadas'!$C:$C,"&lt;"&amp;Planejamento!AJ$1,'Horas Trabalhadas'!$C:$C,"&gt;="&amp;AI$1)</f>
        <v>0</v>
      </c>
      <c r="AJ8" s="1">
        <f>SUMIFS('Horas Trabalhadas'!$D:$D,'Horas Trabalhadas'!$B:$B,$A8,'Horas Trabalhadas'!$C:$C,"&lt;"&amp;Planejamento!AK$1,'Horas Trabalhadas'!$C:$C,"&gt;="&amp;AJ$1)</f>
        <v>0</v>
      </c>
      <c r="AK8" s="1">
        <f>SUMIFS('Horas Trabalhadas'!$D:$D,'Horas Trabalhadas'!$B:$B,$A8,'Horas Trabalhadas'!$C:$C,"&lt;"&amp;Planejamento!AL$1,'Horas Trabalhadas'!$C:$C,"&gt;="&amp;AK$1)</f>
        <v>0</v>
      </c>
    </row>
    <row r="9" spans="1:37" ht="39.950000000000003" customHeight="1" x14ac:dyDescent="0.25">
      <c r="A9" s="1">
        <v>8</v>
      </c>
      <c r="B9" s="1" t="s">
        <v>25</v>
      </c>
      <c r="C9" s="1" t="s">
        <v>4</v>
      </c>
      <c r="D9" s="1" t="s">
        <v>90</v>
      </c>
      <c r="E9" s="1" t="s">
        <v>92</v>
      </c>
      <c r="G9" s="1">
        <v>100</v>
      </c>
      <c r="I9" s="2">
        <v>45043</v>
      </c>
      <c r="J9" s="2">
        <v>45049</v>
      </c>
      <c r="M9" s="1">
        <f t="shared" si="4"/>
        <v>5</v>
      </c>
      <c r="N9" s="1">
        <v>2</v>
      </c>
      <c r="Q9" s="1">
        <f t="shared" si="2"/>
        <v>2</v>
      </c>
      <c r="R9" s="1">
        <f t="shared" si="5"/>
        <v>0</v>
      </c>
      <c r="S9" s="1">
        <f t="shared" si="6"/>
        <v>0</v>
      </c>
      <c r="T9" s="1">
        <f t="shared" si="8"/>
        <v>0</v>
      </c>
      <c r="U9" s="1">
        <f t="shared" si="3"/>
        <v>2</v>
      </c>
      <c r="V9" s="1">
        <f t="shared" si="3"/>
        <v>0</v>
      </c>
      <c r="W9" s="1">
        <f t="shared" si="3"/>
        <v>0</v>
      </c>
      <c r="X9" s="1">
        <f t="shared" si="3"/>
        <v>0</v>
      </c>
      <c r="Y9" s="1">
        <f t="shared" si="7"/>
        <v>0</v>
      </c>
      <c r="Z9" s="1">
        <f t="shared" si="7"/>
        <v>0</v>
      </c>
      <c r="AA9" s="1">
        <f t="shared" si="7"/>
        <v>0</v>
      </c>
      <c r="AB9" s="1">
        <f>SUMIFS('Horas Trabalhadas'!$D:$D,'Horas Trabalhadas'!$B:$B,$A9,'Horas Trabalhadas'!$C:$C,"&lt;"&amp;Planejamento!AC$1,'Horas Trabalhadas'!$C:$C,"&gt;="&amp;AB$1)</f>
        <v>0</v>
      </c>
      <c r="AC9" s="1">
        <f>SUMIFS('Horas Trabalhadas'!$D:$D,'Horas Trabalhadas'!$B:$B,$A9,'Horas Trabalhadas'!$C:$C,"&lt;"&amp;Planejamento!AD$1,'Horas Trabalhadas'!$C:$C,"&gt;="&amp;AC$1)</f>
        <v>0</v>
      </c>
      <c r="AD9" s="1">
        <f>SUMIFS('Horas Trabalhadas'!$D:$D,'Horas Trabalhadas'!$B:$B,$A9,'Horas Trabalhadas'!$C:$C,"&lt;"&amp;Planejamento!AE$1,'Horas Trabalhadas'!$C:$C,"&gt;="&amp;AD$1)</f>
        <v>0</v>
      </c>
      <c r="AE9" s="1">
        <f>SUMIFS('Horas Trabalhadas'!$D:$D,'Horas Trabalhadas'!$B:$B,$A9,'Horas Trabalhadas'!$C:$C,"&lt;"&amp;Planejamento!AF$1,'Horas Trabalhadas'!$C:$C,"&gt;="&amp;AE$1)</f>
        <v>0</v>
      </c>
      <c r="AF9" s="1">
        <f>SUMIFS('Horas Trabalhadas'!$D:$D,'Horas Trabalhadas'!$B:$B,$A9,'Horas Trabalhadas'!$C:$C,"&lt;"&amp;Planejamento!AG$1,'Horas Trabalhadas'!$C:$C,"&gt;="&amp;AF$1)</f>
        <v>0</v>
      </c>
      <c r="AG9" s="1">
        <f>SUMIFS('Horas Trabalhadas'!$D:$D,'Horas Trabalhadas'!$B:$B,$A9,'Horas Trabalhadas'!$C:$C,"&lt;"&amp;Planejamento!AH$1,'Horas Trabalhadas'!$C:$C,"&gt;="&amp;AG$1)</f>
        <v>0</v>
      </c>
      <c r="AH9" s="1">
        <f>SUMIFS('Horas Trabalhadas'!$D:$D,'Horas Trabalhadas'!$B:$B,$A9,'Horas Trabalhadas'!$C:$C,"&lt;"&amp;Planejamento!AI$1,'Horas Trabalhadas'!$C:$C,"&gt;="&amp;AH$1)</f>
        <v>0</v>
      </c>
      <c r="AI9" s="1">
        <f>SUMIFS('Horas Trabalhadas'!$D:$D,'Horas Trabalhadas'!$B:$B,$A9,'Horas Trabalhadas'!$C:$C,"&lt;"&amp;Planejamento!AJ$1,'Horas Trabalhadas'!$C:$C,"&gt;="&amp;AI$1)</f>
        <v>0</v>
      </c>
      <c r="AJ9" s="1">
        <f>SUMIFS('Horas Trabalhadas'!$D:$D,'Horas Trabalhadas'!$B:$B,$A9,'Horas Trabalhadas'!$C:$C,"&lt;"&amp;Planejamento!AK$1,'Horas Trabalhadas'!$C:$C,"&gt;="&amp;AJ$1)</f>
        <v>0</v>
      </c>
      <c r="AK9" s="1">
        <f>SUMIFS('Horas Trabalhadas'!$D:$D,'Horas Trabalhadas'!$B:$B,$A9,'Horas Trabalhadas'!$C:$C,"&lt;"&amp;Planejamento!AL$1,'Horas Trabalhadas'!$C:$C,"&gt;="&amp;AK$1)</f>
        <v>0</v>
      </c>
    </row>
    <row r="10" spans="1:37" ht="39.950000000000003" customHeight="1" x14ac:dyDescent="0.25">
      <c r="A10" s="1">
        <v>9</v>
      </c>
      <c r="B10" s="1" t="s">
        <v>26</v>
      </c>
      <c r="C10" s="1" t="s">
        <v>4</v>
      </c>
      <c r="D10" s="1" t="s">
        <v>90</v>
      </c>
      <c r="E10" s="1" t="s">
        <v>93</v>
      </c>
      <c r="G10" s="1">
        <v>100</v>
      </c>
      <c r="I10" s="2">
        <v>45043</v>
      </c>
      <c r="J10" s="2">
        <v>45049</v>
      </c>
      <c r="M10" s="1">
        <f t="shared" si="4"/>
        <v>5</v>
      </c>
      <c r="N10" s="1">
        <v>1</v>
      </c>
      <c r="Q10" s="1">
        <f t="shared" si="2"/>
        <v>1</v>
      </c>
      <c r="R10" s="1">
        <f t="shared" si="5"/>
        <v>0</v>
      </c>
      <c r="S10" s="1">
        <f t="shared" si="6"/>
        <v>0</v>
      </c>
      <c r="T10" s="1">
        <f t="shared" si="8"/>
        <v>0</v>
      </c>
      <c r="U10" s="1">
        <f t="shared" si="3"/>
        <v>1</v>
      </c>
      <c r="V10" s="1">
        <f t="shared" si="3"/>
        <v>0</v>
      </c>
      <c r="W10" s="1">
        <f t="shared" si="3"/>
        <v>0</v>
      </c>
      <c r="X10" s="1">
        <f t="shared" si="3"/>
        <v>0</v>
      </c>
      <c r="Y10" s="1">
        <f t="shared" si="7"/>
        <v>0</v>
      </c>
      <c r="Z10" s="1">
        <f t="shared" si="7"/>
        <v>0</v>
      </c>
      <c r="AA10" s="1">
        <f t="shared" si="7"/>
        <v>0</v>
      </c>
      <c r="AB10" s="1">
        <f>SUMIFS('Horas Trabalhadas'!$D:$D,'Horas Trabalhadas'!$B:$B,$A10,'Horas Trabalhadas'!$C:$C,"&lt;"&amp;Planejamento!AC$1,'Horas Trabalhadas'!$C:$C,"&gt;="&amp;AB$1)</f>
        <v>0</v>
      </c>
      <c r="AC10" s="1">
        <f>SUMIFS('Horas Trabalhadas'!$D:$D,'Horas Trabalhadas'!$B:$B,$A10,'Horas Trabalhadas'!$C:$C,"&lt;"&amp;Planejamento!AD$1,'Horas Trabalhadas'!$C:$C,"&gt;="&amp;AC$1)</f>
        <v>0</v>
      </c>
      <c r="AD10" s="1">
        <f>SUMIFS('Horas Trabalhadas'!$D:$D,'Horas Trabalhadas'!$B:$B,$A10,'Horas Trabalhadas'!$C:$C,"&lt;"&amp;Planejamento!AE$1,'Horas Trabalhadas'!$C:$C,"&gt;="&amp;AD$1)</f>
        <v>0</v>
      </c>
      <c r="AE10" s="1">
        <f>SUMIFS('Horas Trabalhadas'!$D:$D,'Horas Trabalhadas'!$B:$B,$A10,'Horas Trabalhadas'!$C:$C,"&lt;"&amp;Planejamento!AF$1,'Horas Trabalhadas'!$C:$C,"&gt;="&amp;AE$1)</f>
        <v>3</v>
      </c>
      <c r="AF10" s="1">
        <f>SUMIFS('Horas Trabalhadas'!$D:$D,'Horas Trabalhadas'!$B:$B,$A10,'Horas Trabalhadas'!$C:$C,"&lt;"&amp;Planejamento!AG$1,'Horas Trabalhadas'!$C:$C,"&gt;="&amp;AF$1)</f>
        <v>3</v>
      </c>
      <c r="AG10" s="1">
        <f>SUMIFS('Horas Trabalhadas'!$D:$D,'Horas Trabalhadas'!$B:$B,$A10,'Horas Trabalhadas'!$C:$C,"&lt;"&amp;Planejamento!AH$1,'Horas Trabalhadas'!$C:$C,"&gt;="&amp;AG$1)</f>
        <v>0</v>
      </c>
      <c r="AH10" s="1">
        <f>SUMIFS('Horas Trabalhadas'!$D:$D,'Horas Trabalhadas'!$B:$B,$A10,'Horas Trabalhadas'!$C:$C,"&lt;"&amp;Planejamento!AI$1,'Horas Trabalhadas'!$C:$C,"&gt;="&amp;AH$1)</f>
        <v>0</v>
      </c>
      <c r="AI10" s="1">
        <f>SUMIFS('Horas Trabalhadas'!$D:$D,'Horas Trabalhadas'!$B:$B,$A10,'Horas Trabalhadas'!$C:$C,"&lt;"&amp;Planejamento!AJ$1,'Horas Trabalhadas'!$C:$C,"&gt;="&amp;AI$1)</f>
        <v>0</v>
      </c>
      <c r="AJ10" s="1">
        <f>SUMIFS('Horas Trabalhadas'!$D:$D,'Horas Trabalhadas'!$B:$B,$A10,'Horas Trabalhadas'!$C:$C,"&lt;"&amp;Planejamento!AK$1,'Horas Trabalhadas'!$C:$C,"&gt;="&amp;AJ$1)</f>
        <v>0</v>
      </c>
      <c r="AK10" s="1">
        <f>SUMIFS('Horas Trabalhadas'!$D:$D,'Horas Trabalhadas'!$B:$B,$A10,'Horas Trabalhadas'!$C:$C,"&lt;"&amp;Planejamento!AL$1,'Horas Trabalhadas'!$C:$C,"&gt;="&amp;AK$1)</f>
        <v>0</v>
      </c>
    </row>
    <row r="11" spans="1:37" ht="39.950000000000003" customHeight="1" x14ac:dyDescent="0.25">
      <c r="A11" s="1">
        <v>10</v>
      </c>
      <c r="B11" s="1" t="s">
        <v>27</v>
      </c>
      <c r="C11" s="1" t="s">
        <v>4</v>
      </c>
      <c r="D11" s="1" t="s">
        <v>90</v>
      </c>
      <c r="E11" s="1" t="s">
        <v>94</v>
      </c>
      <c r="G11" s="1">
        <v>100</v>
      </c>
      <c r="I11" s="2">
        <v>45043</v>
      </c>
      <c r="J11" s="2">
        <v>45049</v>
      </c>
      <c r="M11" s="1">
        <f t="shared" si="4"/>
        <v>5</v>
      </c>
      <c r="N11" s="1">
        <v>1</v>
      </c>
      <c r="Q11" s="1">
        <f t="shared" si="2"/>
        <v>1</v>
      </c>
      <c r="R11" s="1">
        <f t="shared" si="5"/>
        <v>0</v>
      </c>
      <c r="S11" s="1">
        <f t="shared" si="6"/>
        <v>0</v>
      </c>
      <c r="T11" s="1">
        <f t="shared" si="8"/>
        <v>0</v>
      </c>
      <c r="U11" s="1">
        <f t="shared" si="3"/>
        <v>1</v>
      </c>
      <c r="V11" s="1">
        <f t="shared" si="3"/>
        <v>0</v>
      </c>
      <c r="W11" s="1">
        <f t="shared" si="3"/>
        <v>0</v>
      </c>
      <c r="X11" s="1">
        <f t="shared" si="3"/>
        <v>0</v>
      </c>
      <c r="Y11" s="1">
        <f t="shared" si="7"/>
        <v>0</v>
      </c>
      <c r="Z11" s="1">
        <f t="shared" si="7"/>
        <v>0</v>
      </c>
      <c r="AA11" s="1">
        <f t="shared" si="7"/>
        <v>0</v>
      </c>
      <c r="AB11" s="1">
        <f>SUMIFS('Horas Trabalhadas'!$D:$D,'Horas Trabalhadas'!$B:$B,$A11,'Horas Trabalhadas'!$C:$C,"&lt;"&amp;Planejamento!AC$1,'Horas Trabalhadas'!$C:$C,"&gt;="&amp;AB$1)</f>
        <v>0</v>
      </c>
      <c r="AC11" s="1">
        <f>SUMIFS('Horas Trabalhadas'!$D:$D,'Horas Trabalhadas'!$B:$B,$A11,'Horas Trabalhadas'!$C:$C,"&lt;"&amp;Planejamento!AD$1,'Horas Trabalhadas'!$C:$C,"&gt;="&amp;AC$1)</f>
        <v>0</v>
      </c>
      <c r="AD11" s="1">
        <f>SUMIFS('Horas Trabalhadas'!$D:$D,'Horas Trabalhadas'!$B:$B,$A11,'Horas Trabalhadas'!$C:$C,"&lt;"&amp;Planejamento!AE$1,'Horas Trabalhadas'!$C:$C,"&gt;="&amp;AD$1)</f>
        <v>0</v>
      </c>
      <c r="AE11" s="1">
        <f>SUMIFS('Horas Trabalhadas'!$D:$D,'Horas Trabalhadas'!$B:$B,$A11,'Horas Trabalhadas'!$C:$C,"&lt;"&amp;Planejamento!AF$1,'Horas Trabalhadas'!$C:$C,"&gt;="&amp;AE$1)</f>
        <v>0</v>
      </c>
      <c r="AF11" s="1">
        <f>SUMIFS('Horas Trabalhadas'!$D:$D,'Horas Trabalhadas'!$B:$B,$A11,'Horas Trabalhadas'!$C:$C,"&lt;"&amp;Planejamento!AG$1,'Horas Trabalhadas'!$C:$C,"&gt;="&amp;AF$1)</f>
        <v>0</v>
      </c>
      <c r="AG11" s="1">
        <f>SUMIFS('Horas Trabalhadas'!$D:$D,'Horas Trabalhadas'!$B:$B,$A11,'Horas Trabalhadas'!$C:$C,"&lt;"&amp;Planejamento!AH$1,'Horas Trabalhadas'!$C:$C,"&gt;="&amp;AG$1)</f>
        <v>0</v>
      </c>
      <c r="AH11" s="1">
        <f>SUMIFS('Horas Trabalhadas'!$D:$D,'Horas Trabalhadas'!$B:$B,$A11,'Horas Trabalhadas'!$C:$C,"&lt;"&amp;Planejamento!AI$1,'Horas Trabalhadas'!$C:$C,"&gt;="&amp;AH$1)</f>
        <v>0</v>
      </c>
      <c r="AI11" s="1">
        <f>SUMIFS('Horas Trabalhadas'!$D:$D,'Horas Trabalhadas'!$B:$B,$A11,'Horas Trabalhadas'!$C:$C,"&lt;"&amp;Planejamento!AJ$1,'Horas Trabalhadas'!$C:$C,"&gt;="&amp;AI$1)</f>
        <v>0</v>
      </c>
      <c r="AJ11" s="1">
        <f>SUMIFS('Horas Trabalhadas'!$D:$D,'Horas Trabalhadas'!$B:$B,$A11,'Horas Trabalhadas'!$C:$C,"&lt;"&amp;Planejamento!AK$1,'Horas Trabalhadas'!$C:$C,"&gt;="&amp;AJ$1)</f>
        <v>0</v>
      </c>
      <c r="AK11" s="1">
        <f>SUMIFS('Horas Trabalhadas'!$D:$D,'Horas Trabalhadas'!$B:$B,$A11,'Horas Trabalhadas'!$C:$C,"&lt;"&amp;Planejamento!AL$1,'Horas Trabalhadas'!$C:$C,"&gt;="&amp;AK$1)</f>
        <v>0</v>
      </c>
    </row>
    <row r="12" spans="1:37" ht="39.950000000000003" customHeight="1" x14ac:dyDescent="0.25">
      <c r="A12" s="1">
        <v>11</v>
      </c>
      <c r="B12" s="1" t="s">
        <v>28</v>
      </c>
      <c r="C12" s="1" t="s">
        <v>4</v>
      </c>
      <c r="D12" s="1" t="s">
        <v>95</v>
      </c>
      <c r="E12" s="1" t="s">
        <v>96</v>
      </c>
      <c r="G12" s="1">
        <v>100</v>
      </c>
      <c r="I12" s="2">
        <v>45043</v>
      </c>
      <c r="J12" s="2">
        <v>45049</v>
      </c>
      <c r="M12" s="1">
        <f t="shared" si="4"/>
        <v>5</v>
      </c>
      <c r="N12" s="1">
        <v>1</v>
      </c>
      <c r="Q12" s="1">
        <f t="shared" si="2"/>
        <v>1</v>
      </c>
      <c r="R12" s="1">
        <f t="shared" si="5"/>
        <v>0</v>
      </c>
      <c r="S12" s="1">
        <f t="shared" si="6"/>
        <v>0</v>
      </c>
      <c r="T12" s="1">
        <f t="shared" si="8"/>
        <v>0</v>
      </c>
      <c r="U12" s="1">
        <f t="shared" si="3"/>
        <v>1</v>
      </c>
      <c r="V12" s="1">
        <f t="shared" si="3"/>
        <v>0</v>
      </c>
      <c r="W12" s="1">
        <f t="shared" si="3"/>
        <v>0</v>
      </c>
      <c r="X12" s="1">
        <f t="shared" si="3"/>
        <v>0</v>
      </c>
      <c r="Y12" s="1">
        <f t="shared" si="7"/>
        <v>0</v>
      </c>
      <c r="Z12" s="1">
        <f t="shared" si="7"/>
        <v>0</v>
      </c>
      <c r="AA12" s="1">
        <f t="shared" si="7"/>
        <v>0</v>
      </c>
      <c r="AB12" s="1">
        <f>SUMIFS('Horas Trabalhadas'!$D:$D,'Horas Trabalhadas'!$B:$B,$A12,'Horas Trabalhadas'!$C:$C,"&lt;"&amp;Planejamento!AC$1,'Horas Trabalhadas'!$C:$C,"&gt;="&amp;AB$1)</f>
        <v>0</v>
      </c>
      <c r="AC12" s="1">
        <f>SUMIFS('Horas Trabalhadas'!$D:$D,'Horas Trabalhadas'!$B:$B,$A12,'Horas Trabalhadas'!$C:$C,"&lt;"&amp;Planejamento!AD$1,'Horas Trabalhadas'!$C:$C,"&gt;="&amp;AC$1)</f>
        <v>0</v>
      </c>
      <c r="AD12" s="1">
        <f>SUMIFS('Horas Trabalhadas'!$D:$D,'Horas Trabalhadas'!$B:$B,$A12,'Horas Trabalhadas'!$C:$C,"&lt;"&amp;Planejamento!AE$1,'Horas Trabalhadas'!$C:$C,"&gt;="&amp;AD$1)</f>
        <v>0</v>
      </c>
      <c r="AE12" s="1">
        <f>SUMIFS('Horas Trabalhadas'!$D:$D,'Horas Trabalhadas'!$B:$B,$A12,'Horas Trabalhadas'!$C:$C,"&lt;"&amp;Planejamento!AF$1,'Horas Trabalhadas'!$C:$C,"&gt;="&amp;AE$1)</f>
        <v>5</v>
      </c>
      <c r="AF12" s="1">
        <f>SUMIFS('Horas Trabalhadas'!$D:$D,'Horas Trabalhadas'!$B:$B,$A12,'Horas Trabalhadas'!$C:$C,"&lt;"&amp;Planejamento!AG$1,'Horas Trabalhadas'!$C:$C,"&gt;="&amp;AF$1)</f>
        <v>0</v>
      </c>
      <c r="AG12" s="1">
        <f>SUMIFS('Horas Trabalhadas'!$D:$D,'Horas Trabalhadas'!$B:$B,$A12,'Horas Trabalhadas'!$C:$C,"&lt;"&amp;Planejamento!AH$1,'Horas Trabalhadas'!$C:$C,"&gt;="&amp;AG$1)</f>
        <v>0</v>
      </c>
      <c r="AH12" s="1">
        <f>SUMIFS('Horas Trabalhadas'!$D:$D,'Horas Trabalhadas'!$B:$B,$A12,'Horas Trabalhadas'!$C:$C,"&lt;"&amp;Planejamento!AI$1,'Horas Trabalhadas'!$C:$C,"&gt;="&amp;AH$1)</f>
        <v>0</v>
      </c>
      <c r="AI12" s="1">
        <f>SUMIFS('Horas Trabalhadas'!$D:$D,'Horas Trabalhadas'!$B:$B,$A12,'Horas Trabalhadas'!$C:$C,"&lt;"&amp;Planejamento!AJ$1,'Horas Trabalhadas'!$C:$C,"&gt;="&amp;AI$1)</f>
        <v>0</v>
      </c>
      <c r="AJ12" s="1">
        <f>SUMIFS('Horas Trabalhadas'!$D:$D,'Horas Trabalhadas'!$B:$B,$A12,'Horas Trabalhadas'!$C:$C,"&lt;"&amp;Planejamento!AK$1,'Horas Trabalhadas'!$C:$C,"&gt;="&amp;AJ$1)</f>
        <v>0</v>
      </c>
      <c r="AK12" s="1">
        <f>SUMIFS('Horas Trabalhadas'!$D:$D,'Horas Trabalhadas'!$B:$B,$A12,'Horas Trabalhadas'!$C:$C,"&lt;"&amp;Planejamento!AL$1,'Horas Trabalhadas'!$C:$C,"&gt;="&amp;AK$1)</f>
        <v>0</v>
      </c>
    </row>
    <row r="13" spans="1:37" ht="39.950000000000003" customHeight="1" x14ac:dyDescent="0.25">
      <c r="A13" s="1">
        <v>12</v>
      </c>
      <c r="B13" s="1" t="s">
        <v>29</v>
      </c>
      <c r="C13" s="1" t="s">
        <v>4</v>
      </c>
      <c r="D13" s="1" t="s">
        <v>95</v>
      </c>
      <c r="E13" s="1" t="s">
        <v>97</v>
      </c>
      <c r="G13" s="1">
        <v>100</v>
      </c>
      <c r="I13" s="2">
        <v>45043</v>
      </c>
      <c r="J13" s="2">
        <v>45049</v>
      </c>
      <c r="M13" s="1">
        <f t="shared" si="4"/>
        <v>5</v>
      </c>
      <c r="N13" s="1">
        <v>1</v>
      </c>
      <c r="Q13" s="1">
        <f t="shared" si="2"/>
        <v>1</v>
      </c>
      <c r="R13" s="1">
        <f t="shared" si="5"/>
        <v>0</v>
      </c>
      <c r="S13" s="1">
        <f t="shared" si="6"/>
        <v>0</v>
      </c>
      <c r="T13" s="1">
        <f t="shared" si="8"/>
        <v>0</v>
      </c>
      <c r="U13" s="1">
        <f t="shared" si="3"/>
        <v>1</v>
      </c>
      <c r="V13" s="1">
        <f t="shared" si="3"/>
        <v>0</v>
      </c>
      <c r="W13" s="1">
        <f t="shared" si="3"/>
        <v>0</v>
      </c>
      <c r="X13" s="1">
        <f t="shared" si="3"/>
        <v>0</v>
      </c>
      <c r="Y13" s="1">
        <f t="shared" si="7"/>
        <v>0</v>
      </c>
      <c r="Z13" s="1">
        <f t="shared" si="7"/>
        <v>0</v>
      </c>
      <c r="AA13" s="1">
        <f t="shared" si="7"/>
        <v>0</v>
      </c>
      <c r="AB13" s="1">
        <f>SUMIFS('Horas Trabalhadas'!$D:$D,'Horas Trabalhadas'!$B:$B,$A13,'Horas Trabalhadas'!$C:$C,"&lt;"&amp;Planejamento!AC$1,'Horas Trabalhadas'!$C:$C,"&gt;="&amp;AB$1)</f>
        <v>0</v>
      </c>
      <c r="AC13" s="1">
        <f>SUMIFS('Horas Trabalhadas'!$D:$D,'Horas Trabalhadas'!$B:$B,$A13,'Horas Trabalhadas'!$C:$C,"&lt;"&amp;Planejamento!AD$1,'Horas Trabalhadas'!$C:$C,"&gt;="&amp;AC$1)</f>
        <v>0</v>
      </c>
      <c r="AD13" s="1">
        <f>SUMIFS('Horas Trabalhadas'!$D:$D,'Horas Trabalhadas'!$B:$B,$A13,'Horas Trabalhadas'!$C:$C,"&lt;"&amp;Planejamento!AE$1,'Horas Trabalhadas'!$C:$C,"&gt;="&amp;AD$1)</f>
        <v>0</v>
      </c>
      <c r="AE13" s="1">
        <f>SUMIFS('Horas Trabalhadas'!$D:$D,'Horas Trabalhadas'!$B:$B,$A13,'Horas Trabalhadas'!$C:$C,"&lt;"&amp;Planejamento!AF$1,'Horas Trabalhadas'!$C:$C,"&gt;="&amp;AE$1)</f>
        <v>1</v>
      </c>
      <c r="AF13" s="1">
        <f>SUMIFS('Horas Trabalhadas'!$D:$D,'Horas Trabalhadas'!$B:$B,$A13,'Horas Trabalhadas'!$C:$C,"&lt;"&amp;Planejamento!AG$1,'Horas Trabalhadas'!$C:$C,"&gt;="&amp;AF$1)</f>
        <v>0</v>
      </c>
      <c r="AG13" s="1">
        <f>SUMIFS('Horas Trabalhadas'!$D:$D,'Horas Trabalhadas'!$B:$B,$A13,'Horas Trabalhadas'!$C:$C,"&lt;"&amp;Planejamento!AH$1,'Horas Trabalhadas'!$C:$C,"&gt;="&amp;AG$1)</f>
        <v>0</v>
      </c>
      <c r="AH13" s="1">
        <f>SUMIFS('Horas Trabalhadas'!$D:$D,'Horas Trabalhadas'!$B:$B,$A13,'Horas Trabalhadas'!$C:$C,"&lt;"&amp;Planejamento!AI$1,'Horas Trabalhadas'!$C:$C,"&gt;="&amp;AH$1)</f>
        <v>0</v>
      </c>
      <c r="AI13" s="1">
        <f>SUMIFS('Horas Trabalhadas'!$D:$D,'Horas Trabalhadas'!$B:$B,$A13,'Horas Trabalhadas'!$C:$C,"&lt;"&amp;Planejamento!AJ$1,'Horas Trabalhadas'!$C:$C,"&gt;="&amp;AI$1)</f>
        <v>0</v>
      </c>
      <c r="AJ13" s="1">
        <f>SUMIFS('Horas Trabalhadas'!$D:$D,'Horas Trabalhadas'!$B:$B,$A13,'Horas Trabalhadas'!$C:$C,"&lt;"&amp;Planejamento!AK$1,'Horas Trabalhadas'!$C:$C,"&gt;="&amp;AJ$1)</f>
        <v>0</v>
      </c>
      <c r="AK13" s="1">
        <f>SUMIFS('Horas Trabalhadas'!$D:$D,'Horas Trabalhadas'!$B:$B,$A13,'Horas Trabalhadas'!$C:$C,"&lt;"&amp;Planejamento!AL$1,'Horas Trabalhadas'!$C:$C,"&gt;="&amp;AK$1)</f>
        <v>0</v>
      </c>
    </row>
    <row r="14" spans="1:37" ht="39.950000000000003" customHeight="1" x14ac:dyDescent="0.25">
      <c r="A14" s="1">
        <v>13</v>
      </c>
      <c r="B14" s="1" t="s">
        <v>168</v>
      </c>
      <c r="C14" s="1" t="s">
        <v>106</v>
      </c>
      <c r="D14" s="1" t="s">
        <v>98</v>
      </c>
      <c r="E14" s="1" t="s">
        <v>99</v>
      </c>
      <c r="F14" s="1" t="s">
        <v>176</v>
      </c>
      <c r="G14" s="1">
        <v>100</v>
      </c>
      <c r="I14" s="2">
        <v>45022</v>
      </c>
      <c r="J14" s="2">
        <v>45035</v>
      </c>
      <c r="M14" s="1">
        <f t="shared" si="4"/>
        <v>10</v>
      </c>
      <c r="N14" s="1">
        <v>2</v>
      </c>
      <c r="Q14" s="1">
        <f t="shared" si="2"/>
        <v>1</v>
      </c>
      <c r="R14" s="1">
        <f t="shared" si="5"/>
        <v>1</v>
      </c>
      <c r="S14" s="1">
        <f t="shared" si="6"/>
        <v>1</v>
      </c>
      <c r="T14" s="1">
        <f t="shared" si="8"/>
        <v>0</v>
      </c>
      <c r="U14" s="1">
        <f t="shared" si="3"/>
        <v>0</v>
      </c>
      <c r="V14" s="1">
        <f t="shared" si="3"/>
        <v>0</v>
      </c>
      <c r="W14" s="1">
        <f t="shared" si="3"/>
        <v>0</v>
      </c>
      <c r="X14" s="1">
        <f t="shared" si="3"/>
        <v>0</v>
      </c>
      <c r="Y14" s="1">
        <f t="shared" si="7"/>
        <v>0</v>
      </c>
      <c r="Z14" s="1">
        <f t="shared" si="7"/>
        <v>0</v>
      </c>
      <c r="AA14" s="1">
        <f t="shared" si="7"/>
        <v>0</v>
      </c>
      <c r="AB14" s="1">
        <f>SUMIFS('Horas Trabalhadas'!$D:$D,'Horas Trabalhadas'!$B:$B,$A14,'Horas Trabalhadas'!$C:$C,"&lt;"&amp;Planejamento!AC$1,'Horas Trabalhadas'!$C:$C,"&gt;="&amp;AB$1)</f>
        <v>0</v>
      </c>
      <c r="AC14" s="1">
        <f>SUMIFS('Horas Trabalhadas'!$D:$D,'Horas Trabalhadas'!$B:$B,$A14,'Horas Trabalhadas'!$C:$C,"&lt;"&amp;Planejamento!AD$1,'Horas Trabalhadas'!$C:$C,"&gt;="&amp;AC$1)</f>
        <v>0</v>
      </c>
      <c r="AD14" s="1">
        <f>SUMIFS('Horas Trabalhadas'!$D:$D,'Horas Trabalhadas'!$B:$B,$A14,'Horas Trabalhadas'!$C:$C,"&lt;"&amp;Planejamento!AE$1,'Horas Trabalhadas'!$C:$C,"&gt;="&amp;AD$1)</f>
        <v>4.5</v>
      </c>
      <c r="AE14" s="1">
        <f>SUMIFS('Horas Trabalhadas'!$D:$D,'Horas Trabalhadas'!$B:$B,$A14,'Horas Trabalhadas'!$C:$C,"&lt;"&amp;Planejamento!AF$1,'Horas Trabalhadas'!$C:$C,"&gt;="&amp;AE$1)</f>
        <v>0</v>
      </c>
      <c r="AF14" s="1">
        <f>SUMIFS('Horas Trabalhadas'!$D:$D,'Horas Trabalhadas'!$B:$B,$A14,'Horas Trabalhadas'!$C:$C,"&lt;"&amp;Planejamento!AG$1,'Horas Trabalhadas'!$C:$C,"&gt;="&amp;AF$1)</f>
        <v>0</v>
      </c>
      <c r="AG14" s="1">
        <f>SUMIFS('Horas Trabalhadas'!$D:$D,'Horas Trabalhadas'!$B:$B,$A14,'Horas Trabalhadas'!$C:$C,"&lt;"&amp;Planejamento!AH$1,'Horas Trabalhadas'!$C:$C,"&gt;="&amp;AG$1)</f>
        <v>0</v>
      </c>
      <c r="AH14" s="1">
        <f>SUMIFS('Horas Trabalhadas'!$D:$D,'Horas Trabalhadas'!$B:$B,$A14,'Horas Trabalhadas'!$C:$C,"&lt;"&amp;Planejamento!AI$1,'Horas Trabalhadas'!$C:$C,"&gt;="&amp;AH$1)</f>
        <v>0</v>
      </c>
      <c r="AI14" s="1">
        <f>SUMIFS('Horas Trabalhadas'!$D:$D,'Horas Trabalhadas'!$B:$B,$A14,'Horas Trabalhadas'!$C:$C,"&lt;"&amp;Planejamento!AJ$1,'Horas Trabalhadas'!$C:$C,"&gt;="&amp;AI$1)</f>
        <v>0</v>
      </c>
      <c r="AJ14" s="1">
        <f>SUMIFS('Horas Trabalhadas'!$D:$D,'Horas Trabalhadas'!$B:$B,$A14,'Horas Trabalhadas'!$C:$C,"&lt;"&amp;Planejamento!AK$1,'Horas Trabalhadas'!$C:$C,"&gt;="&amp;AJ$1)</f>
        <v>0</v>
      </c>
      <c r="AK14" s="1">
        <f>SUMIFS('Horas Trabalhadas'!$D:$D,'Horas Trabalhadas'!$B:$B,$A14,'Horas Trabalhadas'!$C:$C,"&lt;"&amp;Planejamento!AL$1,'Horas Trabalhadas'!$C:$C,"&gt;="&amp;AK$1)</f>
        <v>0</v>
      </c>
    </row>
    <row r="15" spans="1:37" ht="39.950000000000003" customHeight="1" x14ac:dyDescent="0.25">
      <c r="A15" s="1">
        <v>14</v>
      </c>
      <c r="B15" s="1" t="s">
        <v>169</v>
      </c>
      <c r="C15" s="1" t="s">
        <v>106</v>
      </c>
      <c r="D15" s="1" t="s">
        <v>98</v>
      </c>
      <c r="E15" s="1" t="s">
        <v>99</v>
      </c>
      <c r="F15" s="1" t="s">
        <v>177</v>
      </c>
      <c r="G15" s="1">
        <v>100</v>
      </c>
      <c r="I15" s="2">
        <v>45022</v>
      </c>
      <c r="J15" s="2">
        <v>45035</v>
      </c>
      <c r="M15" s="1">
        <f t="shared" si="4"/>
        <v>10</v>
      </c>
      <c r="N15" s="1">
        <v>2</v>
      </c>
      <c r="Q15" s="1">
        <f t="shared" si="2"/>
        <v>1</v>
      </c>
      <c r="R15" s="1">
        <f t="shared" si="5"/>
        <v>1</v>
      </c>
      <c r="S15" s="1">
        <f t="shared" si="6"/>
        <v>1</v>
      </c>
      <c r="T15" s="1">
        <f t="shared" si="8"/>
        <v>0</v>
      </c>
      <c r="U15" s="1">
        <f t="shared" si="3"/>
        <v>0</v>
      </c>
      <c r="V15" s="1">
        <f t="shared" si="3"/>
        <v>0</v>
      </c>
      <c r="W15" s="1">
        <f t="shared" si="3"/>
        <v>0</v>
      </c>
      <c r="X15" s="1">
        <f t="shared" si="3"/>
        <v>0</v>
      </c>
      <c r="Y15" s="1">
        <f t="shared" si="7"/>
        <v>0</v>
      </c>
      <c r="Z15" s="1">
        <f t="shared" si="7"/>
        <v>0</v>
      </c>
      <c r="AA15" s="1">
        <f t="shared" si="7"/>
        <v>0</v>
      </c>
      <c r="AB15" s="1">
        <f>SUMIFS('Horas Trabalhadas'!$D:$D,'Horas Trabalhadas'!$B:$B,$A15,'Horas Trabalhadas'!$C:$C,"&lt;"&amp;Planejamento!AC$1,'Horas Trabalhadas'!$C:$C,"&gt;="&amp;AB$1)</f>
        <v>0</v>
      </c>
      <c r="AC15" s="1">
        <f>SUMIFS('Horas Trabalhadas'!$D:$D,'Horas Trabalhadas'!$B:$B,$A15,'Horas Trabalhadas'!$C:$C,"&lt;"&amp;Planejamento!AD$1,'Horas Trabalhadas'!$C:$C,"&gt;="&amp;AC$1)</f>
        <v>2</v>
      </c>
      <c r="AD15" s="1">
        <f>SUMIFS('Horas Trabalhadas'!$D:$D,'Horas Trabalhadas'!$B:$B,$A15,'Horas Trabalhadas'!$C:$C,"&lt;"&amp;Planejamento!AE$1,'Horas Trabalhadas'!$C:$C,"&gt;="&amp;AD$1)</f>
        <v>0</v>
      </c>
      <c r="AE15" s="1">
        <f>SUMIFS('Horas Trabalhadas'!$D:$D,'Horas Trabalhadas'!$B:$B,$A15,'Horas Trabalhadas'!$C:$C,"&lt;"&amp;Planejamento!AF$1,'Horas Trabalhadas'!$C:$C,"&gt;="&amp;AE$1)</f>
        <v>0</v>
      </c>
      <c r="AF15" s="1">
        <f>SUMIFS('Horas Trabalhadas'!$D:$D,'Horas Trabalhadas'!$B:$B,$A15,'Horas Trabalhadas'!$C:$C,"&lt;"&amp;Planejamento!AG$1,'Horas Trabalhadas'!$C:$C,"&gt;="&amp;AF$1)</f>
        <v>0</v>
      </c>
      <c r="AG15" s="1">
        <f>SUMIFS('Horas Trabalhadas'!$D:$D,'Horas Trabalhadas'!$B:$B,$A15,'Horas Trabalhadas'!$C:$C,"&lt;"&amp;Planejamento!AH$1,'Horas Trabalhadas'!$C:$C,"&gt;="&amp;AG$1)</f>
        <v>0</v>
      </c>
      <c r="AH15" s="1">
        <f>SUMIFS('Horas Trabalhadas'!$D:$D,'Horas Trabalhadas'!$B:$B,$A15,'Horas Trabalhadas'!$C:$C,"&lt;"&amp;Planejamento!AI$1,'Horas Trabalhadas'!$C:$C,"&gt;="&amp;AH$1)</f>
        <v>0</v>
      </c>
      <c r="AI15" s="1">
        <f>SUMIFS('Horas Trabalhadas'!$D:$D,'Horas Trabalhadas'!$B:$B,$A15,'Horas Trabalhadas'!$C:$C,"&lt;"&amp;Planejamento!AJ$1,'Horas Trabalhadas'!$C:$C,"&gt;="&amp;AI$1)</f>
        <v>0</v>
      </c>
      <c r="AJ15" s="1">
        <f>SUMIFS('Horas Trabalhadas'!$D:$D,'Horas Trabalhadas'!$B:$B,$A15,'Horas Trabalhadas'!$C:$C,"&lt;"&amp;Planejamento!AK$1,'Horas Trabalhadas'!$C:$C,"&gt;="&amp;AJ$1)</f>
        <v>0</v>
      </c>
      <c r="AK15" s="1">
        <f>SUMIFS('Horas Trabalhadas'!$D:$D,'Horas Trabalhadas'!$B:$B,$A15,'Horas Trabalhadas'!$C:$C,"&lt;"&amp;Planejamento!AL$1,'Horas Trabalhadas'!$C:$C,"&gt;="&amp;AK$1)</f>
        <v>0</v>
      </c>
    </row>
    <row r="16" spans="1:37" ht="39.950000000000003" customHeight="1" x14ac:dyDescent="0.25">
      <c r="A16" s="1">
        <v>15</v>
      </c>
      <c r="B16" s="1" t="s">
        <v>170</v>
      </c>
      <c r="C16" s="1" t="s">
        <v>106</v>
      </c>
      <c r="D16" s="1" t="s">
        <v>98</v>
      </c>
      <c r="E16" s="1" t="s">
        <v>99</v>
      </c>
      <c r="F16" s="1" t="s">
        <v>178</v>
      </c>
      <c r="G16" s="1">
        <v>100</v>
      </c>
      <c r="I16" s="2">
        <v>45022</v>
      </c>
      <c r="J16" s="2">
        <v>45035</v>
      </c>
      <c r="M16" s="1">
        <f t="shared" si="4"/>
        <v>10</v>
      </c>
      <c r="N16" s="1">
        <v>2</v>
      </c>
      <c r="Q16" s="1">
        <f t="shared" si="2"/>
        <v>1</v>
      </c>
      <c r="R16" s="1">
        <f t="shared" si="5"/>
        <v>1</v>
      </c>
      <c r="S16" s="1">
        <f t="shared" si="6"/>
        <v>1</v>
      </c>
      <c r="T16" s="1">
        <f t="shared" si="8"/>
        <v>0</v>
      </c>
      <c r="U16" s="1">
        <f t="shared" si="3"/>
        <v>0</v>
      </c>
      <c r="V16" s="1">
        <f t="shared" si="3"/>
        <v>0</v>
      </c>
      <c r="W16" s="1">
        <f t="shared" si="3"/>
        <v>0</v>
      </c>
      <c r="X16" s="1">
        <f t="shared" si="3"/>
        <v>0</v>
      </c>
      <c r="Y16" s="1">
        <f t="shared" si="7"/>
        <v>0</v>
      </c>
      <c r="Z16" s="1">
        <f t="shared" si="7"/>
        <v>0</v>
      </c>
      <c r="AA16" s="1">
        <f t="shared" si="7"/>
        <v>0</v>
      </c>
      <c r="AB16" s="1">
        <f>SUMIFS('Horas Trabalhadas'!$D:$D,'Horas Trabalhadas'!$B:$B,$A16,'Horas Trabalhadas'!$C:$C,"&lt;"&amp;Planejamento!AC$1,'Horas Trabalhadas'!$C:$C,"&gt;="&amp;AB$1)</f>
        <v>0</v>
      </c>
      <c r="AC16" s="1">
        <f>SUMIFS('Horas Trabalhadas'!$D:$D,'Horas Trabalhadas'!$B:$B,$A16,'Horas Trabalhadas'!$C:$C,"&lt;"&amp;Planejamento!AD$1,'Horas Trabalhadas'!$C:$C,"&gt;="&amp;AC$1)</f>
        <v>1</v>
      </c>
      <c r="AD16" s="1">
        <f>SUMIFS('Horas Trabalhadas'!$D:$D,'Horas Trabalhadas'!$B:$B,$A16,'Horas Trabalhadas'!$C:$C,"&lt;"&amp;Planejamento!AE$1,'Horas Trabalhadas'!$C:$C,"&gt;="&amp;AD$1)</f>
        <v>0</v>
      </c>
      <c r="AE16" s="1">
        <f>SUMIFS('Horas Trabalhadas'!$D:$D,'Horas Trabalhadas'!$B:$B,$A16,'Horas Trabalhadas'!$C:$C,"&lt;"&amp;Planejamento!AF$1,'Horas Trabalhadas'!$C:$C,"&gt;="&amp;AE$1)</f>
        <v>0</v>
      </c>
      <c r="AF16" s="1">
        <f>SUMIFS('Horas Trabalhadas'!$D:$D,'Horas Trabalhadas'!$B:$B,$A16,'Horas Trabalhadas'!$C:$C,"&lt;"&amp;Planejamento!AG$1,'Horas Trabalhadas'!$C:$C,"&gt;="&amp;AF$1)</f>
        <v>0</v>
      </c>
      <c r="AG16" s="1">
        <f>SUMIFS('Horas Trabalhadas'!$D:$D,'Horas Trabalhadas'!$B:$B,$A16,'Horas Trabalhadas'!$C:$C,"&lt;"&amp;Planejamento!AH$1,'Horas Trabalhadas'!$C:$C,"&gt;="&amp;AG$1)</f>
        <v>0</v>
      </c>
      <c r="AH16" s="1">
        <f>SUMIFS('Horas Trabalhadas'!$D:$D,'Horas Trabalhadas'!$B:$B,$A16,'Horas Trabalhadas'!$C:$C,"&lt;"&amp;Planejamento!AI$1,'Horas Trabalhadas'!$C:$C,"&gt;="&amp;AH$1)</f>
        <v>0</v>
      </c>
      <c r="AI16" s="1">
        <f>SUMIFS('Horas Trabalhadas'!$D:$D,'Horas Trabalhadas'!$B:$B,$A16,'Horas Trabalhadas'!$C:$C,"&lt;"&amp;Planejamento!AJ$1,'Horas Trabalhadas'!$C:$C,"&gt;="&amp;AI$1)</f>
        <v>0</v>
      </c>
      <c r="AJ16" s="1">
        <f>SUMIFS('Horas Trabalhadas'!$D:$D,'Horas Trabalhadas'!$B:$B,$A16,'Horas Trabalhadas'!$C:$C,"&lt;"&amp;Planejamento!AK$1,'Horas Trabalhadas'!$C:$C,"&gt;="&amp;AJ$1)</f>
        <v>0</v>
      </c>
      <c r="AK16" s="1">
        <f>SUMIFS('Horas Trabalhadas'!$D:$D,'Horas Trabalhadas'!$B:$B,$A16,'Horas Trabalhadas'!$C:$C,"&lt;"&amp;Planejamento!AL$1,'Horas Trabalhadas'!$C:$C,"&gt;="&amp;AK$1)</f>
        <v>0</v>
      </c>
    </row>
    <row r="17" spans="1:37" ht="39.950000000000003" customHeight="1" x14ac:dyDescent="0.25">
      <c r="A17" s="1">
        <v>16</v>
      </c>
      <c r="B17" s="1" t="s">
        <v>171</v>
      </c>
      <c r="C17" s="1" t="s">
        <v>106</v>
      </c>
      <c r="D17" s="1" t="s">
        <v>98</v>
      </c>
      <c r="E17" s="1" t="s">
        <v>99</v>
      </c>
      <c r="F17" s="1" t="s">
        <v>179</v>
      </c>
      <c r="G17" s="1">
        <v>100</v>
      </c>
      <c r="I17" s="2">
        <v>45022</v>
      </c>
      <c r="J17" s="2">
        <v>45035</v>
      </c>
      <c r="M17" s="1">
        <f t="shared" si="4"/>
        <v>10</v>
      </c>
      <c r="N17" s="1">
        <v>2</v>
      </c>
      <c r="Q17" s="1">
        <f t="shared" si="2"/>
        <v>1</v>
      </c>
      <c r="R17" s="1">
        <f t="shared" si="5"/>
        <v>1</v>
      </c>
      <c r="S17" s="1">
        <f t="shared" si="6"/>
        <v>1</v>
      </c>
      <c r="T17" s="1">
        <f t="shared" si="8"/>
        <v>0</v>
      </c>
      <c r="U17" s="1">
        <f t="shared" si="3"/>
        <v>0</v>
      </c>
      <c r="V17" s="1">
        <f t="shared" si="3"/>
        <v>0</v>
      </c>
      <c r="W17" s="1">
        <f t="shared" si="3"/>
        <v>0</v>
      </c>
      <c r="X17" s="1">
        <f t="shared" si="3"/>
        <v>0</v>
      </c>
      <c r="Y17" s="1">
        <f t="shared" si="7"/>
        <v>0</v>
      </c>
      <c r="Z17" s="1">
        <f t="shared" si="7"/>
        <v>0</v>
      </c>
      <c r="AA17" s="1">
        <f t="shared" si="7"/>
        <v>0</v>
      </c>
      <c r="AB17" s="1">
        <f>SUMIFS('Horas Trabalhadas'!$D:$D,'Horas Trabalhadas'!$B:$B,$A17,'Horas Trabalhadas'!$C:$C,"&lt;"&amp;Planejamento!AC$1,'Horas Trabalhadas'!$C:$C,"&gt;="&amp;AB$1)</f>
        <v>0</v>
      </c>
      <c r="AC17" s="1">
        <f>SUMIFS('Horas Trabalhadas'!$D:$D,'Horas Trabalhadas'!$B:$B,$A17,'Horas Trabalhadas'!$C:$C,"&lt;"&amp;Planejamento!AD$1,'Horas Trabalhadas'!$C:$C,"&gt;="&amp;AC$1)</f>
        <v>1</v>
      </c>
      <c r="AD17" s="1">
        <f>SUMIFS('Horas Trabalhadas'!$D:$D,'Horas Trabalhadas'!$B:$B,$A17,'Horas Trabalhadas'!$C:$C,"&lt;"&amp;Planejamento!AE$1,'Horas Trabalhadas'!$C:$C,"&gt;="&amp;AD$1)</f>
        <v>0</v>
      </c>
      <c r="AE17" s="1">
        <f>SUMIFS('Horas Trabalhadas'!$D:$D,'Horas Trabalhadas'!$B:$B,$A17,'Horas Trabalhadas'!$C:$C,"&lt;"&amp;Planejamento!AF$1,'Horas Trabalhadas'!$C:$C,"&gt;="&amp;AE$1)</f>
        <v>0</v>
      </c>
      <c r="AF17" s="1">
        <f>SUMIFS('Horas Trabalhadas'!$D:$D,'Horas Trabalhadas'!$B:$B,$A17,'Horas Trabalhadas'!$C:$C,"&lt;"&amp;Planejamento!AG$1,'Horas Trabalhadas'!$C:$C,"&gt;="&amp;AF$1)</f>
        <v>0</v>
      </c>
      <c r="AG17" s="1">
        <f>SUMIFS('Horas Trabalhadas'!$D:$D,'Horas Trabalhadas'!$B:$B,$A17,'Horas Trabalhadas'!$C:$C,"&lt;"&amp;Planejamento!AH$1,'Horas Trabalhadas'!$C:$C,"&gt;="&amp;AG$1)</f>
        <v>0</v>
      </c>
      <c r="AH17" s="1">
        <f>SUMIFS('Horas Trabalhadas'!$D:$D,'Horas Trabalhadas'!$B:$B,$A17,'Horas Trabalhadas'!$C:$C,"&lt;"&amp;Planejamento!AI$1,'Horas Trabalhadas'!$C:$C,"&gt;="&amp;AH$1)</f>
        <v>0</v>
      </c>
      <c r="AI17" s="1">
        <f>SUMIFS('Horas Trabalhadas'!$D:$D,'Horas Trabalhadas'!$B:$B,$A17,'Horas Trabalhadas'!$C:$C,"&lt;"&amp;Planejamento!AJ$1,'Horas Trabalhadas'!$C:$C,"&gt;="&amp;AI$1)</f>
        <v>0</v>
      </c>
      <c r="AJ17" s="1">
        <f>SUMIFS('Horas Trabalhadas'!$D:$D,'Horas Trabalhadas'!$B:$B,$A17,'Horas Trabalhadas'!$C:$C,"&lt;"&amp;Planejamento!AK$1,'Horas Trabalhadas'!$C:$C,"&gt;="&amp;AJ$1)</f>
        <v>0</v>
      </c>
      <c r="AK17" s="1">
        <f>SUMIFS('Horas Trabalhadas'!$D:$D,'Horas Trabalhadas'!$B:$B,$A17,'Horas Trabalhadas'!$C:$C,"&lt;"&amp;Planejamento!AL$1,'Horas Trabalhadas'!$C:$C,"&gt;="&amp;AK$1)</f>
        <v>0</v>
      </c>
    </row>
    <row r="18" spans="1:37" ht="39.950000000000003" customHeight="1" x14ac:dyDescent="0.25">
      <c r="A18" s="1">
        <v>17</v>
      </c>
      <c r="B18" s="1" t="s">
        <v>172</v>
      </c>
      <c r="C18" s="1" t="s">
        <v>106</v>
      </c>
      <c r="D18" s="1" t="s">
        <v>98</v>
      </c>
      <c r="E18" s="1" t="s">
        <v>99</v>
      </c>
      <c r="F18" s="1" t="s">
        <v>180</v>
      </c>
      <c r="G18" s="1">
        <v>100</v>
      </c>
      <c r="I18" s="2">
        <v>45022</v>
      </c>
      <c r="J18" s="2">
        <v>45035</v>
      </c>
      <c r="M18" s="1">
        <f t="shared" si="4"/>
        <v>10</v>
      </c>
      <c r="N18" s="1">
        <v>2</v>
      </c>
      <c r="Q18" s="1">
        <f t="shared" si="2"/>
        <v>1</v>
      </c>
      <c r="R18" s="1">
        <f t="shared" si="5"/>
        <v>1</v>
      </c>
      <c r="S18" s="1">
        <f t="shared" si="6"/>
        <v>1</v>
      </c>
      <c r="T18" s="1">
        <f t="shared" si="8"/>
        <v>0</v>
      </c>
      <c r="U18" s="1">
        <f t="shared" si="3"/>
        <v>0</v>
      </c>
      <c r="V18" s="1">
        <f t="shared" si="3"/>
        <v>0</v>
      </c>
      <c r="W18" s="1">
        <f t="shared" si="3"/>
        <v>0</v>
      </c>
      <c r="X18" s="1">
        <f t="shared" si="3"/>
        <v>0</v>
      </c>
      <c r="Y18" s="1">
        <f t="shared" si="7"/>
        <v>0</v>
      </c>
      <c r="Z18" s="1">
        <f t="shared" si="7"/>
        <v>0</v>
      </c>
      <c r="AA18" s="1">
        <f t="shared" si="7"/>
        <v>0</v>
      </c>
      <c r="AB18" s="1">
        <f>SUMIFS('Horas Trabalhadas'!$D:$D,'Horas Trabalhadas'!$B:$B,$A18,'Horas Trabalhadas'!$C:$C,"&lt;"&amp;Planejamento!AC$1,'Horas Trabalhadas'!$C:$C,"&gt;="&amp;AB$1)</f>
        <v>0</v>
      </c>
      <c r="AC18" s="1">
        <f>SUMIFS('Horas Trabalhadas'!$D:$D,'Horas Trabalhadas'!$B:$B,$A18,'Horas Trabalhadas'!$C:$C,"&lt;"&amp;Planejamento!AD$1,'Horas Trabalhadas'!$C:$C,"&gt;="&amp;AC$1)</f>
        <v>0</v>
      </c>
      <c r="AD18" s="1">
        <f>SUMIFS('Horas Trabalhadas'!$D:$D,'Horas Trabalhadas'!$B:$B,$A18,'Horas Trabalhadas'!$C:$C,"&lt;"&amp;Planejamento!AE$1,'Horas Trabalhadas'!$C:$C,"&gt;="&amp;AD$1)</f>
        <v>1</v>
      </c>
      <c r="AE18" s="1">
        <f>SUMIFS('Horas Trabalhadas'!$D:$D,'Horas Trabalhadas'!$B:$B,$A18,'Horas Trabalhadas'!$C:$C,"&lt;"&amp;Planejamento!AF$1,'Horas Trabalhadas'!$C:$C,"&gt;="&amp;AE$1)</f>
        <v>0</v>
      </c>
      <c r="AF18" s="1">
        <f>SUMIFS('Horas Trabalhadas'!$D:$D,'Horas Trabalhadas'!$B:$B,$A18,'Horas Trabalhadas'!$C:$C,"&lt;"&amp;Planejamento!AG$1,'Horas Trabalhadas'!$C:$C,"&gt;="&amp;AF$1)</f>
        <v>0</v>
      </c>
      <c r="AG18" s="1">
        <f>SUMIFS('Horas Trabalhadas'!$D:$D,'Horas Trabalhadas'!$B:$B,$A18,'Horas Trabalhadas'!$C:$C,"&lt;"&amp;Planejamento!AH$1,'Horas Trabalhadas'!$C:$C,"&gt;="&amp;AG$1)</f>
        <v>0</v>
      </c>
      <c r="AH18" s="1">
        <f>SUMIFS('Horas Trabalhadas'!$D:$D,'Horas Trabalhadas'!$B:$B,$A18,'Horas Trabalhadas'!$C:$C,"&lt;"&amp;Planejamento!AI$1,'Horas Trabalhadas'!$C:$C,"&gt;="&amp;AH$1)</f>
        <v>0</v>
      </c>
      <c r="AI18" s="1">
        <f>SUMIFS('Horas Trabalhadas'!$D:$D,'Horas Trabalhadas'!$B:$B,$A18,'Horas Trabalhadas'!$C:$C,"&lt;"&amp;Planejamento!AJ$1,'Horas Trabalhadas'!$C:$C,"&gt;="&amp;AI$1)</f>
        <v>0</v>
      </c>
      <c r="AJ18" s="1">
        <f>SUMIFS('Horas Trabalhadas'!$D:$D,'Horas Trabalhadas'!$B:$B,$A18,'Horas Trabalhadas'!$C:$C,"&lt;"&amp;Planejamento!AK$1,'Horas Trabalhadas'!$C:$C,"&gt;="&amp;AJ$1)</f>
        <v>0</v>
      </c>
      <c r="AK18" s="1">
        <f>SUMIFS('Horas Trabalhadas'!$D:$D,'Horas Trabalhadas'!$B:$B,$A18,'Horas Trabalhadas'!$C:$C,"&lt;"&amp;Planejamento!AL$1,'Horas Trabalhadas'!$C:$C,"&gt;="&amp;AK$1)</f>
        <v>0</v>
      </c>
    </row>
    <row r="19" spans="1:37" ht="39.950000000000003" customHeight="1" x14ac:dyDescent="0.25">
      <c r="A19" s="1">
        <v>18</v>
      </c>
      <c r="B19" s="1" t="s">
        <v>173</v>
      </c>
      <c r="C19" s="1" t="s">
        <v>106</v>
      </c>
      <c r="D19" s="1" t="s">
        <v>98</v>
      </c>
      <c r="E19" s="1" t="s">
        <v>99</v>
      </c>
      <c r="F19" s="1" t="s">
        <v>181</v>
      </c>
      <c r="G19" s="1">
        <v>100</v>
      </c>
      <c r="I19" s="2">
        <v>45022</v>
      </c>
      <c r="J19" s="2">
        <v>45035</v>
      </c>
      <c r="M19" s="1">
        <f t="shared" si="4"/>
        <v>10</v>
      </c>
      <c r="N19" s="1">
        <v>2</v>
      </c>
      <c r="Q19" s="1">
        <f t="shared" si="2"/>
        <v>1</v>
      </c>
      <c r="R19" s="1">
        <f t="shared" si="5"/>
        <v>1</v>
      </c>
      <c r="S19" s="1">
        <f t="shared" si="6"/>
        <v>1</v>
      </c>
      <c r="T19" s="1">
        <f t="shared" si="8"/>
        <v>0</v>
      </c>
      <c r="U19" s="1">
        <f t="shared" si="3"/>
        <v>0</v>
      </c>
      <c r="V19" s="1">
        <f t="shared" si="3"/>
        <v>0</v>
      </c>
      <c r="W19" s="1">
        <f t="shared" si="3"/>
        <v>0</v>
      </c>
      <c r="X19" s="1">
        <f t="shared" si="3"/>
        <v>0</v>
      </c>
      <c r="Y19" s="1">
        <f t="shared" si="7"/>
        <v>0</v>
      </c>
      <c r="Z19" s="1">
        <f t="shared" si="7"/>
        <v>0</v>
      </c>
      <c r="AA19" s="1">
        <f t="shared" si="7"/>
        <v>0</v>
      </c>
      <c r="AB19" s="1">
        <f>SUMIFS('Horas Trabalhadas'!$D:$D,'Horas Trabalhadas'!$B:$B,$A19,'Horas Trabalhadas'!$C:$C,"&lt;"&amp;Planejamento!AC$1,'Horas Trabalhadas'!$C:$C,"&gt;="&amp;AB$1)</f>
        <v>0</v>
      </c>
      <c r="AC19" s="1">
        <f>SUMIFS('Horas Trabalhadas'!$D:$D,'Horas Trabalhadas'!$B:$B,$A19,'Horas Trabalhadas'!$C:$C,"&lt;"&amp;Planejamento!AD$1,'Horas Trabalhadas'!$C:$C,"&gt;="&amp;AC$1)</f>
        <v>0</v>
      </c>
      <c r="AD19" s="1">
        <f>SUMIFS('Horas Trabalhadas'!$D:$D,'Horas Trabalhadas'!$B:$B,$A19,'Horas Trabalhadas'!$C:$C,"&lt;"&amp;Planejamento!AE$1,'Horas Trabalhadas'!$C:$C,"&gt;="&amp;AD$1)</f>
        <v>0</v>
      </c>
      <c r="AE19" s="1">
        <f>SUMIFS('Horas Trabalhadas'!$D:$D,'Horas Trabalhadas'!$B:$B,$A19,'Horas Trabalhadas'!$C:$C,"&lt;"&amp;Planejamento!AF$1,'Horas Trabalhadas'!$C:$C,"&gt;="&amp;AE$1)</f>
        <v>0</v>
      </c>
      <c r="AF19" s="1">
        <f>SUMIFS('Horas Trabalhadas'!$D:$D,'Horas Trabalhadas'!$B:$B,$A19,'Horas Trabalhadas'!$C:$C,"&lt;"&amp;Planejamento!AG$1,'Horas Trabalhadas'!$C:$C,"&gt;="&amp;AF$1)</f>
        <v>0</v>
      </c>
      <c r="AG19" s="1">
        <f>SUMIFS('Horas Trabalhadas'!$D:$D,'Horas Trabalhadas'!$B:$B,$A19,'Horas Trabalhadas'!$C:$C,"&lt;"&amp;Planejamento!AH$1,'Horas Trabalhadas'!$C:$C,"&gt;="&amp;AG$1)</f>
        <v>0</v>
      </c>
      <c r="AH19" s="1">
        <f>SUMIFS('Horas Trabalhadas'!$D:$D,'Horas Trabalhadas'!$B:$B,$A19,'Horas Trabalhadas'!$C:$C,"&lt;"&amp;Planejamento!AI$1,'Horas Trabalhadas'!$C:$C,"&gt;="&amp;AH$1)</f>
        <v>0</v>
      </c>
      <c r="AI19" s="1">
        <f>SUMIFS('Horas Trabalhadas'!$D:$D,'Horas Trabalhadas'!$B:$B,$A19,'Horas Trabalhadas'!$C:$C,"&lt;"&amp;Planejamento!AJ$1,'Horas Trabalhadas'!$C:$C,"&gt;="&amp;AI$1)</f>
        <v>0</v>
      </c>
      <c r="AJ19" s="1">
        <f>SUMIFS('Horas Trabalhadas'!$D:$D,'Horas Trabalhadas'!$B:$B,$A19,'Horas Trabalhadas'!$C:$C,"&lt;"&amp;Planejamento!AK$1,'Horas Trabalhadas'!$C:$C,"&gt;="&amp;AJ$1)</f>
        <v>0</v>
      </c>
      <c r="AK19" s="1">
        <f>SUMIFS('Horas Trabalhadas'!$D:$D,'Horas Trabalhadas'!$B:$B,$A19,'Horas Trabalhadas'!$C:$C,"&lt;"&amp;Planejamento!AL$1,'Horas Trabalhadas'!$C:$C,"&gt;="&amp;AK$1)</f>
        <v>0</v>
      </c>
    </row>
    <row r="20" spans="1:37" ht="39.950000000000003" customHeight="1" x14ac:dyDescent="0.25">
      <c r="A20" s="8">
        <v>19</v>
      </c>
      <c r="B20" s="8"/>
      <c r="C20" s="8" t="s">
        <v>106</v>
      </c>
      <c r="D20" s="8" t="s">
        <v>100</v>
      </c>
      <c r="E20" s="8" t="s">
        <v>228</v>
      </c>
      <c r="F20" s="8" t="s">
        <v>229</v>
      </c>
      <c r="G20" s="8"/>
      <c r="H20" s="8"/>
      <c r="I20" s="9"/>
      <c r="J20" s="9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39.950000000000003" customHeight="1" x14ac:dyDescent="0.25">
      <c r="A21" s="1">
        <v>79</v>
      </c>
      <c r="B21" s="1" t="s">
        <v>174</v>
      </c>
      <c r="C21" s="1" t="s">
        <v>106</v>
      </c>
      <c r="D21" s="1" t="s">
        <v>98</v>
      </c>
      <c r="E21" s="1" t="s">
        <v>99</v>
      </c>
      <c r="F21" s="1" t="s">
        <v>182</v>
      </c>
      <c r="G21" s="1">
        <v>100</v>
      </c>
      <c r="I21" s="2">
        <v>45022</v>
      </c>
      <c r="J21" s="2">
        <v>45035</v>
      </c>
      <c r="M21" s="1">
        <f t="shared" si="4"/>
        <v>10</v>
      </c>
      <c r="N21" s="1">
        <v>2</v>
      </c>
      <c r="Q21" s="1">
        <f t="shared" si="2"/>
        <v>1</v>
      </c>
      <c r="R21" s="1">
        <f t="shared" si="5"/>
        <v>1</v>
      </c>
      <c r="S21" s="1">
        <f t="shared" si="6"/>
        <v>1</v>
      </c>
      <c r="T21" s="1">
        <f t="shared" si="8"/>
        <v>0</v>
      </c>
      <c r="U21" s="1">
        <f t="shared" si="3"/>
        <v>0</v>
      </c>
      <c r="V21" s="1">
        <f t="shared" si="3"/>
        <v>0</v>
      </c>
      <c r="W21" s="1">
        <f t="shared" si="3"/>
        <v>0</v>
      </c>
      <c r="X21" s="1">
        <f t="shared" si="3"/>
        <v>0</v>
      </c>
      <c r="Y21" s="1">
        <f t="shared" si="7"/>
        <v>0</v>
      </c>
      <c r="Z21" s="1">
        <f t="shared" si="7"/>
        <v>0</v>
      </c>
      <c r="AA21" s="1">
        <f t="shared" si="7"/>
        <v>0</v>
      </c>
      <c r="AB21" s="1">
        <f>SUMIFS('Horas Trabalhadas'!$D:$D,'Horas Trabalhadas'!$B:$B,$A21,'Horas Trabalhadas'!$C:$C,"&lt;"&amp;Planejamento!AC$1,'Horas Trabalhadas'!$C:$C,"&gt;="&amp;AB$1)</f>
        <v>0</v>
      </c>
      <c r="AC21" s="1">
        <f>SUMIFS('Horas Trabalhadas'!$D:$D,'Horas Trabalhadas'!$B:$B,$A21,'Horas Trabalhadas'!$C:$C,"&lt;"&amp;Planejamento!AD$1,'Horas Trabalhadas'!$C:$C,"&gt;="&amp;AC$1)</f>
        <v>0</v>
      </c>
      <c r="AD21" s="1">
        <f>SUMIFS('Horas Trabalhadas'!$D:$D,'Horas Trabalhadas'!$B:$B,$A21,'Horas Trabalhadas'!$C:$C,"&lt;"&amp;Planejamento!AE$1,'Horas Trabalhadas'!$C:$C,"&gt;="&amp;AD$1)</f>
        <v>0</v>
      </c>
      <c r="AE21" s="1">
        <f>SUMIFS('Horas Trabalhadas'!$D:$D,'Horas Trabalhadas'!$B:$B,$A21,'Horas Trabalhadas'!$C:$C,"&lt;"&amp;Planejamento!AF$1,'Horas Trabalhadas'!$C:$C,"&gt;="&amp;AE$1)</f>
        <v>0</v>
      </c>
      <c r="AF21" s="1">
        <f>SUMIFS('Horas Trabalhadas'!$D:$D,'Horas Trabalhadas'!$B:$B,$A21,'Horas Trabalhadas'!$C:$C,"&lt;"&amp;Planejamento!AG$1,'Horas Trabalhadas'!$C:$C,"&gt;="&amp;AF$1)</f>
        <v>0</v>
      </c>
      <c r="AG21" s="1">
        <f>SUMIFS('Horas Trabalhadas'!$D:$D,'Horas Trabalhadas'!$B:$B,$A21,'Horas Trabalhadas'!$C:$C,"&lt;"&amp;Planejamento!AH$1,'Horas Trabalhadas'!$C:$C,"&gt;="&amp;AG$1)</f>
        <v>0</v>
      </c>
      <c r="AH21" s="1">
        <f>SUMIFS('Horas Trabalhadas'!$D:$D,'Horas Trabalhadas'!$B:$B,$A21,'Horas Trabalhadas'!$C:$C,"&lt;"&amp;Planejamento!AI$1,'Horas Trabalhadas'!$C:$C,"&gt;="&amp;AH$1)</f>
        <v>0</v>
      </c>
      <c r="AI21" s="1">
        <f>SUMIFS('Horas Trabalhadas'!$D:$D,'Horas Trabalhadas'!$B:$B,$A21,'Horas Trabalhadas'!$C:$C,"&lt;"&amp;Planejamento!AJ$1,'Horas Trabalhadas'!$C:$C,"&gt;="&amp;AI$1)</f>
        <v>0</v>
      </c>
      <c r="AJ21" s="1">
        <f>SUMIFS('Horas Trabalhadas'!$D:$D,'Horas Trabalhadas'!$B:$B,$A21,'Horas Trabalhadas'!$C:$C,"&lt;"&amp;Planejamento!AK$1,'Horas Trabalhadas'!$C:$C,"&gt;="&amp;AJ$1)</f>
        <v>0</v>
      </c>
      <c r="AK21" s="1">
        <f>SUMIFS('Horas Trabalhadas'!$D:$D,'Horas Trabalhadas'!$B:$B,$A21,'Horas Trabalhadas'!$C:$C,"&lt;"&amp;Planejamento!AL$1,'Horas Trabalhadas'!$C:$C,"&gt;="&amp;AK$1)</f>
        <v>0</v>
      </c>
    </row>
    <row r="22" spans="1:37" ht="39.950000000000003" customHeight="1" x14ac:dyDescent="0.25">
      <c r="A22" s="1">
        <v>20</v>
      </c>
      <c r="B22" s="1" t="s">
        <v>175</v>
      </c>
      <c r="C22" s="1" t="s">
        <v>106</v>
      </c>
      <c r="D22" s="1" t="s">
        <v>98</v>
      </c>
      <c r="E22" s="1" t="s">
        <v>99</v>
      </c>
      <c r="F22" s="1" t="s">
        <v>183</v>
      </c>
      <c r="G22" s="1">
        <v>100</v>
      </c>
      <c r="I22" s="2">
        <v>45022</v>
      </c>
      <c r="J22" s="2">
        <v>45035</v>
      </c>
      <c r="M22" s="1">
        <f t="shared" si="4"/>
        <v>10</v>
      </c>
      <c r="N22" s="1">
        <v>2</v>
      </c>
      <c r="Q22" s="1">
        <f t="shared" si="2"/>
        <v>1</v>
      </c>
      <c r="R22" s="1">
        <f t="shared" si="5"/>
        <v>1</v>
      </c>
      <c r="S22" s="1">
        <f t="shared" si="6"/>
        <v>1</v>
      </c>
      <c r="T22" s="1">
        <f t="shared" si="8"/>
        <v>0</v>
      </c>
      <c r="U22" s="1">
        <f t="shared" si="3"/>
        <v>0</v>
      </c>
      <c r="V22" s="1">
        <f t="shared" si="3"/>
        <v>0</v>
      </c>
      <c r="W22" s="1">
        <f t="shared" si="3"/>
        <v>0</v>
      </c>
      <c r="X22" s="1">
        <f t="shared" si="3"/>
        <v>0</v>
      </c>
      <c r="Y22" s="1">
        <f t="shared" si="7"/>
        <v>0</v>
      </c>
      <c r="Z22" s="1">
        <f t="shared" si="7"/>
        <v>0</v>
      </c>
      <c r="AA22" s="1">
        <f t="shared" si="7"/>
        <v>0</v>
      </c>
      <c r="AB22" s="1">
        <f>SUMIFS('Horas Trabalhadas'!$D:$D,'Horas Trabalhadas'!$B:$B,$A22,'Horas Trabalhadas'!$C:$C,"&lt;"&amp;Planejamento!AC$1,'Horas Trabalhadas'!$C:$C,"&gt;="&amp;AB$1)</f>
        <v>0</v>
      </c>
      <c r="AC22" s="1">
        <f>SUMIFS('Horas Trabalhadas'!$D:$D,'Horas Trabalhadas'!$B:$B,$A22,'Horas Trabalhadas'!$C:$C,"&lt;"&amp;Planejamento!AD$1,'Horas Trabalhadas'!$C:$C,"&gt;="&amp;AC$1)</f>
        <v>0</v>
      </c>
      <c r="AD22" s="1">
        <f>SUMIFS('Horas Trabalhadas'!$D:$D,'Horas Trabalhadas'!$B:$B,$A22,'Horas Trabalhadas'!$C:$C,"&lt;"&amp;Planejamento!AE$1,'Horas Trabalhadas'!$C:$C,"&gt;="&amp;AD$1)</f>
        <v>0</v>
      </c>
      <c r="AE22" s="1">
        <f>SUMIFS('Horas Trabalhadas'!$D:$D,'Horas Trabalhadas'!$B:$B,$A22,'Horas Trabalhadas'!$C:$C,"&lt;"&amp;Planejamento!AF$1,'Horas Trabalhadas'!$C:$C,"&gt;="&amp;AE$1)</f>
        <v>0</v>
      </c>
      <c r="AF22" s="1">
        <f>SUMIFS('Horas Trabalhadas'!$D:$D,'Horas Trabalhadas'!$B:$B,$A22,'Horas Trabalhadas'!$C:$C,"&lt;"&amp;Planejamento!AG$1,'Horas Trabalhadas'!$C:$C,"&gt;="&amp;AF$1)</f>
        <v>0</v>
      </c>
      <c r="AG22" s="1">
        <f>SUMIFS('Horas Trabalhadas'!$D:$D,'Horas Trabalhadas'!$B:$B,$A22,'Horas Trabalhadas'!$C:$C,"&lt;"&amp;Planejamento!AH$1,'Horas Trabalhadas'!$C:$C,"&gt;="&amp;AG$1)</f>
        <v>0</v>
      </c>
      <c r="AH22" s="1">
        <f>SUMIFS('Horas Trabalhadas'!$D:$D,'Horas Trabalhadas'!$B:$B,$A22,'Horas Trabalhadas'!$C:$C,"&lt;"&amp;Planejamento!AI$1,'Horas Trabalhadas'!$C:$C,"&gt;="&amp;AH$1)</f>
        <v>0</v>
      </c>
      <c r="AI22" s="1">
        <f>SUMIFS('Horas Trabalhadas'!$D:$D,'Horas Trabalhadas'!$B:$B,$A22,'Horas Trabalhadas'!$C:$C,"&lt;"&amp;Planejamento!AJ$1,'Horas Trabalhadas'!$C:$C,"&gt;="&amp;AI$1)</f>
        <v>0</v>
      </c>
      <c r="AJ22" s="1">
        <f>SUMIFS('Horas Trabalhadas'!$D:$D,'Horas Trabalhadas'!$B:$B,$A22,'Horas Trabalhadas'!$C:$C,"&lt;"&amp;Planejamento!AK$1,'Horas Trabalhadas'!$C:$C,"&gt;="&amp;AJ$1)</f>
        <v>0</v>
      </c>
      <c r="AK22" s="1">
        <f>SUMIFS('Horas Trabalhadas'!$D:$D,'Horas Trabalhadas'!$B:$B,$A22,'Horas Trabalhadas'!$C:$C,"&lt;"&amp;Planejamento!AL$1,'Horas Trabalhadas'!$C:$C,"&gt;="&amp;AK$1)</f>
        <v>0</v>
      </c>
    </row>
    <row r="23" spans="1:37" ht="39.950000000000003" customHeight="1" x14ac:dyDescent="0.25">
      <c r="A23" s="1">
        <v>21</v>
      </c>
      <c r="B23" s="1" t="s">
        <v>30</v>
      </c>
      <c r="C23" s="1" t="s">
        <v>106</v>
      </c>
      <c r="D23" s="1" t="s">
        <v>100</v>
      </c>
      <c r="E23" s="1" t="s">
        <v>101</v>
      </c>
      <c r="F23" s="1" t="s">
        <v>165</v>
      </c>
      <c r="G23" s="1">
        <v>0</v>
      </c>
      <c r="I23" s="2">
        <v>45065</v>
      </c>
      <c r="J23" s="2">
        <v>45071</v>
      </c>
      <c r="M23" s="1">
        <f t="shared" si="4"/>
        <v>5</v>
      </c>
      <c r="N23" s="1">
        <v>8</v>
      </c>
      <c r="Q23" s="1">
        <f t="shared" si="2"/>
        <v>8</v>
      </c>
      <c r="R23" s="1">
        <f t="shared" si="5"/>
        <v>0</v>
      </c>
      <c r="S23" s="1">
        <f t="shared" si="6"/>
        <v>0</v>
      </c>
      <c r="T23" s="1">
        <f t="shared" si="8"/>
        <v>0</v>
      </c>
      <c r="U23" s="1">
        <f t="shared" si="3"/>
        <v>0</v>
      </c>
      <c r="V23" s="1">
        <f t="shared" si="3"/>
        <v>0</v>
      </c>
      <c r="W23" s="1">
        <f t="shared" si="3"/>
        <v>0</v>
      </c>
      <c r="X23" s="1">
        <f t="shared" si="3"/>
        <v>0</v>
      </c>
      <c r="Y23" s="1">
        <f t="shared" si="7"/>
        <v>0</v>
      </c>
      <c r="Z23" s="1">
        <f t="shared" si="7"/>
        <v>0</v>
      </c>
      <c r="AA23" s="1">
        <f t="shared" si="7"/>
        <v>0</v>
      </c>
      <c r="AB23" s="1">
        <f>SUMIFS('Horas Trabalhadas'!$D:$D,'Horas Trabalhadas'!$B:$B,$A23,'Horas Trabalhadas'!$C:$C,"&lt;"&amp;Planejamento!AC$1,'Horas Trabalhadas'!$C:$C,"&gt;="&amp;AB$1)</f>
        <v>0</v>
      </c>
      <c r="AC23" s="1">
        <f>SUMIFS('Horas Trabalhadas'!$D:$D,'Horas Trabalhadas'!$B:$B,$A23,'Horas Trabalhadas'!$C:$C,"&lt;"&amp;Planejamento!AD$1,'Horas Trabalhadas'!$C:$C,"&gt;="&amp;AC$1)</f>
        <v>0</v>
      </c>
      <c r="AD23" s="1">
        <f>SUMIFS('Horas Trabalhadas'!$D:$D,'Horas Trabalhadas'!$B:$B,$A23,'Horas Trabalhadas'!$C:$C,"&lt;"&amp;Planejamento!AE$1,'Horas Trabalhadas'!$C:$C,"&gt;="&amp;AD$1)</f>
        <v>0</v>
      </c>
      <c r="AE23" s="1">
        <f>SUMIFS('Horas Trabalhadas'!$D:$D,'Horas Trabalhadas'!$B:$B,$A23,'Horas Trabalhadas'!$C:$C,"&lt;"&amp;Planejamento!AF$1,'Horas Trabalhadas'!$C:$C,"&gt;="&amp;AE$1)</f>
        <v>0</v>
      </c>
      <c r="AF23" s="1">
        <f>SUMIFS('Horas Trabalhadas'!$D:$D,'Horas Trabalhadas'!$B:$B,$A23,'Horas Trabalhadas'!$C:$C,"&lt;"&amp;Planejamento!AG$1,'Horas Trabalhadas'!$C:$C,"&gt;="&amp;AF$1)</f>
        <v>0</v>
      </c>
      <c r="AG23" s="1">
        <f>SUMIFS('Horas Trabalhadas'!$D:$D,'Horas Trabalhadas'!$B:$B,$A23,'Horas Trabalhadas'!$C:$C,"&lt;"&amp;Planejamento!AH$1,'Horas Trabalhadas'!$C:$C,"&gt;="&amp;AG$1)</f>
        <v>0</v>
      </c>
      <c r="AH23" s="1">
        <f>SUMIFS('Horas Trabalhadas'!$D:$D,'Horas Trabalhadas'!$B:$B,$A23,'Horas Trabalhadas'!$C:$C,"&lt;"&amp;Planejamento!AI$1,'Horas Trabalhadas'!$C:$C,"&gt;="&amp;AH$1)</f>
        <v>0</v>
      </c>
      <c r="AI23" s="1">
        <f>SUMIFS('Horas Trabalhadas'!$D:$D,'Horas Trabalhadas'!$B:$B,$A23,'Horas Trabalhadas'!$C:$C,"&lt;"&amp;Planejamento!AJ$1,'Horas Trabalhadas'!$C:$C,"&gt;="&amp;AI$1)</f>
        <v>0</v>
      </c>
      <c r="AJ23" s="1">
        <f>SUMIFS('Horas Trabalhadas'!$D:$D,'Horas Trabalhadas'!$B:$B,$A23,'Horas Trabalhadas'!$C:$C,"&lt;"&amp;Planejamento!AK$1,'Horas Trabalhadas'!$C:$C,"&gt;="&amp;AJ$1)</f>
        <v>0</v>
      </c>
      <c r="AK23" s="1">
        <f>SUMIFS('Horas Trabalhadas'!$D:$D,'Horas Trabalhadas'!$B:$B,$A23,'Horas Trabalhadas'!$C:$C,"&lt;"&amp;Planejamento!AL$1,'Horas Trabalhadas'!$C:$C,"&gt;="&amp;AK$1)</f>
        <v>0</v>
      </c>
    </row>
    <row r="24" spans="1:37" ht="39.950000000000003" customHeight="1" x14ac:dyDescent="0.25">
      <c r="A24" s="1">
        <v>22</v>
      </c>
      <c r="B24" s="1" t="s">
        <v>31</v>
      </c>
      <c r="C24" s="1" t="s">
        <v>106</v>
      </c>
      <c r="D24" s="1" t="s">
        <v>100</v>
      </c>
      <c r="E24" s="1" t="s">
        <v>101</v>
      </c>
      <c r="F24" s="1" t="s">
        <v>166</v>
      </c>
      <c r="G24" s="1">
        <v>0</v>
      </c>
      <c r="I24" s="2">
        <v>45065</v>
      </c>
      <c r="J24" s="2">
        <v>45071</v>
      </c>
      <c r="M24" s="1">
        <f t="shared" si="4"/>
        <v>5</v>
      </c>
      <c r="N24" s="1">
        <v>8</v>
      </c>
      <c r="Q24" s="1">
        <f t="shared" si="2"/>
        <v>8</v>
      </c>
      <c r="R24" s="1">
        <f t="shared" si="5"/>
        <v>0</v>
      </c>
      <c r="S24" s="1">
        <f t="shared" si="6"/>
        <v>0</v>
      </c>
      <c r="T24" s="1">
        <f t="shared" si="8"/>
        <v>0</v>
      </c>
      <c r="U24" s="1">
        <f t="shared" si="3"/>
        <v>0</v>
      </c>
      <c r="V24" s="1">
        <f t="shared" si="3"/>
        <v>0</v>
      </c>
      <c r="W24" s="1">
        <f t="shared" si="3"/>
        <v>0</v>
      </c>
      <c r="X24" s="1">
        <f t="shared" si="3"/>
        <v>0</v>
      </c>
      <c r="Y24" s="1">
        <f t="shared" si="7"/>
        <v>0</v>
      </c>
      <c r="Z24" s="1">
        <f t="shared" si="7"/>
        <v>0</v>
      </c>
      <c r="AA24" s="1">
        <f t="shared" si="7"/>
        <v>0</v>
      </c>
      <c r="AB24" s="1">
        <f>SUMIFS('Horas Trabalhadas'!$D:$D,'Horas Trabalhadas'!$B:$B,$A24,'Horas Trabalhadas'!$C:$C,"&lt;"&amp;Planejamento!AC$1,'Horas Trabalhadas'!$C:$C,"&gt;="&amp;AB$1)</f>
        <v>0</v>
      </c>
      <c r="AC24" s="1">
        <f>SUMIFS('Horas Trabalhadas'!$D:$D,'Horas Trabalhadas'!$B:$B,$A24,'Horas Trabalhadas'!$C:$C,"&lt;"&amp;Planejamento!AD$1,'Horas Trabalhadas'!$C:$C,"&gt;="&amp;AC$1)</f>
        <v>0</v>
      </c>
      <c r="AD24" s="1">
        <f>SUMIFS('Horas Trabalhadas'!$D:$D,'Horas Trabalhadas'!$B:$B,$A24,'Horas Trabalhadas'!$C:$C,"&lt;"&amp;Planejamento!AE$1,'Horas Trabalhadas'!$C:$C,"&gt;="&amp;AD$1)</f>
        <v>0</v>
      </c>
      <c r="AE24" s="1">
        <f>SUMIFS('Horas Trabalhadas'!$D:$D,'Horas Trabalhadas'!$B:$B,$A24,'Horas Trabalhadas'!$C:$C,"&lt;"&amp;Planejamento!AF$1,'Horas Trabalhadas'!$C:$C,"&gt;="&amp;AE$1)</f>
        <v>0</v>
      </c>
      <c r="AF24" s="1">
        <f>SUMIFS('Horas Trabalhadas'!$D:$D,'Horas Trabalhadas'!$B:$B,$A24,'Horas Trabalhadas'!$C:$C,"&lt;"&amp;Planejamento!AG$1,'Horas Trabalhadas'!$C:$C,"&gt;="&amp;AF$1)</f>
        <v>0</v>
      </c>
      <c r="AG24" s="1">
        <f>SUMIFS('Horas Trabalhadas'!$D:$D,'Horas Trabalhadas'!$B:$B,$A24,'Horas Trabalhadas'!$C:$C,"&lt;"&amp;Planejamento!AH$1,'Horas Trabalhadas'!$C:$C,"&gt;="&amp;AG$1)</f>
        <v>0</v>
      </c>
      <c r="AH24" s="1">
        <f>SUMIFS('Horas Trabalhadas'!$D:$D,'Horas Trabalhadas'!$B:$B,$A24,'Horas Trabalhadas'!$C:$C,"&lt;"&amp;Planejamento!AI$1,'Horas Trabalhadas'!$C:$C,"&gt;="&amp;AH$1)</f>
        <v>0</v>
      </c>
      <c r="AI24" s="1">
        <f>SUMIFS('Horas Trabalhadas'!$D:$D,'Horas Trabalhadas'!$B:$B,$A24,'Horas Trabalhadas'!$C:$C,"&lt;"&amp;Planejamento!AJ$1,'Horas Trabalhadas'!$C:$C,"&gt;="&amp;AI$1)</f>
        <v>0</v>
      </c>
      <c r="AJ24" s="1">
        <f>SUMIFS('Horas Trabalhadas'!$D:$D,'Horas Trabalhadas'!$B:$B,$A24,'Horas Trabalhadas'!$C:$C,"&lt;"&amp;Planejamento!AK$1,'Horas Trabalhadas'!$C:$C,"&gt;="&amp;AJ$1)</f>
        <v>0</v>
      </c>
      <c r="AK24" s="1">
        <f>SUMIFS('Horas Trabalhadas'!$D:$D,'Horas Trabalhadas'!$B:$B,$A24,'Horas Trabalhadas'!$C:$C,"&lt;"&amp;Planejamento!AL$1,'Horas Trabalhadas'!$C:$C,"&gt;="&amp;AK$1)</f>
        <v>0</v>
      </c>
    </row>
    <row r="25" spans="1:37" ht="39.950000000000003" customHeight="1" x14ac:dyDescent="0.25">
      <c r="A25" s="1">
        <v>23</v>
      </c>
      <c r="B25" s="1" t="s">
        <v>32</v>
      </c>
      <c r="C25" s="1" t="s">
        <v>106</v>
      </c>
      <c r="D25" s="1" t="s">
        <v>100</v>
      </c>
      <c r="E25" s="1" t="s">
        <v>101</v>
      </c>
      <c r="F25" s="1" t="s">
        <v>167</v>
      </c>
      <c r="G25" s="1">
        <v>0</v>
      </c>
      <c r="I25" s="2">
        <v>45065</v>
      </c>
      <c r="J25" s="2">
        <v>45071</v>
      </c>
      <c r="M25" s="1">
        <f t="shared" si="4"/>
        <v>5</v>
      </c>
      <c r="N25" s="1">
        <v>4</v>
      </c>
      <c r="Q25" s="1">
        <f t="shared" si="2"/>
        <v>4</v>
      </c>
      <c r="R25" s="1">
        <f t="shared" si="5"/>
        <v>0</v>
      </c>
      <c r="S25" s="1">
        <f t="shared" si="6"/>
        <v>0</v>
      </c>
      <c r="T25" s="1">
        <f t="shared" si="8"/>
        <v>0</v>
      </c>
      <c r="U25" s="1">
        <f t="shared" si="3"/>
        <v>0</v>
      </c>
      <c r="V25" s="1">
        <f t="shared" si="3"/>
        <v>0</v>
      </c>
      <c r="W25" s="1">
        <f t="shared" si="3"/>
        <v>0</v>
      </c>
      <c r="X25" s="1">
        <f t="shared" si="3"/>
        <v>0</v>
      </c>
      <c r="Y25" s="1">
        <f t="shared" si="7"/>
        <v>0</v>
      </c>
      <c r="Z25" s="1">
        <f t="shared" si="7"/>
        <v>0</v>
      </c>
      <c r="AA25" s="1">
        <f t="shared" si="7"/>
        <v>0</v>
      </c>
      <c r="AB25" s="1">
        <f>SUMIFS('Horas Trabalhadas'!$D:$D,'Horas Trabalhadas'!$B:$B,$A25,'Horas Trabalhadas'!$C:$C,"&lt;"&amp;Planejamento!AC$1,'Horas Trabalhadas'!$C:$C,"&gt;="&amp;AB$1)</f>
        <v>0</v>
      </c>
      <c r="AC25" s="1">
        <f>SUMIFS('Horas Trabalhadas'!$D:$D,'Horas Trabalhadas'!$B:$B,$A25,'Horas Trabalhadas'!$C:$C,"&lt;"&amp;Planejamento!AD$1,'Horas Trabalhadas'!$C:$C,"&gt;="&amp;AC$1)</f>
        <v>0</v>
      </c>
      <c r="AD25" s="1">
        <f>SUMIFS('Horas Trabalhadas'!$D:$D,'Horas Trabalhadas'!$B:$B,$A25,'Horas Trabalhadas'!$C:$C,"&lt;"&amp;Planejamento!AE$1,'Horas Trabalhadas'!$C:$C,"&gt;="&amp;AD$1)</f>
        <v>0</v>
      </c>
      <c r="AE25" s="1">
        <f>SUMIFS('Horas Trabalhadas'!$D:$D,'Horas Trabalhadas'!$B:$B,$A25,'Horas Trabalhadas'!$C:$C,"&lt;"&amp;Planejamento!AF$1,'Horas Trabalhadas'!$C:$C,"&gt;="&amp;AE$1)</f>
        <v>0</v>
      </c>
      <c r="AF25" s="1">
        <f>SUMIFS('Horas Trabalhadas'!$D:$D,'Horas Trabalhadas'!$B:$B,$A25,'Horas Trabalhadas'!$C:$C,"&lt;"&amp;Planejamento!AG$1,'Horas Trabalhadas'!$C:$C,"&gt;="&amp;AF$1)</f>
        <v>0</v>
      </c>
      <c r="AG25" s="1">
        <f>SUMIFS('Horas Trabalhadas'!$D:$D,'Horas Trabalhadas'!$B:$B,$A25,'Horas Trabalhadas'!$C:$C,"&lt;"&amp;Planejamento!AH$1,'Horas Trabalhadas'!$C:$C,"&gt;="&amp;AG$1)</f>
        <v>0</v>
      </c>
      <c r="AH25" s="1">
        <f>SUMIFS('Horas Trabalhadas'!$D:$D,'Horas Trabalhadas'!$B:$B,$A25,'Horas Trabalhadas'!$C:$C,"&lt;"&amp;Planejamento!AI$1,'Horas Trabalhadas'!$C:$C,"&gt;="&amp;AH$1)</f>
        <v>0</v>
      </c>
      <c r="AI25" s="1">
        <f>SUMIFS('Horas Trabalhadas'!$D:$D,'Horas Trabalhadas'!$B:$B,$A25,'Horas Trabalhadas'!$C:$C,"&lt;"&amp;Planejamento!AJ$1,'Horas Trabalhadas'!$C:$C,"&gt;="&amp;AI$1)</f>
        <v>0</v>
      </c>
      <c r="AJ25" s="1">
        <f>SUMIFS('Horas Trabalhadas'!$D:$D,'Horas Trabalhadas'!$B:$B,$A25,'Horas Trabalhadas'!$C:$C,"&lt;"&amp;Planejamento!AK$1,'Horas Trabalhadas'!$C:$C,"&gt;="&amp;AJ$1)</f>
        <v>0</v>
      </c>
      <c r="AK25" s="1">
        <f>SUMIFS('Horas Trabalhadas'!$D:$D,'Horas Trabalhadas'!$B:$B,$A25,'Horas Trabalhadas'!$C:$C,"&lt;"&amp;Planejamento!AL$1,'Horas Trabalhadas'!$C:$C,"&gt;="&amp;AK$1)</f>
        <v>0</v>
      </c>
    </row>
    <row r="26" spans="1:37" ht="39.950000000000003" customHeight="1" x14ac:dyDescent="0.25">
      <c r="A26" s="1">
        <v>24</v>
      </c>
      <c r="B26" s="1" t="s">
        <v>33</v>
      </c>
      <c r="C26" s="1" t="s">
        <v>106</v>
      </c>
      <c r="D26" s="1" t="s">
        <v>100</v>
      </c>
      <c r="E26" s="1" t="s">
        <v>102</v>
      </c>
      <c r="F26" s="1" t="s">
        <v>151</v>
      </c>
      <c r="G26" s="1">
        <v>100</v>
      </c>
      <c r="I26" s="2">
        <v>45022</v>
      </c>
      <c r="J26" s="2">
        <v>45028</v>
      </c>
      <c r="M26" s="1">
        <f t="shared" si="4"/>
        <v>5</v>
      </c>
      <c r="N26" s="1">
        <v>2</v>
      </c>
      <c r="Q26" s="1">
        <f t="shared" si="2"/>
        <v>2</v>
      </c>
      <c r="R26" s="1">
        <f t="shared" si="5"/>
        <v>2</v>
      </c>
      <c r="S26" s="1">
        <f t="shared" si="6"/>
        <v>2</v>
      </c>
      <c r="T26" s="1">
        <f t="shared" si="8"/>
        <v>0</v>
      </c>
      <c r="U26" s="1">
        <f t="shared" si="3"/>
        <v>0</v>
      </c>
      <c r="V26" s="1">
        <f t="shared" si="3"/>
        <v>0</v>
      </c>
      <c r="W26" s="1">
        <f t="shared" si="3"/>
        <v>0</v>
      </c>
      <c r="X26" s="1">
        <f t="shared" si="3"/>
        <v>0</v>
      </c>
      <c r="Y26" s="1">
        <f t="shared" si="7"/>
        <v>0</v>
      </c>
      <c r="Z26" s="1">
        <f t="shared" si="7"/>
        <v>0</v>
      </c>
      <c r="AA26" s="1">
        <f t="shared" si="7"/>
        <v>0</v>
      </c>
      <c r="AB26" s="1">
        <f>SUMIFS('Horas Trabalhadas'!$D:$D,'Horas Trabalhadas'!$B:$B,$A26,'Horas Trabalhadas'!$C:$C,"&lt;"&amp;Planejamento!AC$1,'Horas Trabalhadas'!$C:$C,"&gt;="&amp;AB$1)</f>
        <v>0</v>
      </c>
      <c r="AC26" s="1">
        <f>SUMIFS('Horas Trabalhadas'!$D:$D,'Horas Trabalhadas'!$B:$B,$A26,'Horas Trabalhadas'!$C:$C,"&lt;"&amp;Planejamento!AD$1,'Horas Trabalhadas'!$C:$C,"&gt;="&amp;AC$1)</f>
        <v>0</v>
      </c>
      <c r="AD26" s="1">
        <f>SUMIFS('Horas Trabalhadas'!$D:$D,'Horas Trabalhadas'!$B:$B,$A26,'Horas Trabalhadas'!$C:$C,"&lt;"&amp;Planejamento!AE$1,'Horas Trabalhadas'!$C:$C,"&gt;="&amp;AD$1)</f>
        <v>0</v>
      </c>
      <c r="AE26" s="1">
        <f>SUMIFS('Horas Trabalhadas'!$D:$D,'Horas Trabalhadas'!$B:$B,$A26,'Horas Trabalhadas'!$C:$C,"&lt;"&amp;Planejamento!AF$1,'Horas Trabalhadas'!$C:$C,"&gt;="&amp;AE$1)</f>
        <v>0</v>
      </c>
      <c r="AF26" s="1">
        <f>SUMIFS('Horas Trabalhadas'!$D:$D,'Horas Trabalhadas'!$B:$B,$A26,'Horas Trabalhadas'!$C:$C,"&lt;"&amp;Planejamento!AG$1,'Horas Trabalhadas'!$C:$C,"&gt;="&amp;AF$1)</f>
        <v>0</v>
      </c>
      <c r="AG26" s="1">
        <f>SUMIFS('Horas Trabalhadas'!$D:$D,'Horas Trabalhadas'!$B:$B,$A26,'Horas Trabalhadas'!$C:$C,"&lt;"&amp;Planejamento!AH$1,'Horas Trabalhadas'!$C:$C,"&gt;="&amp;AG$1)</f>
        <v>0</v>
      </c>
      <c r="AH26" s="1">
        <f>SUMIFS('Horas Trabalhadas'!$D:$D,'Horas Trabalhadas'!$B:$B,$A26,'Horas Trabalhadas'!$C:$C,"&lt;"&amp;Planejamento!AI$1,'Horas Trabalhadas'!$C:$C,"&gt;="&amp;AH$1)</f>
        <v>0</v>
      </c>
      <c r="AI26" s="1">
        <f>SUMIFS('Horas Trabalhadas'!$D:$D,'Horas Trabalhadas'!$B:$B,$A26,'Horas Trabalhadas'!$C:$C,"&lt;"&amp;Planejamento!AJ$1,'Horas Trabalhadas'!$C:$C,"&gt;="&amp;AI$1)</f>
        <v>0</v>
      </c>
      <c r="AJ26" s="1">
        <f>SUMIFS('Horas Trabalhadas'!$D:$D,'Horas Trabalhadas'!$B:$B,$A26,'Horas Trabalhadas'!$C:$C,"&lt;"&amp;Planejamento!AK$1,'Horas Trabalhadas'!$C:$C,"&gt;="&amp;AJ$1)</f>
        <v>0</v>
      </c>
      <c r="AK26" s="1">
        <f>SUMIFS('Horas Trabalhadas'!$D:$D,'Horas Trabalhadas'!$B:$B,$A26,'Horas Trabalhadas'!$C:$C,"&lt;"&amp;Planejamento!AL$1,'Horas Trabalhadas'!$C:$C,"&gt;="&amp;AK$1)</f>
        <v>0</v>
      </c>
    </row>
    <row r="27" spans="1:37" ht="39.950000000000003" customHeight="1" x14ac:dyDescent="0.25">
      <c r="A27" s="1">
        <v>25</v>
      </c>
      <c r="B27" s="1" t="s">
        <v>34</v>
      </c>
      <c r="C27" s="1" t="s">
        <v>106</v>
      </c>
      <c r="D27" s="1" t="s">
        <v>100</v>
      </c>
      <c r="E27" s="1" t="s">
        <v>102</v>
      </c>
      <c r="F27" s="1" t="s">
        <v>152</v>
      </c>
      <c r="G27" s="1">
        <v>100</v>
      </c>
      <c r="I27" s="2">
        <v>45029</v>
      </c>
      <c r="J27" s="2">
        <v>45049</v>
      </c>
      <c r="M27" s="1">
        <f t="shared" si="4"/>
        <v>15</v>
      </c>
      <c r="N27" s="1">
        <v>6</v>
      </c>
      <c r="Q27" s="1">
        <f t="shared" si="2"/>
        <v>2</v>
      </c>
      <c r="R27" s="1">
        <f t="shared" si="5"/>
        <v>0</v>
      </c>
      <c r="S27" s="1">
        <f t="shared" si="6"/>
        <v>2</v>
      </c>
      <c r="T27" s="1">
        <f t="shared" si="8"/>
        <v>2</v>
      </c>
      <c r="U27" s="1">
        <f t="shared" si="3"/>
        <v>2</v>
      </c>
      <c r="V27" s="1">
        <f t="shared" si="3"/>
        <v>0</v>
      </c>
      <c r="W27" s="1">
        <f t="shared" si="3"/>
        <v>0</v>
      </c>
      <c r="X27" s="1">
        <f t="shared" si="3"/>
        <v>0</v>
      </c>
      <c r="Y27" s="1">
        <f t="shared" si="7"/>
        <v>0</v>
      </c>
      <c r="Z27" s="1">
        <f t="shared" si="7"/>
        <v>0</v>
      </c>
      <c r="AA27" s="1">
        <f t="shared" si="7"/>
        <v>0</v>
      </c>
      <c r="AB27" s="1">
        <f>SUMIFS('Horas Trabalhadas'!$D:$D,'Horas Trabalhadas'!$B:$B,$A27,'Horas Trabalhadas'!$C:$C,"&lt;"&amp;Planejamento!AC$1,'Horas Trabalhadas'!$C:$C,"&gt;="&amp;AB$1)</f>
        <v>0</v>
      </c>
      <c r="AC27" s="1">
        <f>SUMIFS('Horas Trabalhadas'!$D:$D,'Horas Trabalhadas'!$B:$B,$A27,'Horas Trabalhadas'!$C:$C,"&lt;"&amp;Planejamento!AD$1,'Horas Trabalhadas'!$C:$C,"&gt;="&amp;AC$1)</f>
        <v>0</v>
      </c>
      <c r="AD27" s="1">
        <f>SUMIFS('Horas Trabalhadas'!$D:$D,'Horas Trabalhadas'!$B:$B,$A27,'Horas Trabalhadas'!$C:$C,"&lt;"&amp;Planejamento!AE$1,'Horas Trabalhadas'!$C:$C,"&gt;="&amp;AD$1)</f>
        <v>0</v>
      </c>
      <c r="AE27" s="1">
        <f>SUMIFS('Horas Trabalhadas'!$D:$D,'Horas Trabalhadas'!$B:$B,$A27,'Horas Trabalhadas'!$C:$C,"&lt;"&amp;Planejamento!AF$1,'Horas Trabalhadas'!$C:$C,"&gt;="&amp;AE$1)</f>
        <v>0</v>
      </c>
      <c r="AF27" s="1">
        <f>SUMIFS('Horas Trabalhadas'!$D:$D,'Horas Trabalhadas'!$B:$B,$A27,'Horas Trabalhadas'!$C:$C,"&lt;"&amp;Planejamento!AG$1,'Horas Trabalhadas'!$C:$C,"&gt;="&amp;AF$1)</f>
        <v>0</v>
      </c>
      <c r="AG27" s="1">
        <f>SUMIFS('Horas Trabalhadas'!$D:$D,'Horas Trabalhadas'!$B:$B,$A27,'Horas Trabalhadas'!$C:$C,"&lt;"&amp;Planejamento!AH$1,'Horas Trabalhadas'!$C:$C,"&gt;="&amp;AG$1)</f>
        <v>0</v>
      </c>
      <c r="AH27" s="1">
        <f>SUMIFS('Horas Trabalhadas'!$D:$D,'Horas Trabalhadas'!$B:$B,$A27,'Horas Trabalhadas'!$C:$C,"&lt;"&amp;Planejamento!AI$1,'Horas Trabalhadas'!$C:$C,"&gt;="&amp;AH$1)</f>
        <v>0</v>
      </c>
      <c r="AI27" s="1">
        <f>SUMIFS('Horas Trabalhadas'!$D:$D,'Horas Trabalhadas'!$B:$B,$A27,'Horas Trabalhadas'!$C:$C,"&lt;"&amp;Planejamento!AJ$1,'Horas Trabalhadas'!$C:$C,"&gt;="&amp;AI$1)</f>
        <v>0</v>
      </c>
      <c r="AJ27" s="1">
        <f>SUMIFS('Horas Trabalhadas'!$D:$D,'Horas Trabalhadas'!$B:$B,$A27,'Horas Trabalhadas'!$C:$C,"&lt;"&amp;Planejamento!AK$1,'Horas Trabalhadas'!$C:$C,"&gt;="&amp;AJ$1)</f>
        <v>0</v>
      </c>
      <c r="AK27" s="1">
        <f>SUMIFS('Horas Trabalhadas'!$D:$D,'Horas Trabalhadas'!$B:$B,$A27,'Horas Trabalhadas'!$C:$C,"&lt;"&amp;Planejamento!AL$1,'Horas Trabalhadas'!$C:$C,"&gt;="&amp;AK$1)</f>
        <v>0</v>
      </c>
    </row>
    <row r="28" spans="1:37" ht="39.950000000000003" customHeight="1" x14ac:dyDescent="0.25">
      <c r="A28" s="1">
        <v>26</v>
      </c>
      <c r="B28" s="1" t="s">
        <v>35</v>
      </c>
      <c r="C28" s="1" t="s">
        <v>106</v>
      </c>
      <c r="D28" s="1" t="s">
        <v>100</v>
      </c>
      <c r="E28" s="1" t="s">
        <v>102</v>
      </c>
      <c r="F28" s="1" t="s">
        <v>153</v>
      </c>
      <c r="G28" s="1">
        <v>100</v>
      </c>
      <c r="I28" s="2">
        <v>45029</v>
      </c>
      <c r="J28" s="2">
        <v>45049</v>
      </c>
      <c r="M28" s="1">
        <f t="shared" si="4"/>
        <v>15</v>
      </c>
      <c r="N28" s="1">
        <v>8</v>
      </c>
      <c r="Q28" s="1">
        <f t="shared" si="2"/>
        <v>3</v>
      </c>
      <c r="R28" s="1">
        <f t="shared" si="5"/>
        <v>0</v>
      </c>
      <c r="S28" s="1">
        <f t="shared" si="6"/>
        <v>3</v>
      </c>
      <c r="T28" s="1">
        <f t="shared" si="8"/>
        <v>3</v>
      </c>
      <c r="U28" s="1">
        <f t="shared" si="3"/>
        <v>3</v>
      </c>
      <c r="V28" s="1">
        <f t="shared" si="3"/>
        <v>0</v>
      </c>
      <c r="W28" s="1">
        <f t="shared" si="3"/>
        <v>0</v>
      </c>
      <c r="X28" s="1">
        <f t="shared" si="3"/>
        <v>0</v>
      </c>
      <c r="Y28" s="1">
        <f t="shared" si="7"/>
        <v>0</v>
      </c>
      <c r="Z28" s="1">
        <f t="shared" si="7"/>
        <v>0</v>
      </c>
      <c r="AA28" s="1">
        <f t="shared" si="7"/>
        <v>0</v>
      </c>
      <c r="AB28" s="1">
        <f>SUMIFS('Horas Trabalhadas'!$D:$D,'Horas Trabalhadas'!$B:$B,$A28,'Horas Trabalhadas'!$C:$C,"&lt;"&amp;Planejamento!AC$1,'Horas Trabalhadas'!$C:$C,"&gt;="&amp;AB$1)</f>
        <v>0</v>
      </c>
      <c r="AC28" s="1">
        <f>SUMIFS('Horas Trabalhadas'!$D:$D,'Horas Trabalhadas'!$B:$B,$A28,'Horas Trabalhadas'!$C:$C,"&lt;"&amp;Planejamento!AD$1,'Horas Trabalhadas'!$C:$C,"&gt;="&amp;AC$1)</f>
        <v>0</v>
      </c>
      <c r="AD28" s="1">
        <f>SUMIFS('Horas Trabalhadas'!$D:$D,'Horas Trabalhadas'!$B:$B,$A28,'Horas Trabalhadas'!$C:$C,"&lt;"&amp;Planejamento!AE$1,'Horas Trabalhadas'!$C:$C,"&gt;="&amp;AD$1)</f>
        <v>3</v>
      </c>
      <c r="AE28" s="1">
        <f>SUMIFS('Horas Trabalhadas'!$D:$D,'Horas Trabalhadas'!$B:$B,$A28,'Horas Trabalhadas'!$C:$C,"&lt;"&amp;Planejamento!AF$1,'Horas Trabalhadas'!$C:$C,"&gt;="&amp;AE$1)</f>
        <v>0</v>
      </c>
      <c r="AF28" s="1">
        <f>SUMIFS('Horas Trabalhadas'!$D:$D,'Horas Trabalhadas'!$B:$B,$A28,'Horas Trabalhadas'!$C:$C,"&lt;"&amp;Planejamento!AG$1,'Horas Trabalhadas'!$C:$C,"&gt;="&amp;AF$1)</f>
        <v>0</v>
      </c>
      <c r="AG28" s="1">
        <f>SUMIFS('Horas Trabalhadas'!$D:$D,'Horas Trabalhadas'!$B:$B,$A28,'Horas Trabalhadas'!$C:$C,"&lt;"&amp;Planejamento!AH$1,'Horas Trabalhadas'!$C:$C,"&gt;="&amp;AG$1)</f>
        <v>0</v>
      </c>
      <c r="AH28" s="1">
        <f>SUMIFS('Horas Trabalhadas'!$D:$D,'Horas Trabalhadas'!$B:$B,$A28,'Horas Trabalhadas'!$C:$C,"&lt;"&amp;Planejamento!AI$1,'Horas Trabalhadas'!$C:$C,"&gt;="&amp;AH$1)</f>
        <v>0</v>
      </c>
      <c r="AI28" s="1">
        <f>SUMIFS('Horas Trabalhadas'!$D:$D,'Horas Trabalhadas'!$B:$B,$A28,'Horas Trabalhadas'!$C:$C,"&lt;"&amp;Planejamento!AJ$1,'Horas Trabalhadas'!$C:$C,"&gt;="&amp;AI$1)</f>
        <v>0</v>
      </c>
      <c r="AJ28" s="1">
        <f>SUMIFS('Horas Trabalhadas'!$D:$D,'Horas Trabalhadas'!$B:$B,$A28,'Horas Trabalhadas'!$C:$C,"&lt;"&amp;Planejamento!AK$1,'Horas Trabalhadas'!$C:$C,"&gt;="&amp;AJ$1)</f>
        <v>0</v>
      </c>
      <c r="AK28" s="1">
        <f>SUMIFS('Horas Trabalhadas'!$D:$D,'Horas Trabalhadas'!$B:$B,$A28,'Horas Trabalhadas'!$C:$C,"&lt;"&amp;Planejamento!AL$1,'Horas Trabalhadas'!$C:$C,"&gt;="&amp;AK$1)</f>
        <v>0</v>
      </c>
    </row>
    <row r="29" spans="1:37" ht="39.950000000000003" customHeight="1" x14ac:dyDescent="0.25">
      <c r="A29" s="1">
        <v>27</v>
      </c>
      <c r="B29" s="1" t="s">
        <v>36</v>
      </c>
      <c r="C29" s="1" t="s">
        <v>106</v>
      </c>
      <c r="D29" s="1" t="s">
        <v>100</v>
      </c>
      <c r="E29" s="1" t="s">
        <v>102</v>
      </c>
      <c r="F29" s="1" t="s">
        <v>154</v>
      </c>
      <c r="G29" s="1">
        <v>0</v>
      </c>
      <c r="I29" s="2">
        <v>45050</v>
      </c>
      <c r="J29" s="2">
        <v>45056</v>
      </c>
      <c r="M29" s="1">
        <f t="shared" si="4"/>
        <v>5</v>
      </c>
      <c r="N29" s="1">
        <v>8</v>
      </c>
      <c r="Q29" s="1">
        <f t="shared" si="2"/>
        <v>8</v>
      </c>
      <c r="R29" s="1">
        <f t="shared" si="5"/>
        <v>0</v>
      </c>
      <c r="S29" s="1">
        <f t="shared" si="6"/>
        <v>0</v>
      </c>
      <c r="T29" s="1">
        <f t="shared" si="8"/>
        <v>0</v>
      </c>
      <c r="U29" s="1">
        <f t="shared" si="3"/>
        <v>0</v>
      </c>
      <c r="V29" s="1">
        <f t="shared" si="3"/>
        <v>8</v>
      </c>
      <c r="W29" s="1">
        <f t="shared" si="3"/>
        <v>0</v>
      </c>
      <c r="X29" s="1">
        <f t="shared" si="3"/>
        <v>0</v>
      </c>
      <c r="Y29" s="1">
        <f t="shared" si="7"/>
        <v>0</v>
      </c>
      <c r="Z29" s="1">
        <f t="shared" si="7"/>
        <v>0</v>
      </c>
      <c r="AA29" s="1">
        <f t="shared" si="7"/>
        <v>0</v>
      </c>
      <c r="AB29" s="1">
        <f>SUMIFS('Horas Trabalhadas'!$D:$D,'Horas Trabalhadas'!$B:$B,$A29,'Horas Trabalhadas'!$C:$C,"&lt;"&amp;Planejamento!AC$1,'Horas Trabalhadas'!$C:$C,"&gt;="&amp;AB$1)</f>
        <v>0</v>
      </c>
      <c r="AC29" s="1">
        <f>SUMIFS('Horas Trabalhadas'!$D:$D,'Horas Trabalhadas'!$B:$B,$A29,'Horas Trabalhadas'!$C:$C,"&lt;"&amp;Planejamento!AD$1,'Horas Trabalhadas'!$C:$C,"&gt;="&amp;AC$1)</f>
        <v>0</v>
      </c>
      <c r="AD29" s="1">
        <f>SUMIFS('Horas Trabalhadas'!$D:$D,'Horas Trabalhadas'!$B:$B,$A29,'Horas Trabalhadas'!$C:$C,"&lt;"&amp;Planejamento!AE$1,'Horas Trabalhadas'!$C:$C,"&gt;="&amp;AD$1)</f>
        <v>0</v>
      </c>
      <c r="AE29" s="1">
        <f>SUMIFS('Horas Trabalhadas'!$D:$D,'Horas Trabalhadas'!$B:$B,$A29,'Horas Trabalhadas'!$C:$C,"&lt;"&amp;Planejamento!AF$1,'Horas Trabalhadas'!$C:$C,"&gt;="&amp;AE$1)</f>
        <v>0</v>
      </c>
      <c r="AF29" s="1">
        <f>SUMIFS('Horas Trabalhadas'!$D:$D,'Horas Trabalhadas'!$B:$B,$A29,'Horas Trabalhadas'!$C:$C,"&lt;"&amp;Planejamento!AG$1,'Horas Trabalhadas'!$C:$C,"&gt;="&amp;AF$1)</f>
        <v>0</v>
      </c>
      <c r="AG29" s="1">
        <f>SUMIFS('Horas Trabalhadas'!$D:$D,'Horas Trabalhadas'!$B:$B,$A29,'Horas Trabalhadas'!$C:$C,"&lt;"&amp;Planejamento!AH$1,'Horas Trabalhadas'!$C:$C,"&gt;="&amp;AG$1)</f>
        <v>0</v>
      </c>
      <c r="AH29" s="1">
        <f>SUMIFS('Horas Trabalhadas'!$D:$D,'Horas Trabalhadas'!$B:$B,$A29,'Horas Trabalhadas'!$C:$C,"&lt;"&amp;Planejamento!AI$1,'Horas Trabalhadas'!$C:$C,"&gt;="&amp;AH$1)</f>
        <v>0</v>
      </c>
      <c r="AI29" s="1">
        <f>SUMIFS('Horas Trabalhadas'!$D:$D,'Horas Trabalhadas'!$B:$B,$A29,'Horas Trabalhadas'!$C:$C,"&lt;"&amp;Planejamento!AJ$1,'Horas Trabalhadas'!$C:$C,"&gt;="&amp;AI$1)</f>
        <v>0</v>
      </c>
      <c r="AJ29" s="1">
        <f>SUMIFS('Horas Trabalhadas'!$D:$D,'Horas Trabalhadas'!$B:$B,$A29,'Horas Trabalhadas'!$C:$C,"&lt;"&amp;Planejamento!AK$1,'Horas Trabalhadas'!$C:$C,"&gt;="&amp;AJ$1)</f>
        <v>0</v>
      </c>
      <c r="AK29" s="1">
        <f>SUMIFS('Horas Trabalhadas'!$D:$D,'Horas Trabalhadas'!$B:$B,$A29,'Horas Trabalhadas'!$C:$C,"&lt;"&amp;Planejamento!AL$1,'Horas Trabalhadas'!$C:$C,"&gt;="&amp;AK$1)</f>
        <v>0</v>
      </c>
    </row>
    <row r="30" spans="1:37" ht="39.950000000000003" customHeight="1" x14ac:dyDescent="0.25">
      <c r="A30" s="1">
        <v>28</v>
      </c>
      <c r="B30" s="1" t="s">
        <v>37</v>
      </c>
      <c r="C30" s="1" t="s">
        <v>106</v>
      </c>
      <c r="D30" s="1" t="s">
        <v>100</v>
      </c>
      <c r="E30" s="1" t="s">
        <v>102</v>
      </c>
      <c r="F30" s="1" t="s">
        <v>155</v>
      </c>
      <c r="G30" s="1">
        <v>0</v>
      </c>
      <c r="I30" s="2">
        <v>45050</v>
      </c>
      <c r="J30" s="2">
        <v>45056</v>
      </c>
      <c r="M30" s="1">
        <f t="shared" si="4"/>
        <v>5</v>
      </c>
      <c r="N30" s="1">
        <v>6</v>
      </c>
      <c r="Q30" s="1">
        <f t="shared" si="2"/>
        <v>6</v>
      </c>
      <c r="R30" s="1">
        <f t="shared" si="5"/>
        <v>0</v>
      </c>
      <c r="S30" s="1">
        <f t="shared" si="6"/>
        <v>0</v>
      </c>
      <c r="T30" s="1">
        <f t="shared" si="8"/>
        <v>0</v>
      </c>
      <c r="U30" s="1">
        <f t="shared" si="3"/>
        <v>0</v>
      </c>
      <c r="V30" s="1">
        <f t="shared" si="3"/>
        <v>6</v>
      </c>
      <c r="W30" s="1">
        <f t="shared" si="3"/>
        <v>0</v>
      </c>
      <c r="X30" s="1">
        <f t="shared" si="3"/>
        <v>0</v>
      </c>
      <c r="Y30" s="1">
        <f t="shared" si="7"/>
        <v>0</v>
      </c>
      <c r="Z30" s="1">
        <f t="shared" si="7"/>
        <v>0</v>
      </c>
      <c r="AA30" s="1">
        <f t="shared" si="7"/>
        <v>0</v>
      </c>
      <c r="AB30" s="1">
        <f>SUMIFS('Horas Trabalhadas'!$D:$D,'Horas Trabalhadas'!$B:$B,$A30,'Horas Trabalhadas'!$C:$C,"&lt;"&amp;Planejamento!AC$1,'Horas Trabalhadas'!$C:$C,"&gt;="&amp;AB$1)</f>
        <v>0</v>
      </c>
      <c r="AC30" s="1">
        <f>SUMIFS('Horas Trabalhadas'!$D:$D,'Horas Trabalhadas'!$B:$B,$A30,'Horas Trabalhadas'!$C:$C,"&lt;"&amp;Planejamento!AD$1,'Horas Trabalhadas'!$C:$C,"&gt;="&amp;AC$1)</f>
        <v>0</v>
      </c>
      <c r="AD30" s="1">
        <f>SUMIFS('Horas Trabalhadas'!$D:$D,'Horas Trabalhadas'!$B:$B,$A30,'Horas Trabalhadas'!$C:$C,"&lt;"&amp;Planejamento!AE$1,'Horas Trabalhadas'!$C:$C,"&gt;="&amp;AD$1)</f>
        <v>0</v>
      </c>
      <c r="AE30" s="1">
        <f>SUMIFS('Horas Trabalhadas'!$D:$D,'Horas Trabalhadas'!$B:$B,$A30,'Horas Trabalhadas'!$C:$C,"&lt;"&amp;Planejamento!AF$1,'Horas Trabalhadas'!$C:$C,"&gt;="&amp;AE$1)</f>
        <v>0</v>
      </c>
      <c r="AF30" s="1">
        <f>SUMIFS('Horas Trabalhadas'!$D:$D,'Horas Trabalhadas'!$B:$B,$A30,'Horas Trabalhadas'!$C:$C,"&lt;"&amp;Planejamento!AG$1,'Horas Trabalhadas'!$C:$C,"&gt;="&amp;AF$1)</f>
        <v>0</v>
      </c>
      <c r="AG30" s="1">
        <f>SUMIFS('Horas Trabalhadas'!$D:$D,'Horas Trabalhadas'!$B:$B,$A30,'Horas Trabalhadas'!$C:$C,"&lt;"&amp;Planejamento!AH$1,'Horas Trabalhadas'!$C:$C,"&gt;="&amp;AG$1)</f>
        <v>0</v>
      </c>
      <c r="AH30" s="1">
        <f>SUMIFS('Horas Trabalhadas'!$D:$D,'Horas Trabalhadas'!$B:$B,$A30,'Horas Trabalhadas'!$C:$C,"&lt;"&amp;Planejamento!AI$1,'Horas Trabalhadas'!$C:$C,"&gt;="&amp;AH$1)</f>
        <v>0</v>
      </c>
      <c r="AI30" s="1">
        <f>SUMIFS('Horas Trabalhadas'!$D:$D,'Horas Trabalhadas'!$B:$B,$A30,'Horas Trabalhadas'!$C:$C,"&lt;"&amp;Planejamento!AJ$1,'Horas Trabalhadas'!$C:$C,"&gt;="&amp;AI$1)</f>
        <v>0</v>
      </c>
      <c r="AJ30" s="1">
        <f>SUMIFS('Horas Trabalhadas'!$D:$D,'Horas Trabalhadas'!$B:$B,$A30,'Horas Trabalhadas'!$C:$C,"&lt;"&amp;Planejamento!AK$1,'Horas Trabalhadas'!$C:$C,"&gt;="&amp;AJ$1)</f>
        <v>0</v>
      </c>
      <c r="AK30" s="1">
        <f>SUMIFS('Horas Trabalhadas'!$D:$D,'Horas Trabalhadas'!$B:$B,$A30,'Horas Trabalhadas'!$C:$C,"&lt;"&amp;Planejamento!AL$1,'Horas Trabalhadas'!$C:$C,"&gt;="&amp;AK$1)</f>
        <v>0</v>
      </c>
    </row>
    <row r="31" spans="1:37" ht="39.950000000000003" customHeight="1" x14ac:dyDescent="0.25">
      <c r="A31" s="1">
        <v>29</v>
      </c>
      <c r="B31" s="1" t="s">
        <v>38</v>
      </c>
      <c r="C31" s="1" t="s">
        <v>106</v>
      </c>
      <c r="D31" s="1" t="s">
        <v>100</v>
      </c>
      <c r="E31" s="1" t="s">
        <v>102</v>
      </c>
      <c r="F31" s="1" t="s">
        <v>156</v>
      </c>
      <c r="G31" s="1">
        <v>0</v>
      </c>
      <c r="I31" s="2">
        <v>45057</v>
      </c>
      <c r="J31" s="2">
        <v>45063</v>
      </c>
      <c r="M31" s="1">
        <f t="shared" si="4"/>
        <v>5</v>
      </c>
      <c r="N31" s="1">
        <v>8</v>
      </c>
      <c r="Q31" s="1">
        <f t="shared" si="2"/>
        <v>8</v>
      </c>
      <c r="R31" s="1">
        <f t="shared" si="5"/>
        <v>0</v>
      </c>
      <c r="S31" s="1">
        <f t="shared" si="6"/>
        <v>0</v>
      </c>
      <c r="T31" s="1">
        <f t="shared" si="8"/>
        <v>0</v>
      </c>
      <c r="U31" s="1">
        <f t="shared" si="3"/>
        <v>0</v>
      </c>
      <c r="V31" s="1">
        <f t="shared" si="3"/>
        <v>0</v>
      </c>
      <c r="W31" s="1">
        <f t="shared" si="3"/>
        <v>8</v>
      </c>
      <c r="X31" s="1">
        <f t="shared" si="3"/>
        <v>0</v>
      </c>
      <c r="Y31" s="1">
        <f t="shared" si="7"/>
        <v>0</v>
      </c>
      <c r="Z31" s="1">
        <f t="shared" si="7"/>
        <v>0</v>
      </c>
      <c r="AA31" s="1">
        <f t="shared" si="7"/>
        <v>0</v>
      </c>
      <c r="AB31" s="1">
        <f>SUMIFS('Horas Trabalhadas'!$D:$D,'Horas Trabalhadas'!$B:$B,$A31,'Horas Trabalhadas'!$C:$C,"&lt;"&amp;Planejamento!AC$1,'Horas Trabalhadas'!$C:$C,"&gt;="&amp;AB$1)</f>
        <v>0</v>
      </c>
      <c r="AC31" s="1">
        <f>SUMIFS('Horas Trabalhadas'!$D:$D,'Horas Trabalhadas'!$B:$B,$A31,'Horas Trabalhadas'!$C:$C,"&lt;"&amp;Planejamento!AD$1,'Horas Trabalhadas'!$C:$C,"&gt;="&amp;AC$1)</f>
        <v>0</v>
      </c>
      <c r="AD31" s="1">
        <f>SUMIFS('Horas Trabalhadas'!$D:$D,'Horas Trabalhadas'!$B:$B,$A31,'Horas Trabalhadas'!$C:$C,"&lt;"&amp;Planejamento!AE$1,'Horas Trabalhadas'!$C:$C,"&gt;="&amp;AD$1)</f>
        <v>0</v>
      </c>
      <c r="AE31" s="1">
        <f>SUMIFS('Horas Trabalhadas'!$D:$D,'Horas Trabalhadas'!$B:$B,$A31,'Horas Trabalhadas'!$C:$C,"&lt;"&amp;Planejamento!AF$1,'Horas Trabalhadas'!$C:$C,"&gt;="&amp;AE$1)</f>
        <v>0</v>
      </c>
      <c r="AF31" s="1">
        <f>SUMIFS('Horas Trabalhadas'!$D:$D,'Horas Trabalhadas'!$B:$B,$A31,'Horas Trabalhadas'!$C:$C,"&lt;"&amp;Planejamento!AG$1,'Horas Trabalhadas'!$C:$C,"&gt;="&amp;AF$1)</f>
        <v>0</v>
      </c>
      <c r="AG31" s="1">
        <f>SUMIFS('Horas Trabalhadas'!$D:$D,'Horas Trabalhadas'!$B:$B,$A31,'Horas Trabalhadas'!$C:$C,"&lt;"&amp;Planejamento!AH$1,'Horas Trabalhadas'!$C:$C,"&gt;="&amp;AG$1)</f>
        <v>0</v>
      </c>
      <c r="AH31" s="1">
        <f>SUMIFS('Horas Trabalhadas'!$D:$D,'Horas Trabalhadas'!$B:$B,$A31,'Horas Trabalhadas'!$C:$C,"&lt;"&amp;Planejamento!AI$1,'Horas Trabalhadas'!$C:$C,"&gt;="&amp;AH$1)</f>
        <v>0</v>
      </c>
      <c r="AI31" s="1">
        <f>SUMIFS('Horas Trabalhadas'!$D:$D,'Horas Trabalhadas'!$B:$B,$A31,'Horas Trabalhadas'!$C:$C,"&lt;"&amp;Planejamento!AJ$1,'Horas Trabalhadas'!$C:$C,"&gt;="&amp;AI$1)</f>
        <v>0</v>
      </c>
      <c r="AJ31" s="1">
        <f>SUMIFS('Horas Trabalhadas'!$D:$D,'Horas Trabalhadas'!$B:$B,$A31,'Horas Trabalhadas'!$C:$C,"&lt;"&amp;Planejamento!AK$1,'Horas Trabalhadas'!$C:$C,"&gt;="&amp;AJ$1)</f>
        <v>0</v>
      </c>
      <c r="AK31" s="1">
        <f>SUMIFS('Horas Trabalhadas'!$D:$D,'Horas Trabalhadas'!$B:$B,$A31,'Horas Trabalhadas'!$C:$C,"&lt;"&amp;Planejamento!AL$1,'Horas Trabalhadas'!$C:$C,"&gt;="&amp;AK$1)</f>
        <v>0</v>
      </c>
    </row>
    <row r="32" spans="1:37" ht="39.950000000000003" customHeight="1" x14ac:dyDescent="0.25">
      <c r="A32" s="1">
        <v>30</v>
      </c>
      <c r="B32" s="1" t="s">
        <v>39</v>
      </c>
      <c r="C32" s="1" t="s">
        <v>106</v>
      </c>
      <c r="D32" s="1" t="s">
        <v>100</v>
      </c>
      <c r="E32" s="1" t="s">
        <v>102</v>
      </c>
      <c r="F32" s="1" t="s">
        <v>157</v>
      </c>
      <c r="G32" s="1">
        <v>0</v>
      </c>
      <c r="I32" s="2">
        <v>45057</v>
      </c>
      <c r="J32" s="2">
        <v>45063</v>
      </c>
      <c r="M32" s="1">
        <f t="shared" si="4"/>
        <v>5</v>
      </c>
      <c r="N32" s="1">
        <v>8</v>
      </c>
      <c r="Q32" s="1">
        <f t="shared" si="2"/>
        <v>8</v>
      </c>
      <c r="R32" s="1">
        <f t="shared" si="5"/>
        <v>0</v>
      </c>
      <c r="S32" s="1">
        <f t="shared" si="6"/>
        <v>0</v>
      </c>
      <c r="T32" s="1">
        <f t="shared" si="8"/>
        <v>0</v>
      </c>
      <c r="U32" s="1">
        <f t="shared" si="3"/>
        <v>0</v>
      </c>
      <c r="V32" s="1">
        <f t="shared" si="3"/>
        <v>0</v>
      </c>
      <c r="W32" s="1">
        <f t="shared" si="3"/>
        <v>8</v>
      </c>
      <c r="X32" s="1">
        <f t="shared" si="3"/>
        <v>0</v>
      </c>
      <c r="Y32" s="1">
        <f t="shared" si="7"/>
        <v>0</v>
      </c>
      <c r="Z32" s="1">
        <f t="shared" si="7"/>
        <v>0</v>
      </c>
      <c r="AA32" s="1">
        <f t="shared" si="7"/>
        <v>0</v>
      </c>
      <c r="AB32" s="1">
        <f>SUMIFS('Horas Trabalhadas'!$D:$D,'Horas Trabalhadas'!$B:$B,$A32,'Horas Trabalhadas'!$C:$C,"&lt;"&amp;Planejamento!AC$1,'Horas Trabalhadas'!$C:$C,"&gt;="&amp;AB$1)</f>
        <v>0</v>
      </c>
      <c r="AC32" s="1">
        <f>SUMIFS('Horas Trabalhadas'!$D:$D,'Horas Trabalhadas'!$B:$B,$A32,'Horas Trabalhadas'!$C:$C,"&lt;"&amp;Planejamento!AD$1,'Horas Trabalhadas'!$C:$C,"&gt;="&amp;AC$1)</f>
        <v>0</v>
      </c>
      <c r="AD32" s="1">
        <f>SUMIFS('Horas Trabalhadas'!$D:$D,'Horas Trabalhadas'!$B:$B,$A32,'Horas Trabalhadas'!$C:$C,"&lt;"&amp;Planejamento!AE$1,'Horas Trabalhadas'!$C:$C,"&gt;="&amp;AD$1)</f>
        <v>0</v>
      </c>
      <c r="AE32" s="1">
        <f>SUMIFS('Horas Trabalhadas'!$D:$D,'Horas Trabalhadas'!$B:$B,$A32,'Horas Trabalhadas'!$C:$C,"&lt;"&amp;Planejamento!AF$1,'Horas Trabalhadas'!$C:$C,"&gt;="&amp;AE$1)</f>
        <v>0</v>
      </c>
      <c r="AF32" s="1">
        <f>SUMIFS('Horas Trabalhadas'!$D:$D,'Horas Trabalhadas'!$B:$B,$A32,'Horas Trabalhadas'!$C:$C,"&lt;"&amp;Planejamento!AG$1,'Horas Trabalhadas'!$C:$C,"&gt;="&amp;AF$1)</f>
        <v>0</v>
      </c>
      <c r="AG32" s="1">
        <f>SUMIFS('Horas Trabalhadas'!$D:$D,'Horas Trabalhadas'!$B:$B,$A32,'Horas Trabalhadas'!$C:$C,"&lt;"&amp;Planejamento!AH$1,'Horas Trabalhadas'!$C:$C,"&gt;="&amp;AG$1)</f>
        <v>0</v>
      </c>
      <c r="AH32" s="1">
        <f>SUMIFS('Horas Trabalhadas'!$D:$D,'Horas Trabalhadas'!$B:$B,$A32,'Horas Trabalhadas'!$C:$C,"&lt;"&amp;Planejamento!AI$1,'Horas Trabalhadas'!$C:$C,"&gt;="&amp;AH$1)</f>
        <v>0</v>
      </c>
      <c r="AI32" s="1">
        <f>SUMIFS('Horas Trabalhadas'!$D:$D,'Horas Trabalhadas'!$B:$B,$A32,'Horas Trabalhadas'!$C:$C,"&lt;"&amp;Planejamento!AJ$1,'Horas Trabalhadas'!$C:$C,"&gt;="&amp;AI$1)</f>
        <v>0</v>
      </c>
      <c r="AJ32" s="1">
        <f>SUMIFS('Horas Trabalhadas'!$D:$D,'Horas Trabalhadas'!$B:$B,$A32,'Horas Trabalhadas'!$C:$C,"&lt;"&amp;Planejamento!AK$1,'Horas Trabalhadas'!$C:$C,"&gt;="&amp;AJ$1)</f>
        <v>0</v>
      </c>
      <c r="AK32" s="1">
        <f>SUMIFS('Horas Trabalhadas'!$D:$D,'Horas Trabalhadas'!$B:$B,$A32,'Horas Trabalhadas'!$C:$C,"&lt;"&amp;Planejamento!AL$1,'Horas Trabalhadas'!$C:$C,"&gt;="&amp;AK$1)</f>
        <v>0</v>
      </c>
    </row>
    <row r="33" spans="1:37" ht="39.950000000000003" customHeight="1" x14ac:dyDescent="0.25">
      <c r="A33" s="1">
        <v>31</v>
      </c>
      <c r="B33" s="1" t="s">
        <v>40</v>
      </c>
      <c r="C33" s="1" t="s">
        <v>106</v>
      </c>
      <c r="D33" s="1" t="s">
        <v>100</v>
      </c>
      <c r="E33" s="1" t="s">
        <v>102</v>
      </c>
      <c r="F33" s="1" t="s">
        <v>158</v>
      </c>
      <c r="G33" s="1">
        <v>0</v>
      </c>
      <c r="I33" s="2">
        <v>45057</v>
      </c>
      <c r="J33" s="2">
        <v>45063</v>
      </c>
      <c r="M33" s="1">
        <f t="shared" si="4"/>
        <v>5</v>
      </c>
      <c r="N33" s="1">
        <v>6</v>
      </c>
      <c r="Q33" s="1">
        <f t="shared" si="2"/>
        <v>6</v>
      </c>
      <c r="R33" s="1">
        <f t="shared" si="5"/>
        <v>0</v>
      </c>
      <c r="S33" s="1">
        <f t="shared" si="6"/>
        <v>0</v>
      </c>
      <c r="T33" s="1">
        <f t="shared" si="8"/>
        <v>0</v>
      </c>
      <c r="U33" s="1">
        <f t="shared" si="3"/>
        <v>0</v>
      </c>
      <c r="V33" s="1">
        <f t="shared" si="3"/>
        <v>0</v>
      </c>
      <c r="W33" s="1">
        <f t="shared" si="3"/>
        <v>6</v>
      </c>
      <c r="X33" s="1">
        <f t="shared" si="3"/>
        <v>0</v>
      </c>
      <c r="Y33" s="1">
        <f t="shared" si="7"/>
        <v>0</v>
      </c>
      <c r="Z33" s="1">
        <f t="shared" si="7"/>
        <v>0</v>
      </c>
      <c r="AA33" s="1">
        <f t="shared" si="7"/>
        <v>0</v>
      </c>
      <c r="AB33" s="1">
        <f>SUMIFS('Horas Trabalhadas'!$D:$D,'Horas Trabalhadas'!$B:$B,$A33,'Horas Trabalhadas'!$C:$C,"&lt;"&amp;Planejamento!AC$1,'Horas Trabalhadas'!$C:$C,"&gt;="&amp;AB$1)</f>
        <v>0</v>
      </c>
      <c r="AC33" s="1">
        <f>SUMIFS('Horas Trabalhadas'!$D:$D,'Horas Trabalhadas'!$B:$B,$A33,'Horas Trabalhadas'!$C:$C,"&lt;"&amp;Planejamento!AD$1,'Horas Trabalhadas'!$C:$C,"&gt;="&amp;AC$1)</f>
        <v>0</v>
      </c>
      <c r="AD33" s="1">
        <f>SUMIFS('Horas Trabalhadas'!$D:$D,'Horas Trabalhadas'!$B:$B,$A33,'Horas Trabalhadas'!$C:$C,"&lt;"&amp;Planejamento!AE$1,'Horas Trabalhadas'!$C:$C,"&gt;="&amp;AD$1)</f>
        <v>0</v>
      </c>
      <c r="AE33" s="1">
        <f>SUMIFS('Horas Trabalhadas'!$D:$D,'Horas Trabalhadas'!$B:$B,$A33,'Horas Trabalhadas'!$C:$C,"&lt;"&amp;Planejamento!AF$1,'Horas Trabalhadas'!$C:$C,"&gt;="&amp;AE$1)</f>
        <v>0</v>
      </c>
      <c r="AF33" s="1">
        <f>SUMIFS('Horas Trabalhadas'!$D:$D,'Horas Trabalhadas'!$B:$B,$A33,'Horas Trabalhadas'!$C:$C,"&lt;"&amp;Planejamento!AG$1,'Horas Trabalhadas'!$C:$C,"&gt;="&amp;AF$1)</f>
        <v>0</v>
      </c>
      <c r="AG33" s="1">
        <f>SUMIFS('Horas Trabalhadas'!$D:$D,'Horas Trabalhadas'!$B:$B,$A33,'Horas Trabalhadas'!$C:$C,"&lt;"&amp;Planejamento!AH$1,'Horas Trabalhadas'!$C:$C,"&gt;="&amp;AG$1)</f>
        <v>0</v>
      </c>
      <c r="AH33" s="1">
        <f>SUMIFS('Horas Trabalhadas'!$D:$D,'Horas Trabalhadas'!$B:$B,$A33,'Horas Trabalhadas'!$C:$C,"&lt;"&amp;Planejamento!AI$1,'Horas Trabalhadas'!$C:$C,"&gt;="&amp;AH$1)</f>
        <v>0</v>
      </c>
      <c r="AI33" s="1">
        <f>SUMIFS('Horas Trabalhadas'!$D:$D,'Horas Trabalhadas'!$B:$B,$A33,'Horas Trabalhadas'!$C:$C,"&lt;"&amp;Planejamento!AJ$1,'Horas Trabalhadas'!$C:$C,"&gt;="&amp;AI$1)</f>
        <v>0</v>
      </c>
      <c r="AJ33" s="1">
        <f>SUMIFS('Horas Trabalhadas'!$D:$D,'Horas Trabalhadas'!$B:$B,$A33,'Horas Trabalhadas'!$C:$C,"&lt;"&amp;Planejamento!AK$1,'Horas Trabalhadas'!$C:$C,"&gt;="&amp;AJ$1)</f>
        <v>0</v>
      </c>
      <c r="AK33" s="1">
        <f>SUMIFS('Horas Trabalhadas'!$D:$D,'Horas Trabalhadas'!$B:$B,$A33,'Horas Trabalhadas'!$C:$C,"&lt;"&amp;Planejamento!AL$1,'Horas Trabalhadas'!$C:$C,"&gt;="&amp;AK$1)</f>
        <v>0</v>
      </c>
    </row>
    <row r="34" spans="1:37" ht="39.950000000000003" customHeight="1" x14ac:dyDescent="0.25">
      <c r="A34" s="1">
        <v>32</v>
      </c>
      <c r="B34" s="1" t="s">
        <v>41</v>
      </c>
      <c r="C34" s="1" t="s">
        <v>106</v>
      </c>
      <c r="D34" s="1" t="s">
        <v>100</v>
      </c>
      <c r="E34" s="1" t="s">
        <v>102</v>
      </c>
      <c r="F34" s="1" t="s">
        <v>13</v>
      </c>
      <c r="G34" s="1">
        <v>100</v>
      </c>
      <c r="I34" s="2">
        <v>45029</v>
      </c>
      <c r="J34" s="2">
        <v>45049</v>
      </c>
      <c r="M34" s="1">
        <f t="shared" si="4"/>
        <v>15</v>
      </c>
      <c r="N34" s="1">
        <v>6</v>
      </c>
      <c r="Q34" s="1">
        <f t="shared" si="2"/>
        <v>2</v>
      </c>
      <c r="R34" s="1">
        <f t="shared" si="5"/>
        <v>0</v>
      </c>
      <c r="S34" s="1">
        <f t="shared" si="6"/>
        <v>2</v>
      </c>
      <c r="T34" s="1">
        <f t="shared" si="8"/>
        <v>2</v>
      </c>
      <c r="U34" s="1">
        <f t="shared" si="3"/>
        <v>2</v>
      </c>
      <c r="V34" s="1">
        <f t="shared" si="3"/>
        <v>0</v>
      </c>
      <c r="W34" s="1">
        <f t="shared" si="3"/>
        <v>0</v>
      </c>
      <c r="X34" s="1">
        <f t="shared" si="3"/>
        <v>0</v>
      </c>
      <c r="Y34" s="1">
        <f t="shared" si="7"/>
        <v>0</v>
      </c>
      <c r="Z34" s="1">
        <f t="shared" si="7"/>
        <v>0</v>
      </c>
      <c r="AA34" s="1">
        <f t="shared" si="7"/>
        <v>0</v>
      </c>
      <c r="AB34" s="1">
        <f>SUMIFS('Horas Trabalhadas'!$D:$D,'Horas Trabalhadas'!$B:$B,$A34,'Horas Trabalhadas'!$C:$C,"&lt;"&amp;Planejamento!AC$1,'Horas Trabalhadas'!$C:$C,"&gt;="&amp;AB$1)</f>
        <v>0</v>
      </c>
      <c r="AC34" s="1">
        <f>SUMIFS('Horas Trabalhadas'!$D:$D,'Horas Trabalhadas'!$B:$B,$A34,'Horas Trabalhadas'!$C:$C,"&lt;"&amp;Planejamento!AD$1,'Horas Trabalhadas'!$C:$C,"&gt;="&amp;AC$1)</f>
        <v>0</v>
      </c>
      <c r="AD34" s="1">
        <f>SUMIFS('Horas Trabalhadas'!$D:$D,'Horas Trabalhadas'!$B:$B,$A34,'Horas Trabalhadas'!$C:$C,"&lt;"&amp;Planejamento!AE$1,'Horas Trabalhadas'!$C:$C,"&gt;="&amp;AD$1)</f>
        <v>0</v>
      </c>
      <c r="AE34" s="1">
        <f>SUMIFS('Horas Trabalhadas'!$D:$D,'Horas Trabalhadas'!$B:$B,$A34,'Horas Trabalhadas'!$C:$C,"&lt;"&amp;Planejamento!AF$1,'Horas Trabalhadas'!$C:$C,"&gt;="&amp;AE$1)</f>
        <v>2</v>
      </c>
      <c r="AF34" s="1">
        <f>SUMIFS('Horas Trabalhadas'!$D:$D,'Horas Trabalhadas'!$B:$B,$A34,'Horas Trabalhadas'!$C:$C,"&lt;"&amp;Planejamento!AG$1,'Horas Trabalhadas'!$C:$C,"&gt;="&amp;AF$1)</f>
        <v>0</v>
      </c>
      <c r="AG34" s="1">
        <f>SUMIFS('Horas Trabalhadas'!$D:$D,'Horas Trabalhadas'!$B:$B,$A34,'Horas Trabalhadas'!$C:$C,"&lt;"&amp;Planejamento!AH$1,'Horas Trabalhadas'!$C:$C,"&gt;="&amp;AG$1)</f>
        <v>0</v>
      </c>
      <c r="AH34" s="1">
        <f>SUMIFS('Horas Trabalhadas'!$D:$D,'Horas Trabalhadas'!$B:$B,$A34,'Horas Trabalhadas'!$C:$C,"&lt;"&amp;Planejamento!AI$1,'Horas Trabalhadas'!$C:$C,"&gt;="&amp;AH$1)</f>
        <v>0</v>
      </c>
      <c r="AI34" s="1">
        <f>SUMIFS('Horas Trabalhadas'!$D:$D,'Horas Trabalhadas'!$B:$B,$A34,'Horas Trabalhadas'!$C:$C,"&lt;"&amp;Planejamento!AJ$1,'Horas Trabalhadas'!$C:$C,"&gt;="&amp;AI$1)</f>
        <v>0</v>
      </c>
      <c r="AJ34" s="1">
        <f>SUMIFS('Horas Trabalhadas'!$D:$D,'Horas Trabalhadas'!$B:$B,$A34,'Horas Trabalhadas'!$C:$C,"&lt;"&amp;Planejamento!AK$1,'Horas Trabalhadas'!$C:$C,"&gt;="&amp;AJ$1)</f>
        <v>0</v>
      </c>
      <c r="AK34" s="1">
        <f>SUMIFS('Horas Trabalhadas'!$D:$D,'Horas Trabalhadas'!$B:$B,$A34,'Horas Trabalhadas'!$C:$C,"&lt;"&amp;Planejamento!AL$1,'Horas Trabalhadas'!$C:$C,"&gt;="&amp;AK$1)</f>
        <v>0</v>
      </c>
    </row>
    <row r="35" spans="1:37" ht="39.950000000000003" customHeight="1" x14ac:dyDescent="0.25">
      <c r="A35" s="1">
        <v>33</v>
      </c>
      <c r="B35" s="1" t="s">
        <v>42</v>
      </c>
      <c r="C35" s="1" t="s">
        <v>106</v>
      </c>
      <c r="D35" s="1" t="s">
        <v>100</v>
      </c>
      <c r="E35" s="1" t="s">
        <v>102</v>
      </c>
      <c r="F35" s="1" t="s">
        <v>159</v>
      </c>
      <c r="G35" s="1">
        <v>0</v>
      </c>
      <c r="I35" s="2">
        <v>45050</v>
      </c>
      <c r="J35" s="2">
        <v>45056</v>
      </c>
      <c r="M35" s="1">
        <f t="shared" si="4"/>
        <v>5</v>
      </c>
      <c r="N35" s="1">
        <v>8</v>
      </c>
      <c r="Q35" s="1">
        <f t="shared" si="2"/>
        <v>8</v>
      </c>
      <c r="R35" s="1">
        <f t="shared" si="5"/>
        <v>0</v>
      </c>
      <c r="S35" s="1">
        <f t="shared" si="6"/>
        <v>0</v>
      </c>
      <c r="T35" s="1">
        <f t="shared" si="8"/>
        <v>0</v>
      </c>
      <c r="U35" s="1">
        <f t="shared" si="3"/>
        <v>0</v>
      </c>
      <c r="V35" s="1">
        <f t="shared" si="3"/>
        <v>8</v>
      </c>
      <c r="W35" s="1">
        <f t="shared" si="3"/>
        <v>0</v>
      </c>
      <c r="X35" s="1">
        <f t="shared" si="3"/>
        <v>0</v>
      </c>
      <c r="Y35" s="1">
        <f t="shared" si="7"/>
        <v>0</v>
      </c>
      <c r="Z35" s="1">
        <f t="shared" si="7"/>
        <v>0</v>
      </c>
      <c r="AA35" s="1">
        <f t="shared" si="7"/>
        <v>0</v>
      </c>
      <c r="AB35" s="1">
        <f>SUMIFS('Horas Trabalhadas'!$D:$D,'Horas Trabalhadas'!$B:$B,$A35,'Horas Trabalhadas'!$C:$C,"&lt;"&amp;Planejamento!AC$1,'Horas Trabalhadas'!$C:$C,"&gt;="&amp;AB$1)</f>
        <v>0</v>
      </c>
      <c r="AC35" s="1">
        <f>SUMIFS('Horas Trabalhadas'!$D:$D,'Horas Trabalhadas'!$B:$B,$A35,'Horas Trabalhadas'!$C:$C,"&lt;"&amp;Planejamento!AD$1,'Horas Trabalhadas'!$C:$C,"&gt;="&amp;AC$1)</f>
        <v>0</v>
      </c>
      <c r="AD35" s="1">
        <f>SUMIFS('Horas Trabalhadas'!$D:$D,'Horas Trabalhadas'!$B:$B,$A35,'Horas Trabalhadas'!$C:$C,"&lt;"&amp;Planejamento!AE$1,'Horas Trabalhadas'!$C:$C,"&gt;="&amp;AD$1)</f>
        <v>0</v>
      </c>
      <c r="AE35" s="1">
        <f>SUMIFS('Horas Trabalhadas'!$D:$D,'Horas Trabalhadas'!$B:$B,$A35,'Horas Trabalhadas'!$C:$C,"&lt;"&amp;Planejamento!AF$1,'Horas Trabalhadas'!$C:$C,"&gt;="&amp;AE$1)</f>
        <v>0</v>
      </c>
      <c r="AF35" s="1">
        <f>SUMIFS('Horas Trabalhadas'!$D:$D,'Horas Trabalhadas'!$B:$B,$A35,'Horas Trabalhadas'!$C:$C,"&lt;"&amp;Planejamento!AG$1,'Horas Trabalhadas'!$C:$C,"&gt;="&amp;AF$1)</f>
        <v>0</v>
      </c>
      <c r="AG35" s="1">
        <f>SUMIFS('Horas Trabalhadas'!$D:$D,'Horas Trabalhadas'!$B:$B,$A35,'Horas Trabalhadas'!$C:$C,"&lt;"&amp;Planejamento!AH$1,'Horas Trabalhadas'!$C:$C,"&gt;="&amp;AG$1)</f>
        <v>0</v>
      </c>
      <c r="AH35" s="1">
        <f>SUMIFS('Horas Trabalhadas'!$D:$D,'Horas Trabalhadas'!$B:$B,$A35,'Horas Trabalhadas'!$C:$C,"&lt;"&amp;Planejamento!AI$1,'Horas Trabalhadas'!$C:$C,"&gt;="&amp;AH$1)</f>
        <v>0</v>
      </c>
      <c r="AI35" s="1">
        <f>SUMIFS('Horas Trabalhadas'!$D:$D,'Horas Trabalhadas'!$B:$B,$A35,'Horas Trabalhadas'!$C:$C,"&lt;"&amp;Planejamento!AJ$1,'Horas Trabalhadas'!$C:$C,"&gt;="&amp;AI$1)</f>
        <v>0</v>
      </c>
      <c r="AJ35" s="1">
        <f>SUMIFS('Horas Trabalhadas'!$D:$D,'Horas Trabalhadas'!$B:$B,$A35,'Horas Trabalhadas'!$C:$C,"&lt;"&amp;Planejamento!AK$1,'Horas Trabalhadas'!$C:$C,"&gt;="&amp;AJ$1)</f>
        <v>0</v>
      </c>
      <c r="AK35" s="1">
        <f>SUMIFS('Horas Trabalhadas'!$D:$D,'Horas Trabalhadas'!$B:$B,$A35,'Horas Trabalhadas'!$C:$C,"&lt;"&amp;Planejamento!AL$1,'Horas Trabalhadas'!$C:$C,"&gt;="&amp;AK$1)</f>
        <v>0</v>
      </c>
    </row>
    <row r="36" spans="1:37" ht="39.950000000000003" customHeight="1" x14ac:dyDescent="0.25">
      <c r="A36" s="1">
        <v>34</v>
      </c>
      <c r="B36" s="1" t="s">
        <v>43</v>
      </c>
      <c r="C36" s="1" t="s">
        <v>106</v>
      </c>
      <c r="D36" s="1" t="s">
        <v>100</v>
      </c>
      <c r="E36" s="1" t="s">
        <v>102</v>
      </c>
      <c r="F36" s="1" t="s">
        <v>160</v>
      </c>
      <c r="G36" s="1">
        <v>0</v>
      </c>
      <c r="I36" s="2">
        <v>45057</v>
      </c>
      <c r="J36" s="2">
        <v>45063</v>
      </c>
      <c r="M36" s="1">
        <f t="shared" si="4"/>
        <v>5</v>
      </c>
      <c r="N36" s="1">
        <v>6</v>
      </c>
      <c r="Q36" s="1">
        <f t="shared" si="2"/>
        <v>6</v>
      </c>
      <c r="R36" s="1">
        <f t="shared" si="5"/>
        <v>0</v>
      </c>
      <c r="S36" s="1">
        <f t="shared" si="6"/>
        <v>0</v>
      </c>
      <c r="T36" s="1">
        <f t="shared" si="8"/>
        <v>0</v>
      </c>
      <c r="U36" s="1">
        <f t="shared" si="3"/>
        <v>0</v>
      </c>
      <c r="V36" s="1">
        <f t="shared" si="3"/>
        <v>0</v>
      </c>
      <c r="W36" s="1">
        <f t="shared" si="3"/>
        <v>6</v>
      </c>
      <c r="X36" s="1">
        <f t="shared" si="3"/>
        <v>0</v>
      </c>
      <c r="Y36" s="1">
        <f t="shared" si="7"/>
        <v>0</v>
      </c>
      <c r="Z36" s="1">
        <f t="shared" si="7"/>
        <v>0</v>
      </c>
      <c r="AA36" s="1">
        <f t="shared" si="7"/>
        <v>0</v>
      </c>
      <c r="AB36" s="1">
        <f>SUMIFS('Horas Trabalhadas'!$D:$D,'Horas Trabalhadas'!$B:$B,$A36,'Horas Trabalhadas'!$C:$C,"&lt;"&amp;Planejamento!AC$1,'Horas Trabalhadas'!$C:$C,"&gt;="&amp;AB$1)</f>
        <v>0</v>
      </c>
      <c r="AC36" s="1">
        <f>SUMIFS('Horas Trabalhadas'!$D:$D,'Horas Trabalhadas'!$B:$B,$A36,'Horas Trabalhadas'!$C:$C,"&lt;"&amp;Planejamento!AD$1,'Horas Trabalhadas'!$C:$C,"&gt;="&amp;AC$1)</f>
        <v>0</v>
      </c>
      <c r="AD36" s="1">
        <f>SUMIFS('Horas Trabalhadas'!$D:$D,'Horas Trabalhadas'!$B:$B,$A36,'Horas Trabalhadas'!$C:$C,"&lt;"&amp;Planejamento!AE$1,'Horas Trabalhadas'!$C:$C,"&gt;="&amp;AD$1)</f>
        <v>0</v>
      </c>
      <c r="AE36" s="1">
        <f>SUMIFS('Horas Trabalhadas'!$D:$D,'Horas Trabalhadas'!$B:$B,$A36,'Horas Trabalhadas'!$C:$C,"&lt;"&amp;Planejamento!AF$1,'Horas Trabalhadas'!$C:$C,"&gt;="&amp;AE$1)</f>
        <v>0</v>
      </c>
      <c r="AF36" s="1">
        <f>SUMIFS('Horas Trabalhadas'!$D:$D,'Horas Trabalhadas'!$B:$B,$A36,'Horas Trabalhadas'!$C:$C,"&lt;"&amp;Planejamento!AG$1,'Horas Trabalhadas'!$C:$C,"&gt;="&amp;AF$1)</f>
        <v>0</v>
      </c>
      <c r="AG36" s="1">
        <f>SUMIFS('Horas Trabalhadas'!$D:$D,'Horas Trabalhadas'!$B:$B,$A36,'Horas Trabalhadas'!$C:$C,"&lt;"&amp;Planejamento!AH$1,'Horas Trabalhadas'!$C:$C,"&gt;="&amp;AG$1)</f>
        <v>0</v>
      </c>
      <c r="AH36" s="1">
        <f>SUMIFS('Horas Trabalhadas'!$D:$D,'Horas Trabalhadas'!$B:$B,$A36,'Horas Trabalhadas'!$C:$C,"&lt;"&amp;Planejamento!AI$1,'Horas Trabalhadas'!$C:$C,"&gt;="&amp;AH$1)</f>
        <v>0</v>
      </c>
      <c r="AI36" s="1">
        <f>SUMIFS('Horas Trabalhadas'!$D:$D,'Horas Trabalhadas'!$B:$B,$A36,'Horas Trabalhadas'!$C:$C,"&lt;"&amp;Planejamento!AJ$1,'Horas Trabalhadas'!$C:$C,"&gt;="&amp;AI$1)</f>
        <v>0</v>
      </c>
      <c r="AJ36" s="1">
        <f>SUMIFS('Horas Trabalhadas'!$D:$D,'Horas Trabalhadas'!$B:$B,$A36,'Horas Trabalhadas'!$C:$C,"&lt;"&amp;Planejamento!AK$1,'Horas Trabalhadas'!$C:$C,"&gt;="&amp;AJ$1)</f>
        <v>0</v>
      </c>
      <c r="AK36" s="1">
        <f>SUMIFS('Horas Trabalhadas'!$D:$D,'Horas Trabalhadas'!$B:$B,$A36,'Horas Trabalhadas'!$C:$C,"&lt;"&amp;Planejamento!AL$1,'Horas Trabalhadas'!$C:$C,"&gt;="&amp;AK$1)</f>
        <v>0</v>
      </c>
    </row>
    <row r="37" spans="1:37" ht="39.950000000000003" customHeight="1" x14ac:dyDescent="0.25">
      <c r="A37" s="1">
        <v>35</v>
      </c>
      <c r="B37" s="1" t="s">
        <v>44</v>
      </c>
      <c r="C37" s="1" t="s">
        <v>106</v>
      </c>
      <c r="D37" s="1" t="s">
        <v>100</v>
      </c>
      <c r="E37" s="1" t="s">
        <v>102</v>
      </c>
      <c r="F37" s="1" t="s">
        <v>161</v>
      </c>
      <c r="G37" s="1">
        <v>0</v>
      </c>
      <c r="I37" s="2">
        <v>45064</v>
      </c>
      <c r="J37" s="2">
        <v>45070</v>
      </c>
      <c r="M37" s="1">
        <f t="shared" si="4"/>
        <v>5</v>
      </c>
      <c r="N37" s="1">
        <v>12</v>
      </c>
      <c r="Q37" s="1">
        <f t="shared" si="2"/>
        <v>12</v>
      </c>
      <c r="R37" s="1">
        <f t="shared" si="5"/>
        <v>0</v>
      </c>
      <c r="S37" s="1">
        <f t="shared" si="6"/>
        <v>0</v>
      </c>
      <c r="T37" s="1">
        <f t="shared" si="8"/>
        <v>0</v>
      </c>
      <c r="U37" s="1">
        <f t="shared" si="3"/>
        <v>0</v>
      </c>
      <c r="V37" s="1">
        <f t="shared" si="3"/>
        <v>0</v>
      </c>
      <c r="W37" s="1">
        <f t="shared" si="3"/>
        <v>0</v>
      </c>
      <c r="X37" s="1">
        <f t="shared" si="3"/>
        <v>12</v>
      </c>
      <c r="Y37" s="1">
        <f t="shared" si="7"/>
        <v>0</v>
      </c>
      <c r="Z37" s="1">
        <f t="shared" si="7"/>
        <v>0</v>
      </c>
      <c r="AA37" s="1">
        <f t="shared" si="7"/>
        <v>0</v>
      </c>
      <c r="AB37" s="1">
        <f>SUMIFS('Horas Trabalhadas'!$D:$D,'Horas Trabalhadas'!$B:$B,$A37,'Horas Trabalhadas'!$C:$C,"&lt;"&amp;Planejamento!AC$1,'Horas Trabalhadas'!$C:$C,"&gt;="&amp;AB$1)</f>
        <v>0</v>
      </c>
      <c r="AC37" s="1">
        <f>SUMIFS('Horas Trabalhadas'!$D:$D,'Horas Trabalhadas'!$B:$B,$A37,'Horas Trabalhadas'!$C:$C,"&lt;"&amp;Planejamento!AD$1,'Horas Trabalhadas'!$C:$C,"&gt;="&amp;AC$1)</f>
        <v>0</v>
      </c>
      <c r="AD37" s="1">
        <f>SUMIFS('Horas Trabalhadas'!$D:$D,'Horas Trabalhadas'!$B:$B,$A37,'Horas Trabalhadas'!$C:$C,"&lt;"&amp;Planejamento!AE$1,'Horas Trabalhadas'!$C:$C,"&gt;="&amp;AD$1)</f>
        <v>0</v>
      </c>
      <c r="AE37" s="1">
        <f>SUMIFS('Horas Trabalhadas'!$D:$D,'Horas Trabalhadas'!$B:$B,$A37,'Horas Trabalhadas'!$C:$C,"&lt;"&amp;Planejamento!AF$1,'Horas Trabalhadas'!$C:$C,"&gt;="&amp;AE$1)</f>
        <v>0</v>
      </c>
      <c r="AF37" s="1">
        <f>SUMIFS('Horas Trabalhadas'!$D:$D,'Horas Trabalhadas'!$B:$B,$A37,'Horas Trabalhadas'!$C:$C,"&lt;"&amp;Planejamento!AG$1,'Horas Trabalhadas'!$C:$C,"&gt;="&amp;AF$1)</f>
        <v>0</v>
      </c>
      <c r="AG37" s="1">
        <f>SUMIFS('Horas Trabalhadas'!$D:$D,'Horas Trabalhadas'!$B:$B,$A37,'Horas Trabalhadas'!$C:$C,"&lt;"&amp;Planejamento!AH$1,'Horas Trabalhadas'!$C:$C,"&gt;="&amp;AG$1)</f>
        <v>0</v>
      </c>
      <c r="AH37" s="1">
        <f>SUMIFS('Horas Trabalhadas'!$D:$D,'Horas Trabalhadas'!$B:$B,$A37,'Horas Trabalhadas'!$C:$C,"&lt;"&amp;Planejamento!AI$1,'Horas Trabalhadas'!$C:$C,"&gt;="&amp;AH$1)</f>
        <v>0</v>
      </c>
      <c r="AI37" s="1">
        <f>SUMIFS('Horas Trabalhadas'!$D:$D,'Horas Trabalhadas'!$B:$B,$A37,'Horas Trabalhadas'!$C:$C,"&lt;"&amp;Planejamento!AJ$1,'Horas Trabalhadas'!$C:$C,"&gt;="&amp;AI$1)</f>
        <v>0</v>
      </c>
      <c r="AJ37" s="1">
        <f>SUMIFS('Horas Trabalhadas'!$D:$D,'Horas Trabalhadas'!$B:$B,$A37,'Horas Trabalhadas'!$C:$C,"&lt;"&amp;Planejamento!AK$1,'Horas Trabalhadas'!$C:$C,"&gt;="&amp;AJ$1)</f>
        <v>0</v>
      </c>
      <c r="AK37" s="1">
        <f>SUMIFS('Horas Trabalhadas'!$D:$D,'Horas Trabalhadas'!$B:$B,$A37,'Horas Trabalhadas'!$C:$C,"&lt;"&amp;Planejamento!AL$1,'Horas Trabalhadas'!$C:$C,"&gt;="&amp;AK$1)</f>
        <v>0</v>
      </c>
    </row>
    <row r="38" spans="1:37" ht="39.950000000000003" customHeight="1" x14ac:dyDescent="0.25">
      <c r="A38" s="1">
        <v>36</v>
      </c>
      <c r="B38" s="1" t="s">
        <v>45</v>
      </c>
      <c r="C38" s="1" t="s">
        <v>106</v>
      </c>
      <c r="D38" s="1" t="s">
        <v>100</v>
      </c>
      <c r="E38" s="1" t="s">
        <v>102</v>
      </c>
      <c r="F38" s="1" t="s">
        <v>162</v>
      </c>
      <c r="G38" s="1">
        <v>0</v>
      </c>
      <c r="I38" s="2">
        <v>45050</v>
      </c>
      <c r="J38" s="2">
        <v>45056</v>
      </c>
      <c r="M38" s="1">
        <f t="shared" si="4"/>
        <v>5</v>
      </c>
      <c r="N38" s="1">
        <v>12</v>
      </c>
      <c r="Q38" s="1">
        <f t="shared" si="2"/>
        <v>12</v>
      </c>
      <c r="R38" s="1">
        <f t="shared" si="5"/>
        <v>0</v>
      </c>
      <c r="S38" s="1">
        <f t="shared" si="6"/>
        <v>0</v>
      </c>
      <c r="T38" s="1">
        <f t="shared" si="8"/>
        <v>0</v>
      </c>
      <c r="U38" s="1">
        <f t="shared" si="3"/>
        <v>0</v>
      </c>
      <c r="V38" s="1">
        <f t="shared" si="3"/>
        <v>12</v>
      </c>
      <c r="W38" s="1">
        <f t="shared" si="3"/>
        <v>0</v>
      </c>
      <c r="X38" s="1">
        <f t="shared" si="3"/>
        <v>0</v>
      </c>
      <c r="Y38" s="1">
        <f t="shared" si="7"/>
        <v>0</v>
      </c>
      <c r="Z38" s="1">
        <f t="shared" si="7"/>
        <v>0</v>
      </c>
      <c r="AA38" s="1">
        <f t="shared" si="7"/>
        <v>0</v>
      </c>
      <c r="AB38" s="1">
        <f>SUMIFS('Horas Trabalhadas'!$D:$D,'Horas Trabalhadas'!$B:$B,$A38,'Horas Trabalhadas'!$C:$C,"&lt;"&amp;Planejamento!AC$1,'Horas Trabalhadas'!$C:$C,"&gt;="&amp;AB$1)</f>
        <v>0</v>
      </c>
      <c r="AC38" s="1">
        <f>SUMIFS('Horas Trabalhadas'!$D:$D,'Horas Trabalhadas'!$B:$B,$A38,'Horas Trabalhadas'!$C:$C,"&lt;"&amp;Planejamento!AD$1,'Horas Trabalhadas'!$C:$C,"&gt;="&amp;AC$1)</f>
        <v>0</v>
      </c>
      <c r="AD38" s="1">
        <f>SUMIFS('Horas Trabalhadas'!$D:$D,'Horas Trabalhadas'!$B:$B,$A38,'Horas Trabalhadas'!$C:$C,"&lt;"&amp;Planejamento!AE$1,'Horas Trabalhadas'!$C:$C,"&gt;="&amp;AD$1)</f>
        <v>0</v>
      </c>
      <c r="AE38" s="1">
        <f>SUMIFS('Horas Trabalhadas'!$D:$D,'Horas Trabalhadas'!$B:$B,$A38,'Horas Trabalhadas'!$C:$C,"&lt;"&amp;Planejamento!AF$1,'Horas Trabalhadas'!$C:$C,"&gt;="&amp;AE$1)</f>
        <v>0</v>
      </c>
      <c r="AF38" s="1">
        <f>SUMIFS('Horas Trabalhadas'!$D:$D,'Horas Trabalhadas'!$B:$B,$A38,'Horas Trabalhadas'!$C:$C,"&lt;"&amp;Planejamento!AG$1,'Horas Trabalhadas'!$C:$C,"&gt;="&amp;AF$1)</f>
        <v>0</v>
      </c>
      <c r="AG38" s="1">
        <f>SUMIFS('Horas Trabalhadas'!$D:$D,'Horas Trabalhadas'!$B:$B,$A38,'Horas Trabalhadas'!$C:$C,"&lt;"&amp;Planejamento!AH$1,'Horas Trabalhadas'!$C:$C,"&gt;="&amp;AG$1)</f>
        <v>0</v>
      </c>
      <c r="AH38" s="1">
        <f>SUMIFS('Horas Trabalhadas'!$D:$D,'Horas Trabalhadas'!$B:$B,$A38,'Horas Trabalhadas'!$C:$C,"&lt;"&amp;Planejamento!AI$1,'Horas Trabalhadas'!$C:$C,"&gt;="&amp;AH$1)</f>
        <v>0</v>
      </c>
      <c r="AI38" s="1">
        <f>SUMIFS('Horas Trabalhadas'!$D:$D,'Horas Trabalhadas'!$B:$B,$A38,'Horas Trabalhadas'!$C:$C,"&lt;"&amp;Planejamento!AJ$1,'Horas Trabalhadas'!$C:$C,"&gt;="&amp;AI$1)</f>
        <v>0</v>
      </c>
      <c r="AJ38" s="1">
        <f>SUMIFS('Horas Trabalhadas'!$D:$D,'Horas Trabalhadas'!$B:$B,$A38,'Horas Trabalhadas'!$C:$C,"&lt;"&amp;Planejamento!AK$1,'Horas Trabalhadas'!$C:$C,"&gt;="&amp;AJ$1)</f>
        <v>0</v>
      </c>
      <c r="AK38" s="1">
        <f>SUMIFS('Horas Trabalhadas'!$D:$D,'Horas Trabalhadas'!$B:$B,$A38,'Horas Trabalhadas'!$C:$C,"&lt;"&amp;Planejamento!AL$1,'Horas Trabalhadas'!$C:$C,"&gt;="&amp;AK$1)</f>
        <v>0</v>
      </c>
    </row>
    <row r="39" spans="1:37" ht="39.950000000000003" customHeight="1" x14ac:dyDescent="0.25">
      <c r="A39" s="1">
        <v>37</v>
      </c>
      <c r="B39" s="1" t="s">
        <v>46</v>
      </c>
      <c r="C39" s="1" t="s">
        <v>106</v>
      </c>
      <c r="D39" s="1" t="s">
        <v>100</v>
      </c>
      <c r="E39" s="1" t="s">
        <v>102</v>
      </c>
      <c r="F39" s="1" t="s">
        <v>163</v>
      </c>
      <c r="G39" s="1">
        <v>100</v>
      </c>
      <c r="I39" s="2">
        <v>45029</v>
      </c>
      <c r="J39" s="2">
        <v>45049</v>
      </c>
      <c r="M39" s="1">
        <f t="shared" si="4"/>
        <v>15</v>
      </c>
      <c r="N39" s="1">
        <v>4</v>
      </c>
      <c r="Q39" s="1">
        <f t="shared" si="2"/>
        <v>1</v>
      </c>
      <c r="R39" s="1">
        <f t="shared" si="5"/>
        <v>0</v>
      </c>
      <c r="S39" s="1">
        <f t="shared" si="6"/>
        <v>1</v>
      </c>
      <c r="T39" s="1">
        <f t="shared" si="8"/>
        <v>1</v>
      </c>
      <c r="U39" s="1">
        <f t="shared" si="3"/>
        <v>1</v>
      </c>
      <c r="V39" s="1">
        <f t="shared" si="3"/>
        <v>0</v>
      </c>
      <c r="W39" s="1">
        <f t="shared" si="3"/>
        <v>0</v>
      </c>
      <c r="X39" s="1">
        <f t="shared" si="3"/>
        <v>0</v>
      </c>
      <c r="Y39" s="1">
        <f t="shared" si="7"/>
        <v>0</v>
      </c>
      <c r="Z39" s="1">
        <f t="shared" si="7"/>
        <v>0</v>
      </c>
      <c r="AA39" s="1">
        <f t="shared" si="7"/>
        <v>0</v>
      </c>
      <c r="AB39" s="1">
        <f>SUMIFS('Horas Trabalhadas'!$D:$D,'Horas Trabalhadas'!$B:$B,$A39,'Horas Trabalhadas'!$C:$C,"&lt;"&amp;Planejamento!AC$1,'Horas Trabalhadas'!$C:$C,"&gt;="&amp;AB$1)</f>
        <v>0</v>
      </c>
      <c r="AC39" s="1">
        <f>SUMIFS('Horas Trabalhadas'!$D:$D,'Horas Trabalhadas'!$B:$B,$A39,'Horas Trabalhadas'!$C:$C,"&lt;"&amp;Planejamento!AD$1,'Horas Trabalhadas'!$C:$C,"&gt;="&amp;AC$1)</f>
        <v>0</v>
      </c>
      <c r="AD39" s="1">
        <f>SUMIFS('Horas Trabalhadas'!$D:$D,'Horas Trabalhadas'!$B:$B,$A39,'Horas Trabalhadas'!$C:$C,"&lt;"&amp;Planejamento!AE$1,'Horas Trabalhadas'!$C:$C,"&gt;="&amp;AD$1)</f>
        <v>0</v>
      </c>
      <c r="AE39" s="1">
        <f>SUMIFS('Horas Trabalhadas'!$D:$D,'Horas Trabalhadas'!$B:$B,$A39,'Horas Trabalhadas'!$C:$C,"&lt;"&amp;Planejamento!AF$1,'Horas Trabalhadas'!$C:$C,"&gt;="&amp;AE$1)</f>
        <v>0</v>
      </c>
      <c r="AF39" s="1">
        <f>SUMIFS('Horas Trabalhadas'!$D:$D,'Horas Trabalhadas'!$B:$B,$A39,'Horas Trabalhadas'!$C:$C,"&lt;"&amp;Planejamento!AG$1,'Horas Trabalhadas'!$C:$C,"&gt;="&amp;AF$1)</f>
        <v>0</v>
      </c>
      <c r="AG39" s="1">
        <f>SUMIFS('Horas Trabalhadas'!$D:$D,'Horas Trabalhadas'!$B:$B,$A39,'Horas Trabalhadas'!$C:$C,"&lt;"&amp;Planejamento!AH$1,'Horas Trabalhadas'!$C:$C,"&gt;="&amp;AG$1)</f>
        <v>0</v>
      </c>
      <c r="AH39" s="1">
        <f>SUMIFS('Horas Trabalhadas'!$D:$D,'Horas Trabalhadas'!$B:$B,$A39,'Horas Trabalhadas'!$C:$C,"&lt;"&amp;Planejamento!AI$1,'Horas Trabalhadas'!$C:$C,"&gt;="&amp;AH$1)</f>
        <v>0</v>
      </c>
      <c r="AI39" s="1">
        <f>SUMIFS('Horas Trabalhadas'!$D:$D,'Horas Trabalhadas'!$B:$B,$A39,'Horas Trabalhadas'!$C:$C,"&lt;"&amp;Planejamento!AJ$1,'Horas Trabalhadas'!$C:$C,"&gt;="&amp;AI$1)</f>
        <v>0</v>
      </c>
      <c r="AJ39" s="1">
        <f>SUMIFS('Horas Trabalhadas'!$D:$D,'Horas Trabalhadas'!$B:$B,$A39,'Horas Trabalhadas'!$C:$C,"&lt;"&amp;Planejamento!AK$1,'Horas Trabalhadas'!$C:$C,"&gt;="&amp;AJ$1)</f>
        <v>0</v>
      </c>
      <c r="AK39" s="1">
        <f>SUMIFS('Horas Trabalhadas'!$D:$D,'Horas Trabalhadas'!$B:$B,$A39,'Horas Trabalhadas'!$C:$C,"&lt;"&amp;Planejamento!AL$1,'Horas Trabalhadas'!$C:$C,"&gt;="&amp;AK$1)</f>
        <v>0</v>
      </c>
    </row>
    <row r="40" spans="1:37" ht="39.950000000000003" customHeight="1" x14ac:dyDescent="0.25">
      <c r="A40" s="1">
        <v>38</v>
      </c>
      <c r="B40" s="1" t="s">
        <v>47</v>
      </c>
      <c r="C40" s="1" t="s">
        <v>106</v>
      </c>
      <c r="D40" s="1" t="s">
        <v>103</v>
      </c>
      <c r="E40" s="1" t="s">
        <v>104</v>
      </c>
      <c r="F40" s="1" t="s">
        <v>140</v>
      </c>
      <c r="G40" s="1">
        <v>100</v>
      </c>
      <c r="I40" s="2">
        <v>45029</v>
      </c>
      <c r="J40" s="2">
        <v>45049</v>
      </c>
      <c r="M40" s="1">
        <f t="shared" si="4"/>
        <v>15</v>
      </c>
      <c r="N40" s="1">
        <v>4</v>
      </c>
      <c r="Q40" s="1">
        <f t="shared" si="2"/>
        <v>1</v>
      </c>
      <c r="R40" s="1">
        <f t="shared" si="5"/>
        <v>0</v>
      </c>
      <c r="S40" s="1">
        <f t="shared" si="6"/>
        <v>1</v>
      </c>
      <c r="T40" s="1">
        <f t="shared" si="8"/>
        <v>1</v>
      </c>
      <c r="U40" s="1">
        <f t="shared" si="3"/>
        <v>1</v>
      </c>
      <c r="V40" s="1">
        <f t="shared" si="3"/>
        <v>0</v>
      </c>
      <c r="W40" s="1">
        <f t="shared" si="3"/>
        <v>0</v>
      </c>
      <c r="X40" s="1">
        <f t="shared" si="3"/>
        <v>0</v>
      </c>
      <c r="Y40" s="1">
        <f t="shared" si="7"/>
        <v>0</v>
      </c>
      <c r="Z40" s="1">
        <f t="shared" si="7"/>
        <v>0</v>
      </c>
      <c r="AA40" s="1">
        <f t="shared" si="7"/>
        <v>0</v>
      </c>
      <c r="AB40" s="1">
        <f>SUMIFS('Horas Trabalhadas'!$D:$D,'Horas Trabalhadas'!$B:$B,$A40,'Horas Trabalhadas'!$C:$C,"&lt;"&amp;Planejamento!AC$1,'Horas Trabalhadas'!$C:$C,"&gt;="&amp;AB$1)</f>
        <v>0</v>
      </c>
      <c r="AC40" s="1">
        <f>SUMIFS('Horas Trabalhadas'!$D:$D,'Horas Trabalhadas'!$B:$B,$A40,'Horas Trabalhadas'!$C:$C,"&lt;"&amp;Planejamento!AD$1,'Horas Trabalhadas'!$C:$C,"&gt;="&amp;AC$1)</f>
        <v>0</v>
      </c>
      <c r="AD40" s="1">
        <f>SUMIFS('Horas Trabalhadas'!$D:$D,'Horas Trabalhadas'!$B:$B,$A40,'Horas Trabalhadas'!$C:$C,"&lt;"&amp;Planejamento!AE$1,'Horas Trabalhadas'!$C:$C,"&gt;="&amp;AD$1)</f>
        <v>0</v>
      </c>
      <c r="AE40" s="1">
        <f>SUMIFS('Horas Trabalhadas'!$D:$D,'Horas Trabalhadas'!$B:$B,$A40,'Horas Trabalhadas'!$C:$C,"&lt;"&amp;Planejamento!AF$1,'Horas Trabalhadas'!$C:$C,"&gt;="&amp;AE$1)</f>
        <v>0</v>
      </c>
      <c r="AF40" s="1">
        <f>SUMIFS('Horas Trabalhadas'!$D:$D,'Horas Trabalhadas'!$B:$B,$A40,'Horas Trabalhadas'!$C:$C,"&lt;"&amp;Planejamento!AG$1,'Horas Trabalhadas'!$C:$C,"&gt;="&amp;AF$1)</f>
        <v>0</v>
      </c>
      <c r="AG40" s="1">
        <f>SUMIFS('Horas Trabalhadas'!$D:$D,'Horas Trabalhadas'!$B:$B,$A40,'Horas Trabalhadas'!$C:$C,"&lt;"&amp;Planejamento!AH$1,'Horas Trabalhadas'!$C:$C,"&gt;="&amp;AG$1)</f>
        <v>0</v>
      </c>
      <c r="AH40" s="1">
        <f>SUMIFS('Horas Trabalhadas'!$D:$D,'Horas Trabalhadas'!$B:$B,$A40,'Horas Trabalhadas'!$C:$C,"&lt;"&amp;Planejamento!AI$1,'Horas Trabalhadas'!$C:$C,"&gt;="&amp;AH$1)</f>
        <v>0</v>
      </c>
      <c r="AI40" s="1">
        <f>SUMIFS('Horas Trabalhadas'!$D:$D,'Horas Trabalhadas'!$B:$B,$A40,'Horas Trabalhadas'!$C:$C,"&lt;"&amp;Planejamento!AJ$1,'Horas Trabalhadas'!$C:$C,"&gt;="&amp;AI$1)</f>
        <v>0</v>
      </c>
      <c r="AJ40" s="1">
        <f>SUMIFS('Horas Trabalhadas'!$D:$D,'Horas Trabalhadas'!$B:$B,$A40,'Horas Trabalhadas'!$C:$C,"&lt;"&amp;Planejamento!AK$1,'Horas Trabalhadas'!$C:$C,"&gt;="&amp;AJ$1)</f>
        <v>0</v>
      </c>
      <c r="AK40" s="1">
        <f>SUMIFS('Horas Trabalhadas'!$D:$D,'Horas Trabalhadas'!$B:$B,$A40,'Horas Trabalhadas'!$C:$C,"&lt;"&amp;Planejamento!AL$1,'Horas Trabalhadas'!$C:$C,"&gt;="&amp;AK$1)</f>
        <v>0</v>
      </c>
    </row>
    <row r="41" spans="1:37" ht="39.950000000000003" customHeight="1" x14ac:dyDescent="0.25">
      <c r="A41" s="1">
        <v>39</v>
      </c>
      <c r="B41" s="1" t="s">
        <v>48</v>
      </c>
      <c r="C41" s="1" t="s">
        <v>106</v>
      </c>
      <c r="D41" s="1" t="s">
        <v>103</v>
      </c>
      <c r="E41" s="1" t="s">
        <v>104</v>
      </c>
      <c r="F41" s="1" t="s">
        <v>141</v>
      </c>
      <c r="G41" s="1">
        <v>0</v>
      </c>
      <c r="I41" s="2">
        <v>45050</v>
      </c>
      <c r="J41" s="2">
        <v>45056</v>
      </c>
      <c r="M41" s="1">
        <f t="shared" si="4"/>
        <v>5</v>
      </c>
      <c r="N41" s="1">
        <v>4</v>
      </c>
      <c r="Q41" s="1">
        <f t="shared" si="2"/>
        <v>4</v>
      </c>
      <c r="R41" s="1">
        <f t="shared" si="5"/>
        <v>0</v>
      </c>
      <c r="S41" s="1">
        <f t="shared" si="6"/>
        <v>0</v>
      </c>
      <c r="T41" s="1">
        <f t="shared" si="8"/>
        <v>0</v>
      </c>
      <c r="U41" s="1">
        <f t="shared" si="3"/>
        <v>0</v>
      </c>
      <c r="V41" s="1">
        <f t="shared" si="3"/>
        <v>4</v>
      </c>
      <c r="W41" s="1">
        <f t="shared" si="3"/>
        <v>0</v>
      </c>
      <c r="X41" s="1">
        <f t="shared" si="3"/>
        <v>0</v>
      </c>
      <c r="Y41" s="1">
        <f t="shared" si="7"/>
        <v>0</v>
      </c>
      <c r="Z41" s="1">
        <f t="shared" si="7"/>
        <v>0</v>
      </c>
      <c r="AA41" s="1">
        <f t="shared" si="7"/>
        <v>0</v>
      </c>
      <c r="AB41" s="1">
        <f>SUMIFS('Horas Trabalhadas'!$D:$D,'Horas Trabalhadas'!$B:$B,$A41,'Horas Trabalhadas'!$C:$C,"&lt;"&amp;Planejamento!AC$1,'Horas Trabalhadas'!$C:$C,"&gt;="&amp;AB$1)</f>
        <v>0</v>
      </c>
      <c r="AC41" s="1">
        <f>SUMIFS('Horas Trabalhadas'!$D:$D,'Horas Trabalhadas'!$B:$B,$A41,'Horas Trabalhadas'!$C:$C,"&lt;"&amp;Planejamento!AD$1,'Horas Trabalhadas'!$C:$C,"&gt;="&amp;AC$1)</f>
        <v>0</v>
      </c>
      <c r="AD41" s="1">
        <f>SUMIFS('Horas Trabalhadas'!$D:$D,'Horas Trabalhadas'!$B:$B,$A41,'Horas Trabalhadas'!$C:$C,"&lt;"&amp;Planejamento!AE$1,'Horas Trabalhadas'!$C:$C,"&gt;="&amp;AD$1)</f>
        <v>0</v>
      </c>
      <c r="AE41" s="1">
        <f>SUMIFS('Horas Trabalhadas'!$D:$D,'Horas Trabalhadas'!$B:$B,$A41,'Horas Trabalhadas'!$C:$C,"&lt;"&amp;Planejamento!AF$1,'Horas Trabalhadas'!$C:$C,"&gt;="&amp;AE$1)</f>
        <v>0</v>
      </c>
      <c r="AF41" s="1">
        <f>SUMIFS('Horas Trabalhadas'!$D:$D,'Horas Trabalhadas'!$B:$B,$A41,'Horas Trabalhadas'!$C:$C,"&lt;"&amp;Planejamento!AG$1,'Horas Trabalhadas'!$C:$C,"&gt;="&amp;AF$1)</f>
        <v>0</v>
      </c>
      <c r="AG41" s="1">
        <f>SUMIFS('Horas Trabalhadas'!$D:$D,'Horas Trabalhadas'!$B:$B,$A41,'Horas Trabalhadas'!$C:$C,"&lt;"&amp;Planejamento!AH$1,'Horas Trabalhadas'!$C:$C,"&gt;="&amp;AG$1)</f>
        <v>0</v>
      </c>
      <c r="AH41" s="1">
        <f>SUMIFS('Horas Trabalhadas'!$D:$D,'Horas Trabalhadas'!$B:$B,$A41,'Horas Trabalhadas'!$C:$C,"&lt;"&amp;Planejamento!AI$1,'Horas Trabalhadas'!$C:$C,"&gt;="&amp;AH$1)</f>
        <v>0</v>
      </c>
      <c r="AI41" s="1">
        <f>SUMIFS('Horas Trabalhadas'!$D:$D,'Horas Trabalhadas'!$B:$B,$A41,'Horas Trabalhadas'!$C:$C,"&lt;"&amp;Planejamento!AJ$1,'Horas Trabalhadas'!$C:$C,"&gt;="&amp;AI$1)</f>
        <v>0</v>
      </c>
      <c r="AJ41" s="1">
        <f>SUMIFS('Horas Trabalhadas'!$D:$D,'Horas Trabalhadas'!$B:$B,$A41,'Horas Trabalhadas'!$C:$C,"&lt;"&amp;Planejamento!AK$1,'Horas Trabalhadas'!$C:$C,"&gt;="&amp;AJ$1)</f>
        <v>0</v>
      </c>
      <c r="AK41" s="1">
        <f>SUMIFS('Horas Trabalhadas'!$D:$D,'Horas Trabalhadas'!$B:$B,$A41,'Horas Trabalhadas'!$C:$C,"&lt;"&amp;Planejamento!AL$1,'Horas Trabalhadas'!$C:$C,"&gt;="&amp;AK$1)</f>
        <v>0</v>
      </c>
    </row>
    <row r="42" spans="1:37" ht="39.950000000000003" customHeight="1" x14ac:dyDescent="0.25">
      <c r="A42" s="1">
        <v>40</v>
      </c>
      <c r="B42" s="1" t="s">
        <v>49</v>
      </c>
      <c r="C42" s="1" t="s">
        <v>106</v>
      </c>
      <c r="D42" s="1" t="s">
        <v>103</v>
      </c>
      <c r="E42" s="1" t="s">
        <v>104</v>
      </c>
      <c r="F42" s="1" t="s">
        <v>142</v>
      </c>
      <c r="G42" s="1">
        <v>0</v>
      </c>
      <c r="I42" s="2">
        <v>45057</v>
      </c>
      <c r="J42" s="2">
        <v>45063</v>
      </c>
      <c r="M42" s="1">
        <f t="shared" si="4"/>
        <v>5</v>
      </c>
      <c r="N42" s="1">
        <v>4</v>
      </c>
      <c r="Q42" s="1">
        <f t="shared" si="2"/>
        <v>4</v>
      </c>
      <c r="R42" s="1">
        <f t="shared" si="5"/>
        <v>0</v>
      </c>
      <c r="S42" s="1">
        <f t="shared" si="6"/>
        <v>0</v>
      </c>
      <c r="T42" s="1">
        <f t="shared" si="8"/>
        <v>0</v>
      </c>
      <c r="U42" s="1">
        <f t="shared" si="3"/>
        <v>0</v>
      </c>
      <c r="V42" s="1">
        <f t="shared" si="3"/>
        <v>0</v>
      </c>
      <c r="W42" s="1">
        <f t="shared" si="3"/>
        <v>4</v>
      </c>
      <c r="X42" s="1">
        <f t="shared" si="3"/>
        <v>0</v>
      </c>
      <c r="Y42" s="1">
        <f t="shared" si="7"/>
        <v>0</v>
      </c>
      <c r="Z42" s="1">
        <f t="shared" si="7"/>
        <v>0</v>
      </c>
      <c r="AA42" s="1">
        <f t="shared" si="7"/>
        <v>0</v>
      </c>
      <c r="AB42" s="1">
        <f>SUMIFS('Horas Trabalhadas'!$D:$D,'Horas Trabalhadas'!$B:$B,$A42,'Horas Trabalhadas'!$C:$C,"&lt;"&amp;Planejamento!AC$1,'Horas Trabalhadas'!$C:$C,"&gt;="&amp;AB$1)</f>
        <v>0</v>
      </c>
      <c r="AC42" s="1">
        <f>SUMIFS('Horas Trabalhadas'!$D:$D,'Horas Trabalhadas'!$B:$B,$A42,'Horas Trabalhadas'!$C:$C,"&lt;"&amp;Planejamento!AD$1,'Horas Trabalhadas'!$C:$C,"&gt;="&amp;AC$1)</f>
        <v>0</v>
      </c>
      <c r="AD42" s="1">
        <f>SUMIFS('Horas Trabalhadas'!$D:$D,'Horas Trabalhadas'!$B:$B,$A42,'Horas Trabalhadas'!$C:$C,"&lt;"&amp;Planejamento!AE$1,'Horas Trabalhadas'!$C:$C,"&gt;="&amp;AD$1)</f>
        <v>0</v>
      </c>
      <c r="AE42" s="1">
        <f>SUMIFS('Horas Trabalhadas'!$D:$D,'Horas Trabalhadas'!$B:$B,$A42,'Horas Trabalhadas'!$C:$C,"&lt;"&amp;Planejamento!AF$1,'Horas Trabalhadas'!$C:$C,"&gt;="&amp;AE$1)</f>
        <v>0</v>
      </c>
      <c r="AF42" s="1">
        <f>SUMIFS('Horas Trabalhadas'!$D:$D,'Horas Trabalhadas'!$B:$B,$A42,'Horas Trabalhadas'!$C:$C,"&lt;"&amp;Planejamento!AG$1,'Horas Trabalhadas'!$C:$C,"&gt;="&amp;AF$1)</f>
        <v>0</v>
      </c>
      <c r="AG42" s="1">
        <f>SUMIFS('Horas Trabalhadas'!$D:$D,'Horas Trabalhadas'!$B:$B,$A42,'Horas Trabalhadas'!$C:$C,"&lt;"&amp;Planejamento!AH$1,'Horas Trabalhadas'!$C:$C,"&gt;="&amp;AG$1)</f>
        <v>0</v>
      </c>
      <c r="AH42" s="1">
        <f>SUMIFS('Horas Trabalhadas'!$D:$D,'Horas Trabalhadas'!$B:$B,$A42,'Horas Trabalhadas'!$C:$C,"&lt;"&amp;Planejamento!AI$1,'Horas Trabalhadas'!$C:$C,"&gt;="&amp;AH$1)</f>
        <v>0</v>
      </c>
      <c r="AI42" s="1">
        <f>SUMIFS('Horas Trabalhadas'!$D:$D,'Horas Trabalhadas'!$B:$B,$A42,'Horas Trabalhadas'!$C:$C,"&lt;"&amp;Planejamento!AJ$1,'Horas Trabalhadas'!$C:$C,"&gt;="&amp;AI$1)</f>
        <v>0</v>
      </c>
      <c r="AJ42" s="1">
        <f>SUMIFS('Horas Trabalhadas'!$D:$D,'Horas Trabalhadas'!$B:$B,$A42,'Horas Trabalhadas'!$C:$C,"&lt;"&amp;Planejamento!AK$1,'Horas Trabalhadas'!$C:$C,"&gt;="&amp;AJ$1)</f>
        <v>0</v>
      </c>
      <c r="AK42" s="1">
        <f>SUMIFS('Horas Trabalhadas'!$D:$D,'Horas Trabalhadas'!$B:$B,$A42,'Horas Trabalhadas'!$C:$C,"&lt;"&amp;Planejamento!AL$1,'Horas Trabalhadas'!$C:$C,"&gt;="&amp;AK$1)</f>
        <v>0</v>
      </c>
    </row>
    <row r="43" spans="1:37" ht="39.950000000000003" customHeight="1" x14ac:dyDescent="0.25">
      <c r="A43" s="1">
        <v>41</v>
      </c>
      <c r="B43" s="1" t="s">
        <v>50</v>
      </c>
      <c r="C43" s="1" t="s">
        <v>106</v>
      </c>
      <c r="D43" s="1" t="s">
        <v>103</v>
      </c>
      <c r="E43" s="1" t="s">
        <v>104</v>
      </c>
      <c r="F43" s="1" t="s">
        <v>143</v>
      </c>
      <c r="G43" s="1">
        <v>0</v>
      </c>
      <c r="I43" s="2">
        <v>45029</v>
      </c>
      <c r="J43" s="2">
        <v>45049</v>
      </c>
      <c r="M43" s="1">
        <f t="shared" si="4"/>
        <v>15</v>
      </c>
      <c r="N43" s="1">
        <v>8</v>
      </c>
      <c r="Q43" s="1">
        <f t="shared" si="2"/>
        <v>3</v>
      </c>
      <c r="R43" s="1">
        <f t="shared" si="5"/>
        <v>0</v>
      </c>
      <c r="S43" s="1">
        <f t="shared" si="6"/>
        <v>3</v>
      </c>
      <c r="T43" s="1">
        <f t="shared" si="8"/>
        <v>3</v>
      </c>
      <c r="U43" s="1">
        <f t="shared" si="3"/>
        <v>3</v>
      </c>
      <c r="V43" s="1">
        <f t="shared" si="3"/>
        <v>0</v>
      </c>
      <c r="W43" s="1">
        <f t="shared" si="3"/>
        <v>0</v>
      </c>
      <c r="X43" s="1">
        <f t="shared" si="3"/>
        <v>0</v>
      </c>
      <c r="Y43" s="1">
        <f t="shared" si="7"/>
        <v>0</v>
      </c>
      <c r="Z43" s="1">
        <f t="shared" si="7"/>
        <v>0</v>
      </c>
      <c r="AA43" s="1">
        <f t="shared" si="7"/>
        <v>0</v>
      </c>
      <c r="AB43" s="1">
        <f>SUMIFS('Horas Trabalhadas'!$D:$D,'Horas Trabalhadas'!$B:$B,$A43,'Horas Trabalhadas'!$C:$C,"&lt;"&amp;Planejamento!AC$1,'Horas Trabalhadas'!$C:$C,"&gt;="&amp;AB$1)</f>
        <v>0</v>
      </c>
      <c r="AC43" s="1">
        <f>SUMIFS('Horas Trabalhadas'!$D:$D,'Horas Trabalhadas'!$B:$B,$A43,'Horas Trabalhadas'!$C:$C,"&lt;"&amp;Planejamento!AD$1,'Horas Trabalhadas'!$C:$C,"&gt;="&amp;AC$1)</f>
        <v>0</v>
      </c>
      <c r="AD43" s="1">
        <f>SUMIFS('Horas Trabalhadas'!$D:$D,'Horas Trabalhadas'!$B:$B,$A43,'Horas Trabalhadas'!$C:$C,"&lt;"&amp;Planejamento!AE$1,'Horas Trabalhadas'!$C:$C,"&gt;="&amp;AD$1)</f>
        <v>0</v>
      </c>
      <c r="AE43" s="1">
        <f>SUMIFS('Horas Trabalhadas'!$D:$D,'Horas Trabalhadas'!$B:$B,$A43,'Horas Trabalhadas'!$C:$C,"&lt;"&amp;Planejamento!AF$1,'Horas Trabalhadas'!$C:$C,"&gt;="&amp;AE$1)</f>
        <v>0</v>
      </c>
      <c r="AF43" s="1">
        <f>SUMIFS('Horas Trabalhadas'!$D:$D,'Horas Trabalhadas'!$B:$B,$A43,'Horas Trabalhadas'!$C:$C,"&lt;"&amp;Planejamento!AG$1,'Horas Trabalhadas'!$C:$C,"&gt;="&amp;AF$1)</f>
        <v>0</v>
      </c>
      <c r="AG43" s="1">
        <f>SUMIFS('Horas Trabalhadas'!$D:$D,'Horas Trabalhadas'!$B:$B,$A43,'Horas Trabalhadas'!$C:$C,"&lt;"&amp;Planejamento!AH$1,'Horas Trabalhadas'!$C:$C,"&gt;="&amp;AG$1)</f>
        <v>0</v>
      </c>
      <c r="AH43" s="1">
        <f>SUMIFS('Horas Trabalhadas'!$D:$D,'Horas Trabalhadas'!$B:$B,$A43,'Horas Trabalhadas'!$C:$C,"&lt;"&amp;Planejamento!AI$1,'Horas Trabalhadas'!$C:$C,"&gt;="&amp;AH$1)</f>
        <v>0</v>
      </c>
      <c r="AI43" s="1">
        <f>SUMIFS('Horas Trabalhadas'!$D:$D,'Horas Trabalhadas'!$B:$B,$A43,'Horas Trabalhadas'!$C:$C,"&lt;"&amp;Planejamento!AJ$1,'Horas Trabalhadas'!$C:$C,"&gt;="&amp;AI$1)</f>
        <v>0</v>
      </c>
      <c r="AJ43" s="1">
        <f>SUMIFS('Horas Trabalhadas'!$D:$D,'Horas Trabalhadas'!$B:$B,$A43,'Horas Trabalhadas'!$C:$C,"&lt;"&amp;Planejamento!AK$1,'Horas Trabalhadas'!$C:$C,"&gt;="&amp;AJ$1)</f>
        <v>0</v>
      </c>
      <c r="AK43" s="1">
        <f>SUMIFS('Horas Trabalhadas'!$D:$D,'Horas Trabalhadas'!$B:$B,$A43,'Horas Trabalhadas'!$C:$C,"&lt;"&amp;Planejamento!AL$1,'Horas Trabalhadas'!$C:$C,"&gt;="&amp;AK$1)</f>
        <v>0</v>
      </c>
    </row>
    <row r="44" spans="1:37" ht="39.950000000000003" customHeight="1" x14ac:dyDescent="0.25">
      <c r="A44" s="1">
        <v>42</v>
      </c>
      <c r="B44" s="1" t="s">
        <v>51</v>
      </c>
      <c r="C44" s="1" t="s">
        <v>106</v>
      </c>
      <c r="D44" s="1" t="s">
        <v>103</v>
      </c>
      <c r="E44" s="1" t="s">
        <v>104</v>
      </c>
      <c r="F44" s="1" t="s">
        <v>144</v>
      </c>
      <c r="G44" s="1">
        <v>0</v>
      </c>
      <c r="I44" s="2">
        <v>45057</v>
      </c>
      <c r="J44" s="2">
        <v>45063</v>
      </c>
      <c r="M44" s="1">
        <f t="shared" si="4"/>
        <v>5</v>
      </c>
      <c r="N44" s="1">
        <v>4</v>
      </c>
      <c r="Q44" s="1">
        <f t="shared" si="2"/>
        <v>4</v>
      </c>
      <c r="R44" s="1">
        <f t="shared" si="5"/>
        <v>0</v>
      </c>
      <c r="S44" s="1">
        <f t="shared" si="6"/>
        <v>0</v>
      </c>
      <c r="T44" s="1">
        <f t="shared" si="8"/>
        <v>0</v>
      </c>
      <c r="U44" s="1">
        <f t="shared" si="3"/>
        <v>0</v>
      </c>
      <c r="V44" s="1">
        <f t="shared" si="3"/>
        <v>0</v>
      </c>
      <c r="W44" s="1">
        <f t="shared" si="3"/>
        <v>4</v>
      </c>
      <c r="X44" s="1">
        <f t="shared" si="3"/>
        <v>0</v>
      </c>
      <c r="Y44" s="1">
        <f t="shared" si="7"/>
        <v>0</v>
      </c>
      <c r="Z44" s="1">
        <f t="shared" si="7"/>
        <v>0</v>
      </c>
      <c r="AA44" s="1">
        <f t="shared" si="7"/>
        <v>0</v>
      </c>
      <c r="AB44" s="1">
        <f>SUMIFS('Horas Trabalhadas'!$D:$D,'Horas Trabalhadas'!$B:$B,$A44,'Horas Trabalhadas'!$C:$C,"&lt;"&amp;Planejamento!AC$1,'Horas Trabalhadas'!$C:$C,"&gt;="&amp;AB$1)</f>
        <v>0</v>
      </c>
      <c r="AC44" s="1">
        <f>SUMIFS('Horas Trabalhadas'!$D:$D,'Horas Trabalhadas'!$B:$B,$A44,'Horas Trabalhadas'!$C:$C,"&lt;"&amp;Planejamento!AD$1,'Horas Trabalhadas'!$C:$C,"&gt;="&amp;AC$1)</f>
        <v>0</v>
      </c>
      <c r="AD44" s="1">
        <f>SUMIFS('Horas Trabalhadas'!$D:$D,'Horas Trabalhadas'!$B:$B,$A44,'Horas Trabalhadas'!$C:$C,"&lt;"&amp;Planejamento!AE$1,'Horas Trabalhadas'!$C:$C,"&gt;="&amp;AD$1)</f>
        <v>0</v>
      </c>
      <c r="AE44" s="1">
        <f>SUMIFS('Horas Trabalhadas'!$D:$D,'Horas Trabalhadas'!$B:$B,$A44,'Horas Trabalhadas'!$C:$C,"&lt;"&amp;Planejamento!AF$1,'Horas Trabalhadas'!$C:$C,"&gt;="&amp;AE$1)</f>
        <v>0</v>
      </c>
      <c r="AF44" s="1">
        <f>SUMIFS('Horas Trabalhadas'!$D:$D,'Horas Trabalhadas'!$B:$B,$A44,'Horas Trabalhadas'!$C:$C,"&lt;"&amp;Planejamento!AG$1,'Horas Trabalhadas'!$C:$C,"&gt;="&amp;AF$1)</f>
        <v>0</v>
      </c>
      <c r="AG44" s="1">
        <f>SUMIFS('Horas Trabalhadas'!$D:$D,'Horas Trabalhadas'!$B:$B,$A44,'Horas Trabalhadas'!$C:$C,"&lt;"&amp;Planejamento!AH$1,'Horas Trabalhadas'!$C:$C,"&gt;="&amp;AG$1)</f>
        <v>0</v>
      </c>
      <c r="AH44" s="1">
        <f>SUMIFS('Horas Trabalhadas'!$D:$D,'Horas Trabalhadas'!$B:$B,$A44,'Horas Trabalhadas'!$C:$C,"&lt;"&amp;Planejamento!AI$1,'Horas Trabalhadas'!$C:$C,"&gt;="&amp;AH$1)</f>
        <v>0</v>
      </c>
      <c r="AI44" s="1">
        <f>SUMIFS('Horas Trabalhadas'!$D:$D,'Horas Trabalhadas'!$B:$B,$A44,'Horas Trabalhadas'!$C:$C,"&lt;"&amp;Planejamento!AJ$1,'Horas Trabalhadas'!$C:$C,"&gt;="&amp;AI$1)</f>
        <v>0</v>
      </c>
      <c r="AJ44" s="1">
        <f>SUMIFS('Horas Trabalhadas'!$D:$D,'Horas Trabalhadas'!$B:$B,$A44,'Horas Trabalhadas'!$C:$C,"&lt;"&amp;Planejamento!AK$1,'Horas Trabalhadas'!$C:$C,"&gt;="&amp;AJ$1)</f>
        <v>0</v>
      </c>
      <c r="AK44" s="1">
        <f>SUMIFS('Horas Trabalhadas'!$D:$D,'Horas Trabalhadas'!$B:$B,$A44,'Horas Trabalhadas'!$C:$C,"&lt;"&amp;Planejamento!AL$1,'Horas Trabalhadas'!$C:$C,"&gt;="&amp;AK$1)</f>
        <v>0</v>
      </c>
    </row>
    <row r="45" spans="1:37" ht="39.950000000000003" customHeight="1" x14ac:dyDescent="0.25">
      <c r="A45" s="1">
        <v>43</v>
      </c>
      <c r="B45" s="1" t="s">
        <v>52</v>
      </c>
      <c r="C45" s="1" t="s">
        <v>106</v>
      </c>
      <c r="D45" s="1" t="s">
        <v>103</v>
      </c>
      <c r="E45" s="1" t="s">
        <v>104</v>
      </c>
      <c r="F45" s="1" t="s">
        <v>145</v>
      </c>
      <c r="G45" s="1">
        <v>0</v>
      </c>
      <c r="I45" s="2">
        <v>45057</v>
      </c>
      <c r="J45" s="2">
        <v>45063</v>
      </c>
      <c r="M45" s="1">
        <f t="shared" si="4"/>
        <v>5</v>
      </c>
      <c r="N45" s="1">
        <v>4</v>
      </c>
      <c r="Q45" s="1">
        <f t="shared" si="2"/>
        <v>4</v>
      </c>
      <c r="R45" s="1">
        <f t="shared" si="5"/>
        <v>0</v>
      </c>
      <c r="S45" s="1">
        <f t="shared" si="6"/>
        <v>0</v>
      </c>
      <c r="T45" s="1">
        <f t="shared" si="8"/>
        <v>0</v>
      </c>
      <c r="U45" s="1">
        <f t="shared" si="3"/>
        <v>0</v>
      </c>
      <c r="V45" s="1">
        <f t="shared" si="3"/>
        <v>0</v>
      </c>
      <c r="W45" s="1">
        <f t="shared" si="3"/>
        <v>4</v>
      </c>
      <c r="X45" s="1">
        <f t="shared" si="3"/>
        <v>0</v>
      </c>
      <c r="Y45" s="1">
        <f t="shared" si="7"/>
        <v>0</v>
      </c>
      <c r="Z45" s="1">
        <f t="shared" si="7"/>
        <v>0</v>
      </c>
      <c r="AA45" s="1">
        <f t="shared" si="7"/>
        <v>0</v>
      </c>
      <c r="AB45" s="1">
        <f>SUMIFS('Horas Trabalhadas'!$D:$D,'Horas Trabalhadas'!$B:$B,$A45,'Horas Trabalhadas'!$C:$C,"&lt;"&amp;Planejamento!AC$1,'Horas Trabalhadas'!$C:$C,"&gt;="&amp;AB$1)</f>
        <v>0</v>
      </c>
      <c r="AC45" s="1">
        <f>SUMIFS('Horas Trabalhadas'!$D:$D,'Horas Trabalhadas'!$B:$B,$A45,'Horas Trabalhadas'!$C:$C,"&lt;"&amp;Planejamento!AD$1,'Horas Trabalhadas'!$C:$C,"&gt;="&amp;AC$1)</f>
        <v>0</v>
      </c>
      <c r="AD45" s="1">
        <f>SUMIFS('Horas Trabalhadas'!$D:$D,'Horas Trabalhadas'!$B:$B,$A45,'Horas Trabalhadas'!$C:$C,"&lt;"&amp;Planejamento!AE$1,'Horas Trabalhadas'!$C:$C,"&gt;="&amp;AD$1)</f>
        <v>0</v>
      </c>
      <c r="AE45" s="1">
        <f>SUMIFS('Horas Trabalhadas'!$D:$D,'Horas Trabalhadas'!$B:$B,$A45,'Horas Trabalhadas'!$C:$C,"&lt;"&amp;Planejamento!AF$1,'Horas Trabalhadas'!$C:$C,"&gt;="&amp;AE$1)</f>
        <v>0</v>
      </c>
      <c r="AF45" s="1">
        <f>SUMIFS('Horas Trabalhadas'!$D:$D,'Horas Trabalhadas'!$B:$B,$A45,'Horas Trabalhadas'!$C:$C,"&lt;"&amp;Planejamento!AG$1,'Horas Trabalhadas'!$C:$C,"&gt;="&amp;AF$1)</f>
        <v>0</v>
      </c>
      <c r="AG45" s="1">
        <f>SUMIFS('Horas Trabalhadas'!$D:$D,'Horas Trabalhadas'!$B:$B,$A45,'Horas Trabalhadas'!$C:$C,"&lt;"&amp;Planejamento!AH$1,'Horas Trabalhadas'!$C:$C,"&gt;="&amp;AG$1)</f>
        <v>0</v>
      </c>
      <c r="AH45" s="1">
        <f>SUMIFS('Horas Trabalhadas'!$D:$D,'Horas Trabalhadas'!$B:$B,$A45,'Horas Trabalhadas'!$C:$C,"&lt;"&amp;Planejamento!AI$1,'Horas Trabalhadas'!$C:$C,"&gt;="&amp;AH$1)</f>
        <v>0</v>
      </c>
      <c r="AI45" s="1">
        <f>SUMIFS('Horas Trabalhadas'!$D:$D,'Horas Trabalhadas'!$B:$B,$A45,'Horas Trabalhadas'!$C:$C,"&lt;"&amp;Planejamento!AJ$1,'Horas Trabalhadas'!$C:$C,"&gt;="&amp;AI$1)</f>
        <v>0</v>
      </c>
      <c r="AJ45" s="1">
        <f>SUMIFS('Horas Trabalhadas'!$D:$D,'Horas Trabalhadas'!$B:$B,$A45,'Horas Trabalhadas'!$C:$C,"&lt;"&amp;Planejamento!AK$1,'Horas Trabalhadas'!$C:$C,"&gt;="&amp;AJ$1)</f>
        <v>0</v>
      </c>
      <c r="AK45" s="1">
        <f>SUMIFS('Horas Trabalhadas'!$D:$D,'Horas Trabalhadas'!$B:$B,$A45,'Horas Trabalhadas'!$C:$C,"&lt;"&amp;Planejamento!AL$1,'Horas Trabalhadas'!$C:$C,"&gt;="&amp;AK$1)</f>
        <v>0</v>
      </c>
    </row>
    <row r="46" spans="1:37" ht="39.950000000000003" customHeight="1" x14ac:dyDescent="0.25">
      <c r="A46" s="1">
        <v>44</v>
      </c>
      <c r="B46" s="1" t="s">
        <v>53</v>
      </c>
      <c r="C46" s="1" t="s">
        <v>106</v>
      </c>
      <c r="D46" s="1" t="s">
        <v>103</v>
      </c>
      <c r="E46" s="1" t="s">
        <v>104</v>
      </c>
      <c r="F46" s="1" t="s">
        <v>146</v>
      </c>
      <c r="G46" s="1">
        <v>0</v>
      </c>
      <c r="I46" s="2">
        <v>45057</v>
      </c>
      <c r="J46" s="2">
        <v>45063</v>
      </c>
      <c r="M46" s="1">
        <f t="shared" si="4"/>
        <v>5</v>
      </c>
      <c r="N46" s="1">
        <v>4</v>
      </c>
      <c r="Q46" s="1">
        <f t="shared" si="2"/>
        <v>4</v>
      </c>
      <c r="R46" s="1">
        <f t="shared" si="5"/>
        <v>0</v>
      </c>
      <c r="S46" s="1">
        <f t="shared" si="6"/>
        <v>0</v>
      </c>
      <c r="T46" s="1">
        <f t="shared" si="8"/>
        <v>0</v>
      </c>
      <c r="U46" s="1">
        <f t="shared" si="3"/>
        <v>0</v>
      </c>
      <c r="V46" s="1">
        <f t="shared" si="3"/>
        <v>0</v>
      </c>
      <c r="W46" s="1">
        <f t="shared" si="3"/>
        <v>4</v>
      </c>
      <c r="X46" s="1">
        <f t="shared" si="3"/>
        <v>0</v>
      </c>
      <c r="Y46" s="1">
        <f t="shared" si="7"/>
        <v>0</v>
      </c>
      <c r="Z46" s="1">
        <f t="shared" si="7"/>
        <v>0</v>
      </c>
      <c r="AA46" s="1">
        <f t="shared" si="7"/>
        <v>0</v>
      </c>
      <c r="AB46" s="1">
        <f>SUMIFS('Horas Trabalhadas'!$D:$D,'Horas Trabalhadas'!$B:$B,$A46,'Horas Trabalhadas'!$C:$C,"&lt;"&amp;Planejamento!AC$1,'Horas Trabalhadas'!$C:$C,"&gt;="&amp;AB$1)</f>
        <v>0</v>
      </c>
      <c r="AC46" s="1">
        <f>SUMIFS('Horas Trabalhadas'!$D:$D,'Horas Trabalhadas'!$B:$B,$A46,'Horas Trabalhadas'!$C:$C,"&lt;"&amp;Planejamento!AD$1,'Horas Trabalhadas'!$C:$C,"&gt;="&amp;AC$1)</f>
        <v>0</v>
      </c>
      <c r="AD46" s="1">
        <f>SUMIFS('Horas Trabalhadas'!$D:$D,'Horas Trabalhadas'!$B:$B,$A46,'Horas Trabalhadas'!$C:$C,"&lt;"&amp;Planejamento!AE$1,'Horas Trabalhadas'!$C:$C,"&gt;="&amp;AD$1)</f>
        <v>0</v>
      </c>
      <c r="AE46" s="1">
        <f>SUMIFS('Horas Trabalhadas'!$D:$D,'Horas Trabalhadas'!$B:$B,$A46,'Horas Trabalhadas'!$C:$C,"&lt;"&amp;Planejamento!AF$1,'Horas Trabalhadas'!$C:$C,"&gt;="&amp;AE$1)</f>
        <v>0</v>
      </c>
      <c r="AF46" s="1">
        <f>SUMIFS('Horas Trabalhadas'!$D:$D,'Horas Trabalhadas'!$B:$B,$A46,'Horas Trabalhadas'!$C:$C,"&lt;"&amp;Planejamento!AG$1,'Horas Trabalhadas'!$C:$C,"&gt;="&amp;AF$1)</f>
        <v>0</v>
      </c>
      <c r="AG46" s="1">
        <f>SUMIFS('Horas Trabalhadas'!$D:$D,'Horas Trabalhadas'!$B:$B,$A46,'Horas Trabalhadas'!$C:$C,"&lt;"&amp;Planejamento!AH$1,'Horas Trabalhadas'!$C:$C,"&gt;="&amp;AG$1)</f>
        <v>0</v>
      </c>
      <c r="AH46" s="1">
        <f>SUMIFS('Horas Trabalhadas'!$D:$D,'Horas Trabalhadas'!$B:$B,$A46,'Horas Trabalhadas'!$C:$C,"&lt;"&amp;Planejamento!AI$1,'Horas Trabalhadas'!$C:$C,"&gt;="&amp;AH$1)</f>
        <v>0</v>
      </c>
      <c r="AI46" s="1">
        <f>SUMIFS('Horas Trabalhadas'!$D:$D,'Horas Trabalhadas'!$B:$B,$A46,'Horas Trabalhadas'!$C:$C,"&lt;"&amp;Planejamento!AJ$1,'Horas Trabalhadas'!$C:$C,"&gt;="&amp;AI$1)</f>
        <v>0</v>
      </c>
      <c r="AJ46" s="1">
        <f>SUMIFS('Horas Trabalhadas'!$D:$D,'Horas Trabalhadas'!$B:$B,$A46,'Horas Trabalhadas'!$C:$C,"&lt;"&amp;Planejamento!AK$1,'Horas Trabalhadas'!$C:$C,"&gt;="&amp;AJ$1)</f>
        <v>0</v>
      </c>
      <c r="AK46" s="1">
        <f>SUMIFS('Horas Trabalhadas'!$D:$D,'Horas Trabalhadas'!$B:$B,$A46,'Horas Trabalhadas'!$C:$C,"&lt;"&amp;Planejamento!AL$1,'Horas Trabalhadas'!$C:$C,"&gt;="&amp;AK$1)</f>
        <v>0</v>
      </c>
    </row>
    <row r="47" spans="1:37" ht="39.950000000000003" customHeight="1" x14ac:dyDescent="0.25">
      <c r="A47" s="1">
        <v>45</v>
      </c>
      <c r="B47" s="1" t="s">
        <v>54</v>
      </c>
      <c r="C47" s="1" t="s">
        <v>106</v>
      </c>
      <c r="D47" s="1" t="s">
        <v>103</v>
      </c>
      <c r="E47" s="1" t="s">
        <v>104</v>
      </c>
      <c r="F47" s="1" t="s">
        <v>147</v>
      </c>
      <c r="G47" s="1">
        <v>0</v>
      </c>
      <c r="I47" s="2">
        <v>45057</v>
      </c>
      <c r="J47" s="2">
        <v>45063</v>
      </c>
      <c r="M47" s="1">
        <f t="shared" si="4"/>
        <v>5</v>
      </c>
      <c r="N47" s="1">
        <v>2</v>
      </c>
      <c r="Q47" s="1">
        <f t="shared" si="2"/>
        <v>2</v>
      </c>
      <c r="R47" s="1">
        <f t="shared" si="5"/>
        <v>0</v>
      </c>
      <c r="S47" s="1">
        <f t="shared" si="6"/>
        <v>0</v>
      </c>
      <c r="T47" s="1">
        <f t="shared" si="8"/>
        <v>0</v>
      </c>
      <c r="U47" s="1">
        <f t="shared" si="3"/>
        <v>0</v>
      </c>
      <c r="V47" s="1">
        <f t="shared" si="3"/>
        <v>0</v>
      </c>
      <c r="W47" s="1">
        <f t="shared" si="3"/>
        <v>2</v>
      </c>
      <c r="X47" s="1">
        <f t="shared" si="3"/>
        <v>0</v>
      </c>
      <c r="Y47" s="1">
        <f t="shared" si="7"/>
        <v>0</v>
      </c>
      <c r="Z47" s="1">
        <f t="shared" si="7"/>
        <v>0</v>
      </c>
      <c r="AA47" s="1">
        <f t="shared" si="7"/>
        <v>0</v>
      </c>
      <c r="AB47" s="1">
        <f>SUMIFS('Horas Trabalhadas'!$D:$D,'Horas Trabalhadas'!$B:$B,$A47,'Horas Trabalhadas'!$C:$C,"&lt;"&amp;Planejamento!AC$1,'Horas Trabalhadas'!$C:$C,"&gt;="&amp;AB$1)</f>
        <v>0</v>
      </c>
      <c r="AC47" s="1">
        <f>SUMIFS('Horas Trabalhadas'!$D:$D,'Horas Trabalhadas'!$B:$B,$A47,'Horas Trabalhadas'!$C:$C,"&lt;"&amp;Planejamento!AD$1,'Horas Trabalhadas'!$C:$C,"&gt;="&amp;AC$1)</f>
        <v>0</v>
      </c>
      <c r="AD47" s="1">
        <f>SUMIFS('Horas Trabalhadas'!$D:$D,'Horas Trabalhadas'!$B:$B,$A47,'Horas Trabalhadas'!$C:$C,"&lt;"&amp;Planejamento!AE$1,'Horas Trabalhadas'!$C:$C,"&gt;="&amp;AD$1)</f>
        <v>0</v>
      </c>
      <c r="AE47" s="1">
        <f>SUMIFS('Horas Trabalhadas'!$D:$D,'Horas Trabalhadas'!$B:$B,$A47,'Horas Trabalhadas'!$C:$C,"&lt;"&amp;Planejamento!AF$1,'Horas Trabalhadas'!$C:$C,"&gt;="&amp;AE$1)</f>
        <v>0</v>
      </c>
      <c r="AF47" s="1">
        <f>SUMIFS('Horas Trabalhadas'!$D:$D,'Horas Trabalhadas'!$B:$B,$A47,'Horas Trabalhadas'!$C:$C,"&lt;"&amp;Planejamento!AG$1,'Horas Trabalhadas'!$C:$C,"&gt;="&amp;AF$1)</f>
        <v>0</v>
      </c>
      <c r="AG47" s="1">
        <f>SUMIFS('Horas Trabalhadas'!$D:$D,'Horas Trabalhadas'!$B:$B,$A47,'Horas Trabalhadas'!$C:$C,"&lt;"&amp;Planejamento!AH$1,'Horas Trabalhadas'!$C:$C,"&gt;="&amp;AG$1)</f>
        <v>0</v>
      </c>
      <c r="AH47" s="1">
        <f>SUMIFS('Horas Trabalhadas'!$D:$D,'Horas Trabalhadas'!$B:$B,$A47,'Horas Trabalhadas'!$C:$C,"&lt;"&amp;Planejamento!AI$1,'Horas Trabalhadas'!$C:$C,"&gt;="&amp;AH$1)</f>
        <v>0</v>
      </c>
      <c r="AI47" s="1">
        <f>SUMIFS('Horas Trabalhadas'!$D:$D,'Horas Trabalhadas'!$B:$B,$A47,'Horas Trabalhadas'!$C:$C,"&lt;"&amp;Planejamento!AJ$1,'Horas Trabalhadas'!$C:$C,"&gt;="&amp;AI$1)</f>
        <v>0</v>
      </c>
      <c r="AJ47" s="1">
        <f>SUMIFS('Horas Trabalhadas'!$D:$D,'Horas Trabalhadas'!$B:$B,$A47,'Horas Trabalhadas'!$C:$C,"&lt;"&amp;Planejamento!AK$1,'Horas Trabalhadas'!$C:$C,"&gt;="&amp;AJ$1)</f>
        <v>0</v>
      </c>
      <c r="AK47" s="1">
        <f>SUMIFS('Horas Trabalhadas'!$D:$D,'Horas Trabalhadas'!$B:$B,$A47,'Horas Trabalhadas'!$C:$C,"&lt;"&amp;Planejamento!AL$1,'Horas Trabalhadas'!$C:$C,"&gt;="&amp;AK$1)</f>
        <v>0</v>
      </c>
    </row>
    <row r="48" spans="1:37" ht="39.950000000000003" customHeight="1" x14ac:dyDescent="0.25">
      <c r="A48" s="1">
        <v>46</v>
      </c>
      <c r="B48" s="1" t="s">
        <v>55</v>
      </c>
      <c r="C48" s="1" t="s">
        <v>106</v>
      </c>
      <c r="D48" s="1" t="s">
        <v>103</v>
      </c>
      <c r="E48" s="1" t="s">
        <v>104</v>
      </c>
      <c r="F48" s="1" t="s">
        <v>148</v>
      </c>
      <c r="G48" s="1">
        <v>0</v>
      </c>
      <c r="I48" s="2">
        <v>45057</v>
      </c>
      <c r="J48" s="2">
        <v>45063</v>
      </c>
      <c r="M48" s="1">
        <f t="shared" si="4"/>
        <v>5</v>
      </c>
      <c r="N48" s="1">
        <v>4</v>
      </c>
      <c r="Q48" s="1">
        <f t="shared" si="2"/>
        <v>4</v>
      </c>
      <c r="R48" s="1">
        <f t="shared" si="5"/>
        <v>0</v>
      </c>
      <c r="S48" s="1">
        <f t="shared" si="6"/>
        <v>0</v>
      </c>
      <c r="T48" s="1">
        <f t="shared" si="8"/>
        <v>0</v>
      </c>
      <c r="U48" s="1">
        <f t="shared" si="3"/>
        <v>0</v>
      </c>
      <c r="V48" s="1">
        <f t="shared" si="3"/>
        <v>0</v>
      </c>
      <c r="W48" s="1">
        <f t="shared" si="3"/>
        <v>4</v>
      </c>
      <c r="X48" s="1">
        <f t="shared" si="3"/>
        <v>0</v>
      </c>
      <c r="Y48" s="1">
        <f t="shared" si="7"/>
        <v>0</v>
      </c>
      <c r="Z48" s="1">
        <f t="shared" si="7"/>
        <v>0</v>
      </c>
      <c r="AA48" s="1">
        <f t="shared" si="7"/>
        <v>0</v>
      </c>
      <c r="AB48" s="1">
        <f>SUMIFS('Horas Trabalhadas'!$D:$D,'Horas Trabalhadas'!$B:$B,$A48,'Horas Trabalhadas'!$C:$C,"&lt;"&amp;Planejamento!AC$1,'Horas Trabalhadas'!$C:$C,"&gt;="&amp;AB$1)</f>
        <v>0</v>
      </c>
      <c r="AC48" s="1">
        <f>SUMIFS('Horas Trabalhadas'!$D:$D,'Horas Trabalhadas'!$B:$B,$A48,'Horas Trabalhadas'!$C:$C,"&lt;"&amp;Planejamento!AD$1,'Horas Trabalhadas'!$C:$C,"&gt;="&amp;AC$1)</f>
        <v>0</v>
      </c>
      <c r="AD48" s="1">
        <f>SUMIFS('Horas Trabalhadas'!$D:$D,'Horas Trabalhadas'!$B:$B,$A48,'Horas Trabalhadas'!$C:$C,"&lt;"&amp;Planejamento!AE$1,'Horas Trabalhadas'!$C:$C,"&gt;="&amp;AD$1)</f>
        <v>0</v>
      </c>
      <c r="AE48" s="1">
        <f>SUMIFS('Horas Trabalhadas'!$D:$D,'Horas Trabalhadas'!$B:$B,$A48,'Horas Trabalhadas'!$C:$C,"&lt;"&amp;Planejamento!AF$1,'Horas Trabalhadas'!$C:$C,"&gt;="&amp;AE$1)</f>
        <v>0</v>
      </c>
      <c r="AF48" s="1">
        <f>SUMIFS('Horas Trabalhadas'!$D:$D,'Horas Trabalhadas'!$B:$B,$A48,'Horas Trabalhadas'!$C:$C,"&lt;"&amp;Planejamento!AG$1,'Horas Trabalhadas'!$C:$C,"&gt;="&amp;AF$1)</f>
        <v>0</v>
      </c>
      <c r="AG48" s="1">
        <f>SUMIFS('Horas Trabalhadas'!$D:$D,'Horas Trabalhadas'!$B:$B,$A48,'Horas Trabalhadas'!$C:$C,"&lt;"&amp;Planejamento!AH$1,'Horas Trabalhadas'!$C:$C,"&gt;="&amp;AG$1)</f>
        <v>0</v>
      </c>
      <c r="AH48" s="1">
        <f>SUMIFS('Horas Trabalhadas'!$D:$D,'Horas Trabalhadas'!$B:$B,$A48,'Horas Trabalhadas'!$C:$C,"&lt;"&amp;Planejamento!AI$1,'Horas Trabalhadas'!$C:$C,"&gt;="&amp;AH$1)</f>
        <v>0</v>
      </c>
      <c r="AI48" s="1">
        <f>SUMIFS('Horas Trabalhadas'!$D:$D,'Horas Trabalhadas'!$B:$B,$A48,'Horas Trabalhadas'!$C:$C,"&lt;"&amp;Planejamento!AJ$1,'Horas Trabalhadas'!$C:$C,"&gt;="&amp;AI$1)</f>
        <v>0</v>
      </c>
      <c r="AJ48" s="1">
        <f>SUMIFS('Horas Trabalhadas'!$D:$D,'Horas Trabalhadas'!$B:$B,$A48,'Horas Trabalhadas'!$C:$C,"&lt;"&amp;Planejamento!AK$1,'Horas Trabalhadas'!$C:$C,"&gt;="&amp;AJ$1)</f>
        <v>20</v>
      </c>
      <c r="AK48" s="1">
        <f>SUMIFS('Horas Trabalhadas'!$D:$D,'Horas Trabalhadas'!$B:$B,$A48,'Horas Trabalhadas'!$C:$C,"&lt;"&amp;Planejamento!AL$1,'Horas Trabalhadas'!$C:$C,"&gt;="&amp;AK$1)</f>
        <v>0</v>
      </c>
    </row>
    <row r="49" spans="1:37" ht="39.950000000000003" customHeight="1" x14ac:dyDescent="0.25">
      <c r="A49" s="1">
        <v>47</v>
      </c>
      <c r="B49" s="1" t="s">
        <v>56</v>
      </c>
      <c r="C49" s="1" t="s">
        <v>106</v>
      </c>
      <c r="D49" s="1" t="s">
        <v>103</v>
      </c>
      <c r="E49" s="1" t="s">
        <v>104</v>
      </c>
      <c r="F49" s="1" t="s">
        <v>149</v>
      </c>
      <c r="G49" s="1">
        <v>0</v>
      </c>
      <c r="I49" s="2">
        <v>45057</v>
      </c>
      <c r="J49" s="2">
        <v>45063</v>
      </c>
      <c r="M49" s="1">
        <f t="shared" si="4"/>
        <v>5</v>
      </c>
      <c r="N49" s="1">
        <v>4</v>
      </c>
      <c r="Q49" s="1">
        <f t="shared" si="2"/>
        <v>4</v>
      </c>
      <c r="R49" s="1">
        <f t="shared" si="5"/>
        <v>0</v>
      </c>
      <c r="S49" s="1">
        <f t="shared" si="6"/>
        <v>0</v>
      </c>
      <c r="T49" s="1">
        <f t="shared" si="8"/>
        <v>0</v>
      </c>
      <c r="U49" s="1">
        <f t="shared" si="3"/>
        <v>0</v>
      </c>
      <c r="V49" s="1">
        <f t="shared" si="3"/>
        <v>0</v>
      </c>
      <c r="W49" s="1">
        <f t="shared" si="3"/>
        <v>4</v>
      </c>
      <c r="X49" s="1">
        <f t="shared" si="3"/>
        <v>0</v>
      </c>
      <c r="Y49" s="1">
        <f t="shared" si="7"/>
        <v>0</v>
      </c>
      <c r="Z49" s="1">
        <f t="shared" si="7"/>
        <v>0</v>
      </c>
      <c r="AA49" s="1">
        <f t="shared" si="7"/>
        <v>0</v>
      </c>
      <c r="AB49" s="1">
        <f>SUMIFS('Horas Trabalhadas'!$D:$D,'Horas Trabalhadas'!$B:$B,$A49,'Horas Trabalhadas'!$C:$C,"&lt;"&amp;Planejamento!AC$1,'Horas Trabalhadas'!$C:$C,"&gt;="&amp;AB$1)</f>
        <v>0</v>
      </c>
      <c r="AC49" s="1">
        <f>SUMIFS('Horas Trabalhadas'!$D:$D,'Horas Trabalhadas'!$B:$B,$A49,'Horas Trabalhadas'!$C:$C,"&lt;"&amp;Planejamento!AD$1,'Horas Trabalhadas'!$C:$C,"&gt;="&amp;AC$1)</f>
        <v>0</v>
      </c>
      <c r="AD49" s="1">
        <f>SUMIFS('Horas Trabalhadas'!$D:$D,'Horas Trabalhadas'!$B:$B,$A49,'Horas Trabalhadas'!$C:$C,"&lt;"&amp;Planejamento!AE$1,'Horas Trabalhadas'!$C:$C,"&gt;="&amp;AD$1)</f>
        <v>0</v>
      </c>
      <c r="AE49" s="1">
        <f>SUMIFS('Horas Trabalhadas'!$D:$D,'Horas Trabalhadas'!$B:$B,$A49,'Horas Trabalhadas'!$C:$C,"&lt;"&amp;Planejamento!AF$1,'Horas Trabalhadas'!$C:$C,"&gt;="&amp;AE$1)</f>
        <v>0</v>
      </c>
      <c r="AF49" s="1">
        <f>SUMIFS('Horas Trabalhadas'!$D:$D,'Horas Trabalhadas'!$B:$B,$A49,'Horas Trabalhadas'!$C:$C,"&lt;"&amp;Planejamento!AG$1,'Horas Trabalhadas'!$C:$C,"&gt;="&amp;AF$1)</f>
        <v>0</v>
      </c>
      <c r="AG49" s="1">
        <f>SUMIFS('Horas Trabalhadas'!$D:$D,'Horas Trabalhadas'!$B:$B,$A49,'Horas Trabalhadas'!$C:$C,"&lt;"&amp;Planejamento!AH$1,'Horas Trabalhadas'!$C:$C,"&gt;="&amp;AG$1)</f>
        <v>0</v>
      </c>
      <c r="AH49" s="1">
        <f>SUMIFS('Horas Trabalhadas'!$D:$D,'Horas Trabalhadas'!$B:$B,$A49,'Horas Trabalhadas'!$C:$C,"&lt;"&amp;Planejamento!AI$1,'Horas Trabalhadas'!$C:$C,"&gt;="&amp;AH$1)</f>
        <v>0</v>
      </c>
      <c r="AI49" s="1">
        <f>SUMIFS('Horas Trabalhadas'!$D:$D,'Horas Trabalhadas'!$B:$B,$A49,'Horas Trabalhadas'!$C:$C,"&lt;"&amp;Planejamento!AJ$1,'Horas Trabalhadas'!$C:$C,"&gt;="&amp;AI$1)</f>
        <v>0</v>
      </c>
      <c r="AJ49" s="1">
        <f>SUMIFS('Horas Trabalhadas'!$D:$D,'Horas Trabalhadas'!$B:$B,$A49,'Horas Trabalhadas'!$C:$C,"&lt;"&amp;Planejamento!AK$1,'Horas Trabalhadas'!$C:$C,"&gt;="&amp;AJ$1)</f>
        <v>0</v>
      </c>
      <c r="AK49" s="1">
        <f>SUMIFS('Horas Trabalhadas'!$D:$D,'Horas Trabalhadas'!$B:$B,$A49,'Horas Trabalhadas'!$C:$C,"&lt;"&amp;Planejamento!AL$1,'Horas Trabalhadas'!$C:$C,"&gt;="&amp;AK$1)</f>
        <v>0</v>
      </c>
    </row>
    <row r="50" spans="1:37" ht="39.950000000000003" customHeight="1" x14ac:dyDescent="0.25">
      <c r="A50" s="1">
        <v>48</v>
      </c>
      <c r="B50" s="1" t="s">
        <v>57</v>
      </c>
      <c r="C50" s="1" t="s">
        <v>106</v>
      </c>
      <c r="D50" s="1" t="s">
        <v>103</v>
      </c>
      <c r="E50" s="1" t="s">
        <v>104</v>
      </c>
      <c r="F50" s="1" t="s">
        <v>150</v>
      </c>
      <c r="G50" s="1">
        <v>0</v>
      </c>
      <c r="I50" s="2">
        <v>45057</v>
      </c>
      <c r="J50" s="2">
        <v>45063</v>
      </c>
      <c r="M50" s="1">
        <f t="shared" si="4"/>
        <v>5</v>
      </c>
      <c r="N50" s="1">
        <v>8</v>
      </c>
      <c r="Q50" s="1">
        <f t="shared" si="2"/>
        <v>8</v>
      </c>
      <c r="R50" s="1">
        <f t="shared" si="5"/>
        <v>0</v>
      </c>
      <c r="S50" s="1">
        <f t="shared" si="6"/>
        <v>0</v>
      </c>
      <c r="T50" s="1">
        <f t="shared" si="8"/>
        <v>0</v>
      </c>
      <c r="U50" s="1">
        <f t="shared" si="3"/>
        <v>0</v>
      </c>
      <c r="V50" s="1">
        <f t="shared" si="3"/>
        <v>0</v>
      </c>
      <c r="W50" s="1">
        <f t="shared" si="3"/>
        <v>8</v>
      </c>
      <c r="X50" s="1">
        <f t="shared" si="3"/>
        <v>0</v>
      </c>
      <c r="Y50" s="1">
        <f t="shared" si="7"/>
        <v>0</v>
      </c>
      <c r="Z50" s="1">
        <f t="shared" si="7"/>
        <v>0</v>
      </c>
      <c r="AA50" s="1">
        <f t="shared" si="7"/>
        <v>0</v>
      </c>
      <c r="AB50" s="1">
        <f>SUMIFS('Horas Trabalhadas'!$D:$D,'Horas Trabalhadas'!$B:$B,$A50,'Horas Trabalhadas'!$C:$C,"&lt;"&amp;Planejamento!AC$1,'Horas Trabalhadas'!$C:$C,"&gt;="&amp;AB$1)</f>
        <v>0</v>
      </c>
      <c r="AC50" s="1">
        <f>SUMIFS('Horas Trabalhadas'!$D:$D,'Horas Trabalhadas'!$B:$B,$A50,'Horas Trabalhadas'!$C:$C,"&lt;"&amp;Planejamento!AD$1,'Horas Trabalhadas'!$C:$C,"&gt;="&amp;AC$1)</f>
        <v>0</v>
      </c>
      <c r="AD50" s="1">
        <f>SUMIFS('Horas Trabalhadas'!$D:$D,'Horas Trabalhadas'!$B:$B,$A50,'Horas Trabalhadas'!$C:$C,"&lt;"&amp;Planejamento!AE$1,'Horas Trabalhadas'!$C:$C,"&gt;="&amp;AD$1)</f>
        <v>0</v>
      </c>
      <c r="AE50" s="1">
        <f>SUMIFS('Horas Trabalhadas'!$D:$D,'Horas Trabalhadas'!$B:$B,$A50,'Horas Trabalhadas'!$C:$C,"&lt;"&amp;Planejamento!AF$1,'Horas Trabalhadas'!$C:$C,"&gt;="&amp;AE$1)</f>
        <v>0</v>
      </c>
      <c r="AF50" s="1">
        <f>SUMIFS('Horas Trabalhadas'!$D:$D,'Horas Trabalhadas'!$B:$B,$A50,'Horas Trabalhadas'!$C:$C,"&lt;"&amp;Planejamento!AG$1,'Horas Trabalhadas'!$C:$C,"&gt;="&amp;AF$1)</f>
        <v>0</v>
      </c>
      <c r="AG50" s="1">
        <f>SUMIFS('Horas Trabalhadas'!$D:$D,'Horas Trabalhadas'!$B:$B,$A50,'Horas Trabalhadas'!$C:$C,"&lt;"&amp;Planejamento!AH$1,'Horas Trabalhadas'!$C:$C,"&gt;="&amp;AG$1)</f>
        <v>0</v>
      </c>
      <c r="AH50" s="1">
        <f>SUMIFS('Horas Trabalhadas'!$D:$D,'Horas Trabalhadas'!$B:$B,$A50,'Horas Trabalhadas'!$C:$C,"&lt;"&amp;Planejamento!AI$1,'Horas Trabalhadas'!$C:$C,"&gt;="&amp;AH$1)</f>
        <v>0</v>
      </c>
      <c r="AI50" s="1">
        <f>SUMIFS('Horas Trabalhadas'!$D:$D,'Horas Trabalhadas'!$B:$B,$A50,'Horas Trabalhadas'!$C:$C,"&lt;"&amp;Planejamento!AJ$1,'Horas Trabalhadas'!$C:$C,"&gt;="&amp;AI$1)</f>
        <v>0</v>
      </c>
      <c r="AJ50" s="1">
        <f>SUMIFS('Horas Trabalhadas'!$D:$D,'Horas Trabalhadas'!$B:$B,$A50,'Horas Trabalhadas'!$C:$C,"&lt;"&amp;Planejamento!AK$1,'Horas Trabalhadas'!$C:$C,"&gt;="&amp;AJ$1)</f>
        <v>0</v>
      </c>
      <c r="AK50" s="1">
        <f>SUMIFS('Horas Trabalhadas'!$D:$D,'Horas Trabalhadas'!$B:$B,$A50,'Horas Trabalhadas'!$C:$C,"&lt;"&amp;Planejamento!AL$1,'Horas Trabalhadas'!$C:$C,"&gt;="&amp;AK$1)</f>
        <v>0</v>
      </c>
    </row>
    <row r="51" spans="1:37" ht="39.950000000000003" customHeight="1" x14ac:dyDescent="0.25">
      <c r="A51" s="1">
        <v>49</v>
      </c>
      <c r="B51" s="1" t="s">
        <v>58</v>
      </c>
      <c r="C51" s="1" t="s">
        <v>106</v>
      </c>
      <c r="D51" s="1" t="s">
        <v>103</v>
      </c>
      <c r="E51" s="1" t="s">
        <v>105</v>
      </c>
      <c r="F51" s="1" t="s">
        <v>130</v>
      </c>
      <c r="G51" s="1">
        <v>0</v>
      </c>
      <c r="I51" s="2">
        <v>45064</v>
      </c>
      <c r="J51" s="2">
        <v>45070</v>
      </c>
      <c r="M51" s="1">
        <f t="shared" si="4"/>
        <v>5</v>
      </c>
      <c r="N51" s="1">
        <v>4</v>
      </c>
      <c r="Q51" s="1">
        <f t="shared" si="2"/>
        <v>4</v>
      </c>
      <c r="R51" s="1">
        <f t="shared" si="5"/>
        <v>0</v>
      </c>
      <c r="S51" s="1">
        <f t="shared" si="6"/>
        <v>0</v>
      </c>
      <c r="T51" s="1">
        <f t="shared" si="8"/>
        <v>0</v>
      </c>
      <c r="U51" s="1">
        <f t="shared" si="3"/>
        <v>0</v>
      </c>
      <c r="V51" s="1">
        <f t="shared" si="3"/>
        <v>0</v>
      </c>
      <c r="W51" s="1">
        <f t="shared" si="3"/>
        <v>0</v>
      </c>
      <c r="X51" s="1">
        <f t="shared" si="3"/>
        <v>4</v>
      </c>
      <c r="Y51" s="1">
        <f t="shared" si="7"/>
        <v>0</v>
      </c>
      <c r="Z51" s="1">
        <f t="shared" si="7"/>
        <v>0</v>
      </c>
      <c r="AA51" s="1">
        <f t="shared" si="7"/>
        <v>0</v>
      </c>
      <c r="AB51" s="1">
        <f>SUMIFS('Horas Trabalhadas'!$D:$D,'Horas Trabalhadas'!$B:$B,$A51,'Horas Trabalhadas'!$C:$C,"&lt;"&amp;Planejamento!AC$1,'Horas Trabalhadas'!$C:$C,"&gt;="&amp;AB$1)</f>
        <v>0</v>
      </c>
      <c r="AC51" s="1">
        <f>SUMIFS('Horas Trabalhadas'!$D:$D,'Horas Trabalhadas'!$B:$B,$A51,'Horas Trabalhadas'!$C:$C,"&lt;"&amp;Planejamento!AD$1,'Horas Trabalhadas'!$C:$C,"&gt;="&amp;AC$1)</f>
        <v>0</v>
      </c>
      <c r="AD51" s="1">
        <f>SUMIFS('Horas Trabalhadas'!$D:$D,'Horas Trabalhadas'!$B:$B,$A51,'Horas Trabalhadas'!$C:$C,"&lt;"&amp;Planejamento!AE$1,'Horas Trabalhadas'!$C:$C,"&gt;="&amp;AD$1)</f>
        <v>0</v>
      </c>
      <c r="AE51" s="1">
        <f>SUMIFS('Horas Trabalhadas'!$D:$D,'Horas Trabalhadas'!$B:$B,$A51,'Horas Trabalhadas'!$C:$C,"&lt;"&amp;Planejamento!AF$1,'Horas Trabalhadas'!$C:$C,"&gt;="&amp;AE$1)</f>
        <v>0</v>
      </c>
      <c r="AF51" s="1">
        <f>SUMIFS('Horas Trabalhadas'!$D:$D,'Horas Trabalhadas'!$B:$B,$A51,'Horas Trabalhadas'!$C:$C,"&lt;"&amp;Planejamento!AG$1,'Horas Trabalhadas'!$C:$C,"&gt;="&amp;AF$1)</f>
        <v>0</v>
      </c>
      <c r="AG51" s="1">
        <f>SUMIFS('Horas Trabalhadas'!$D:$D,'Horas Trabalhadas'!$B:$B,$A51,'Horas Trabalhadas'!$C:$C,"&lt;"&amp;Planejamento!AH$1,'Horas Trabalhadas'!$C:$C,"&gt;="&amp;AG$1)</f>
        <v>0</v>
      </c>
      <c r="AH51" s="1">
        <f>SUMIFS('Horas Trabalhadas'!$D:$D,'Horas Trabalhadas'!$B:$B,$A51,'Horas Trabalhadas'!$C:$C,"&lt;"&amp;Planejamento!AI$1,'Horas Trabalhadas'!$C:$C,"&gt;="&amp;AH$1)</f>
        <v>0</v>
      </c>
      <c r="AI51" s="1">
        <f>SUMIFS('Horas Trabalhadas'!$D:$D,'Horas Trabalhadas'!$B:$B,$A51,'Horas Trabalhadas'!$C:$C,"&lt;"&amp;Planejamento!AJ$1,'Horas Trabalhadas'!$C:$C,"&gt;="&amp;AI$1)</f>
        <v>0</v>
      </c>
      <c r="AJ51" s="1">
        <f>SUMIFS('Horas Trabalhadas'!$D:$D,'Horas Trabalhadas'!$B:$B,$A51,'Horas Trabalhadas'!$C:$C,"&lt;"&amp;Planejamento!AK$1,'Horas Trabalhadas'!$C:$C,"&gt;="&amp;AJ$1)</f>
        <v>0</v>
      </c>
      <c r="AK51" s="1">
        <f>SUMIFS('Horas Trabalhadas'!$D:$D,'Horas Trabalhadas'!$B:$B,$A51,'Horas Trabalhadas'!$C:$C,"&lt;"&amp;Planejamento!AL$1,'Horas Trabalhadas'!$C:$C,"&gt;="&amp;AK$1)</f>
        <v>0</v>
      </c>
    </row>
    <row r="52" spans="1:37" ht="39.950000000000003" customHeight="1" x14ac:dyDescent="0.25">
      <c r="A52" s="1">
        <v>50</v>
      </c>
      <c r="B52" s="1" t="s">
        <v>59</v>
      </c>
      <c r="C52" s="1" t="s">
        <v>106</v>
      </c>
      <c r="D52" s="1" t="s">
        <v>103</v>
      </c>
      <c r="E52" s="1" t="s">
        <v>105</v>
      </c>
      <c r="F52" s="1" t="s">
        <v>131</v>
      </c>
      <c r="G52" s="1">
        <v>0</v>
      </c>
      <c r="I52" s="2">
        <v>45064</v>
      </c>
      <c r="J52" s="2">
        <v>45070</v>
      </c>
      <c r="M52" s="1">
        <f t="shared" si="4"/>
        <v>5</v>
      </c>
      <c r="N52" s="1">
        <v>8</v>
      </c>
      <c r="Q52" s="1">
        <f t="shared" si="2"/>
        <v>8</v>
      </c>
      <c r="R52" s="1">
        <f t="shared" si="5"/>
        <v>0</v>
      </c>
      <c r="S52" s="1">
        <f t="shared" si="6"/>
        <v>0</v>
      </c>
      <c r="T52" s="1">
        <f t="shared" si="8"/>
        <v>0</v>
      </c>
      <c r="U52" s="1">
        <f t="shared" si="3"/>
        <v>0</v>
      </c>
      <c r="V52" s="1">
        <f t="shared" si="3"/>
        <v>0</v>
      </c>
      <c r="W52" s="1">
        <f t="shared" si="3"/>
        <v>0</v>
      </c>
      <c r="X52" s="1">
        <f t="shared" si="3"/>
        <v>8</v>
      </c>
      <c r="Y52" s="1">
        <f t="shared" si="7"/>
        <v>0</v>
      </c>
      <c r="Z52" s="1">
        <f t="shared" si="7"/>
        <v>0</v>
      </c>
      <c r="AA52" s="1">
        <f t="shared" si="7"/>
        <v>0</v>
      </c>
      <c r="AB52" s="1">
        <f>SUMIFS('Horas Trabalhadas'!$D:$D,'Horas Trabalhadas'!$B:$B,$A52,'Horas Trabalhadas'!$C:$C,"&lt;"&amp;Planejamento!AC$1,'Horas Trabalhadas'!$C:$C,"&gt;="&amp;AB$1)</f>
        <v>0</v>
      </c>
      <c r="AC52" s="1">
        <f>SUMIFS('Horas Trabalhadas'!$D:$D,'Horas Trabalhadas'!$B:$B,$A52,'Horas Trabalhadas'!$C:$C,"&lt;"&amp;Planejamento!AD$1,'Horas Trabalhadas'!$C:$C,"&gt;="&amp;AC$1)</f>
        <v>0</v>
      </c>
      <c r="AD52" s="1">
        <f>SUMIFS('Horas Trabalhadas'!$D:$D,'Horas Trabalhadas'!$B:$B,$A52,'Horas Trabalhadas'!$C:$C,"&lt;"&amp;Planejamento!AE$1,'Horas Trabalhadas'!$C:$C,"&gt;="&amp;AD$1)</f>
        <v>0</v>
      </c>
      <c r="AE52" s="1">
        <f>SUMIFS('Horas Trabalhadas'!$D:$D,'Horas Trabalhadas'!$B:$B,$A52,'Horas Trabalhadas'!$C:$C,"&lt;"&amp;Planejamento!AF$1,'Horas Trabalhadas'!$C:$C,"&gt;="&amp;AE$1)</f>
        <v>0</v>
      </c>
      <c r="AF52" s="1">
        <f>SUMIFS('Horas Trabalhadas'!$D:$D,'Horas Trabalhadas'!$B:$B,$A52,'Horas Trabalhadas'!$C:$C,"&lt;"&amp;Planejamento!AG$1,'Horas Trabalhadas'!$C:$C,"&gt;="&amp;AF$1)</f>
        <v>0</v>
      </c>
      <c r="AG52" s="1">
        <f>SUMIFS('Horas Trabalhadas'!$D:$D,'Horas Trabalhadas'!$B:$B,$A52,'Horas Trabalhadas'!$C:$C,"&lt;"&amp;Planejamento!AH$1,'Horas Trabalhadas'!$C:$C,"&gt;="&amp;AG$1)</f>
        <v>0</v>
      </c>
      <c r="AH52" s="1">
        <f>SUMIFS('Horas Trabalhadas'!$D:$D,'Horas Trabalhadas'!$B:$B,$A52,'Horas Trabalhadas'!$C:$C,"&lt;"&amp;Planejamento!AI$1,'Horas Trabalhadas'!$C:$C,"&gt;="&amp;AH$1)</f>
        <v>0</v>
      </c>
      <c r="AI52" s="1">
        <f>SUMIFS('Horas Trabalhadas'!$D:$D,'Horas Trabalhadas'!$B:$B,$A52,'Horas Trabalhadas'!$C:$C,"&lt;"&amp;Planejamento!AJ$1,'Horas Trabalhadas'!$C:$C,"&gt;="&amp;AI$1)</f>
        <v>0</v>
      </c>
      <c r="AJ52" s="1">
        <f>SUMIFS('Horas Trabalhadas'!$D:$D,'Horas Trabalhadas'!$B:$B,$A52,'Horas Trabalhadas'!$C:$C,"&lt;"&amp;Planejamento!AK$1,'Horas Trabalhadas'!$C:$C,"&gt;="&amp;AJ$1)</f>
        <v>0</v>
      </c>
      <c r="AK52" s="1">
        <f>SUMIFS('Horas Trabalhadas'!$D:$D,'Horas Trabalhadas'!$B:$B,$A52,'Horas Trabalhadas'!$C:$C,"&lt;"&amp;Planejamento!AL$1,'Horas Trabalhadas'!$C:$C,"&gt;="&amp;AK$1)</f>
        <v>0</v>
      </c>
    </row>
    <row r="53" spans="1:37" ht="39.950000000000003" customHeight="1" x14ac:dyDescent="0.25">
      <c r="A53" s="1">
        <v>51</v>
      </c>
      <c r="B53" s="1" t="s">
        <v>60</v>
      </c>
      <c r="C53" s="1" t="s">
        <v>106</v>
      </c>
      <c r="D53" s="1" t="s">
        <v>103</v>
      </c>
      <c r="E53" s="1" t="s">
        <v>105</v>
      </c>
      <c r="F53" s="1" t="s">
        <v>132</v>
      </c>
      <c r="G53" s="1">
        <v>100</v>
      </c>
      <c r="I53" s="2">
        <v>45022</v>
      </c>
      <c r="J53" s="2">
        <v>45035</v>
      </c>
      <c r="M53" s="1">
        <f t="shared" si="4"/>
        <v>10</v>
      </c>
      <c r="N53" s="1">
        <v>4</v>
      </c>
      <c r="Q53" s="1">
        <f t="shared" si="2"/>
        <v>2</v>
      </c>
      <c r="R53" s="1">
        <f t="shared" si="5"/>
        <v>2</v>
      </c>
      <c r="S53" s="1">
        <f t="shared" si="6"/>
        <v>2</v>
      </c>
      <c r="T53" s="1">
        <f t="shared" si="8"/>
        <v>0</v>
      </c>
      <c r="U53" s="1">
        <f t="shared" si="3"/>
        <v>0</v>
      </c>
      <c r="V53" s="1">
        <f t="shared" si="3"/>
        <v>0</v>
      </c>
      <c r="W53" s="1">
        <f t="shared" si="3"/>
        <v>0</v>
      </c>
      <c r="X53" s="1">
        <f t="shared" si="3"/>
        <v>0</v>
      </c>
      <c r="Y53" s="1">
        <f t="shared" si="7"/>
        <v>0</v>
      </c>
      <c r="Z53" s="1">
        <f t="shared" si="7"/>
        <v>0</v>
      </c>
      <c r="AA53" s="1">
        <f t="shared" si="7"/>
        <v>0</v>
      </c>
      <c r="AB53" s="1">
        <f>SUMIFS('Horas Trabalhadas'!$D:$D,'Horas Trabalhadas'!$B:$B,$A53,'Horas Trabalhadas'!$C:$C,"&lt;"&amp;Planejamento!AC$1,'Horas Trabalhadas'!$C:$C,"&gt;="&amp;AB$1)</f>
        <v>0</v>
      </c>
      <c r="AC53" s="1">
        <f>SUMIFS('Horas Trabalhadas'!$D:$D,'Horas Trabalhadas'!$B:$B,$A53,'Horas Trabalhadas'!$C:$C,"&lt;"&amp;Planejamento!AD$1,'Horas Trabalhadas'!$C:$C,"&gt;="&amp;AC$1)</f>
        <v>0</v>
      </c>
      <c r="AD53" s="1">
        <f>SUMIFS('Horas Trabalhadas'!$D:$D,'Horas Trabalhadas'!$B:$B,$A53,'Horas Trabalhadas'!$C:$C,"&lt;"&amp;Planejamento!AE$1,'Horas Trabalhadas'!$C:$C,"&gt;="&amp;AD$1)</f>
        <v>0</v>
      </c>
      <c r="AE53" s="1">
        <f>SUMIFS('Horas Trabalhadas'!$D:$D,'Horas Trabalhadas'!$B:$B,$A53,'Horas Trabalhadas'!$C:$C,"&lt;"&amp;Planejamento!AF$1,'Horas Trabalhadas'!$C:$C,"&gt;="&amp;AE$1)</f>
        <v>0</v>
      </c>
      <c r="AF53" s="1">
        <f>SUMIFS('Horas Trabalhadas'!$D:$D,'Horas Trabalhadas'!$B:$B,$A53,'Horas Trabalhadas'!$C:$C,"&lt;"&amp;Planejamento!AG$1,'Horas Trabalhadas'!$C:$C,"&gt;="&amp;AF$1)</f>
        <v>0</v>
      </c>
      <c r="AG53" s="1">
        <f>SUMIFS('Horas Trabalhadas'!$D:$D,'Horas Trabalhadas'!$B:$B,$A53,'Horas Trabalhadas'!$C:$C,"&lt;"&amp;Planejamento!AH$1,'Horas Trabalhadas'!$C:$C,"&gt;="&amp;AG$1)</f>
        <v>0</v>
      </c>
      <c r="AH53" s="1">
        <f>SUMIFS('Horas Trabalhadas'!$D:$D,'Horas Trabalhadas'!$B:$B,$A53,'Horas Trabalhadas'!$C:$C,"&lt;"&amp;Planejamento!AI$1,'Horas Trabalhadas'!$C:$C,"&gt;="&amp;AH$1)</f>
        <v>0</v>
      </c>
      <c r="AI53" s="1">
        <f>SUMIFS('Horas Trabalhadas'!$D:$D,'Horas Trabalhadas'!$B:$B,$A53,'Horas Trabalhadas'!$C:$C,"&lt;"&amp;Planejamento!AJ$1,'Horas Trabalhadas'!$C:$C,"&gt;="&amp;AI$1)</f>
        <v>0</v>
      </c>
      <c r="AJ53" s="1">
        <f>SUMIFS('Horas Trabalhadas'!$D:$D,'Horas Trabalhadas'!$B:$B,$A53,'Horas Trabalhadas'!$C:$C,"&lt;"&amp;Planejamento!AK$1,'Horas Trabalhadas'!$C:$C,"&gt;="&amp;AJ$1)</f>
        <v>0</v>
      </c>
      <c r="AK53" s="1">
        <f>SUMIFS('Horas Trabalhadas'!$D:$D,'Horas Trabalhadas'!$B:$B,$A53,'Horas Trabalhadas'!$C:$C,"&lt;"&amp;Planejamento!AL$1,'Horas Trabalhadas'!$C:$C,"&gt;="&amp;AK$1)</f>
        <v>0</v>
      </c>
    </row>
    <row r="54" spans="1:37" ht="39.950000000000003" customHeight="1" x14ac:dyDescent="0.25">
      <c r="A54" s="1">
        <v>52</v>
      </c>
      <c r="B54" s="1" t="s">
        <v>61</v>
      </c>
      <c r="C54" s="1" t="s">
        <v>106</v>
      </c>
      <c r="D54" s="1" t="s">
        <v>103</v>
      </c>
      <c r="E54" s="1" t="s">
        <v>105</v>
      </c>
      <c r="F54" s="1" t="s">
        <v>133</v>
      </c>
      <c r="G54" s="1">
        <v>100</v>
      </c>
      <c r="I54" s="2">
        <v>45029</v>
      </c>
      <c r="J54" s="2">
        <v>45049</v>
      </c>
      <c r="M54" s="1">
        <f t="shared" si="4"/>
        <v>15</v>
      </c>
      <c r="N54" s="1">
        <v>4</v>
      </c>
      <c r="Q54" s="1">
        <f t="shared" si="2"/>
        <v>1</v>
      </c>
      <c r="R54" s="1">
        <f t="shared" si="5"/>
        <v>0</v>
      </c>
      <c r="S54" s="1">
        <f t="shared" si="6"/>
        <v>1</v>
      </c>
      <c r="T54" s="1">
        <f t="shared" si="8"/>
        <v>1</v>
      </c>
      <c r="U54" s="1">
        <f t="shared" si="3"/>
        <v>1</v>
      </c>
      <c r="V54" s="1">
        <f t="shared" si="3"/>
        <v>0</v>
      </c>
      <c r="W54" s="1">
        <f t="shared" si="3"/>
        <v>0</v>
      </c>
      <c r="X54" s="1">
        <f t="shared" ref="X54:AA79" si="9">IF(AND(X$1&gt;=$I54,X$1&lt;$J54),$Q54,0)</f>
        <v>0</v>
      </c>
      <c r="Y54" s="1">
        <f t="shared" si="7"/>
        <v>0</v>
      </c>
      <c r="Z54" s="1">
        <f t="shared" si="7"/>
        <v>0</v>
      </c>
      <c r="AA54" s="1">
        <f t="shared" si="7"/>
        <v>0</v>
      </c>
      <c r="AB54" s="1">
        <f>SUMIFS('Horas Trabalhadas'!$D:$D,'Horas Trabalhadas'!$B:$B,$A54,'Horas Trabalhadas'!$C:$C,"&lt;"&amp;Planejamento!AC$1,'Horas Trabalhadas'!$C:$C,"&gt;="&amp;AB$1)</f>
        <v>0</v>
      </c>
      <c r="AC54" s="1">
        <f>SUMIFS('Horas Trabalhadas'!$D:$D,'Horas Trabalhadas'!$B:$B,$A54,'Horas Trabalhadas'!$C:$C,"&lt;"&amp;Planejamento!AD$1,'Horas Trabalhadas'!$C:$C,"&gt;="&amp;AC$1)</f>
        <v>0</v>
      </c>
      <c r="AD54" s="1">
        <f>SUMIFS('Horas Trabalhadas'!$D:$D,'Horas Trabalhadas'!$B:$B,$A54,'Horas Trabalhadas'!$C:$C,"&lt;"&amp;Planejamento!AE$1,'Horas Trabalhadas'!$C:$C,"&gt;="&amp;AD$1)</f>
        <v>0</v>
      </c>
      <c r="AE54" s="1">
        <f>SUMIFS('Horas Trabalhadas'!$D:$D,'Horas Trabalhadas'!$B:$B,$A54,'Horas Trabalhadas'!$C:$C,"&lt;"&amp;Planejamento!AF$1,'Horas Trabalhadas'!$C:$C,"&gt;="&amp;AE$1)</f>
        <v>0</v>
      </c>
      <c r="AF54" s="1">
        <f>SUMIFS('Horas Trabalhadas'!$D:$D,'Horas Trabalhadas'!$B:$B,$A54,'Horas Trabalhadas'!$C:$C,"&lt;"&amp;Planejamento!AG$1,'Horas Trabalhadas'!$C:$C,"&gt;="&amp;AF$1)</f>
        <v>0</v>
      </c>
      <c r="AG54" s="1">
        <f>SUMIFS('Horas Trabalhadas'!$D:$D,'Horas Trabalhadas'!$B:$B,$A54,'Horas Trabalhadas'!$C:$C,"&lt;"&amp;Planejamento!AH$1,'Horas Trabalhadas'!$C:$C,"&gt;="&amp;AG$1)</f>
        <v>0</v>
      </c>
      <c r="AH54" s="1">
        <f>SUMIFS('Horas Trabalhadas'!$D:$D,'Horas Trabalhadas'!$B:$B,$A54,'Horas Trabalhadas'!$C:$C,"&lt;"&amp;Planejamento!AI$1,'Horas Trabalhadas'!$C:$C,"&gt;="&amp;AH$1)</f>
        <v>0</v>
      </c>
      <c r="AI54" s="1">
        <f>SUMIFS('Horas Trabalhadas'!$D:$D,'Horas Trabalhadas'!$B:$B,$A54,'Horas Trabalhadas'!$C:$C,"&lt;"&amp;Planejamento!AJ$1,'Horas Trabalhadas'!$C:$C,"&gt;="&amp;AI$1)</f>
        <v>0</v>
      </c>
      <c r="AJ54" s="1">
        <f>SUMIFS('Horas Trabalhadas'!$D:$D,'Horas Trabalhadas'!$B:$B,$A54,'Horas Trabalhadas'!$C:$C,"&lt;"&amp;Planejamento!AK$1,'Horas Trabalhadas'!$C:$C,"&gt;="&amp;AJ$1)</f>
        <v>0</v>
      </c>
      <c r="AK54" s="1">
        <f>SUMIFS('Horas Trabalhadas'!$D:$D,'Horas Trabalhadas'!$B:$B,$A54,'Horas Trabalhadas'!$C:$C,"&lt;"&amp;Planejamento!AL$1,'Horas Trabalhadas'!$C:$C,"&gt;="&amp;AK$1)</f>
        <v>0</v>
      </c>
    </row>
    <row r="55" spans="1:37" ht="39.950000000000003" customHeight="1" x14ac:dyDescent="0.25">
      <c r="A55" s="1">
        <v>53</v>
      </c>
      <c r="B55" s="1" t="s">
        <v>62</v>
      </c>
      <c r="C55" s="1" t="s">
        <v>106</v>
      </c>
      <c r="D55" s="1" t="s">
        <v>103</v>
      </c>
      <c r="E55" s="1" t="s">
        <v>105</v>
      </c>
      <c r="F55" s="1" t="s">
        <v>134</v>
      </c>
      <c r="G55" s="1">
        <v>100</v>
      </c>
      <c r="I55" s="2">
        <v>45029</v>
      </c>
      <c r="J55" s="2">
        <v>45049</v>
      </c>
      <c r="M55" s="1">
        <f t="shared" si="4"/>
        <v>15</v>
      </c>
      <c r="N55" s="1">
        <v>4</v>
      </c>
      <c r="Q55" s="1">
        <f t="shared" si="2"/>
        <v>1</v>
      </c>
      <c r="R55" s="1">
        <f t="shared" si="5"/>
        <v>0</v>
      </c>
      <c r="S55" s="1">
        <f t="shared" si="6"/>
        <v>1</v>
      </c>
      <c r="T55" s="1">
        <f t="shared" si="8"/>
        <v>1</v>
      </c>
      <c r="U55" s="1">
        <f t="shared" si="3"/>
        <v>1</v>
      </c>
      <c r="V55" s="1">
        <f t="shared" si="3"/>
        <v>0</v>
      </c>
      <c r="W55" s="1">
        <f t="shared" si="3"/>
        <v>0</v>
      </c>
      <c r="X55" s="1">
        <f t="shared" si="9"/>
        <v>0</v>
      </c>
      <c r="Y55" s="1">
        <f t="shared" si="7"/>
        <v>0</v>
      </c>
      <c r="Z55" s="1">
        <f t="shared" si="7"/>
        <v>0</v>
      </c>
      <c r="AA55" s="1">
        <f t="shared" si="7"/>
        <v>0</v>
      </c>
      <c r="AB55" s="1">
        <f>SUMIFS('Horas Trabalhadas'!$D:$D,'Horas Trabalhadas'!$B:$B,$A55,'Horas Trabalhadas'!$C:$C,"&lt;"&amp;Planejamento!AC$1,'Horas Trabalhadas'!$C:$C,"&gt;="&amp;AB$1)</f>
        <v>0</v>
      </c>
      <c r="AC55" s="1">
        <f>SUMIFS('Horas Trabalhadas'!$D:$D,'Horas Trabalhadas'!$B:$B,$A55,'Horas Trabalhadas'!$C:$C,"&lt;"&amp;Planejamento!AD$1,'Horas Trabalhadas'!$C:$C,"&gt;="&amp;AC$1)</f>
        <v>0</v>
      </c>
      <c r="AD55" s="1">
        <f>SUMIFS('Horas Trabalhadas'!$D:$D,'Horas Trabalhadas'!$B:$B,$A55,'Horas Trabalhadas'!$C:$C,"&lt;"&amp;Planejamento!AE$1,'Horas Trabalhadas'!$C:$C,"&gt;="&amp;AD$1)</f>
        <v>0</v>
      </c>
      <c r="AE55" s="1">
        <f>SUMIFS('Horas Trabalhadas'!$D:$D,'Horas Trabalhadas'!$B:$B,$A55,'Horas Trabalhadas'!$C:$C,"&lt;"&amp;Planejamento!AF$1,'Horas Trabalhadas'!$C:$C,"&gt;="&amp;AE$1)</f>
        <v>0</v>
      </c>
      <c r="AF55" s="1">
        <f>SUMIFS('Horas Trabalhadas'!$D:$D,'Horas Trabalhadas'!$B:$B,$A55,'Horas Trabalhadas'!$C:$C,"&lt;"&amp;Planejamento!AG$1,'Horas Trabalhadas'!$C:$C,"&gt;="&amp;AF$1)</f>
        <v>0</v>
      </c>
      <c r="AG55" s="1">
        <f>SUMIFS('Horas Trabalhadas'!$D:$D,'Horas Trabalhadas'!$B:$B,$A55,'Horas Trabalhadas'!$C:$C,"&lt;"&amp;Planejamento!AH$1,'Horas Trabalhadas'!$C:$C,"&gt;="&amp;AG$1)</f>
        <v>0</v>
      </c>
      <c r="AH55" s="1">
        <f>SUMIFS('Horas Trabalhadas'!$D:$D,'Horas Trabalhadas'!$B:$B,$A55,'Horas Trabalhadas'!$C:$C,"&lt;"&amp;Planejamento!AI$1,'Horas Trabalhadas'!$C:$C,"&gt;="&amp;AH$1)</f>
        <v>0</v>
      </c>
      <c r="AI55" s="1">
        <f>SUMIFS('Horas Trabalhadas'!$D:$D,'Horas Trabalhadas'!$B:$B,$A55,'Horas Trabalhadas'!$C:$C,"&lt;"&amp;Planejamento!AJ$1,'Horas Trabalhadas'!$C:$C,"&gt;="&amp;AI$1)</f>
        <v>0</v>
      </c>
      <c r="AJ55" s="1">
        <f>SUMIFS('Horas Trabalhadas'!$D:$D,'Horas Trabalhadas'!$B:$B,$A55,'Horas Trabalhadas'!$C:$C,"&lt;"&amp;Planejamento!AK$1,'Horas Trabalhadas'!$C:$C,"&gt;="&amp;AJ$1)</f>
        <v>0</v>
      </c>
      <c r="AK55" s="1">
        <f>SUMIFS('Horas Trabalhadas'!$D:$D,'Horas Trabalhadas'!$B:$B,$A55,'Horas Trabalhadas'!$C:$C,"&lt;"&amp;Planejamento!AL$1,'Horas Trabalhadas'!$C:$C,"&gt;="&amp;AK$1)</f>
        <v>0</v>
      </c>
    </row>
    <row r="56" spans="1:37" ht="39.950000000000003" customHeight="1" x14ac:dyDescent="0.25">
      <c r="A56" s="1">
        <v>54</v>
      </c>
      <c r="B56" s="1" t="s">
        <v>63</v>
      </c>
      <c r="C56" s="1" t="s">
        <v>106</v>
      </c>
      <c r="D56" s="1" t="s">
        <v>103</v>
      </c>
      <c r="E56" s="1" t="s">
        <v>105</v>
      </c>
      <c r="F56" s="1" t="s">
        <v>135</v>
      </c>
      <c r="G56" s="1">
        <v>0</v>
      </c>
      <c r="I56" s="2">
        <v>45064</v>
      </c>
      <c r="J56" s="2">
        <v>45070</v>
      </c>
      <c r="M56" s="1">
        <f t="shared" si="4"/>
        <v>5</v>
      </c>
      <c r="N56" s="1">
        <v>2</v>
      </c>
      <c r="Q56" s="1">
        <f t="shared" si="2"/>
        <v>2</v>
      </c>
      <c r="R56" s="1">
        <f t="shared" si="5"/>
        <v>0</v>
      </c>
      <c r="S56" s="1">
        <f t="shared" si="6"/>
        <v>0</v>
      </c>
      <c r="T56" s="1">
        <f t="shared" si="8"/>
        <v>0</v>
      </c>
      <c r="U56" s="1">
        <f t="shared" si="3"/>
        <v>0</v>
      </c>
      <c r="V56" s="1">
        <f t="shared" si="3"/>
        <v>0</v>
      </c>
      <c r="W56" s="1">
        <f t="shared" si="3"/>
        <v>0</v>
      </c>
      <c r="X56" s="1">
        <f t="shared" si="9"/>
        <v>2</v>
      </c>
      <c r="Y56" s="1">
        <f t="shared" si="7"/>
        <v>0</v>
      </c>
      <c r="Z56" s="1">
        <f t="shared" si="7"/>
        <v>0</v>
      </c>
      <c r="AA56" s="1">
        <f t="shared" si="7"/>
        <v>0</v>
      </c>
      <c r="AB56" s="1">
        <f>SUMIFS('Horas Trabalhadas'!$D:$D,'Horas Trabalhadas'!$B:$B,$A56,'Horas Trabalhadas'!$C:$C,"&lt;"&amp;Planejamento!AC$1,'Horas Trabalhadas'!$C:$C,"&gt;="&amp;AB$1)</f>
        <v>0</v>
      </c>
      <c r="AC56" s="1">
        <f>SUMIFS('Horas Trabalhadas'!$D:$D,'Horas Trabalhadas'!$B:$B,$A56,'Horas Trabalhadas'!$C:$C,"&lt;"&amp;Planejamento!AD$1,'Horas Trabalhadas'!$C:$C,"&gt;="&amp;AC$1)</f>
        <v>0</v>
      </c>
      <c r="AD56" s="1">
        <f>SUMIFS('Horas Trabalhadas'!$D:$D,'Horas Trabalhadas'!$B:$B,$A56,'Horas Trabalhadas'!$C:$C,"&lt;"&amp;Planejamento!AE$1,'Horas Trabalhadas'!$C:$C,"&gt;="&amp;AD$1)</f>
        <v>0</v>
      </c>
      <c r="AE56" s="1">
        <f>SUMIFS('Horas Trabalhadas'!$D:$D,'Horas Trabalhadas'!$B:$B,$A56,'Horas Trabalhadas'!$C:$C,"&lt;"&amp;Planejamento!AF$1,'Horas Trabalhadas'!$C:$C,"&gt;="&amp;AE$1)</f>
        <v>0</v>
      </c>
      <c r="AF56" s="1">
        <f>SUMIFS('Horas Trabalhadas'!$D:$D,'Horas Trabalhadas'!$B:$B,$A56,'Horas Trabalhadas'!$C:$C,"&lt;"&amp;Planejamento!AG$1,'Horas Trabalhadas'!$C:$C,"&gt;="&amp;AF$1)</f>
        <v>0</v>
      </c>
      <c r="AG56" s="1">
        <f>SUMIFS('Horas Trabalhadas'!$D:$D,'Horas Trabalhadas'!$B:$B,$A56,'Horas Trabalhadas'!$C:$C,"&lt;"&amp;Planejamento!AH$1,'Horas Trabalhadas'!$C:$C,"&gt;="&amp;AG$1)</f>
        <v>0</v>
      </c>
      <c r="AH56" s="1">
        <f>SUMIFS('Horas Trabalhadas'!$D:$D,'Horas Trabalhadas'!$B:$B,$A56,'Horas Trabalhadas'!$C:$C,"&lt;"&amp;Planejamento!AI$1,'Horas Trabalhadas'!$C:$C,"&gt;="&amp;AH$1)</f>
        <v>0</v>
      </c>
      <c r="AI56" s="1">
        <f>SUMIFS('Horas Trabalhadas'!$D:$D,'Horas Trabalhadas'!$B:$B,$A56,'Horas Trabalhadas'!$C:$C,"&lt;"&amp;Planejamento!AJ$1,'Horas Trabalhadas'!$C:$C,"&gt;="&amp;AI$1)</f>
        <v>0</v>
      </c>
      <c r="AJ56" s="1">
        <f>SUMIFS('Horas Trabalhadas'!$D:$D,'Horas Trabalhadas'!$B:$B,$A56,'Horas Trabalhadas'!$C:$C,"&lt;"&amp;Planejamento!AK$1,'Horas Trabalhadas'!$C:$C,"&gt;="&amp;AJ$1)</f>
        <v>0</v>
      </c>
      <c r="AK56" s="1">
        <f>SUMIFS('Horas Trabalhadas'!$D:$D,'Horas Trabalhadas'!$B:$B,$A56,'Horas Trabalhadas'!$C:$C,"&lt;"&amp;Planejamento!AL$1,'Horas Trabalhadas'!$C:$C,"&gt;="&amp;AK$1)</f>
        <v>0</v>
      </c>
    </row>
    <row r="57" spans="1:37" ht="39.950000000000003" customHeight="1" x14ac:dyDescent="0.25">
      <c r="A57" s="1">
        <v>55</v>
      </c>
      <c r="B57" s="1" t="s">
        <v>64</v>
      </c>
      <c r="C57" s="1" t="s">
        <v>106</v>
      </c>
      <c r="D57" s="1" t="s">
        <v>103</v>
      </c>
      <c r="E57" s="1" t="s">
        <v>105</v>
      </c>
      <c r="F57" s="1" t="s">
        <v>136</v>
      </c>
      <c r="G57" s="1">
        <v>0</v>
      </c>
      <c r="I57" s="2">
        <v>45064</v>
      </c>
      <c r="J57" s="2">
        <v>45070</v>
      </c>
      <c r="M57" s="1">
        <f t="shared" si="4"/>
        <v>5</v>
      </c>
      <c r="N57" s="1">
        <v>3</v>
      </c>
      <c r="Q57" s="1">
        <f t="shared" si="2"/>
        <v>3</v>
      </c>
      <c r="R57" s="1">
        <f t="shared" si="5"/>
        <v>0</v>
      </c>
      <c r="S57" s="1">
        <f t="shared" si="6"/>
        <v>0</v>
      </c>
      <c r="T57" s="1">
        <f t="shared" si="8"/>
        <v>0</v>
      </c>
      <c r="U57" s="1">
        <f t="shared" si="3"/>
        <v>0</v>
      </c>
      <c r="V57" s="1">
        <f t="shared" si="3"/>
        <v>0</v>
      </c>
      <c r="W57" s="1">
        <f t="shared" si="3"/>
        <v>0</v>
      </c>
      <c r="X57" s="1">
        <f t="shared" si="9"/>
        <v>3</v>
      </c>
      <c r="Y57" s="1">
        <f t="shared" si="7"/>
        <v>0</v>
      </c>
      <c r="Z57" s="1">
        <f t="shared" si="7"/>
        <v>0</v>
      </c>
      <c r="AA57" s="1">
        <f t="shared" si="7"/>
        <v>0</v>
      </c>
      <c r="AB57" s="1">
        <f>SUMIFS('Horas Trabalhadas'!$D:$D,'Horas Trabalhadas'!$B:$B,$A57,'Horas Trabalhadas'!$C:$C,"&lt;"&amp;Planejamento!AC$1,'Horas Trabalhadas'!$C:$C,"&gt;="&amp;AB$1)</f>
        <v>0</v>
      </c>
      <c r="AC57" s="1">
        <f>SUMIFS('Horas Trabalhadas'!$D:$D,'Horas Trabalhadas'!$B:$B,$A57,'Horas Trabalhadas'!$C:$C,"&lt;"&amp;Planejamento!AD$1,'Horas Trabalhadas'!$C:$C,"&gt;="&amp;AC$1)</f>
        <v>0</v>
      </c>
      <c r="AD57" s="1">
        <f>SUMIFS('Horas Trabalhadas'!$D:$D,'Horas Trabalhadas'!$B:$B,$A57,'Horas Trabalhadas'!$C:$C,"&lt;"&amp;Planejamento!AE$1,'Horas Trabalhadas'!$C:$C,"&gt;="&amp;AD$1)</f>
        <v>0</v>
      </c>
      <c r="AE57" s="1">
        <f>SUMIFS('Horas Trabalhadas'!$D:$D,'Horas Trabalhadas'!$B:$B,$A57,'Horas Trabalhadas'!$C:$C,"&lt;"&amp;Planejamento!AF$1,'Horas Trabalhadas'!$C:$C,"&gt;="&amp;AE$1)</f>
        <v>0</v>
      </c>
      <c r="AF57" s="1">
        <f>SUMIFS('Horas Trabalhadas'!$D:$D,'Horas Trabalhadas'!$B:$B,$A57,'Horas Trabalhadas'!$C:$C,"&lt;"&amp;Planejamento!AG$1,'Horas Trabalhadas'!$C:$C,"&gt;="&amp;AF$1)</f>
        <v>0</v>
      </c>
      <c r="AG57" s="1">
        <f>SUMIFS('Horas Trabalhadas'!$D:$D,'Horas Trabalhadas'!$B:$B,$A57,'Horas Trabalhadas'!$C:$C,"&lt;"&amp;Planejamento!AH$1,'Horas Trabalhadas'!$C:$C,"&gt;="&amp;AG$1)</f>
        <v>0</v>
      </c>
      <c r="AH57" s="1">
        <f>SUMIFS('Horas Trabalhadas'!$D:$D,'Horas Trabalhadas'!$B:$B,$A57,'Horas Trabalhadas'!$C:$C,"&lt;"&amp;Planejamento!AI$1,'Horas Trabalhadas'!$C:$C,"&gt;="&amp;AH$1)</f>
        <v>0</v>
      </c>
      <c r="AI57" s="1">
        <f>SUMIFS('Horas Trabalhadas'!$D:$D,'Horas Trabalhadas'!$B:$B,$A57,'Horas Trabalhadas'!$C:$C,"&lt;"&amp;Planejamento!AJ$1,'Horas Trabalhadas'!$C:$C,"&gt;="&amp;AI$1)</f>
        <v>0</v>
      </c>
      <c r="AJ57" s="1">
        <f>SUMIFS('Horas Trabalhadas'!$D:$D,'Horas Trabalhadas'!$B:$B,$A57,'Horas Trabalhadas'!$C:$C,"&lt;"&amp;Planejamento!AK$1,'Horas Trabalhadas'!$C:$C,"&gt;="&amp;AJ$1)</f>
        <v>0</v>
      </c>
      <c r="AK57" s="1">
        <f>SUMIFS('Horas Trabalhadas'!$D:$D,'Horas Trabalhadas'!$B:$B,$A57,'Horas Trabalhadas'!$C:$C,"&lt;"&amp;Planejamento!AL$1,'Horas Trabalhadas'!$C:$C,"&gt;="&amp;AK$1)</f>
        <v>0</v>
      </c>
    </row>
    <row r="58" spans="1:37" ht="39.950000000000003" customHeight="1" x14ac:dyDescent="0.25">
      <c r="A58" s="1">
        <v>56</v>
      </c>
      <c r="B58" s="1" t="s">
        <v>65</v>
      </c>
      <c r="C58" s="1" t="s">
        <v>106</v>
      </c>
      <c r="D58" s="1" t="s">
        <v>103</v>
      </c>
      <c r="E58" s="1" t="s">
        <v>105</v>
      </c>
      <c r="F58" s="1" t="s">
        <v>137</v>
      </c>
      <c r="G58" s="1">
        <v>0</v>
      </c>
      <c r="I58" s="2">
        <v>45064</v>
      </c>
      <c r="J58" s="2">
        <v>45070</v>
      </c>
      <c r="M58" s="1">
        <f t="shared" si="4"/>
        <v>5</v>
      </c>
      <c r="N58" s="1">
        <v>4</v>
      </c>
      <c r="Q58" s="1">
        <f t="shared" si="2"/>
        <v>4</v>
      </c>
      <c r="R58" s="1">
        <f t="shared" si="5"/>
        <v>0</v>
      </c>
      <c r="S58" s="1">
        <f t="shared" si="6"/>
        <v>0</v>
      </c>
      <c r="T58" s="1">
        <f t="shared" si="8"/>
        <v>0</v>
      </c>
      <c r="U58" s="1">
        <f t="shared" si="3"/>
        <v>0</v>
      </c>
      <c r="V58" s="1">
        <f t="shared" si="3"/>
        <v>0</v>
      </c>
      <c r="W58" s="1">
        <f t="shared" si="3"/>
        <v>0</v>
      </c>
      <c r="X58" s="1">
        <f t="shared" si="9"/>
        <v>4</v>
      </c>
      <c r="Y58" s="1">
        <f t="shared" si="7"/>
        <v>0</v>
      </c>
      <c r="Z58" s="1">
        <f t="shared" si="7"/>
        <v>0</v>
      </c>
      <c r="AA58" s="1">
        <f t="shared" si="7"/>
        <v>0</v>
      </c>
      <c r="AB58" s="1">
        <f>SUMIFS('Horas Trabalhadas'!$D:$D,'Horas Trabalhadas'!$B:$B,$A58,'Horas Trabalhadas'!$C:$C,"&lt;"&amp;Planejamento!AC$1,'Horas Trabalhadas'!$C:$C,"&gt;="&amp;AB$1)</f>
        <v>0</v>
      </c>
      <c r="AC58" s="1">
        <f>SUMIFS('Horas Trabalhadas'!$D:$D,'Horas Trabalhadas'!$B:$B,$A58,'Horas Trabalhadas'!$C:$C,"&lt;"&amp;Planejamento!AD$1,'Horas Trabalhadas'!$C:$C,"&gt;="&amp;AC$1)</f>
        <v>0</v>
      </c>
      <c r="AD58" s="1">
        <f>SUMIFS('Horas Trabalhadas'!$D:$D,'Horas Trabalhadas'!$B:$B,$A58,'Horas Trabalhadas'!$C:$C,"&lt;"&amp;Planejamento!AE$1,'Horas Trabalhadas'!$C:$C,"&gt;="&amp;AD$1)</f>
        <v>0</v>
      </c>
      <c r="AE58" s="1">
        <f>SUMIFS('Horas Trabalhadas'!$D:$D,'Horas Trabalhadas'!$B:$B,$A58,'Horas Trabalhadas'!$C:$C,"&lt;"&amp;Planejamento!AF$1,'Horas Trabalhadas'!$C:$C,"&gt;="&amp;AE$1)</f>
        <v>0</v>
      </c>
      <c r="AF58" s="1">
        <f>SUMIFS('Horas Trabalhadas'!$D:$D,'Horas Trabalhadas'!$B:$B,$A58,'Horas Trabalhadas'!$C:$C,"&lt;"&amp;Planejamento!AG$1,'Horas Trabalhadas'!$C:$C,"&gt;="&amp;AF$1)</f>
        <v>0</v>
      </c>
      <c r="AG58" s="1">
        <f>SUMIFS('Horas Trabalhadas'!$D:$D,'Horas Trabalhadas'!$B:$B,$A58,'Horas Trabalhadas'!$C:$C,"&lt;"&amp;Planejamento!AH$1,'Horas Trabalhadas'!$C:$C,"&gt;="&amp;AG$1)</f>
        <v>0</v>
      </c>
      <c r="AH58" s="1">
        <f>SUMIFS('Horas Trabalhadas'!$D:$D,'Horas Trabalhadas'!$B:$B,$A58,'Horas Trabalhadas'!$C:$C,"&lt;"&amp;Planejamento!AI$1,'Horas Trabalhadas'!$C:$C,"&gt;="&amp;AH$1)</f>
        <v>0</v>
      </c>
      <c r="AI58" s="1">
        <f>SUMIFS('Horas Trabalhadas'!$D:$D,'Horas Trabalhadas'!$B:$B,$A58,'Horas Trabalhadas'!$C:$C,"&lt;"&amp;Planejamento!AJ$1,'Horas Trabalhadas'!$C:$C,"&gt;="&amp;AI$1)</f>
        <v>0</v>
      </c>
      <c r="AJ58" s="1">
        <f>SUMIFS('Horas Trabalhadas'!$D:$D,'Horas Trabalhadas'!$B:$B,$A58,'Horas Trabalhadas'!$C:$C,"&lt;"&amp;Planejamento!AK$1,'Horas Trabalhadas'!$C:$C,"&gt;="&amp;AJ$1)</f>
        <v>0</v>
      </c>
      <c r="AK58" s="1">
        <f>SUMIFS('Horas Trabalhadas'!$D:$D,'Horas Trabalhadas'!$B:$B,$A58,'Horas Trabalhadas'!$C:$C,"&lt;"&amp;Planejamento!AL$1,'Horas Trabalhadas'!$C:$C,"&gt;="&amp;AK$1)</f>
        <v>0</v>
      </c>
    </row>
    <row r="59" spans="1:37" ht="39.950000000000003" customHeight="1" x14ac:dyDescent="0.25">
      <c r="A59" s="1">
        <v>57</v>
      </c>
      <c r="B59" s="1" t="s">
        <v>66</v>
      </c>
      <c r="C59" s="1" t="s">
        <v>106</v>
      </c>
      <c r="D59" s="1" t="s">
        <v>103</v>
      </c>
      <c r="E59" s="1" t="s">
        <v>105</v>
      </c>
      <c r="F59" s="1" t="s">
        <v>138</v>
      </c>
      <c r="G59" s="1">
        <v>0</v>
      </c>
      <c r="I59" s="2">
        <v>45064</v>
      </c>
      <c r="J59" s="2">
        <v>45070</v>
      </c>
      <c r="M59" s="1">
        <f t="shared" si="4"/>
        <v>5</v>
      </c>
      <c r="N59" s="1">
        <v>4</v>
      </c>
      <c r="Q59" s="1">
        <f t="shared" si="2"/>
        <v>4</v>
      </c>
      <c r="R59" s="1">
        <f t="shared" si="5"/>
        <v>0</v>
      </c>
      <c r="S59" s="1">
        <f t="shared" si="6"/>
        <v>0</v>
      </c>
      <c r="T59" s="1">
        <f t="shared" si="8"/>
        <v>0</v>
      </c>
      <c r="U59" s="1">
        <f t="shared" si="3"/>
        <v>0</v>
      </c>
      <c r="V59" s="1">
        <f t="shared" si="3"/>
        <v>0</v>
      </c>
      <c r="W59" s="1">
        <f t="shared" si="3"/>
        <v>0</v>
      </c>
      <c r="X59" s="1">
        <f t="shared" si="9"/>
        <v>4</v>
      </c>
      <c r="Y59" s="1">
        <f t="shared" si="7"/>
        <v>0</v>
      </c>
      <c r="Z59" s="1">
        <f t="shared" si="7"/>
        <v>0</v>
      </c>
      <c r="AA59" s="1">
        <f t="shared" si="7"/>
        <v>0</v>
      </c>
      <c r="AB59" s="1">
        <f>SUMIFS('Horas Trabalhadas'!$D:$D,'Horas Trabalhadas'!$B:$B,$A59,'Horas Trabalhadas'!$C:$C,"&lt;"&amp;Planejamento!AC$1,'Horas Trabalhadas'!$C:$C,"&gt;="&amp;AB$1)</f>
        <v>0</v>
      </c>
      <c r="AC59" s="1">
        <f>SUMIFS('Horas Trabalhadas'!$D:$D,'Horas Trabalhadas'!$B:$B,$A59,'Horas Trabalhadas'!$C:$C,"&lt;"&amp;Planejamento!AD$1,'Horas Trabalhadas'!$C:$C,"&gt;="&amp;AC$1)</f>
        <v>0</v>
      </c>
      <c r="AD59" s="1">
        <f>SUMIFS('Horas Trabalhadas'!$D:$D,'Horas Trabalhadas'!$B:$B,$A59,'Horas Trabalhadas'!$C:$C,"&lt;"&amp;Planejamento!AE$1,'Horas Trabalhadas'!$C:$C,"&gt;="&amp;AD$1)</f>
        <v>0</v>
      </c>
      <c r="AE59" s="1">
        <f>SUMIFS('Horas Trabalhadas'!$D:$D,'Horas Trabalhadas'!$B:$B,$A59,'Horas Trabalhadas'!$C:$C,"&lt;"&amp;Planejamento!AF$1,'Horas Trabalhadas'!$C:$C,"&gt;="&amp;AE$1)</f>
        <v>0</v>
      </c>
      <c r="AF59" s="1">
        <f>SUMIFS('Horas Trabalhadas'!$D:$D,'Horas Trabalhadas'!$B:$B,$A59,'Horas Trabalhadas'!$C:$C,"&lt;"&amp;Planejamento!AG$1,'Horas Trabalhadas'!$C:$C,"&gt;="&amp;AF$1)</f>
        <v>0</v>
      </c>
      <c r="AG59" s="1">
        <f>SUMIFS('Horas Trabalhadas'!$D:$D,'Horas Trabalhadas'!$B:$B,$A59,'Horas Trabalhadas'!$C:$C,"&lt;"&amp;Planejamento!AH$1,'Horas Trabalhadas'!$C:$C,"&gt;="&amp;AG$1)</f>
        <v>0</v>
      </c>
      <c r="AH59" s="1">
        <f>SUMIFS('Horas Trabalhadas'!$D:$D,'Horas Trabalhadas'!$B:$B,$A59,'Horas Trabalhadas'!$C:$C,"&lt;"&amp;Planejamento!AI$1,'Horas Trabalhadas'!$C:$C,"&gt;="&amp;AH$1)</f>
        <v>0</v>
      </c>
      <c r="AI59" s="1">
        <f>SUMIFS('Horas Trabalhadas'!$D:$D,'Horas Trabalhadas'!$B:$B,$A59,'Horas Trabalhadas'!$C:$C,"&lt;"&amp;Planejamento!AJ$1,'Horas Trabalhadas'!$C:$C,"&gt;="&amp;AI$1)</f>
        <v>0</v>
      </c>
      <c r="AJ59" s="1">
        <f>SUMIFS('Horas Trabalhadas'!$D:$D,'Horas Trabalhadas'!$B:$B,$A59,'Horas Trabalhadas'!$C:$C,"&lt;"&amp;Planejamento!AK$1,'Horas Trabalhadas'!$C:$C,"&gt;="&amp;AJ$1)</f>
        <v>0</v>
      </c>
      <c r="AK59" s="1">
        <f>SUMIFS('Horas Trabalhadas'!$D:$D,'Horas Trabalhadas'!$B:$B,$A59,'Horas Trabalhadas'!$C:$C,"&lt;"&amp;Planejamento!AL$1,'Horas Trabalhadas'!$C:$C,"&gt;="&amp;AK$1)</f>
        <v>0</v>
      </c>
    </row>
    <row r="60" spans="1:37" ht="39.950000000000003" customHeight="1" x14ac:dyDescent="0.25">
      <c r="A60" s="1">
        <v>58</v>
      </c>
      <c r="B60" s="1" t="s">
        <v>67</v>
      </c>
      <c r="C60" s="1" t="s">
        <v>106</v>
      </c>
      <c r="D60" s="1" t="s">
        <v>103</v>
      </c>
      <c r="E60" s="1" t="s">
        <v>105</v>
      </c>
      <c r="F60" s="1" t="s">
        <v>139</v>
      </c>
      <c r="G60" s="1">
        <v>100</v>
      </c>
      <c r="I60" s="2">
        <v>45029</v>
      </c>
      <c r="J60" s="2">
        <v>45035</v>
      </c>
      <c r="M60" s="1">
        <f t="shared" si="4"/>
        <v>5</v>
      </c>
      <c r="N60" s="1">
        <v>2</v>
      </c>
      <c r="Q60" s="1">
        <f t="shared" si="2"/>
        <v>2</v>
      </c>
      <c r="R60" s="1">
        <f t="shared" si="5"/>
        <v>0</v>
      </c>
      <c r="S60" s="1">
        <f t="shared" si="6"/>
        <v>2</v>
      </c>
      <c r="T60" s="1">
        <f t="shared" si="8"/>
        <v>0</v>
      </c>
      <c r="U60" s="1">
        <f t="shared" si="3"/>
        <v>0</v>
      </c>
      <c r="V60" s="1">
        <f t="shared" si="3"/>
        <v>0</v>
      </c>
      <c r="W60" s="1">
        <f t="shared" si="3"/>
        <v>0</v>
      </c>
      <c r="X60" s="1">
        <f t="shared" si="9"/>
        <v>0</v>
      </c>
      <c r="Y60" s="1">
        <f t="shared" si="7"/>
        <v>0</v>
      </c>
      <c r="Z60" s="1">
        <f t="shared" si="7"/>
        <v>0</v>
      </c>
      <c r="AA60" s="1">
        <f t="shared" si="7"/>
        <v>0</v>
      </c>
      <c r="AB60" s="1">
        <f>SUMIFS('Horas Trabalhadas'!$D:$D,'Horas Trabalhadas'!$B:$B,$A60,'Horas Trabalhadas'!$C:$C,"&lt;"&amp;Planejamento!AC$1,'Horas Trabalhadas'!$C:$C,"&gt;="&amp;AB$1)</f>
        <v>0</v>
      </c>
      <c r="AC60" s="1">
        <f>SUMIFS('Horas Trabalhadas'!$D:$D,'Horas Trabalhadas'!$B:$B,$A60,'Horas Trabalhadas'!$C:$C,"&lt;"&amp;Planejamento!AD$1,'Horas Trabalhadas'!$C:$C,"&gt;="&amp;AC$1)</f>
        <v>0</v>
      </c>
      <c r="AD60" s="1">
        <f>SUMIFS('Horas Trabalhadas'!$D:$D,'Horas Trabalhadas'!$B:$B,$A60,'Horas Trabalhadas'!$C:$C,"&lt;"&amp;Planejamento!AE$1,'Horas Trabalhadas'!$C:$C,"&gt;="&amp;AD$1)</f>
        <v>0</v>
      </c>
      <c r="AE60" s="1">
        <f>SUMIFS('Horas Trabalhadas'!$D:$D,'Horas Trabalhadas'!$B:$B,$A60,'Horas Trabalhadas'!$C:$C,"&lt;"&amp;Planejamento!AF$1,'Horas Trabalhadas'!$C:$C,"&gt;="&amp;AE$1)</f>
        <v>0</v>
      </c>
      <c r="AF60" s="1">
        <f>SUMIFS('Horas Trabalhadas'!$D:$D,'Horas Trabalhadas'!$B:$B,$A60,'Horas Trabalhadas'!$C:$C,"&lt;"&amp;Planejamento!AG$1,'Horas Trabalhadas'!$C:$C,"&gt;="&amp;AF$1)</f>
        <v>0</v>
      </c>
      <c r="AG60" s="1">
        <f>SUMIFS('Horas Trabalhadas'!$D:$D,'Horas Trabalhadas'!$B:$B,$A60,'Horas Trabalhadas'!$C:$C,"&lt;"&amp;Planejamento!AH$1,'Horas Trabalhadas'!$C:$C,"&gt;="&amp;AG$1)</f>
        <v>0</v>
      </c>
      <c r="AH60" s="1">
        <f>SUMIFS('Horas Trabalhadas'!$D:$D,'Horas Trabalhadas'!$B:$B,$A60,'Horas Trabalhadas'!$C:$C,"&lt;"&amp;Planejamento!AI$1,'Horas Trabalhadas'!$C:$C,"&gt;="&amp;AH$1)</f>
        <v>0</v>
      </c>
      <c r="AI60" s="1">
        <f>SUMIFS('Horas Trabalhadas'!$D:$D,'Horas Trabalhadas'!$B:$B,$A60,'Horas Trabalhadas'!$C:$C,"&lt;"&amp;Planejamento!AJ$1,'Horas Trabalhadas'!$C:$C,"&gt;="&amp;AI$1)</f>
        <v>0</v>
      </c>
      <c r="AJ60" s="1">
        <f>SUMIFS('Horas Trabalhadas'!$D:$D,'Horas Trabalhadas'!$B:$B,$A60,'Horas Trabalhadas'!$C:$C,"&lt;"&amp;Planejamento!AK$1,'Horas Trabalhadas'!$C:$C,"&gt;="&amp;AJ$1)</f>
        <v>0</v>
      </c>
      <c r="AK60" s="1">
        <f>SUMIFS('Horas Trabalhadas'!$D:$D,'Horas Trabalhadas'!$B:$B,$A60,'Horas Trabalhadas'!$C:$C,"&lt;"&amp;Planejamento!AL$1,'Horas Trabalhadas'!$C:$C,"&gt;="&amp;AK$1)</f>
        <v>0</v>
      </c>
    </row>
    <row r="61" spans="1:37" ht="39.950000000000003" customHeight="1" x14ac:dyDescent="0.25">
      <c r="A61" s="1">
        <v>59</v>
      </c>
      <c r="B61" s="1" t="s">
        <v>68</v>
      </c>
      <c r="C61" s="1" t="s">
        <v>106</v>
      </c>
      <c r="D61" s="1" t="s">
        <v>115</v>
      </c>
      <c r="E61" s="1" t="s">
        <v>129</v>
      </c>
      <c r="G61" s="1">
        <v>0</v>
      </c>
      <c r="I61" s="2">
        <v>45071</v>
      </c>
      <c r="J61" s="2">
        <v>45077</v>
      </c>
      <c r="M61" s="1">
        <f t="shared" si="4"/>
        <v>5</v>
      </c>
      <c r="N61" s="1">
        <v>6</v>
      </c>
      <c r="Q61" s="1">
        <f t="shared" si="2"/>
        <v>6</v>
      </c>
      <c r="R61" s="1">
        <f t="shared" si="5"/>
        <v>0</v>
      </c>
      <c r="S61" s="1">
        <f t="shared" si="6"/>
        <v>0</v>
      </c>
      <c r="T61" s="1">
        <f t="shared" si="8"/>
        <v>0</v>
      </c>
      <c r="U61" s="1">
        <f t="shared" si="3"/>
        <v>0</v>
      </c>
      <c r="V61" s="1">
        <f t="shared" si="3"/>
        <v>0</v>
      </c>
      <c r="W61" s="1">
        <f t="shared" si="3"/>
        <v>0</v>
      </c>
      <c r="X61" s="1">
        <f t="shared" si="9"/>
        <v>0</v>
      </c>
      <c r="Y61" s="1">
        <f t="shared" si="7"/>
        <v>6</v>
      </c>
      <c r="Z61" s="1">
        <f t="shared" si="7"/>
        <v>0</v>
      </c>
      <c r="AA61" s="1">
        <f t="shared" si="7"/>
        <v>0</v>
      </c>
      <c r="AB61" s="1">
        <f>SUMIFS('Horas Trabalhadas'!$D:$D,'Horas Trabalhadas'!$B:$B,$A61,'Horas Trabalhadas'!$C:$C,"&lt;"&amp;Planejamento!AC$1,'Horas Trabalhadas'!$C:$C,"&gt;="&amp;AB$1)</f>
        <v>0</v>
      </c>
      <c r="AC61" s="1">
        <f>SUMIFS('Horas Trabalhadas'!$D:$D,'Horas Trabalhadas'!$B:$B,$A61,'Horas Trabalhadas'!$C:$C,"&lt;"&amp;Planejamento!AD$1,'Horas Trabalhadas'!$C:$C,"&gt;="&amp;AC$1)</f>
        <v>0</v>
      </c>
      <c r="AD61" s="1">
        <f>SUMIFS('Horas Trabalhadas'!$D:$D,'Horas Trabalhadas'!$B:$B,$A61,'Horas Trabalhadas'!$C:$C,"&lt;"&amp;Planejamento!AE$1,'Horas Trabalhadas'!$C:$C,"&gt;="&amp;AD$1)</f>
        <v>0</v>
      </c>
      <c r="AE61" s="1">
        <f>SUMIFS('Horas Trabalhadas'!$D:$D,'Horas Trabalhadas'!$B:$B,$A61,'Horas Trabalhadas'!$C:$C,"&lt;"&amp;Planejamento!AF$1,'Horas Trabalhadas'!$C:$C,"&gt;="&amp;AE$1)</f>
        <v>0</v>
      </c>
      <c r="AF61" s="1">
        <f>SUMIFS('Horas Trabalhadas'!$D:$D,'Horas Trabalhadas'!$B:$B,$A61,'Horas Trabalhadas'!$C:$C,"&lt;"&amp;Planejamento!AG$1,'Horas Trabalhadas'!$C:$C,"&gt;="&amp;AF$1)</f>
        <v>0</v>
      </c>
      <c r="AG61" s="1">
        <f>SUMIFS('Horas Trabalhadas'!$D:$D,'Horas Trabalhadas'!$B:$B,$A61,'Horas Trabalhadas'!$C:$C,"&lt;"&amp;Planejamento!AH$1,'Horas Trabalhadas'!$C:$C,"&gt;="&amp;AG$1)</f>
        <v>0</v>
      </c>
      <c r="AH61" s="1">
        <f>SUMIFS('Horas Trabalhadas'!$D:$D,'Horas Trabalhadas'!$B:$B,$A61,'Horas Trabalhadas'!$C:$C,"&lt;"&amp;Planejamento!AI$1,'Horas Trabalhadas'!$C:$C,"&gt;="&amp;AH$1)</f>
        <v>0</v>
      </c>
      <c r="AI61" s="1">
        <f>SUMIFS('Horas Trabalhadas'!$D:$D,'Horas Trabalhadas'!$B:$B,$A61,'Horas Trabalhadas'!$C:$C,"&lt;"&amp;Planejamento!AJ$1,'Horas Trabalhadas'!$C:$C,"&gt;="&amp;AI$1)</f>
        <v>0</v>
      </c>
      <c r="AJ61" s="1">
        <f>SUMIFS('Horas Trabalhadas'!$D:$D,'Horas Trabalhadas'!$B:$B,$A61,'Horas Trabalhadas'!$C:$C,"&lt;"&amp;Planejamento!AK$1,'Horas Trabalhadas'!$C:$C,"&gt;="&amp;AJ$1)</f>
        <v>0</v>
      </c>
      <c r="AK61" s="1">
        <f>SUMIFS('Horas Trabalhadas'!$D:$D,'Horas Trabalhadas'!$B:$B,$A61,'Horas Trabalhadas'!$C:$C,"&lt;"&amp;Planejamento!AL$1,'Horas Trabalhadas'!$C:$C,"&gt;="&amp;AK$1)</f>
        <v>0</v>
      </c>
    </row>
    <row r="62" spans="1:37" ht="39.950000000000003" customHeight="1" x14ac:dyDescent="0.25">
      <c r="A62" s="1">
        <v>60</v>
      </c>
      <c r="B62" s="1" t="s">
        <v>69</v>
      </c>
      <c r="C62" s="1" t="s">
        <v>106</v>
      </c>
      <c r="D62" s="1" t="s">
        <v>115</v>
      </c>
      <c r="E62" s="1" t="s">
        <v>128</v>
      </c>
      <c r="G62" s="1">
        <v>0</v>
      </c>
      <c r="I62" s="2">
        <v>45078</v>
      </c>
      <c r="J62" s="2">
        <v>45084</v>
      </c>
      <c r="M62" s="1">
        <f t="shared" si="4"/>
        <v>5</v>
      </c>
      <c r="N62" s="1">
        <v>6</v>
      </c>
      <c r="Q62" s="1">
        <f t="shared" si="2"/>
        <v>6</v>
      </c>
      <c r="R62" s="1">
        <f t="shared" si="5"/>
        <v>0</v>
      </c>
      <c r="S62" s="1">
        <f t="shared" si="6"/>
        <v>0</v>
      </c>
      <c r="T62" s="1">
        <f t="shared" si="8"/>
        <v>0</v>
      </c>
      <c r="U62" s="1">
        <f t="shared" si="3"/>
        <v>0</v>
      </c>
      <c r="V62" s="1">
        <f t="shared" si="3"/>
        <v>0</v>
      </c>
      <c r="W62" s="1">
        <f t="shared" si="3"/>
        <v>0</v>
      </c>
      <c r="X62" s="1">
        <f t="shared" si="9"/>
        <v>0</v>
      </c>
      <c r="Y62" s="1">
        <f t="shared" si="7"/>
        <v>0</v>
      </c>
      <c r="Z62" s="1">
        <f t="shared" si="7"/>
        <v>6</v>
      </c>
      <c r="AA62" s="1">
        <f t="shared" si="7"/>
        <v>0</v>
      </c>
      <c r="AB62" s="1">
        <f>SUMIFS('Horas Trabalhadas'!$D:$D,'Horas Trabalhadas'!$B:$B,$A62,'Horas Trabalhadas'!$C:$C,"&lt;"&amp;Planejamento!AC$1,'Horas Trabalhadas'!$C:$C,"&gt;="&amp;AB$1)</f>
        <v>0</v>
      </c>
      <c r="AC62" s="1">
        <f>SUMIFS('Horas Trabalhadas'!$D:$D,'Horas Trabalhadas'!$B:$B,$A62,'Horas Trabalhadas'!$C:$C,"&lt;"&amp;Planejamento!AD$1,'Horas Trabalhadas'!$C:$C,"&gt;="&amp;AC$1)</f>
        <v>0</v>
      </c>
      <c r="AD62" s="1">
        <f>SUMIFS('Horas Trabalhadas'!$D:$D,'Horas Trabalhadas'!$B:$B,$A62,'Horas Trabalhadas'!$C:$C,"&lt;"&amp;Planejamento!AE$1,'Horas Trabalhadas'!$C:$C,"&gt;="&amp;AD$1)</f>
        <v>0</v>
      </c>
      <c r="AE62" s="1">
        <f>SUMIFS('Horas Trabalhadas'!$D:$D,'Horas Trabalhadas'!$B:$B,$A62,'Horas Trabalhadas'!$C:$C,"&lt;"&amp;Planejamento!AF$1,'Horas Trabalhadas'!$C:$C,"&gt;="&amp;AE$1)</f>
        <v>0</v>
      </c>
      <c r="AF62" s="1">
        <f>SUMIFS('Horas Trabalhadas'!$D:$D,'Horas Trabalhadas'!$B:$B,$A62,'Horas Trabalhadas'!$C:$C,"&lt;"&amp;Planejamento!AG$1,'Horas Trabalhadas'!$C:$C,"&gt;="&amp;AF$1)</f>
        <v>0</v>
      </c>
      <c r="AG62" s="1">
        <f>SUMIFS('Horas Trabalhadas'!$D:$D,'Horas Trabalhadas'!$B:$B,$A62,'Horas Trabalhadas'!$C:$C,"&lt;"&amp;Planejamento!AH$1,'Horas Trabalhadas'!$C:$C,"&gt;="&amp;AG$1)</f>
        <v>0</v>
      </c>
      <c r="AH62" s="1">
        <f>SUMIFS('Horas Trabalhadas'!$D:$D,'Horas Trabalhadas'!$B:$B,$A62,'Horas Trabalhadas'!$C:$C,"&lt;"&amp;Planejamento!AI$1,'Horas Trabalhadas'!$C:$C,"&gt;="&amp;AH$1)</f>
        <v>0</v>
      </c>
      <c r="AI62" s="1">
        <f>SUMIFS('Horas Trabalhadas'!$D:$D,'Horas Trabalhadas'!$B:$B,$A62,'Horas Trabalhadas'!$C:$C,"&lt;"&amp;Planejamento!AJ$1,'Horas Trabalhadas'!$C:$C,"&gt;="&amp;AI$1)</f>
        <v>0</v>
      </c>
      <c r="AJ62" s="1">
        <f>SUMIFS('Horas Trabalhadas'!$D:$D,'Horas Trabalhadas'!$B:$B,$A62,'Horas Trabalhadas'!$C:$C,"&lt;"&amp;Planejamento!AK$1,'Horas Trabalhadas'!$C:$C,"&gt;="&amp;AJ$1)</f>
        <v>0</v>
      </c>
      <c r="AK62" s="1">
        <f>SUMIFS('Horas Trabalhadas'!$D:$D,'Horas Trabalhadas'!$B:$B,$A62,'Horas Trabalhadas'!$C:$C,"&lt;"&amp;Planejamento!AL$1,'Horas Trabalhadas'!$C:$C,"&gt;="&amp;AK$1)</f>
        <v>0</v>
      </c>
    </row>
    <row r="63" spans="1:37" ht="39.950000000000003" customHeight="1" x14ac:dyDescent="0.25">
      <c r="A63" s="1">
        <v>61</v>
      </c>
      <c r="B63" s="1" t="s">
        <v>126</v>
      </c>
      <c r="C63" s="1" t="s">
        <v>106</v>
      </c>
      <c r="D63" s="1" t="s">
        <v>115</v>
      </c>
      <c r="E63" s="1" t="s">
        <v>125</v>
      </c>
      <c r="G63" s="1">
        <v>0</v>
      </c>
      <c r="I63" s="2">
        <v>45078</v>
      </c>
      <c r="J63" s="2">
        <v>45084</v>
      </c>
      <c r="M63" s="1">
        <f t="shared" si="4"/>
        <v>5</v>
      </c>
      <c r="N63" s="1">
        <v>6</v>
      </c>
      <c r="Q63" s="1">
        <f t="shared" si="2"/>
        <v>6</v>
      </c>
      <c r="R63" s="1">
        <f t="shared" si="5"/>
        <v>0</v>
      </c>
      <c r="S63" s="1">
        <f t="shared" si="6"/>
        <v>0</v>
      </c>
      <c r="T63" s="1">
        <f t="shared" si="8"/>
        <v>0</v>
      </c>
      <c r="U63" s="1">
        <f t="shared" si="3"/>
        <v>0</v>
      </c>
      <c r="V63" s="1">
        <f t="shared" si="3"/>
        <v>0</v>
      </c>
      <c r="W63" s="1">
        <f t="shared" si="3"/>
        <v>0</v>
      </c>
      <c r="X63" s="1">
        <f t="shared" si="9"/>
        <v>0</v>
      </c>
      <c r="Y63" s="1">
        <f t="shared" si="7"/>
        <v>0</v>
      </c>
      <c r="Z63" s="1">
        <f t="shared" si="7"/>
        <v>6</v>
      </c>
      <c r="AA63" s="1">
        <f t="shared" si="7"/>
        <v>0</v>
      </c>
      <c r="AB63" s="1">
        <f>SUMIFS('Horas Trabalhadas'!$D:$D,'Horas Trabalhadas'!$B:$B,$A63,'Horas Trabalhadas'!$C:$C,"&lt;"&amp;Planejamento!AC$1,'Horas Trabalhadas'!$C:$C,"&gt;="&amp;AB$1)</f>
        <v>0</v>
      </c>
      <c r="AC63" s="1">
        <f>SUMIFS('Horas Trabalhadas'!$D:$D,'Horas Trabalhadas'!$B:$B,$A63,'Horas Trabalhadas'!$C:$C,"&lt;"&amp;Planejamento!AD$1,'Horas Trabalhadas'!$C:$C,"&gt;="&amp;AC$1)</f>
        <v>0</v>
      </c>
      <c r="AD63" s="1">
        <f>SUMIFS('Horas Trabalhadas'!$D:$D,'Horas Trabalhadas'!$B:$B,$A63,'Horas Trabalhadas'!$C:$C,"&lt;"&amp;Planejamento!AE$1,'Horas Trabalhadas'!$C:$C,"&gt;="&amp;AD$1)</f>
        <v>0</v>
      </c>
      <c r="AE63" s="1">
        <f>SUMIFS('Horas Trabalhadas'!$D:$D,'Horas Trabalhadas'!$B:$B,$A63,'Horas Trabalhadas'!$C:$C,"&lt;"&amp;Planejamento!AF$1,'Horas Trabalhadas'!$C:$C,"&gt;="&amp;AE$1)</f>
        <v>0</v>
      </c>
      <c r="AF63" s="1">
        <f>SUMIFS('Horas Trabalhadas'!$D:$D,'Horas Trabalhadas'!$B:$B,$A63,'Horas Trabalhadas'!$C:$C,"&lt;"&amp;Planejamento!AG$1,'Horas Trabalhadas'!$C:$C,"&gt;="&amp;AF$1)</f>
        <v>0</v>
      </c>
      <c r="AG63" s="1">
        <f>SUMIFS('Horas Trabalhadas'!$D:$D,'Horas Trabalhadas'!$B:$B,$A63,'Horas Trabalhadas'!$C:$C,"&lt;"&amp;Planejamento!AH$1,'Horas Trabalhadas'!$C:$C,"&gt;="&amp;AG$1)</f>
        <v>0</v>
      </c>
      <c r="AH63" s="1">
        <f>SUMIFS('Horas Trabalhadas'!$D:$D,'Horas Trabalhadas'!$B:$B,$A63,'Horas Trabalhadas'!$C:$C,"&lt;"&amp;Planejamento!AI$1,'Horas Trabalhadas'!$C:$C,"&gt;="&amp;AH$1)</f>
        <v>0</v>
      </c>
      <c r="AI63" s="1">
        <f>SUMIFS('Horas Trabalhadas'!$D:$D,'Horas Trabalhadas'!$B:$B,$A63,'Horas Trabalhadas'!$C:$C,"&lt;"&amp;Planejamento!AJ$1,'Horas Trabalhadas'!$C:$C,"&gt;="&amp;AI$1)</f>
        <v>0</v>
      </c>
      <c r="AJ63" s="1">
        <f>SUMIFS('Horas Trabalhadas'!$D:$D,'Horas Trabalhadas'!$B:$B,$A63,'Horas Trabalhadas'!$C:$C,"&lt;"&amp;Planejamento!AK$1,'Horas Trabalhadas'!$C:$C,"&gt;="&amp;AJ$1)</f>
        <v>0</v>
      </c>
      <c r="AK63" s="1">
        <f>SUMIFS('Horas Trabalhadas'!$D:$D,'Horas Trabalhadas'!$B:$B,$A63,'Horas Trabalhadas'!$C:$C,"&lt;"&amp;Planejamento!AL$1,'Horas Trabalhadas'!$C:$C,"&gt;="&amp;AK$1)</f>
        <v>0</v>
      </c>
    </row>
    <row r="64" spans="1:37" ht="39.950000000000003" customHeight="1" x14ac:dyDescent="0.25">
      <c r="A64" s="1">
        <v>62</v>
      </c>
      <c r="B64" s="1" t="s">
        <v>127</v>
      </c>
      <c r="C64" s="1" t="s">
        <v>106</v>
      </c>
      <c r="D64" s="1" t="s">
        <v>115</v>
      </c>
      <c r="E64" s="1" t="s">
        <v>124</v>
      </c>
      <c r="G64" s="1">
        <v>0</v>
      </c>
      <c r="I64" s="2">
        <v>45071</v>
      </c>
      <c r="J64" s="2">
        <v>45077</v>
      </c>
      <c r="M64" s="1">
        <f t="shared" si="4"/>
        <v>5</v>
      </c>
      <c r="N64" s="1">
        <v>6</v>
      </c>
      <c r="Q64" s="1">
        <f t="shared" si="2"/>
        <v>6</v>
      </c>
      <c r="R64" s="1">
        <f t="shared" si="5"/>
        <v>0</v>
      </c>
      <c r="S64" s="1">
        <f t="shared" si="6"/>
        <v>0</v>
      </c>
      <c r="T64" s="1">
        <f t="shared" si="8"/>
        <v>0</v>
      </c>
      <c r="U64" s="1">
        <f t="shared" si="3"/>
        <v>0</v>
      </c>
      <c r="V64" s="1">
        <f t="shared" si="3"/>
        <v>0</v>
      </c>
      <c r="W64" s="1">
        <f t="shared" si="3"/>
        <v>0</v>
      </c>
      <c r="X64" s="1">
        <f t="shared" si="9"/>
        <v>0</v>
      </c>
      <c r="Y64" s="1">
        <f t="shared" si="7"/>
        <v>6</v>
      </c>
      <c r="Z64" s="1">
        <f t="shared" si="7"/>
        <v>0</v>
      </c>
      <c r="AA64" s="1">
        <f t="shared" si="7"/>
        <v>0</v>
      </c>
      <c r="AB64" s="1">
        <f>SUMIFS('Horas Trabalhadas'!$D:$D,'Horas Trabalhadas'!$B:$B,$A64,'Horas Trabalhadas'!$C:$C,"&lt;"&amp;Planejamento!AC$1,'Horas Trabalhadas'!$C:$C,"&gt;="&amp;AB$1)</f>
        <v>0</v>
      </c>
      <c r="AC64" s="1">
        <f>SUMIFS('Horas Trabalhadas'!$D:$D,'Horas Trabalhadas'!$B:$B,$A64,'Horas Trabalhadas'!$C:$C,"&lt;"&amp;Planejamento!AD$1,'Horas Trabalhadas'!$C:$C,"&gt;="&amp;AC$1)</f>
        <v>0</v>
      </c>
      <c r="AD64" s="1">
        <f>SUMIFS('Horas Trabalhadas'!$D:$D,'Horas Trabalhadas'!$B:$B,$A64,'Horas Trabalhadas'!$C:$C,"&lt;"&amp;Planejamento!AE$1,'Horas Trabalhadas'!$C:$C,"&gt;="&amp;AD$1)</f>
        <v>0</v>
      </c>
      <c r="AE64" s="1">
        <f>SUMIFS('Horas Trabalhadas'!$D:$D,'Horas Trabalhadas'!$B:$B,$A64,'Horas Trabalhadas'!$C:$C,"&lt;"&amp;Planejamento!AF$1,'Horas Trabalhadas'!$C:$C,"&gt;="&amp;AE$1)</f>
        <v>0</v>
      </c>
      <c r="AF64" s="1">
        <f>SUMIFS('Horas Trabalhadas'!$D:$D,'Horas Trabalhadas'!$B:$B,$A64,'Horas Trabalhadas'!$C:$C,"&lt;"&amp;Planejamento!AG$1,'Horas Trabalhadas'!$C:$C,"&gt;="&amp;AF$1)</f>
        <v>0</v>
      </c>
      <c r="AG64" s="1">
        <f>SUMIFS('Horas Trabalhadas'!$D:$D,'Horas Trabalhadas'!$B:$B,$A64,'Horas Trabalhadas'!$C:$C,"&lt;"&amp;Planejamento!AH$1,'Horas Trabalhadas'!$C:$C,"&gt;="&amp;AG$1)</f>
        <v>0</v>
      </c>
      <c r="AH64" s="1">
        <f>SUMIFS('Horas Trabalhadas'!$D:$D,'Horas Trabalhadas'!$B:$B,$A64,'Horas Trabalhadas'!$C:$C,"&lt;"&amp;Planejamento!AI$1,'Horas Trabalhadas'!$C:$C,"&gt;="&amp;AH$1)</f>
        <v>0</v>
      </c>
      <c r="AI64" s="1">
        <f>SUMIFS('Horas Trabalhadas'!$D:$D,'Horas Trabalhadas'!$B:$B,$A64,'Horas Trabalhadas'!$C:$C,"&lt;"&amp;Planejamento!AJ$1,'Horas Trabalhadas'!$C:$C,"&gt;="&amp;AI$1)</f>
        <v>0</v>
      </c>
      <c r="AJ64" s="1">
        <f>SUMIFS('Horas Trabalhadas'!$D:$D,'Horas Trabalhadas'!$B:$B,$A64,'Horas Trabalhadas'!$C:$C,"&lt;"&amp;Planejamento!AK$1,'Horas Trabalhadas'!$C:$C,"&gt;="&amp;AJ$1)</f>
        <v>0</v>
      </c>
      <c r="AK64" s="1">
        <f>SUMIFS('Horas Trabalhadas'!$D:$D,'Horas Trabalhadas'!$B:$B,$A64,'Horas Trabalhadas'!$C:$C,"&lt;"&amp;Planejamento!AL$1,'Horas Trabalhadas'!$C:$C,"&gt;="&amp;AK$1)</f>
        <v>0</v>
      </c>
    </row>
    <row r="65" spans="1:37" ht="39.950000000000003" customHeight="1" x14ac:dyDescent="0.25">
      <c r="A65" s="1">
        <v>63</v>
      </c>
      <c r="B65" s="1" t="s">
        <v>70</v>
      </c>
      <c r="C65" s="1" t="s">
        <v>106</v>
      </c>
      <c r="D65" s="1" t="s">
        <v>115</v>
      </c>
      <c r="E65" s="1" t="s">
        <v>123</v>
      </c>
      <c r="G65" s="1">
        <v>0</v>
      </c>
      <c r="I65" s="2">
        <v>45078</v>
      </c>
      <c r="J65" s="2">
        <v>45084</v>
      </c>
      <c r="M65" s="1">
        <f t="shared" si="4"/>
        <v>5</v>
      </c>
      <c r="N65" s="1">
        <v>6</v>
      </c>
      <c r="Q65" s="1">
        <f t="shared" si="2"/>
        <v>6</v>
      </c>
      <c r="R65" s="1">
        <f t="shared" si="5"/>
        <v>0</v>
      </c>
      <c r="S65" s="1">
        <f t="shared" si="6"/>
        <v>0</v>
      </c>
      <c r="T65" s="1">
        <f t="shared" si="8"/>
        <v>0</v>
      </c>
      <c r="U65" s="1">
        <f t="shared" si="3"/>
        <v>0</v>
      </c>
      <c r="V65" s="1">
        <f t="shared" si="3"/>
        <v>0</v>
      </c>
      <c r="W65" s="1">
        <f t="shared" si="3"/>
        <v>0</v>
      </c>
      <c r="X65" s="1">
        <f t="shared" si="9"/>
        <v>0</v>
      </c>
      <c r="Y65" s="1">
        <f t="shared" si="7"/>
        <v>0</v>
      </c>
      <c r="Z65" s="1">
        <f t="shared" si="7"/>
        <v>6</v>
      </c>
      <c r="AA65" s="1">
        <f t="shared" si="7"/>
        <v>0</v>
      </c>
      <c r="AB65" s="1">
        <f>SUMIFS('Horas Trabalhadas'!$D:$D,'Horas Trabalhadas'!$B:$B,$A65,'Horas Trabalhadas'!$C:$C,"&lt;"&amp;Planejamento!AC$1,'Horas Trabalhadas'!$C:$C,"&gt;="&amp;AB$1)</f>
        <v>0</v>
      </c>
      <c r="AC65" s="1">
        <f>SUMIFS('Horas Trabalhadas'!$D:$D,'Horas Trabalhadas'!$B:$B,$A65,'Horas Trabalhadas'!$C:$C,"&lt;"&amp;Planejamento!AD$1,'Horas Trabalhadas'!$C:$C,"&gt;="&amp;AC$1)</f>
        <v>0</v>
      </c>
      <c r="AD65" s="1">
        <f>SUMIFS('Horas Trabalhadas'!$D:$D,'Horas Trabalhadas'!$B:$B,$A65,'Horas Trabalhadas'!$C:$C,"&lt;"&amp;Planejamento!AE$1,'Horas Trabalhadas'!$C:$C,"&gt;="&amp;AD$1)</f>
        <v>0</v>
      </c>
      <c r="AE65" s="1">
        <f>SUMIFS('Horas Trabalhadas'!$D:$D,'Horas Trabalhadas'!$B:$B,$A65,'Horas Trabalhadas'!$C:$C,"&lt;"&amp;Planejamento!AF$1,'Horas Trabalhadas'!$C:$C,"&gt;="&amp;AE$1)</f>
        <v>0</v>
      </c>
      <c r="AF65" s="1">
        <f>SUMIFS('Horas Trabalhadas'!$D:$D,'Horas Trabalhadas'!$B:$B,$A65,'Horas Trabalhadas'!$C:$C,"&lt;"&amp;Planejamento!AG$1,'Horas Trabalhadas'!$C:$C,"&gt;="&amp;AF$1)</f>
        <v>0</v>
      </c>
      <c r="AG65" s="1">
        <f>SUMIFS('Horas Trabalhadas'!$D:$D,'Horas Trabalhadas'!$B:$B,$A65,'Horas Trabalhadas'!$C:$C,"&lt;"&amp;Planejamento!AH$1,'Horas Trabalhadas'!$C:$C,"&gt;="&amp;AG$1)</f>
        <v>0</v>
      </c>
      <c r="AH65" s="1">
        <f>SUMIFS('Horas Trabalhadas'!$D:$D,'Horas Trabalhadas'!$B:$B,$A65,'Horas Trabalhadas'!$C:$C,"&lt;"&amp;Planejamento!AI$1,'Horas Trabalhadas'!$C:$C,"&gt;="&amp;AH$1)</f>
        <v>0</v>
      </c>
      <c r="AI65" s="1">
        <f>SUMIFS('Horas Trabalhadas'!$D:$D,'Horas Trabalhadas'!$B:$B,$A65,'Horas Trabalhadas'!$C:$C,"&lt;"&amp;Planejamento!AJ$1,'Horas Trabalhadas'!$C:$C,"&gt;="&amp;AI$1)</f>
        <v>0</v>
      </c>
      <c r="AJ65" s="1">
        <f>SUMIFS('Horas Trabalhadas'!$D:$D,'Horas Trabalhadas'!$B:$B,$A65,'Horas Trabalhadas'!$C:$C,"&lt;"&amp;Planejamento!AK$1,'Horas Trabalhadas'!$C:$C,"&gt;="&amp;AJ$1)</f>
        <v>0</v>
      </c>
      <c r="AK65" s="1">
        <f>SUMIFS('Horas Trabalhadas'!$D:$D,'Horas Trabalhadas'!$B:$B,$A65,'Horas Trabalhadas'!$C:$C,"&lt;"&amp;Planejamento!AL$1,'Horas Trabalhadas'!$C:$C,"&gt;="&amp;AK$1)</f>
        <v>0</v>
      </c>
    </row>
    <row r="66" spans="1:37" ht="39.950000000000003" customHeight="1" x14ac:dyDescent="0.25">
      <c r="A66" s="1">
        <v>64</v>
      </c>
      <c r="B66" s="1" t="s">
        <v>71</v>
      </c>
      <c r="C66" s="1" t="s">
        <v>106</v>
      </c>
      <c r="D66" s="1" t="s">
        <v>115</v>
      </c>
      <c r="E66" s="1" t="s">
        <v>122</v>
      </c>
      <c r="G66" s="1">
        <v>0</v>
      </c>
      <c r="I66" s="2">
        <v>45078</v>
      </c>
      <c r="J66" s="2">
        <v>45084</v>
      </c>
      <c r="M66" s="1">
        <f t="shared" si="4"/>
        <v>5</v>
      </c>
      <c r="N66" s="1">
        <v>6</v>
      </c>
      <c r="Q66" s="1">
        <f t="shared" si="2"/>
        <v>6</v>
      </c>
      <c r="R66" s="1">
        <f t="shared" si="5"/>
        <v>0</v>
      </c>
      <c r="S66" s="1">
        <f t="shared" si="6"/>
        <v>0</v>
      </c>
      <c r="T66" s="1">
        <f t="shared" si="8"/>
        <v>0</v>
      </c>
      <c r="U66" s="1">
        <f t="shared" si="3"/>
        <v>0</v>
      </c>
      <c r="V66" s="1">
        <f t="shared" si="3"/>
        <v>0</v>
      </c>
      <c r="W66" s="1">
        <f t="shared" si="3"/>
        <v>0</v>
      </c>
      <c r="X66" s="1">
        <f t="shared" si="9"/>
        <v>0</v>
      </c>
      <c r="Y66" s="1">
        <f t="shared" si="7"/>
        <v>0</v>
      </c>
      <c r="Z66" s="1">
        <f t="shared" si="7"/>
        <v>6</v>
      </c>
      <c r="AA66" s="1">
        <f t="shared" si="7"/>
        <v>0</v>
      </c>
      <c r="AB66" s="1">
        <f>SUMIFS('Horas Trabalhadas'!$D:$D,'Horas Trabalhadas'!$B:$B,$A66,'Horas Trabalhadas'!$C:$C,"&lt;"&amp;Planejamento!AC$1,'Horas Trabalhadas'!$C:$C,"&gt;="&amp;AB$1)</f>
        <v>0</v>
      </c>
      <c r="AC66" s="1">
        <f>SUMIFS('Horas Trabalhadas'!$D:$D,'Horas Trabalhadas'!$B:$B,$A66,'Horas Trabalhadas'!$C:$C,"&lt;"&amp;Planejamento!AD$1,'Horas Trabalhadas'!$C:$C,"&gt;="&amp;AC$1)</f>
        <v>0</v>
      </c>
      <c r="AD66" s="1">
        <f>SUMIFS('Horas Trabalhadas'!$D:$D,'Horas Trabalhadas'!$B:$B,$A66,'Horas Trabalhadas'!$C:$C,"&lt;"&amp;Planejamento!AE$1,'Horas Trabalhadas'!$C:$C,"&gt;="&amp;AD$1)</f>
        <v>0</v>
      </c>
      <c r="AE66" s="1">
        <f>SUMIFS('Horas Trabalhadas'!$D:$D,'Horas Trabalhadas'!$B:$B,$A66,'Horas Trabalhadas'!$C:$C,"&lt;"&amp;Planejamento!AF$1,'Horas Trabalhadas'!$C:$C,"&gt;="&amp;AE$1)</f>
        <v>0</v>
      </c>
      <c r="AF66" s="1">
        <f>SUMIFS('Horas Trabalhadas'!$D:$D,'Horas Trabalhadas'!$B:$B,$A66,'Horas Trabalhadas'!$C:$C,"&lt;"&amp;Planejamento!AG$1,'Horas Trabalhadas'!$C:$C,"&gt;="&amp;AF$1)</f>
        <v>0</v>
      </c>
      <c r="AG66" s="1">
        <f>SUMIFS('Horas Trabalhadas'!$D:$D,'Horas Trabalhadas'!$B:$B,$A66,'Horas Trabalhadas'!$C:$C,"&lt;"&amp;Planejamento!AH$1,'Horas Trabalhadas'!$C:$C,"&gt;="&amp;AG$1)</f>
        <v>0</v>
      </c>
      <c r="AH66" s="1">
        <f>SUMIFS('Horas Trabalhadas'!$D:$D,'Horas Trabalhadas'!$B:$B,$A66,'Horas Trabalhadas'!$C:$C,"&lt;"&amp;Planejamento!AI$1,'Horas Trabalhadas'!$C:$C,"&gt;="&amp;AH$1)</f>
        <v>0</v>
      </c>
      <c r="AI66" s="1">
        <f>SUMIFS('Horas Trabalhadas'!$D:$D,'Horas Trabalhadas'!$B:$B,$A66,'Horas Trabalhadas'!$C:$C,"&lt;"&amp;Planejamento!AJ$1,'Horas Trabalhadas'!$C:$C,"&gt;="&amp;AI$1)</f>
        <v>0</v>
      </c>
      <c r="AJ66" s="1">
        <f>SUMIFS('Horas Trabalhadas'!$D:$D,'Horas Trabalhadas'!$B:$B,$A66,'Horas Trabalhadas'!$C:$C,"&lt;"&amp;Planejamento!AK$1,'Horas Trabalhadas'!$C:$C,"&gt;="&amp;AJ$1)</f>
        <v>0</v>
      </c>
      <c r="AK66" s="1">
        <f>SUMIFS('Horas Trabalhadas'!$D:$D,'Horas Trabalhadas'!$B:$B,$A66,'Horas Trabalhadas'!$C:$C,"&lt;"&amp;Planejamento!AL$1,'Horas Trabalhadas'!$C:$C,"&gt;="&amp;AK$1)</f>
        <v>0</v>
      </c>
    </row>
    <row r="67" spans="1:37" ht="39.950000000000003" customHeight="1" x14ac:dyDescent="0.25">
      <c r="A67" s="1">
        <v>65</v>
      </c>
      <c r="B67" s="1" t="s">
        <v>72</v>
      </c>
      <c r="C67" s="1" t="s">
        <v>106</v>
      </c>
      <c r="D67" s="1" t="s">
        <v>115</v>
      </c>
      <c r="E67" s="1" t="s">
        <v>121</v>
      </c>
      <c r="G67" s="1">
        <v>0</v>
      </c>
      <c r="I67" s="2">
        <v>45078</v>
      </c>
      <c r="J67" s="2">
        <v>45084</v>
      </c>
      <c r="M67" s="1">
        <f t="shared" si="4"/>
        <v>5</v>
      </c>
      <c r="N67" s="1">
        <v>6</v>
      </c>
      <c r="Q67" s="1">
        <f t="shared" ref="Q67:Q78" si="10">ROUND(N67/(M67/5),0)</f>
        <v>6</v>
      </c>
      <c r="R67" s="1">
        <f t="shared" si="5"/>
        <v>0</v>
      </c>
      <c r="S67" s="1">
        <f t="shared" si="6"/>
        <v>0</v>
      </c>
      <c r="T67" s="1">
        <f t="shared" si="8"/>
        <v>0</v>
      </c>
      <c r="U67" s="1">
        <f t="shared" si="8"/>
        <v>0</v>
      </c>
      <c r="V67" s="1">
        <f t="shared" si="8"/>
        <v>0</v>
      </c>
      <c r="W67" s="1">
        <f t="shared" si="8"/>
        <v>0</v>
      </c>
      <c r="X67" s="1">
        <f t="shared" si="9"/>
        <v>0</v>
      </c>
      <c r="Y67" s="1">
        <f t="shared" si="7"/>
        <v>0</v>
      </c>
      <c r="Z67" s="1">
        <f t="shared" si="7"/>
        <v>6</v>
      </c>
      <c r="AA67" s="1">
        <f t="shared" si="7"/>
        <v>0</v>
      </c>
      <c r="AB67" s="1">
        <f>SUMIFS('Horas Trabalhadas'!$D:$D,'Horas Trabalhadas'!$B:$B,$A67,'Horas Trabalhadas'!$C:$C,"&lt;"&amp;Planejamento!AC$1,'Horas Trabalhadas'!$C:$C,"&gt;="&amp;AB$1)</f>
        <v>0</v>
      </c>
      <c r="AC67" s="1">
        <f>SUMIFS('Horas Trabalhadas'!$D:$D,'Horas Trabalhadas'!$B:$B,$A67,'Horas Trabalhadas'!$C:$C,"&lt;"&amp;Planejamento!AD$1,'Horas Trabalhadas'!$C:$C,"&gt;="&amp;AC$1)</f>
        <v>0</v>
      </c>
      <c r="AD67" s="1">
        <f>SUMIFS('Horas Trabalhadas'!$D:$D,'Horas Trabalhadas'!$B:$B,$A67,'Horas Trabalhadas'!$C:$C,"&lt;"&amp;Planejamento!AE$1,'Horas Trabalhadas'!$C:$C,"&gt;="&amp;AD$1)</f>
        <v>0</v>
      </c>
      <c r="AE67" s="1">
        <f>SUMIFS('Horas Trabalhadas'!$D:$D,'Horas Trabalhadas'!$B:$B,$A67,'Horas Trabalhadas'!$C:$C,"&lt;"&amp;Planejamento!AF$1,'Horas Trabalhadas'!$C:$C,"&gt;="&amp;AE$1)</f>
        <v>0</v>
      </c>
      <c r="AF67" s="1">
        <f>SUMIFS('Horas Trabalhadas'!$D:$D,'Horas Trabalhadas'!$B:$B,$A67,'Horas Trabalhadas'!$C:$C,"&lt;"&amp;Planejamento!AG$1,'Horas Trabalhadas'!$C:$C,"&gt;="&amp;AF$1)</f>
        <v>0</v>
      </c>
      <c r="AG67" s="1">
        <f>SUMIFS('Horas Trabalhadas'!$D:$D,'Horas Trabalhadas'!$B:$B,$A67,'Horas Trabalhadas'!$C:$C,"&lt;"&amp;Planejamento!AH$1,'Horas Trabalhadas'!$C:$C,"&gt;="&amp;AG$1)</f>
        <v>0</v>
      </c>
      <c r="AH67" s="1">
        <f>SUMIFS('Horas Trabalhadas'!$D:$D,'Horas Trabalhadas'!$B:$B,$A67,'Horas Trabalhadas'!$C:$C,"&lt;"&amp;Planejamento!AI$1,'Horas Trabalhadas'!$C:$C,"&gt;="&amp;AH$1)</f>
        <v>0</v>
      </c>
      <c r="AI67" s="1">
        <f>SUMIFS('Horas Trabalhadas'!$D:$D,'Horas Trabalhadas'!$B:$B,$A67,'Horas Trabalhadas'!$C:$C,"&lt;"&amp;Planejamento!AJ$1,'Horas Trabalhadas'!$C:$C,"&gt;="&amp;AI$1)</f>
        <v>0</v>
      </c>
      <c r="AJ67" s="1">
        <f>SUMIFS('Horas Trabalhadas'!$D:$D,'Horas Trabalhadas'!$B:$B,$A67,'Horas Trabalhadas'!$C:$C,"&lt;"&amp;Planejamento!AK$1,'Horas Trabalhadas'!$C:$C,"&gt;="&amp;AJ$1)</f>
        <v>0</v>
      </c>
      <c r="AK67" s="1">
        <f>SUMIFS('Horas Trabalhadas'!$D:$D,'Horas Trabalhadas'!$B:$B,$A67,'Horas Trabalhadas'!$C:$C,"&lt;"&amp;Planejamento!AL$1,'Horas Trabalhadas'!$C:$C,"&gt;="&amp;AK$1)</f>
        <v>0</v>
      </c>
    </row>
    <row r="68" spans="1:37" ht="39.950000000000003" customHeight="1" x14ac:dyDescent="0.25">
      <c r="A68" s="1">
        <v>66</v>
      </c>
      <c r="B68" s="1" t="s">
        <v>73</v>
      </c>
      <c r="C68" s="1" t="s">
        <v>106</v>
      </c>
      <c r="D68" s="1" t="s">
        <v>116</v>
      </c>
      <c r="E68" s="1" t="s">
        <v>117</v>
      </c>
      <c r="G68" s="1">
        <v>0</v>
      </c>
      <c r="I68" s="2">
        <v>45078</v>
      </c>
      <c r="J68" s="2">
        <v>45084</v>
      </c>
      <c r="M68" s="1">
        <f t="shared" ref="M68:M79" si="11">NETWORKDAYS(I68,J68)</f>
        <v>5</v>
      </c>
      <c r="N68" s="1">
        <v>2</v>
      </c>
      <c r="Q68" s="1">
        <f t="shared" si="10"/>
        <v>2</v>
      </c>
      <c r="R68" s="1">
        <f t="shared" ref="R68:R79" si="12">IF(AND($R$1&gt;=I68,$R$1&lt;J68),Q68,0)</f>
        <v>0</v>
      </c>
      <c r="S68" s="1">
        <f t="shared" ref="S68:S79" si="13">IF(AND($S$1&gt;=I68,$R$1&lt;J68),Q68,0)</f>
        <v>0</v>
      </c>
      <c r="T68" s="1">
        <f t="shared" si="8"/>
        <v>0</v>
      </c>
      <c r="U68" s="1">
        <f t="shared" si="8"/>
        <v>0</v>
      </c>
      <c r="V68" s="1">
        <f t="shared" si="8"/>
        <v>0</v>
      </c>
      <c r="W68" s="1">
        <f t="shared" si="8"/>
        <v>0</v>
      </c>
      <c r="X68" s="1">
        <f t="shared" si="9"/>
        <v>0</v>
      </c>
      <c r="Y68" s="1">
        <f t="shared" si="9"/>
        <v>0</v>
      </c>
      <c r="Z68" s="1">
        <f t="shared" si="9"/>
        <v>2</v>
      </c>
      <c r="AA68" s="1">
        <f t="shared" si="9"/>
        <v>0</v>
      </c>
      <c r="AB68" s="1">
        <f>SUMIFS('Horas Trabalhadas'!$D:$D,'Horas Trabalhadas'!$B:$B,$A68,'Horas Trabalhadas'!$C:$C,"&lt;"&amp;Planejamento!AC$1,'Horas Trabalhadas'!$C:$C,"&gt;="&amp;AB$1)</f>
        <v>0</v>
      </c>
      <c r="AC68" s="1">
        <f>SUMIFS('Horas Trabalhadas'!$D:$D,'Horas Trabalhadas'!$B:$B,$A68,'Horas Trabalhadas'!$C:$C,"&lt;"&amp;Planejamento!AD$1,'Horas Trabalhadas'!$C:$C,"&gt;="&amp;AC$1)</f>
        <v>0</v>
      </c>
      <c r="AD68" s="1">
        <f>SUMIFS('Horas Trabalhadas'!$D:$D,'Horas Trabalhadas'!$B:$B,$A68,'Horas Trabalhadas'!$C:$C,"&lt;"&amp;Planejamento!AE$1,'Horas Trabalhadas'!$C:$C,"&gt;="&amp;AD$1)</f>
        <v>0</v>
      </c>
      <c r="AE68" s="1">
        <f>SUMIFS('Horas Trabalhadas'!$D:$D,'Horas Trabalhadas'!$B:$B,$A68,'Horas Trabalhadas'!$C:$C,"&lt;"&amp;Planejamento!AF$1,'Horas Trabalhadas'!$C:$C,"&gt;="&amp;AE$1)</f>
        <v>0</v>
      </c>
      <c r="AF68" s="1">
        <f>SUMIFS('Horas Trabalhadas'!$D:$D,'Horas Trabalhadas'!$B:$B,$A68,'Horas Trabalhadas'!$C:$C,"&lt;"&amp;Planejamento!AG$1,'Horas Trabalhadas'!$C:$C,"&gt;="&amp;AF$1)</f>
        <v>0</v>
      </c>
      <c r="AG68" s="1">
        <f>SUMIFS('Horas Trabalhadas'!$D:$D,'Horas Trabalhadas'!$B:$B,$A68,'Horas Trabalhadas'!$C:$C,"&lt;"&amp;Planejamento!AH$1,'Horas Trabalhadas'!$C:$C,"&gt;="&amp;AG$1)</f>
        <v>0</v>
      </c>
      <c r="AH68" s="1">
        <f>SUMIFS('Horas Trabalhadas'!$D:$D,'Horas Trabalhadas'!$B:$B,$A68,'Horas Trabalhadas'!$C:$C,"&lt;"&amp;Planejamento!AI$1,'Horas Trabalhadas'!$C:$C,"&gt;="&amp;AH$1)</f>
        <v>0</v>
      </c>
      <c r="AI68" s="1">
        <f>SUMIFS('Horas Trabalhadas'!$D:$D,'Horas Trabalhadas'!$B:$B,$A68,'Horas Trabalhadas'!$C:$C,"&lt;"&amp;Planejamento!AJ$1,'Horas Trabalhadas'!$C:$C,"&gt;="&amp;AI$1)</f>
        <v>0</v>
      </c>
      <c r="AJ68" s="1">
        <f>SUMIFS('Horas Trabalhadas'!$D:$D,'Horas Trabalhadas'!$B:$B,$A68,'Horas Trabalhadas'!$C:$C,"&lt;"&amp;Planejamento!AK$1,'Horas Trabalhadas'!$C:$C,"&gt;="&amp;AJ$1)</f>
        <v>0</v>
      </c>
      <c r="AK68" s="1">
        <f>SUMIFS('Horas Trabalhadas'!$D:$D,'Horas Trabalhadas'!$B:$B,$A68,'Horas Trabalhadas'!$C:$C,"&lt;"&amp;Planejamento!AL$1,'Horas Trabalhadas'!$C:$C,"&gt;="&amp;AK$1)</f>
        <v>0</v>
      </c>
    </row>
    <row r="69" spans="1:37" ht="39.950000000000003" customHeight="1" x14ac:dyDescent="0.25">
      <c r="A69" s="1">
        <v>67</v>
      </c>
      <c r="B69" s="1" t="s">
        <v>74</v>
      </c>
      <c r="C69" s="1" t="s">
        <v>106</v>
      </c>
      <c r="D69" s="1" t="s">
        <v>116</v>
      </c>
      <c r="E69" s="1" t="s">
        <v>118</v>
      </c>
      <c r="G69" s="1">
        <v>0</v>
      </c>
      <c r="I69" s="2">
        <v>45078</v>
      </c>
      <c r="J69" s="2">
        <v>45084</v>
      </c>
      <c r="M69" s="1">
        <f t="shared" si="11"/>
        <v>5</v>
      </c>
      <c r="N69" s="1">
        <v>4</v>
      </c>
      <c r="Q69" s="1">
        <f t="shared" si="10"/>
        <v>4</v>
      </c>
      <c r="R69" s="1">
        <f t="shared" si="12"/>
        <v>0</v>
      </c>
      <c r="S69" s="1">
        <f t="shared" si="13"/>
        <v>0</v>
      </c>
      <c r="T69" s="1">
        <f t="shared" ref="T69:W79" si="14">IF(AND(T$1&gt;=$I69,T$1&lt;$J69),$Q69,0)</f>
        <v>0</v>
      </c>
      <c r="U69" s="1">
        <f t="shared" si="14"/>
        <v>0</v>
      </c>
      <c r="V69" s="1">
        <f t="shared" si="14"/>
        <v>0</v>
      </c>
      <c r="W69" s="1">
        <f t="shared" si="14"/>
        <v>0</v>
      </c>
      <c r="X69" s="1">
        <f t="shared" si="9"/>
        <v>0</v>
      </c>
      <c r="Y69" s="1">
        <f t="shared" si="9"/>
        <v>0</v>
      </c>
      <c r="Z69" s="1">
        <f t="shared" si="9"/>
        <v>4</v>
      </c>
      <c r="AA69" s="1">
        <f t="shared" si="9"/>
        <v>0</v>
      </c>
      <c r="AB69" s="1">
        <f>SUMIFS('Horas Trabalhadas'!$D:$D,'Horas Trabalhadas'!$B:$B,$A69,'Horas Trabalhadas'!$C:$C,"&lt;"&amp;Planejamento!AC$1,'Horas Trabalhadas'!$C:$C,"&gt;="&amp;AB$1)</f>
        <v>0</v>
      </c>
      <c r="AC69" s="1">
        <f>SUMIFS('Horas Trabalhadas'!$D:$D,'Horas Trabalhadas'!$B:$B,$A69,'Horas Trabalhadas'!$C:$C,"&lt;"&amp;Planejamento!AD$1,'Horas Trabalhadas'!$C:$C,"&gt;="&amp;AC$1)</f>
        <v>0</v>
      </c>
      <c r="AD69" s="1">
        <f>SUMIFS('Horas Trabalhadas'!$D:$D,'Horas Trabalhadas'!$B:$B,$A69,'Horas Trabalhadas'!$C:$C,"&lt;"&amp;Planejamento!AE$1,'Horas Trabalhadas'!$C:$C,"&gt;="&amp;AD$1)</f>
        <v>0</v>
      </c>
      <c r="AE69" s="1">
        <f>SUMIFS('Horas Trabalhadas'!$D:$D,'Horas Trabalhadas'!$B:$B,$A69,'Horas Trabalhadas'!$C:$C,"&lt;"&amp;Planejamento!AF$1,'Horas Trabalhadas'!$C:$C,"&gt;="&amp;AE$1)</f>
        <v>0</v>
      </c>
      <c r="AF69" s="1">
        <f>SUMIFS('Horas Trabalhadas'!$D:$D,'Horas Trabalhadas'!$B:$B,$A69,'Horas Trabalhadas'!$C:$C,"&lt;"&amp;Planejamento!AG$1,'Horas Trabalhadas'!$C:$C,"&gt;="&amp;AF$1)</f>
        <v>0</v>
      </c>
      <c r="AG69" s="1">
        <f>SUMIFS('Horas Trabalhadas'!$D:$D,'Horas Trabalhadas'!$B:$B,$A69,'Horas Trabalhadas'!$C:$C,"&lt;"&amp;Planejamento!AH$1,'Horas Trabalhadas'!$C:$C,"&gt;="&amp;AG$1)</f>
        <v>0</v>
      </c>
      <c r="AH69" s="1">
        <f>SUMIFS('Horas Trabalhadas'!$D:$D,'Horas Trabalhadas'!$B:$B,$A69,'Horas Trabalhadas'!$C:$C,"&lt;"&amp;Planejamento!AI$1,'Horas Trabalhadas'!$C:$C,"&gt;="&amp;AH$1)</f>
        <v>0</v>
      </c>
      <c r="AI69" s="1">
        <f>SUMIFS('Horas Trabalhadas'!$D:$D,'Horas Trabalhadas'!$B:$B,$A69,'Horas Trabalhadas'!$C:$C,"&lt;"&amp;Planejamento!AJ$1,'Horas Trabalhadas'!$C:$C,"&gt;="&amp;AI$1)</f>
        <v>0</v>
      </c>
      <c r="AJ69" s="1">
        <f>SUMIFS('Horas Trabalhadas'!$D:$D,'Horas Trabalhadas'!$B:$B,$A69,'Horas Trabalhadas'!$C:$C,"&lt;"&amp;Planejamento!AK$1,'Horas Trabalhadas'!$C:$C,"&gt;="&amp;AJ$1)</f>
        <v>0</v>
      </c>
      <c r="AK69" s="1">
        <f>SUMIFS('Horas Trabalhadas'!$D:$D,'Horas Trabalhadas'!$B:$B,$A69,'Horas Trabalhadas'!$C:$C,"&lt;"&amp;Planejamento!AL$1,'Horas Trabalhadas'!$C:$C,"&gt;="&amp;AK$1)</f>
        <v>0</v>
      </c>
    </row>
    <row r="70" spans="1:37" ht="39.950000000000003" customHeight="1" x14ac:dyDescent="0.25">
      <c r="A70" s="1">
        <v>68</v>
      </c>
      <c r="B70" s="1" t="s">
        <v>75</v>
      </c>
      <c r="C70" s="1" t="s">
        <v>106</v>
      </c>
      <c r="D70" s="1" t="s">
        <v>116</v>
      </c>
      <c r="E70" s="1" t="s">
        <v>119</v>
      </c>
      <c r="G70" s="1">
        <v>0</v>
      </c>
      <c r="I70" s="2">
        <v>45078</v>
      </c>
      <c r="J70" s="2">
        <v>45084</v>
      </c>
      <c r="M70" s="1">
        <f t="shared" si="11"/>
        <v>5</v>
      </c>
      <c r="N70" s="1">
        <v>2</v>
      </c>
      <c r="Q70" s="1">
        <f t="shared" si="10"/>
        <v>2</v>
      </c>
      <c r="R70" s="1">
        <f t="shared" si="12"/>
        <v>0</v>
      </c>
      <c r="S70" s="1">
        <f t="shared" si="13"/>
        <v>0</v>
      </c>
      <c r="T70" s="1">
        <f t="shared" si="14"/>
        <v>0</v>
      </c>
      <c r="U70" s="1">
        <f t="shared" si="14"/>
        <v>0</v>
      </c>
      <c r="V70" s="1">
        <f t="shared" si="14"/>
        <v>0</v>
      </c>
      <c r="W70" s="1">
        <f t="shared" si="14"/>
        <v>0</v>
      </c>
      <c r="X70" s="1">
        <f t="shared" si="9"/>
        <v>0</v>
      </c>
      <c r="Y70" s="1">
        <f t="shared" si="9"/>
        <v>0</v>
      </c>
      <c r="Z70" s="1">
        <f t="shared" si="9"/>
        <v>2</v>
      </c>
      <c r="AA70" s="1">
        <f t="shared" si="9"/>
        <v>0</v>
      </c>
      <c r="AB70" s="1">
        <f>SUMIFS('Horas Trabalhadas'!$D:$D,'Horas Trabalhadas'!$B:$B,$A70,'Horas Trabalhadas'!$C:$C,"&lt;"&amp;Planejamento!AC$1,'Horas Trabalhadas'!$C:$C,"&gt;="&amp;AB$1)</f>
        <v>0</v>
      </c>
      <c r="AC70" s="1">
        <f>SUMIFS('Horas Trabalhadas'!$D:$D,'Horas Trabalhadas'!$B:$B,$A70,'Horas Trabalhadas'!$C:$C,"&lt;"&amp;Planejamento!AD$1,'Horas Trabalhadas'!$C:$C,"&gt;="&amp;AC$1)</f>
        <v>0</v>
      </c>
      <c r="AD70" s="1">
        <f>SUMIFS('Horas Trabalhadas'!$D:$D,'Horas Trabalhadas'!$B:$B,$A70,'Horas Trabalhadas'!$C:$C,"&lt;"&amp;Planejamento!AE$1,'Horas Trabalhadas'!$C:$C,"&gt;="&amp;AD$1)</f>
        <v>0</v>
      </c>
      <c r="AE70" s="1">
        <f>SUMIFS('Horas Trabalhadas'!$D:$D,'Horas Trabalhadas'!$B:$B,$A70,'Horas Trabalhadas'!$C:$C,"&lt;"&amp;Planejamento!AF$1,'Horas Trabalhadas'!$C:$C,"&gt;="&amp;AE$1)</f>
        <v>0</v>
      </c>
      <c r="AF70" s="1">
        <f>SUMIFS('Horas Trabalhadas'!$D:$D,'Horas Trabalhadas'!$B:$B,$A70,'Horas Trabalhadas'!$C:$C,"&lt;"&amp;Planejamento!AG$1,'Horas Trabalhadas'!$C:$C,"&gt;="&amp;AF$1)</f>
        <v>0</v>
      </c>
      <c r="AG70" s="1">
        <f>SUMIFS('Horas Trabalhadas'!$D:$D,'Horas Trabalhadas'!$B:$B,$A70,'Horas Trabalhadas'!$C:$C,"&lt;"&amp;Planejamento!AH$1,'Horas Trabalhadas'!$C:$C,"&gt;="&amp;AG$1)</f>
        <v>0</v>
      </c>
      <c r="AH70" s="1">
        <f>SUMIFS('Horas Trabalhadas'!$D:$D,'Horas Trabalhadas'!$B:$B,$A70,'Horas Trabalhadas'!$C:$C,"&lt;"&amp;Planejamento!AI$1,'Horas Trabalhadas'!$C:$C,"&gt;="&amp;AH$1)</f>
        <v>0</v>
      </c>
      <c r="AI70" s="1">
        <f>SUMIFS('Horas Trabalhadas'!$D:$D,'Horas Trabalhadas'!$B:$B,$A70,'Horas Trabalhadas'!$C:$C,"&lt;"&amp;Planejamento!AJ$1,'Horas Trabalhadas'!$C:$C,"&gt;="&amp;AI$1)</f>
        <v>0</v>
      </c>
      <c r="AJ70" s="1">
        <f>SUMIFS('Horas Trabalhadas'!$D:$D,'Horas Trabalhadas'!$B:$B,$A70,'Horas Trabalhadas'!$C:$C,"&lt;"&amp;Planejamento!AK$1,'Horas Trabalhadas'!$C:$C,"&gt;="&amp;AJ$1)</f>
        <v>0</v>
      </c>
      <c r="AK70" s="1">
        <f>SUMIFS('Horas Trabalhadas'!$D:$D,'Horas Trabalhadas'!$B:$B,$A70,'Horas Trabalhadas'!$C:$C,"&lt;"&amp;Planejamento!AL$1,'Horas Trabalhadas'!$C:$C,"&gt;="&amp;AK$1)</f>
        <v>0</v>
      </c>
    </row>
    <row r="71" spans="1:37" ht="39.950000000000003" customHeight="1" x14ac:dyDescent="0.25">
      <c r="A71" s="1">
        <v>69</v>
      </c>
      <c r="B71" s="1" t="s">
        <v>76</v>
      </c>
      <c r="C71" s="1" t="s">
        <v>106</v>
      </c>
      <c r="D71" s="1" t="s">
        <v>116</v>
      </c>
      <c r="E71" s="1" t="s">
        <v>120</v>
      </c>
      <c r="G71" s="1">
        <v>0</v>
      </c>
      <c r="I71" s="2">
        <v>45078</v>
      </c>
      <c r="J71" s="2">
        <v>45084</v>
      </c>
      <c r="M71" s="1">
        <f t="shared" si="11"/>
        <v>5</v>
      </c>
      <c r="N71" s="1">
        <v>4</v>
      </c>
      <c r="Q71" s="1">
        <f t="shared" si="10"/>
        <v>4</v>
      </c>
      <c r="R71" s="1">
        <f t="shared" si="12"/>
        <v>0</v>
      </c>
      <c r="S71" s="1">
        <f t="shared" si="13"/>
        <v>0</v>
      </c>
      <c r="T71" s="1">
        <f t="shared" si="14"/>
        <v>0</v>
      </c>
      <c r="U71" s="1">
        <f t="shared" si="14"/>
        <v>0</v>
      </c>
      <c r="V71" s="1">
        <f t="shared" si="14"/>
        <v>0</v>
      </c>
      <c r="W71" s="1">
        <f t="shared" si="14"/>
        <v>0</v>
      </c>
      <c r="X71" s="1">
        <f t="shared" si="9"/>
        <v>0</v>
      </c>
      <c r="Y71" s="1">
        <f t="shared" si="9"/>
        <v>0</v>
      </c>
      <c r="Z71" s="1">
        <f t="shared" si="9"/>
        <v>4</v>
      </c>
      <c r="AA71" s="1">
        <f t="shared" si="9"/>
        <v>0</v>
      </c>
      <c r="AB71" s="1">
        <f>SUMIFS('Horas Trabalhadas'!$D:$D,'Horas Trabalhadas'!$B:$B,$A71,'Horas Trabalhadas'!$C:$C,"&lt;"&amp;Planejamento!AC$1,'Horas Trabalhadas'!$C:$C,"&gt;="&amp;AB$1)</f>
        <v>0</v>
      </c>
      <c r="AC71" s="1">
        <f>SUMIFS('Horas Trabalhadas'!$D:$D,'Horas Trabalhadas'!$B:$B,$A71,'Horas Trabalhadas'!$C:$C,"&lt;"&amp;Planejamento!AD$1,'Horas Trabalhadas'!$C:$C,"&gt;="&amp;AC$1)</f>
        <v>0</v>
      </c>
      <c r="AD71" s="1">
        <f>SUMIFS('Horas Trabalhadas'!$D:$D,'Horas Trabalhadas'!$B:$B,$A71,'Horas Trabalhadas'!$C:$C,"&lt;"&amp;Planejamento!AE$1,'Horas Trabalhadas'!$C:$C,"&gt;="&amp;AD$1)</f>
        <v>0</v>
      </c>
      <c r="AE71" s="1">
        <f>SUMIFS('Horas Trabalhadas'!$D:$D,'Horas Trabalhadas'!$B:$B,$A71,'Horas Trabalhadas'!$C:$C,"&lt;"&amp;Planejamento!AF$1,'Horas Trabalhadas'!$C:$C,"&gt;="&amp;AE$1)</f>
        <v>0</v>
      </c>
      <c r="AF71" s="1">
        <f>SUMIFS('Horas Trabalhadas'!$D:$D,'Horas Trabalhadas'!$B:$B,$A71,'Horas Trabalhadas'!$C:$C,"&lt;"&amp;Planejamento!AG$1,'Horas Trabalhadas'!$C:$C,"&gt;="&amp;AF$1)</f>
        <v>0</v>
      </c>
      <c r="AG71" s="1">
        <f>SUMIFS('Horas Trabalhadas'!$D:$D,'Horas Trabalhadas'!$B:$B,$A71,'Horas Trabalhadas'!$C:$C,"&lt;"&amp;Planejamento!AH$1,'Horas Trabalhadas'!$C:$C,"&gt;="&amp;AG$1)</f>
        <v>0</v>
      </c>
      <c r="AH71" s="1">
        <f>SUMIFS('Horas Trabalhadas'!$D:$D,'Horas Trabalhadas'!$B:$B,$A71,'Horas Trabalhadas'!$C:$C,"&lt;"&amp;Planejamento!AI$1,'Horas Trabalhadas'!$C:$C,"&gt;="&amp;AH$1)</f>
        <v>0</v>
      </c>
      <c r="AI71" s="1">
        <f>SUMIFS('Horas Trabalhadas'!$D:$D,'Horas Trabalhadas'!$B:$B,$A71,'Horas Trabalhadas'!$C:$C,"&lt;"&amp;Planejamento!AJ$1,'Horas Trabalhadas'!$C:$C,"&gt;="&amp;AI$1)</f>
        <v>0</v>
      </c>
      <c r="AJ71" s="1">
        <f>SUMIFS('Horas Trabalhadas'!$D:$D,'Horas Trabalhadas'!$B:$B,$A71,'Horas Trabalhadas'!$C:$C,"&lt;"&amp;Planejamento!AK$1,'Horas Trabalhadas'!$C:$C,"&gt;="&amp;AJ$1)</f>
        <v>0</v>
      </c>
      <c r="AK71" s="1">
        <f>SUMIFS('Horas Trabalhadas'!$D:$D,'Horas Trabalhadas'!$B:$B,$A71,'Horas Trabalhadas'!$C:$C,"&lt;"&amp;Planejamento!AL$1,'Horas Trabalhadas'!$C:$C,"&gt;="&amp;AK$1)</f>
        <v>0</v>
      </c>
    </row>
    <row r="72" spans="1:37" ht="39.950000000000003" customHeight="1" x14ac:dyDescent="0.25">
      <c r="A72" s="1">
        <v>70</v>
      </c>
      <c r="B72" s="1" t="s">
        <v>77</v>
      </c>
      <c r="C72" s="1" t="s">
        <v>107</v>
      </c>
      <c r="D72" s="1" t="s">
        <v>108</v>
      </c>
      <c r="G72" s="4">
        <v>0.4</v>
      </c>
      <c r="I72" s="2">
        <v>45022</v>
      </c>
      <c r="J72" s="2">
        <v>45091</v>
      </c>
      <c r="M72" s="1">
        <f t="shared" si="11"/>
        <v>50</v>
      </c>
      <c r="N72" s="1">
        <v>60</v>
      </c>
      <c r="Q72" s="1">
        <f t="shared" si="10"/>
        <v>6</v>
      </c>
      <c r="R72" s="1">
        <f t="shared" si="12"/>
        <v>6</v>
      </c>
      <c r="S72" s="1">
        <f t="shared" si="13"/>
        <v>6</v>
      </c>
      <c r="T72" s="1">
        <f t="shared" si="14"/>
        <v>6</v>
      </c>
      <c r="U72" s="1">
        <f t="shared" si="14"/>
        <v>6</v>
      </c>
      <c r="V72" s="1">
        <f t="shared" si="14"/>
        <v>6</v>
      </c>
      <c r="W72" s="1">
        <f t="shared" si="14"/>
        <v>6</v>
      </c>
      <c r="X72" s="1">
        <f t="shared" si="9"/>
        <v>6</v>
      </c>
      <c r="Y72" s="1">
        <f t="shared" si="9"/>
        <v>6</v>
      </c>
      <c r="Z72" s="1">
        <f t="shared" si="9"/>
        <v>6</v>
      </c>
      <c r="AA72" s="1">
        <f t="shared" si="9"/>
        <v>6</v>
      </c>
      <c r="AB72" s="1">
        <f>SUMIFS('Horas Trabalhadas'!$D:$D,'Horas Trabalhadas'!$B:$B,$A72,'Horas Trabalhadas'!$C:$C,"&lt;"&amp;Planejamento!AC$1,'Horas Trabalhadas'!$C:$C,"&gt;="&amp;AB$1)</f>
        <v>0</v>
      </c>
      <c r="AC72" s="1">
        <f>SUMIFS('Horas Trabalhadas'!$D:$D,'Horas Trabalhadas'!$B:$B,$A72,'Horas Trabalhadas'!$C:$C,"&lt;"&amp;Planejamento!AD$1,'Horas Trabalhadas'!$C:$C,"&gt;="&amp;AC$1)</f>
        <v>6</v>
      </c>
      <c r="AD72" s="1">
        <f>SUMIFS('Horas Trabalhadas'!$D:$D,'Horas Trabalhadas'!$B:$B,$A72,'Horas Trabalhadas'!$C:$C,"&lt;"&amp;Planejamento!AE$1,'Horas Trabalhadas'!$C:$C,"&gt;="&amp;AD$1)</f>
        <v>0.5</v>
      </c>
      <c r="AE72" s="1">
        <f>SUMIFS('Horas Trabalhadas'!$D:$D,'Horas Trabalhadas'!$B:$B,$A72,'Horas Trabalhadas'!$C:$C,"&lt;"&amp;Planejamento!AF$1,'Horas Trabalhadas'!$C:$C,"&gt;="&amp;AE$1)</f>
        <v>0</v>
      </c>
      <c r="AF72" s="1">
        <f>SUMIFS('Horas Trabalhadas'!$D:$D,'Horas Trabalhadas'!$B:$B,$A72,'Horas Trabalhadas'!$C:$C,"&lt;"&amp;Planejamento!AG$1,'Horas Trabalhadas'!$C:$C,"&gt;="&amp;AF$1)</f>
        <v>0</v>
      </c>
      <c r="AG72" s="1">
        <f>SUMIFS('Horas Trabalhadas'!$D:$D,'Horas Trabalhadas'!$B:$B,$A72,'Horas Trabalhadas'!$C:$C,"&lt;"&amp;Planejamento!AH$1,'Horas Trabalhadas'!$C:$C,"&gt;="&amp;AG$1)</f>
        <v>0</v>
      </c>
      <c r="AH72" s="1">
        <f>SUMIFS('Horas Trabalhadas'!$D:$D,'Horas Trabalhadas'!$B:$B,$A72,'Horas Trabalhadas'!$C:$C,"&lt;"&amp;Planejamento!AI$1,'Horas Trabalhadas'!$C:$C,"&gt;="&amp;AH$1)</f>
        <v>0</v>
      </c>
      <c r="AI72" s="1">
        <f>SUMIFS('Horas Trabalhadas'!$D:$D,'Horas Trabalhadas'!$B:$B,$A72,'Horas Trabalhadas'!$C:$C,"&lt;"&amp;Planejamento!AJ$1,'Horas Trabalhadas'!$C:$C,"&gt;="&amp;AI$1)</f>
        <v>0</v>
      </c>
      <c r="AJ72" s="1">
        <f>SUMIFS('Horas Trabalhadas'!$D:$D,'Horas Trabalhadas'!$B:$B,$A72,'Horas Trabalhadas'!$C:$C,"&lt;"&amp;Planejamento!AK$1,'Horas Trabalhadas'!$C:$C,"&gt;="&amp;AJ$1)</f>
        <v>0</v>
      </c>
      <c r="AK72" s="1">
        <f>SUMIFS('Horas Trabalhadas'!$D:$D,'Horas Trabalhadas'!$B:$B,$A72,'Horas Trabalhadas'!$C:$C,"&lt;"&amp;Planejamento!AL$1,'Horas Trabalhadas'!$C:$C,"&gt;="&amp;AK$1)</f>
        <v>0</v>
      </c>
    </row>
    <row r="73" spans="1:37" ht="39.950000000000003" customHeight="1" x14ac:dyDescent="0.25">
      <c r="A73" s="1">
        <v>71</v>
      </c>
      <c r="B73" s="1" t="s">
        <v>79</v>
      </c>
      <c r="C73" s="1" t="s">
        <v>107</v>
      </c>
      <c r="D73" s="1" t="s">
        <v>202</v>
      </c>
      <c r="G73" s="5">
        <v>0.4</v>
      </c>
      <c r="I73" s="2">
        <v>45022</v>
      </c>
      <c r="J73" s="2">
        <v>45091</v>
      </c>
      <c r="M73" s="1">
        <f t="shared" si="11"/>
        <v>50</v>
      </c>
      <c r="N73" s="1">
        <v>10</v>
      </c>
      <c r="Q73" s="1">
        <f t="shared" si="10"/>
        <v>1</v>
      </c>
      <c r="R73" s="1">
        <f t="shared" si="12"/>
        <v>1</v>
      </c>
      <c r="S73" s="1">
        <f t="shared" si="13"/>
        <v>1</v>
      </c>
      <c r="T73" s="1">
        <f t="shared" si="14"/>
        <v>1</v>
      </c>
      <c r="U73" s="1">
        <f t="shared" si="14"/>
        <v>1</v>
      </c>
      <c r="V73" s="1">
        <f t="shared" si="14"/>
        <v>1</v>
      </c>
      <c r="W73" s="1">
        <f t="shared" si="14"/>
        <v>1</v>
      </c>
      <c r="X73" s="1">
        <f t="shared" si="9"/>
        <v>1</v>
      </c>
      <c r="Y73" s="1">
        <f t="shared" si="9"/>
        <v>1</v>
      </c>
      <c r="Z73" s="1">
        <f t="shared" si="9"/>
        <v>1</v>
      </c>
      <c r="AA73" s="1">
        <f t="shared" si="9"/>
        <v>1</v>
      </c>
      <c r="AB73" s="1">
        <f>SUMIFS('Horas Trabalhadas'!$D:$D,'Horas Trabalhadas'!$B:$B,$A73,'Horas Trabalhadas'!$C:$C,"&lt;"&amp;Planejamento!AC$1,'Horas Trabalhadas'!$C:$C,"&gt;="&amp;AB$1)</f>
        <v>0</v>
      </c>
      <c r="AC73" s="1">
        <f>SUMIFS('Horas Trabalhadas'!$D:$D,'Horas Trabalhadas'!$B:$B,$A73,'Horas Trabalhadas'!$C:$C,"&lt;"&amp;Planejamento!AD$1,'Horas Trabalhadas'!$C:$C,"&gt;="&amp;AC$1)</f>
        <v>0.5</v>
      </c>
      <c r="AD73" s="1">
        <f>SUMIFS('Horas Trabalhadas'!$D:$D,'Horas Trabalhadas'!$B:$B,$A73,'Horas Trabalhadas'!$C:$C,"&lt;"&amp;Planejamento!AE$1,'Horas Trabalhadas'!$C:$C,"&gt;="&amp;AD$1)</f>
        <v>0</v>
      </c>
      <c r="AE73" s="1">
        <f>SUMIFS('Horas Trabalhadas'!$D:$D,'Horas Trabalhadas'!$B:$B,$A73,'Horas Trabalhadas'!$C:$C,"&lt;"&amp;Planejamento!AF$1,'Horas Trabalhadas'!$C:$C,"&gt;="&amp;AE$1)</f>
        <v>0</v>
      </c>
      <c r="AF73" s="1">
        <f>SUMIFS('Horas Trabalhadas'!$D:$D,'Horas Trabalhadas'!$B:$B,$A73,'Horas Trabalhadas'!$C:$C,"&lt;"&amp;Planejamento!AG$1,'Horas Trabalhadas'!$C:$C,"&gt;="&amp;AF$1)</f>
        <v>0</v>
      </c>
      <c r="AG73" s="1">
        <f>SUMIFS('Horas Trabalhadas'!$D:$D,'Horas Trabalhadas'!$B:$B,$A73,'Horas Trabalhadas'!$C:$C,"&lt;"&amp;Planejamento!AH$1,'Horas Trabalhadas'!$C:$C,"&gt;="&amp;AG$1)</f>
        <v>0</v>
      </c>
      <c r="AH73" s="1">
        <f>SUMIFS('Horas Trabalhadas'!$D:$D,'Horas Trabalhadas'!$B:$B,$A73,'Horas Trabalhadas'!$C:$C,"&lt;"&amp;Planejamento!AI$1,'Horas Trabalhadas'!$C:$C,"&gt;="&amp;AH$1)</f>
        <v>0</v>
      </c>
      <c r="AI73" s="1">
        <f>SUMIFS('Horas Trabalhadas'!$D:$D,'Horas Trabalhadas'!$B:$B,$A73,'Horas Trabalhadas'!$C:$C,"&lt;"&amp;Planejamento!AJ$1,'Horas Trabalhadas'!$C:$C,"&gt;="&amp;AI$1)</f>
        <v>0</v>
      </c>
      <c r="AJ73" s="1">
        <f>SUMIFS('Horas Trabalhadas'!$D:$D,'Horas Trabalhadas'!$B:$B,$A73,'Horas Trabalhadas'!$C:$C,"&lt;"&amp;Planejamento!AK$1,'Horas Trabalhadas'!$C:$C,"&gt;="&amp;AJ$1)</f>
        <v>0</v>
      </c>
      <c r="AK73" s="1">
        <f>SUMIFS('Horas Trabalhadas'!$D:$D,'Horas Trabalhadas'!$B:$B,$A73,'Horas Trabalhadas'!$C:$C,"&lt;"&amp;Planejamento!AL$1,'Horas Trabalhadas'!$C:$C,"&gt;="&amp;AK$1)</f>
        <v>0</v>
      </c>
    </row>
    <row r="74" spans="1:37" ht="39.950000000000003" customHeight="1" x14ac:dyDescent="0.25">
      <c r="A74" s="1">
        <v>72</v>
      </c>
      <c r="B74" s="1" t="s">
        <v>80</v>
      </c>
      <c r="C74" s="1" t="s">
        <v>107</v>
      </c>
      <c r="D74" s="1" t="s">
        <v>109</v>
      </c>
      <c r="G74" s="5">
        <v>0.4</v>
      </c>
      <c r="I74" s="2">
        <v>45022</v>
      </c>
      <c r="J74" s="2">
        <v>45091</v>
      </c>
      <c r="M74" s="1">
        <f t="shared" si="11"/>
        <v>50</v>
      </c>
      <c r="N74" s="1">
        <v>10</v>
      </c>
      <c r="Q74" s="1">
        <f t="shared" si="10"/>
        <v>1</v>
      </c>
      <c r="R74" s="1">
        <f t="shared" si="12"/>
        <v>1</v>
      </c>
      <c r="S74" s="1">
        <f t="shared" si="13"/>
        <v>1</v>
      </c>
      <c r="T74" s="1">
        <f t="shared" si="14"/>
        <v>1</v>
      </c>
      <c r="U74" s="1">
        <f t="shared" si="14"/>
        <v>1</v>
      </c>
      <c r="V74" s="1">
        <f t="shared" si="14"/>
        <v>1</v>
      </c>
      <c r="W74" s="1">
        <f t="shared" si="14"/>
        <v>1</v>
      </c>
      <c r="X74" s="1">
        <f t="shared" si="9"/>
        <v>1</v>
      </c>
      <c r="Y74" s="1">
        <f t="shared" si="9"/>
        <v>1</v>
      </c>
      <c r="Z74" s="1">
        <f t="shared" si="9"/>
        <v>1</v>
      </c>
      <c r="AA74" s="1">
        <f t="shared" si="9"/>
        <v>1</v>
      </c>
      <c r="AB74" s="1">
        <f>SUMIFS('Horas Trabalhadas'!$D:$D,'Horas Trabalhadas'!$B:$B,$A74,'Horas Trabalhadas'!$C:$C,"&lt;"&amp;Planejamento!AC$1,'Horas Trabalhadas'!$C:$C,"&gt;="&amp;AB$1)</f>
        <v>0</v>
      </c>
      <c r="AC74" s="1">
        <f>SUMIFS('Horas Trabalhadas'!$D:$D,'Horas Trabalhadas'!$B:$B,$A74,'Horas Trabalhadas'!$C:$C,"&lt;"&amp;Planejamento!AD$1,'Horas Trabalhadas'!$C:$C,"&gt;="&amp;AC$1)</f>
        <v>0</v>
      </c>
      <c r="AD74" s="1">
        <f>SUMIFS('Horas Trabalhadas'!$D:$D,'Horas Trabalhadas'!$B:$B,$A74,'Horas Trabalhadas'!$C:$C,"&lt;"&amp;Planejamento!AE$1,'Horas Trabalhadas'!$C:$C,"&gt;="&amp;AD$1)</f>
        <v>0</v>
      </c>
      <c r="AE74" s="1">
        <f>SUMIFS('Horas Trabalhadas'!$D:$D,'Horas Trabalhadas'!$B:$B,$A74,'Horas Trabalhadas'!$C:$C,"&lt;"&amp;Planejamento!AF$1,'Horas Trabalhadas'!$C:$C,"&gt;="&amp;AE$1)</f>
        <v>0</v>
      </c>
      <c r="AF74" s="1">
        <f>SUMIFS('Horas Trabalhadas'!$D:$D,'Horas Trabalhadas'!$B:$B,$A74,'Horas Trabalhadas'!$C:$C,"&lt;"&amp;Planejamento!AG$1,'Horas Trabalhadas'!$C:$C,"&gt;="&amp;AF$1)</f>
        <v>0</v>
      </c>
      <c r="AG74" s="1">
        <f>SUMIFS('Horas Trabalhadas'!$D:$D,'Horas Trabalhadas'!$B:$B,$A74,'Horas Trabalhadas'!$C:$C,"&lt;"&amp;Planejamento!AH$1,'Horas Trabalhadas'!$C:$C,"&gt;="&amp;AG$1)</f>
        <v>0</v>
      </c>
      <c r="AH74" s="1">
        <f>SUMIFS('Horas Trabalhadas'!$D:$D,'Horas Trabalhadas'!$B:$B,$A74,'Horas Trabalhadas'!$C:$C,"&lt;"&amp;Planejamento!AI$1,'Horas Trabalhadas'!$C:$C,"&gt;="&amp;AH$1)</f>
        <v>0</v>
      </c>
      <c r="AI74" s="1">
        <f>SUMIFS('Horas Trabalhadas'!$D:$D,'Horas Trabalhadas'!$B:$B,$A74,'Horas Trabalhadas'!$C:$C,"&lt;"&amp;Planejamento!AJ$1,'Horas Trabalhadas'!$C:$C,"&gt;="&amp;AI$1)</f>
        <v>0</v>
      </c>
      <c r="AJ74" s="1">
        <f>SUMIFS('Horas Trabalhadas'!$D:$D,'Horas Trabalhadas'!$B:$B,$A74,'Horas Trabalhadas'!$C:$C,"&lt;"&amp;Planejamento!AK$1,'Horas Trabalhadas'!$C:$C,"&gt;="&amp;AJ$1)</f>
        <v>0</v>
      </c>
      <c r="AK74" s="1">
        <f>SUMIFS('Horas Trabalhadas'!$D:$D,'Horas Trabalhadas'!$B:$B,$A74,'Horas Trabalhadas'!$C:$C,"&lt;"&amp;Planejamento!AL$1,'Horas Trabalhadas'!$C:$C,"&gt;="&amp;AK$1)</f>
        <v>0</v>
      </c>
    </row>
    <row r="75" spans="1:37" ht="39.950000000000003" customHeight="1" x14ac:dyDescent="0.25">
      <c r="A75" s="1">
        <v>73</v>
      </c>
      <c r="B75" s="1" t="s">
        <v>81</v>
      </c>
      <c r="C75" s="1" t="s">
        <v>107</v>
      </c>
      <c r="D75" s="1" t="s">
        <v>110</v>
      </c>
      <c r="G75" s="5">
        <v>0.4</v>
      </c>
      <c r="I75" s="2">
        <v>45022</v>
      </c>
      <c r="J75" s="2">
        <v>45091</v>
      </c>
      <c r="M75" s="1">
        <f t="shared" si="11"/>
        <v>50</v>
      </c>
      <c r="N75" s="1">
        <v>4</v>
      </c>
      <c r="Q75" s="1">
        <f t="shared" si="10"/>
        <v>0</v>
      </c>
      <c r="R75" s="1">
        <f t="shared" si="12"/>
        <v>0</v>
      </c>
      <c r="S75" s="1">
        <f t="shared" si="13"/>
        <v>0</v>
      </c>
      <c r="T75" s="1">
        <f t="shared" si="14"/>
        <v>0</v>
      </c>
      <c r="U75" s="1">
        <f t="shared" si="14"/>
        <v>0</v>
      </c>
      <c r="V75" s="1">
        <f t="shared" si="14"/>
        <v>0</v>
      </c>
      <c r="W75" s="1">
        <f t="shared" si="14"/>
        <v>0</v>
      </c>
      <c r="X75" s="1">
        <f t="shared" si="9"/>
        <v>0</v>
      </c>
      <c r="Y75" s="1">
        <f t="shared" si="9"/>
        <v>0</v>
      </c>
      <c r="Z75" s="1">
        <f t="shared" si="9"/>
        <v>0</v>
      </c>
      <c r="AA75" s="1">
        <f t="shared" si="9"/>
        <v>0</v>
      </c>
      <c r="AB75" s="1">
        <f>SUMIFS('Horas Trabalhadas'!$D:$D,'Horas Trabalhadas'!$B:$B,$A75,'Horas Trabalhadas'!$C:$C,"&lt;"&amp;Planejamento!AC$1,'Horas Trabalhadas'!$C:$C,"&gt;="&amp;AB$1)</f>
        <v>0</v>
      </c>
      <c r="AC75" s="1">
        <f>SUMIFS('Horas Trabalhadas'!$D:$D,'Horas Trabalhadas'!$B:$B,$A75,'Horas Trabalhadas'!$C:$C,"&lt;"&amp;Planejamento!AD$1,'Horas Trabalhadas'!$C:$C,"&gt;="&amp;AC$1)</f>
        <v>0</v>
      </c>
      <c r="AD75" s="1">
        <f>SUMIFS('Horas Trabalhadas'!$D:$D,'Horas Trabalhadas'!$B:$B,$A75,'Horas Trabalhadas'!$C:$C,"&lt;"&amp;Planejamento!AE$1,'Horas Trabalhadas'!$C:$C,"&gt;="&amp;AD$1)</f>
        <v>0</v>
      </c>
      <c r="AE75" s="1">
        <f>SUMIFS('Horas Trabalhadas'!$D:$D,'Horas Trabalhadas'!$B:$B,$A75,'Horas Trabalhadas'!$C:$C,"&lt;"&amp;Planejamento!AF$1,'Horas Trabalhadas'!$C:$C,"&gt;="&amp;AE$1)</f>
        <v>0</v>
      </c>
      <c r="AF75" s="1">
        <f>SUMIFS('Horas Trabalhadas'!$D:$D,'Horas Trabalhadas'!$B:$B,$A75,'Horas Trabalhadas'!$C:$C,"&lt;"&amp;Planejamento!AG$1,'Horas Trabalhadas'!$C:$C,"&gt;="&amp;AF$1)</f>
        <v>0</v>
      </c>
      <c r="AG75" s="1">
        <f>SUMIFS('Horas Trabalhadas'!$D:$D,'Horas Trabalhadas'!$B:$B,$A75,'Horas Trabalhadas'!$C:$C,"&lt;"&amp;Planejamento!AH$1,'Horas Trabalhadas'!$C:$C,"&gt;="&amp;AG$1)</f>
        <v>0</v>
      </c>
      <c r="AH75" s="1">
        <f>SUMIFS('Horas Trabalhadas'!$D:$D,'Horas Trabalhadas'!$B:$B,$A75,'Horas Trabalhadas'!$C:$C,"&lt;"&amp;Planejamento!AI$1,'Horas Trabalhadas'!$C:$C,"&gt;="&amp;AH$1)</f>
        <v>0</v>
      </c>
      <c r="AI75" s="1">
        <f>SUMIFS('Horas Trabalhadas'!$D:$D,'Horas Trabalhadas'!$B:$B,$A75,'Horas Trabalhadas'!$C:$C,"&lt;"&amp;Planejamento!AJ$1,'Horas Trabalhadas'!$C:$C,"&gt;="&amp;AI$1)</f>
        <v>0</v>
      </c>
      <c r="AJ75" s="1">
        <f>SUMIFS('Horas Trabalhadas'!$D:$D,'Horas Trabalhadas'!$B:$B,$A75,'Horas Trabalhadas'!$C:$C,"&lt;"&amp;Planejamento!AK$1,'Horas Trabalhadas'!$C:$C,"&gt;="&amp;AJ$1)</f>
        <v>0</v>
      </c>
      <c r="AK75" s="1">
        <f>SUMIFS('Horas Trabalhadas'!$D:$D,'Horas Trabalhadas'!$B:$B,$A75,'Horas Trabalhadas'!$C:$C,"&lt;"&amp;Planejamento!AL$1,'Horas Trabalhadas'!$C:$C,"&gt;="&amp;AK$1)</f>
        <v>0</v>
      </c>
    </row>
    <row r="76" spans="1:37" ht="39.950000000000003" customHeight="1" x14ac:dyDescent="0.25">
      <c r="A76" s="1">
        <v>74</v>
      </c>
      <c r="B76" s="1" t="s">
        <v>82</v>
      </c>
      <c r="C76" s="1" t="s">
        <v>107</v>
      </c>
      <c r="D76" s="1" t="s">
        <v>111</v>
      </c>
      <c r="G76" s="5">
        <v>0.4</v>
      </c>
      <c r="I76" s="2">
        <v>45022</v>
      </c>
      <c r="J76" s="2">
        <v>45091</v>
      </c>
      <c r="M76" s="1">
        <f t="shared" si="11"/>
        <v>50</v>
      </c>
      <c r="N76" s="1">
        <v>20</v>
      </c>
      <c r="Q76" s="1">
        <f t="shared" si="10"/>
        <v>2</v>
      </c>
      <c r="R76" s="1">
        <f t="shared" si="12"/>
        <v>2</v>
      </c>
      <c r="S76" s="1">
        <f t="shared" si="13"/>
        <v>2</v>
      </c>
      <c r="T76" s="1">
        <f t="shared" si="14"/>
        <v>2</v>
      </c>
      <c r="U76" s="1">
        <f t="shared" si="14"/>
        <v>2</v>
      </c>
      <c r="V76" s="1">
        <f t="shared" si="14"/>
        <v>2</v>
      </c>
      <c r="W76" s="1">
        <f t="shared" si="14"/>
        <v>2</v>
      </c>
      <c r="X76" s="1">
        <f t="shared" si="9"/>
        <v>2</v>
      </c>
      <c r="Y76" s="1">
        <f t="shared" si="9"/>
        <v>2</v>
      </c>
      <c r="Z76" s="1">
        <f t="shared" si="9"/>
        <v>2</v>
      </c>
      <c r="AA76" s="1">
        <f t="shared" si="9"/>
        <v>2</v>
      </c>
      <c r="AB76" s="1">
        <f>SUMIFS('Horas Trabalhadas'!$D:$D,'Horas Trabalhadas'!$B:$B,$A76,'Horas Trabalhadas'!$C:$C,"&lt;"&amp;Planejamento!AC$1,'Horas Trabalhadas'!$C:$C,"&gt;="&amp;AB$1)</f>
        <v>0</v>
      </c>
      <c r="AC76" s="1">
        <f>SUMIFS('Horas Trabalhadas'!$D:$D,'Horas Trabalhadas'!$B:$B,$A76,'Horas Trabalhadas'!$C:$C,"&lt;"&amp;Planejamento!AD$1,'Horas Trabalhadas'!$C:$C,"&gt;="&amp;AC$1)</f>
        <v>0</v>
      </c>
      <c r="AD76" s="1">
        <f>SUMIFS('Horas Trabalhadas'!$D:$D,'Horas Trabalhadas'!$B:$B,$A76,'Horas Trabalhadas'!$C:$C,"&lt;"&amp;Planejamento!AE$1,'Horas Trabalhadas'!$C:$C,"&gt;="&amp;AD$1)</f>
        <v>0</v>
      </c>
      <c r="AE76" s="1">
        <f>SUMIFS('Horas Trabalhadas'!$D:$D,'Horas Trabalhadas'!$B:$B,$A76,'Horas Trabalhadas'!$C:$C,"&lt;"&amp;Planejamento!AF$1,'Horas Trabalhadas'!$C:$C,"&gt;="&amp;AE$1)</f>
        <v>0</v>
      </c>
      <c r="AF76" s="1">
        <f>SUMIFS('Horas Trabalhadas'!$D:$D,'Horas Trabalhadas'!$B:$B,$A76,'Horas Trabalhadas'!$C:$C,"&lt;"&amp;Planejamento!AG$1,'Horas Trabalhadas'!$C:$C,"&gt;="&amp;AF$1)</f>
        <v>0</v>
      </c>
      <c r="AG76" s="1">
        <f>SUMIFS('Horas Trabalhadas'!$D:$D,'Horas Trabalhadas'!$B:$B,$A76,'Horas Trabalhadas'!$C:$C,"&lt;"&amp;Planejamento!AH$1,'Horas Trabalhadas'!$C:$C,"&gt;="&amp;AG$1)</f>
        <v>0</v>
      </c>
      <c r="AH76" s="1">
        <f>SUMIFS('Horas Trabalhadas'!$D:$D,'Horas Trabalhadas'!$B:$B,$A76,'Horas Trabalhadas'!$C:$C,"&lt;"&amp;Planejamento!AI$1,'Horas Trabalhadas'!$C:$C,"&gt;="&amp;AH$1)</f>
        <v>0</v>
      </c>
      <c r="AI76" s="1">
        <f>SUMIFS('Horas Trabalhadas'!$D:$D,'Horas Trabalhadas'!$B:$B,$A76,'Horas Trabalhadas'!$C:$C,"&lt;"&amp;Planejamento!AJ$1,'Horas Trabalhadas'!$C:$C,"&gt;="&amp;AI$1)</f>
        <v>0</v>
      </c>
      <c r="AJ76" s="1">
        <f>SUMIFS('Horas Trabalhadas'!$D:$D,'Horas Trabalhadas'!$B:$B,$A76,'Horas Trabalhadas'!$C:$C,"&lt;"&amp;Planejamento!AK$1,'Horas Trabalhadas'!$C:$C,"&gt;="&amp;AJ$1)</f>
        <v>0</v>
      </c>
      <c r="AK76" s="1">
        <f>SUMIFS('Horas Trabalhadas'!$D:$D,'Horas Trabalhadas'!$B:$B,$A76,'Horas Trabalhadas'!$C:$C,"&lt;"&amp;Planejamento!AL$1,'Horas Trabalhadas'!$C:$C,"&gt;="&amp;AK$1)</f>
        <v>0</v>
      </c>
    </row>
    <row r="77" spans="1:37" ht="39.950000000000003" customHeight="1" x14ac:dyDescent="0.25">
      <c r="A77" s="1">
        <v>75</v>
      </c>
      <c r="B77" s="1" t="s">
        <v>83</v>
      </c>
      <c r="C77" s="1" t="s">
        <v>107</v>
      </c>
      <c r="D77" s="1" t="s">
        <v>114</v>
      </c>
      <c r="G77" s="5">
        <v>0.4</v>
      </c>
      <c r="I77" s="2">
        <v>45050</v>
      </c>
      <c r="J77" s="2">
        <v>45091</v>
      </c>
      <c r="M77" s="1">
        <f t="shared" si="11"/>
        <v>30</v>
      </c>
      <c r="N77" s="1">
        <v>6</v>
      </c>
      <c r="Q77" s="1">
        <f t="shared" si="10"/>
        <v>1</v>
      </c>
      <c r="R77" s="1">
        <f t="shared" si="12"/>
        <v>0</v>
      </c>
      <c r="S77" s="1">
        <f t="shared" si="13"/>
        <v>0</v>
      </c>
      <c r="T77" s="1">
        <f t="shared" si="14"/>
        <v>0</v>
      </c>
      <c r="U77" s="1">
        <f t="shared" si="14"/>
        <v>0</v>
      </c>
      <c r="V77" s="1">
        <f t="shared" si="14"/>
        <v>1</v>
      </c>
      <c r="W77" s="1">
        <f t="shared" si="14"/>
        <v>1</v>
      </c>
      <c r="X77" s="1">
        <f t="shared" si="9"/>
        <v>1</v>
      </c>
      <c r="Y77" s="1">
        <f t="shared" si="9"/>
        <v>1</v>
      </c>
      <c r="Z77" s="1">
        <f t="shared" si="9"/>
        <v>1</v>
      </c>
      <c r="AA77" s="1">
        <f t="shared" si="9"/>
        <v>1</v>
      </c>
      <c r="AB77" s="1">
        <f>SUMIFS('Horas Trabalhadas'!$D:$D,'Horas Trabalhadas'!$B:$B,$A77,'Horas Trabalhadas'!$C:$C,"&lt;"&amp;Planejamento!AC$1,'Horas Trabalhadas'!$C:$C,"&gt;="&amp;AB$1)</f>
        <v>0</v>
      </c>
      <c r="AC77" s="1">
        <f>SUMIFS('Horas Trabalhadas'!$D:$D,'Horas Trabalhadas'!$B:$B,$A77,'Horas Trabalhadas'!$C:$C,"&lt;"&amp;Planejamento!AD$1,'Horas Trabalhadas'!$C:$C,"&gt;="&amp;AC$1)</f>
        <v>0</v>
      </c>
      <c r="AD77" s="1">
        <f>SUMIFS('Horas Trabalhadas'!$D:$D,'Horas Trabalhadas'!$B:$B,$A77,'Horas Trabalhadas'!$C:$C,"&lt;"&amp;Planejamento!AE$1,'Horas Trabalhadas'!$C:$C,"&gt;="&amp;AD$1)</f>
        <v>0</v>
      </c>
      <c r="AE77" s="1">
        <f>SUMIFS('Horas Trabalhadas'!$D:$D,'Horas Trabalhadas'!$B:$B,$A77,'Horas Trabalhadas'!$C:$C,"&lt;"&amp;Planejamento!AF$1,'Horas Trabalhadas'!$C:$C,"&gt;="&amp;AE$1)</f>
        <v>0</v>
      </c>
      <c r="AF77" s="1">
        <f>SUMIFS('Horas Trabalhadas'!$D:$D,'Horas Trabalhadas'!$B:$B,$A77,'Horas Trabalhadas'!$C:$C,"&lt;"&amp;Planejamento!AG$1,'Horas Trabalhadas'!$C:$C,"&gt;="&amp;AF$1)</f>
        <v>0</v>
      </c>
      <c r="AG77" s="1">
        <f>SUMIFS('Horas Trabalhadas'!$D:$D,'Horas Trabalhadas'!$B:$B,$A77,'Horas Trabalhadas'!$C:$C,"&lt;"&amp;Planejamento!AH$1,'Horas Trabalhadas'!$C:$C,"&gt;="&amp;AG$1)</f>
        <v>0</v>
      </c>
      <c r="AH77" s="1">
        <f>SUMIFS('Horas Trabalhadas'!$D:$D,'Horas Trabalhadas'!$B:$B,$A77,'Horas Trabalhadas'!$C:$C,"&lt;"&amp;Planejamento!AI$1,'Horas Trabalhadas'!$C:$C,"&gt;="&amp;AH$1)</f>
        <v>0</v>
      </c>
      <c r="AI77" s="1">
        <f>SUMIFS('Horas Trabalhadas'!$D:$D,'Horas Trabalhadas'!$B:$B,$A77,'Horas Trabalhadas'!$C:$C,"&lt;"&amp;Planejamento!AJ$1,'Horas Trabalhadas'!$C:$C,"&gt;="&amp;AI$1)</f>
        <v>0</v>
      </c>
      <c r="AJ77" s="1">
        <f>SUMIFS('Horas Trabalhadas'!$D:$D,'Horas Trabalhadas'!$B:$B,$A77,'Horas Trabalhadas'!$C:$C,"&lt;"&amp;Planejamento!AK$1,'Horas Trabalhadas'!$C:$C,"&gt;="&amp;AJ$1)</f>
        <v>0</v>
      </c>
      <c r="AK77" s="1">
        <f>SUMIFS('Horas Trabalhadas'!$D:$D,'Horas Trabalhadas'!$B:$B,$A77,'Horas Trabalhadas'!$C:$C,"&lt;"&amp;Planejamento!AL$1,'Horas Trabalhadas'!$C:$C,"&gt;="&amp;AK$1)</f>
        <v>0</v>
      </c>
    </row>
    <row r="78" spans="1:37" ht="39.950000000000003" customHeight="1" x14ac:dyDescent="0.25">
      <c r="A78" s="1">
        <v>76</v>
      </c>
      <c r="B78" s="1" t="s">
        <v>84</v>
      </c>
      <c r="C78" s="1" t="s">
        <v>107</v>
      </c>
      <c r="D78" s="1" t="s">
        <v>113</v>
      </c>
      <c r="G78" s="1">
        <v>0</v>
      </c>
      <c r="I78" s="2">
        <v>45071</v>
      </c>
      <c r="J78" s="2">
        <v>45077</v>
      </c>
      <c r="M78" s="1">
        <f t="shared" si="11"/>
        <v>5</v>
      </c>
      <c r="N78" s="1">
        <v>6</v>
      </c>
      <c r="Q78" s="1">
        <f t="shared" si="10"/>
        <v>6</v>
      </c>
      <c r="R78" s="1">
        <f t="shared" si="12"/>
        <v>0</v>
      </c>
      <c r="S78" s="1">
        <f t="shared" si="13"/>
        <v>0</v>
      </c>
      <c r="T78" s="1">
        <f t="shared" si="14"/>
        <v>0</v>
      </c>
      <c r="U78" s="1">
        <f t="shared" si="14"/>
        <v>0</v>
      </c>
      <c r="V78" s="1">
        <f t="shared" si="14"/>
        <v>0</v>
      </c>
      <c r="W78" s="1">
        <f t="shared" si="14"/>
        <v>0</v>
      </c>
      <c r="X78" s="1">
        <f t="shared" si="9"/>
        <v>0</v>
      </c>
      <c r="Y78" s="1">
        <f t="shared" si="9"/>
        <v>6</v>
      </c>
      <c r="Z78" s="1">
        <f t="shared" si="9"/>
        <v>0</v>
      </c>
      <c r="AA78" s="1">
        <f t="shared" si="9"/>
        <v>0</v>
      </c>
      <c r="AB78" s="1">
        <f>SUMIFS('Horas Trabalhadas'!$D:$D,'Horas Trabalhadas'!$B:$B,$A78,'Horas Trabalhadas'!$C:$C,"&lt;"&amp;Planejamento!AC$1,'Horas Trabalhadas'!$C:$C,"&gt;="&amp;AB$1)</f>
        <v>0</v>
      </c>
      <c r="AC78" s="1">
        <f>SUMIFS('Horas Trabalhadas'!$D:$D,'Horas Trabalhadas'!$B:$B,$A78,'Horas Trabalhadas'!$C:$C,"&lt;"&amp;Planejamento!AD$1,'Horas Trabalhadas'!$C:$C,"&gt;="&amp;AC$1)</f>
        <v>0</v>
      </c>
      <c r="AD78" s="1">
        <f>SUMIFS('Horas Trabalhadas'!$D:$D,'Horas Trabalhadas'!$B:$B,$A78,'Horas Trabalhadas'!$C:$C,"&lt;"&amp;Planejamento!AE$1,'Horas Trabalhadas'!$C:$C,"&gt;="&amp;AD$1)</f>
        <v>0</v>
      </c>
      <c r="AE78" s="1">
        <f>SUMIFS('Horas Trabalhadas'!$D:$D,'Horas Trabalhadas'!$B:$B,$A78,'Horas Trabalhadas'!$C:$C,"&lt;"&amp;Planejamento!AF$1,'Horas Trabalhadas'!$C:$C,"&gt;="&amp;AE$1)</f>
        <v>0</v>
      </c>
      <c r="AF78" s="1">
        <f>SUMIFS('Horas Trabalhadas'!$D:$D,'Horas Trabalhadas'!$B:$B,$A78,'Horas Trabalhadas'!$C:$C,"&lt;"&amp;Planejamento!AG$1,'Horas Trabalhadas'!$C:$C,"&gt;="&amp;AF$1)</f>
        <v>0</v>
      </c>
      <c r="AG78" s="1">
        <f>SUMIFS('Horas Trabalhadas'!$D:$D,'Horas Trabalhadas'!$B:$B,$A78,'Horas Trabalhadas'!$C:$C,"&lt;"&amp;Planejamento!AH$1,'Horas Trabalhadas'!$C:$C,"&gt;="&amp;AG$1)</f>
        <v>0</v>
      </c>
      <c r="AH78" s="1">
        <f>SUMIFS('Horas Trabalhadas'!$D:$D,'Horas Trabalhadas'!$B:$B,$A78,'Horas Trabalhadas'!$C:$C,"&lt;"&amp;Planejamento!AI$1,'Horas Trabalhadas'!$C:$C,"&gt;="&amp;AH$1)</f>
        <v>0</v>
      </c>
      <c r="AI78" s="1">
        <f>SUMIFS('Horas Trabalhadas'!$D:$D,'Horas Trabalhadas'!$B:$B,$A78,'Horas Trabalhadas'!$C:$C,"&lt;"&amp;Planejamento!AJ$1,'Horas Trabalhadas'!$C:$C,"&gt;="&amp;AI$1)</f>
        <v>0</v>
      </c>
      <c r="AJ78" s="1">
        <f>SUMIFS('Horas Trabalhadas'!$D:$D,'Horas Trabalhadas'!$B:$B,$A78,'Horas Trabalhadas'!$C:$C,"&lt;"&amp;Planejamento!AK$1,'Horas Trabalhadas'!$C:$C,"&gt;="&amp;AJ$1)</f>
        <v>0</v>
      </c>
      <c r="AK78" s="1">
        <f>SUMIFS('Horas Trabalhadas'!$D:$D,'Horas Trabalhadas'!$B:$B,$A78,'Horas Trabalhadas'!$C:$C,"&lt;"&amp;Planejamento!AL$1,'Horas Trabalhadas'!$C:$C,"&gt;="&amp;AK$1)</f>
        <v>0</v>
      </c>
    </row>
    <row r="79" spans="1:37" ht="39.950000000000003" customHeight="1" x14ac:dyDescent="0.25">
      <c r="A79" s="1">
        <v>77</v>
      </c>
      <c r="B79" s="1" t="s">
        <v>78</v>
      </c>
      <c r="C79" s="1" t="s">
        <v>107</v>
      </c>
      <c r="D79" s="1" t="s">
        <v>112</v>
      </c>
      <c r="G79" s="5">
        <v>0.5</v>
      </c>
      <c r="I79" s="2">
        <v>45043</v>
      </c>
      <c r="J79" s="2">
        <v>45091</v>
      </c>
      <c r="M79" s="1">
        <f t="shared" si="11"/>
        <v>35</v>
      </c>
      <c r="N79" s="1">
        <v>24</v>
      </c>
      <c r="Q79" s="1">
        <f>ROUND(N79/(M79/5),0)</f>
        <v>3</v>
      </c>
      <c r="R79" s="1">
        <f t="shared" si="12"/>
        <v>0</v>
      </c>
      <c r="S79" s="1">
        <f t="shared" si="13"/>
        <v>0</v>
      </c>
      <c r="T79" s="1">
        <f t="shared" si="14"/>
        <v>0</v>
      </c>
      <c r="U79" s="1">
        <f t="shared" si="14"/>
        <v>3</v>
      </c>
      <c r="V79" s="1">
        <f t="shared" si="14"/>
        <v>3</v>
      </c>
      <c r="W79" s="1">
        <f t="shared" si="14"/>
        <v>3</v>
      </c>
      <c r="X79" s="1">
        <f t="shared" si="9"/>
        <v>3</v>
      </c>
      <c r="Y79" s="1">
        <f t="shared" si="9"/>
        <v>3</v>
      </c>
      <c r="Z79" s="1">
        <f t="shared" si="9"/>
        <v>3</v>
      </c>
      <c r="AA79" s="1">
        <f t="shared" si="9"/>
        <v>3</v>
      </c>
      <c r="AB79" s="1">
        <f>SUMIFS('Horas Trabalhadas'!$D:$D,'Horas Trabalhadas'!$B:$B,$A79,'Horas Trabalhadas'!$C:$C,"&lt;"&amp;Planejamento!AC$1,'Horas Trabalhadas'!$C:$C,"&gt;="&amp;AB$1)</f>
        <v>0</v>
      </c>
      <c r="AC79" s="1">
        <f>SUMIFS('Horas Trabalhadas'!$D:$D,'Horas Trabalhadas'!$B:$B,$A79,'Horas Trabalhadas'!$C:$C,"&lt;"&amp;Planejamento!AD$1,'Horas Trabalhadas'!$C:$C,"&gt;="&amp;AC$1)</f>
        <v>0</v>
      </c>
      <c r="AD79" s="1">
        <f>SUMIFS('Horas Trabalhadas'!$D:$D,'Horas Trabalhadas'!$B:$B,$A79,'Horas Trabalhadas'!$C:$C,"&lt;"&amp;Planejamento!AE$1,'Horas Trabalhadas'!$C:$C,"&gt;="&amp;AD$1)</f>
        <v>0</v>
      </c>
      <c r="AE79" s="1">
        <f>SUMIFS('Horas Trabalhadas'!$D:$D,'Horas Trabalhadas'!$B:$B,$A79,'Horas Trabalhadas'!$C:$C,"&lt;"&amp;Planejamento!AF$1,'Horas Trabalhadas'!$C:$C,"&gt;="&amp;AE$1)</f>
        <v>2</v>
      </c>
      <c r="AF79" s="1">
        <f>SUMIFS('Horas Trabalhadas'!$D:$D,'Horas Trabalhadas'!$B:$B,$A79,'Horas Trabalhadas'!$C:$C,"&lt;"&amp;Planejamento!AG$1,'Horas Trabalhadas'!$C:$C,"&gt;="&amp;AF$1)</f>
        <v>0</v>
      </c>
      <c r="AG79" s="1">
        <f>SUMIFS('Horas Trabalhadas'!$D:$D,'Horas Trabalhadas'!$B:$B,$A79,'Horas Trabalhadas'!$C:$C,"&lt;"&amp;Planejamento!AH$1,'Horas Trabalhadas'!$C:$C,"&gt;="&amp;AG$1)</f>
        <v>0</v>
      </c>
      <c r="AH79" s="1">
        <f>SUMIFS('Horas Trabalhadas'!$D:$D,'Horas Trabalhadas'!$B:$B,$A79,'Horas Trabalhadas'!$C:$C,"&lt;"&amp;Planejamento!AI$1,'Horas Trabalhadas'!$C:$C,"&gt;="&amp;AH$1)</f>
        <v>0</v>
      </c>
      <c r="AI79" s="1">
        <f>SUMIFS('Horas Trabalhadas'!$D:$D,'Horas Trabalhadas'!$B:$B,$A79,'Horas Trabalhadas'!$C:$C,"&lt;"&amp;Planejamento!AJ$1,'Horas Trabalhadas'!$C:$C,"&gt;="&amp;AI$1)</f>
        <v>0</v>
      </c>
      <c r="AJ79" s="1">
        <f>SUMIFS('Horas Trabalhadas'!$D:$D,'Horas Trabalhadas'!$B:$B,$A79,'Horas Trabalhadas'!$C:$C,"&lt;"&amp;Planejamento!AK$1,'Horas Trabalhadas'!$C:$C,"&gt;="&amp;AJ$1)</f>
        <v>0</v>
      </c>
      <c r="AK79" s="1">
        <f>SUMIFS('Horas Trabalhadas'!$D:$D,'Horas Trabalhadas'!$B:$B,$A79,'Horas Trabalhadas'!$C:$C,"&lt;"&amp;Planejamento!AL$1,'Horas Trabalhadas'!$C:$C,"&gt;="&amp;AK$1)</f>
        <v>0</v>
      </c>
    </row>
    <row r="80" spans="1:37" ht="39.950000000000003" customHeight="1" x14ac:dyDescent="0.25">
      <c r="A80" s="1">
        <v>78</v>
      </c>
      <c r="B80" s="1" t="s">
        <v>224</v>
      </c>
      <c r="C80" s="1" t="s">
        <v>106</v>
      </c>
      <c r="D80" s="1" t="s">
        <v>100</v>
      </c>
      <c r="E80" s="1" t="s">
        <v>102</v>
      </c>
      <c r="F80" s="1" t="s">
        <v>225</v>
      </c>
      <c r="N80" s="1">
        <f>SUM(N2:N79)</f>
        <v>442</v>
      </c>
      <c r="R80" s="1">
        <f t="shared" ref="R80:AK80" si="15">SUM(R2:R79)</f>
        <v>30</v>
      </c>
      <c r="S80" s="1">
        <f t="shared" si="15"/>
        <v>46</v>
      </c>
      <c r="T80" s="1">
        <f t="shared" si="15"/>
        <v>26</v>
      </c>
      <c r="U80" s="1">
        <f t="shared" si="15"/>
        <v>36</v>
      </c>
      <c r="V80" s="1">
        <f t="shared" si="15"/>
        <v>52</v>
      </c>
      <c r="W80" s="1">
        <f t="shared" si="15"/>
        <v>76</v>
      </c>
      <c r="X80" s="1">
        <f t="shared" si="15"/>
        <v>51</v>
      </c>
      <c r="Y80" s="1">
        <f t="shared" si="15"/>
        <v>32</v>
      </c>
      <c r="Z80" s="1">
        <f t="shared" si="15"/>
        <v>56</v>
      </c>
      <c r="AA80" s="1">
        <f t="shared" si="15"/>
        <v>14</v>
      </c>
      <c r="AB80" s="1">
        <f t="shared" si="15"/>
        <v>3</v>
      </c>
      <c r="AC80" s="1">
        <f t="shared" si="15"/>
        <v>12.5</v>
      </c>
      <c r="AD80" s="1">
        <f t="shared" si="15"/>
        <v>9</v>
      </c>
      <c r="AE80" s="1">
        <f t="shared" si="15"/>
        <v>14</v>
      </c>
      <c r="AF80" s="1">
        <f t="shared" si="15"/>
        <v>3</v>
      </c>
      <c r="AG80" s="1">
        <f t="shared" si="15"/>
        <v>0</v>
      </c>
      <c r="AH80" s="1">
        <f t="shared" si="15"/>
        <v>0</v>
      </c>
      <c r="AI80" s="1">
        <f t="shared" si="15"/>
        <v>0</v>
      </c>
      <c r="AJ80" s="1">
        <f t="shared" si="15"/>
        <v>20</v>
      </c>
      <c r="AK80" s="1">
        <f t="shared" si="15"/>
        <v>0</v>
      </c>
    </row>
    <row r="81" spans="1:27" ht="39.950000000000003" customHeight="1" x14ac:dyDescent="0.25">
      <c r="A81" s="1">
        <v>19</v>
      </c>
      <c r="F81" s="1" t="s">
        <v>226</v>
      </c>
      <c r="R81" s="7">
        <f>R80/6</f>
        <v>5</v>
      </c>
      <c r="S81" s="7">
        <f t="shared" ref="S81:AA81" si="16">S80/6</f>
        <v>7.666666666666667</v>
      </c>
      <c r="T81" s="7">
        <f t="shared" si="16"/>
        <v>4.333333333333333</v>
      </c>
      <c r="U81" s="7">
        <f t="shared" si="16"/>
        <v>6</v>
      </c>
      <c r="V81" s="7">
        <f t="shared" si="16"/>
        <v>8.6666666666666661</v>
      </c>
      <c r="W81" s="7">
        <f t="shared" si="16"/>
        <v>12.666666666666666</v>
      </c>
      <c r="X81" s="7">
        <f t="shared" si="16"/>
        <v>8.5</v>
      </c>
      <c r="Y81" s="7">
        <f t="shared" si="16"/>
        <v>5.333333333333333</v>
      </c>
      <c r="Z81" s="7">
        <f t="shared" si="16"/>
        <v>9.3333333333333339</v>
      </c>
      <c r="AA81" s="7">
        <f t="shared" si="16"/>
        <v>2.3333333333333335</v>
      </c>
    </row>
    <row r="82" spans="1:27" ht="39.950000000000003" customHeight="1" x14ac:dyDescent="0.25">
      <c r="A82" s="1">
        <v>80</v>
      </c>
      <c r="F82" s="1" t="s">
        <v>227</v>
      </c>
    </row>
  </sheetData>
  <autoFilter ref="A1:P79" xr:uid="{BC84F76D-DD96-4E1C-B208-4A56AE55DAAE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6110-36E2-4389-9494-E58BFAE7ACDB}">
  <dimension ref="A1:G401"/>
  <sheetViews>
    <sheetView tabSelected="1" topLeftCell="B16" workbookViewId="0">
      <selection activeCell="E42" sqref="E42"/>
    </sheetView>
  </sheetViews>
  <sheetFormatPr defaultRowHeight="15" x14ac:dyDescent="0.25"/>
  <cols>
    <col min="1" max="1" width="0" style="3" hidden="1" customWidth="1"/>
    <col min="2" max="2" width="11.140625" style="3" customWidth="1"/>
    <col min="3" max="3" width="16.42578125" style="3" customWidth="1"/>
    <col min="4" max="4" width="12.7109375" style="3" customWidth="1"/>
    <col min="5" max="5" width="22.28515625" style="3" customWidth="1"/>
    <col min="6" max="6" width="28.85546875" customWidth="1"/>
    <col min="7" max="7" width="83.140625" customWidth="1"/>
  </cols>
  <sheetData>
    <row r="1" spans="1:7" x14ac:dyDescent="0.25">
      <c r="A1" s="10" t="s">
        <v>192</v>
      </c>
      <c r="B1" s="10" t="s">
        <v>164</v>
      </c>
      <c r="C1" s="10" t="s">
        <v>186</v>
      </c>
      <c r="D1" s="10" t="s">
        <v>7</v>
      </c>
      <c r="E1" s="10" t="s">
        <v>187</v>
      </c>
      <c r="F1" s="10" t="s">
        <v>188</v>
      </c>
      <c r="G1" s="10" t="s">
        <v>201</v>
      </c>
    </row>
    <row r="2" spans="1:7" x14ac:dyDescent="0.25">
      <c r="A2" s="11">
        <v>1</v>
      </c>
      <c r="B2" s="11">
        <v>7</v>
      </c>
      <c r="C2" s="12">
        <v>45022</v>
      </c>
      <c r="D2" s="11">
        <v>0.5</v>
      </c>
      <c r="E2" s="11" t="s">
        <v>194</v>
      </c>
      <c r="F2" s="11" t="s">
        <v>203</v>
      </c>
      <c r="G2" s="11" t="str">
        <f t="shared" ref="G2:G65" si="0">IFERROR(VLOOKUP(B2,planejamento,3,FALSE)&amp;"/"&amp;VLOOKUP(B2,planejamento,4,FALSE)&amp;"/"&amp;VLOOKUP(B2,planejamento,5,FALSE)&amp;"/"&amp;VLOOKUP(B2,planejamento,6,FALSE),"")</f>
        <v>Planejamento/Estimativas/Levantar EAP/</v>
      </c>
    </row>
    <row r="3" spans="1:7" x14ac:dyDescent="0.25">
      <c r="A3" s="11">
        <v>2</v>
      </c>
      <c r="B3" s="11">
        <v>7</v>
      </c>
      <c r="C3" s="12">
        <v>45022</v>
      </c>
      <c r="D3" s="11">
        <v>0.5</v>
      </c>
      <c r="E3" s="11" t="s">
        <v>197</v>
      </c>
      <c r="F3" s="11" t="s">
        <v>203</v>
      </c>
      <c r="G3" s="11" t="str">
        <f t="shared" si="0"/>
        <v>Planejamento/Estimativas/Levantar EAP/</v>
      </c>
    </row>
    <row r="4" spans="1:7" x14ac:dyDescent="0.25">
      <c r="A4" s="11">
        <v>3</v>
      </c>
      <c r="B4" s="11">
        <v>7</v>
      </c>
      <c r="C4" s="12">
        <v>45022</v>
      </c>
      <c r="D4" s="11">
        <v>0.5</v>
      </c>
      <c r="E4" s="11" t="s">
        <v>196</v>
      </c>
      <c r="F4" s="11" t="s">
        <v>203</v>
      </c>
      <c r="G4" s="11" t="str">
        <f t="shared" si="0"/>
        <v>Planejamento/Estimativas/Levantar EAP/</v>
      </c>
    </row>
    <row r="5" spans="1:7" x14ac:dyDescent="0.25">
      <c r="A5" s="11">
        <v>4</v>
      </c>
      <c r="B5" s="11">
        <v>7</v>
      </c>
      <c r="C5" s="12">
        <v>45022</v>
      </c>
      <c r="D5" s="11">
        <v>0.5</v>
      </c>
      <c r="E5" s="11" t="s">
        <v>195</v>
      </c>
      <c r="F5" s="11" t="s">
        <v>203</v>
      </c>
      <c r="G5" s="11" t="str">
        <f t="shared" si="0"/>
        <v>Planejamento/Estimativas/Levantar EAP/</v>
      </c>
    </row>
    <row r="6" spans="1:7" x14ac:dyDescent="0.25">
      <c r="A6" s="11">
        <v>5</v>
      </c>
      <c r="B6" s="11">
        <v>7</v>
      </c>
      <c r="C6" s="12">
        <v>45022</v>
      </c>
      <c r="D6" s="11">
        <v>0.5</v>
      </c>
      <c r="E6" s="11" t="s">
        <v>199</v>
      </c>
      <c r="F6" s="11" t="s">
        <v>203</v>
      </c>
      <c r="G6" s="11" t="str">
        <f t="shared" si="0"/>
        <v>Planejamento/Estimativas/Levantar EAP/</v>
      </c>
    </row>
    <row r="7" spans="1:7" x14ac:dyDescent="0.25">
      <c r="A7" s="11">
        <v>6</v>
      </c>
      <c r="B7" s="11">
        <v>7</v>
      </c>
      <c r="C7" s="12">
        <v>45022</v>
      </c>
      <c r="D7" s="11">
        <v>0.5</v>
      </c>
      <c r="E7" s="11" t="s">
        <v>198</v>
      </c>
      <c r="F7" s="11" t="s">
        <v>203</v>
      </c>
      <c r="G7" s="11" t="str">
        <f t="shared" si="0"/>
        <v>Planejamento/Estimativas/Levantar EAP/</v>
      </c>
    </row>
    <row r="8" spans="1:7" x14ac:dyDescent="0.25">
      <c r="A8" s="11">
        <v>7</v>
      </c>
      <c r="B8" s="11">
        <v>71</v>
      </c>
      <c r="C8" s="12">
        <v>45029</v>
      </c>
      <c r="D8" s="11">
        <v>0.5</v>
      </c>
      <c r="E8" s="11" t="s">
        <v>194</v>
      </c>
      <c r="F8" s="11"/>
      <c r="G8" s="11" t="str">
        <f t="shared" si="0"/>
        <v>Gerenciamento/Monitoramento e Documentação//</v>
      </c>
    </row>
    <row r="9" spans="1:7" x14ac:dyDescent="0.25">
      <c r="A9" s="11">
        <v>8</v>
      </c>
      <c r="B9" s="11">
        <v>70</v>
      </c>
      <c r="C9" s="12">
        <v>45032</v>
      </c>
      <c r="D9" s="11">
        <v>2</v>
      </c>
      <c r="E9" s="11" t="s">
        <v>194</v>
      </c>
      <c r="F9" s="11" t="s">
        <v>203</v>
      </c>
      <c r="G9" s="11" t="str">
        <f t="shared" si="0"/>
        <v>Gerenciamento/Sprints//</v>
      </c>
    </row>
    <row r="10" spans="1:7" x14ac:dyDescent="0.25">
      <c r="A10" s="11">
        <v>13</v>
      </c>
      <c r="B10" s="11">
        <v>70</v>
      </c>
      <c r="C10" s="12">
        <v>45032</v>
      </c>
      <c r="D10" s="11">
        <v>2</v>
      </c>
      <c r="E10" s="11" t="s">
        <v>197</v>
      </c>
      <c r="F10" s="11"/>
      <c r="G10" s="11" t="str">
        <f t="shared" si="0"/>
        <v>Gerenciamento/Sprints//</v>
      </c>
    </row>
    <row r="11" spans="1:7" x14ac:dyDescent="0.25">
      <c r="A11" s="11">
        <v>19</v>
      </c>
      <c r="B11" s="11">
        <v>70</v>
      </c>
      <c r="C11" s="12">
        <v>45032</v>
      </c>
      <c r="D11" s="11">
        <v>2</v>
      </c>
      <c r="E11" s="11" t="s">
        <v>196</v>
      </c>
      <c r="F11" s="11"/>
      <c r="G11" s="11" t="str">
        <f t="shared" si="0"/>
        <v>Gerenciamento/Sprints//</v>
      </c>
    </row>
    <row r="12" spans="1:7" x14ac:dyDescent="0.25">
      <c r="A12" s="11">
        <v>20</v>
      </c>
      <c r="B12" s="11">
        <v>14</v>
      </c>
      <c r="C12" s="12">
        <v>45033</v>
      </c>
      <c r="D12" s="11">
        <v>2</v>
      </c>
      <c r="E12" s="11" t="s">
        <v>196</v>
      </c>
      <c r="F12" s="11"/>
      <c r="G12" s="11" t="str">
        <f t="shared" si="0"/>
        <v>Desenvolvimento/Prototipação/Wireframe/Menu de Configurações</v>
      </c>
    </row>
    <row r="13" spans="1:7" x14ac:dyDescent="0.25">
      <c r="A13" s="11">
        <v>9</v>
      </c>
      <c r="B13" s="11">
        <v>7</v>
      </c>
      <c r="C13" s="12">
        <v>45035</v>
      </c>
      <c r="D13" s="11">
        <v>2</v>
      </c>
      <c r="E13" s="11" t="s">
        <v>194</v>
      </c>
      <c r="F13" s="11" t="s">
        <v>221</v>
      </c>
      <c r="G13" s="11" t="str">
        <f t="shared" si="0"/>
        <v>Planejamento/Estimativas/Levantar EAP/</v>
      </c>
    </row>
    <row r="14" spans="1:7" x14ac:dyDescent="0.25">
      <c r="A14" s="11">
        <v>21</v>
      </c>
      <c r="B14" s="11">
        <v>15</v>
      </c>
      <c r="C14" s="12">
        <v>45035</v>
      </c>
      <c r="D14" s="11">
        <v>1</v>
      </c>
      <c r="E14" s="11" t="s">
        <v>196</v>
      </c>
      <c r="F14" s="11"/>
      <c r="G14" s="11" t="str">
        <f t="shared" si="0"/>
        <v>Desenvolvimento/Prototipação/Wireframe/Escolha de Ativos</v>
      </c>
    </row>
    <row r="15" spans="1:7" x14ac:dyDescent="0.25">
      <c r="A15" s="11">
        <v>22</v>
      </c>
      <c r="B15" s="11">
        <v>16</v>
      </c>
      <c r="C15" s="12">
        <v>45035</v>
      </c>
      <c r="D15" s="11">
        <v>1</v>
      </c>
      <c r="E15" s="11" t="s">
        <v>196</v>
      </c>
      <c r="F15" s="11"/>
      <c r="G15" s="11" t="str">
        <f t="shared" si="0"/>
        <v>Desenvolvimento/Prototipação/Wireframe/Escolha da Paleta e Tipografia</v>
      </c>
    </row>
    <row r="16" spans="1:7" x14ac:dyDescent="0.25">
      <c r="A16" s="11">
        <v>10</v>
      </c>
      <c r="B16" s="11">
        <v>13</v>
      </c>
      <c r="C16" s="12">
        <v>45036</v>
      </c>
      <c r="D16" s="11">
        <v>4.5</v>
      </c>
      <c r="E16" s="11" t="s">
        <v>194</v>
      </c>
      <c r="F16" s="11"/>
      <c r="G16" s="11" t="str">
        <f t="shared" si="0"/>
        <v>Desenvolvimento/Prototipação/Wireframe/Tela Inicial</v>
      </c>
    </row>
    <row r="17" spans="1:7" x14ac:dyDescent="0.25">
      <c r="A17" s="11">
        <v>23</v>
      </c>
      <c r="B17" s="11">
        <v>70</v>
      </c>
      <c r="C17" s="12">
        <v>45040</v>
      </c>
      <c r="D17" s="11">
        <v>0.5</v>
      </c>
      <c r="E17" s="11" t="s">
        <v>196</v>
      </c>
      <c r="F17" s="11"/>
      <c r="G17" s="11" t="str">
        <f t="shared" si="0"/>
        <v>Gerenciamento/Sprints//</v>
      </c>
    </row>
    <row r="18" spans="1:7" x14ac:dyDescent="0.25">
      <c r="A18" s="11">
        <v>24</v>
      </c>
      <c r="B18" s="11">
        <v>17</v>
      </c>
      <c r="C18" s="12">
        <v>45040</v>
      </c>
      <c r="D18" s="11">
        <v>1</v>
      </c>
      <c r="E18" s="11" t="s">
        <v>196</v>
      </c>
      <c r="F18" s="11"/>
      <c r="G18" s="11" t="str">
        <f t="shared" si="0"/>
        <v>Desenvolvimento/Prototipação/Wireframe/Criação da Tela de Jogo</v>
      </c>
    </row>
    <row r="19" spans="1:7" x14ac:dyDescent="0.25">
      <c r="A19" s="11">
        <v>14</v>
      </c>
      <c r="B19" s="11">
        <v>26</v>
      </c>
      <c r="C19" s="12">
        <v>45041</v>
      </c>
      <c r="D19" s="11">
        <v>3</v>
      </c>
      <c r="E19" s="11" t="s">
        <v>197</v>
      </c>
      <c r="F19" s="11"/>
      <c r="G19" s="11" t="str">
        <f t="shared" si="0"/>
        <v>Desenvolvimento/Backend/Lógica do Jogo/Factory de territórios</v>
      </c>
    </row>
    <row r="20" spans="1:7" x14ac:dyDescent="0.25">
      <c r="A20" s="11">
        <v>15</v>
      </c>
      <c r="B20" s="11">
        <v>32</v>
      </c>
      <c r="C20" s="12">
        <v>45045</v>
      </c>
      <c r="D20" s="11">
        <v>2</v>
      </c>
      <c r="E20" s="11" t="s">
        <v>197</v>
      </c>
      <c r="F20" s="11"/>
      <c r="G20" s="11" t="str">
        <f t="shared" si="0"/>
        <v>Desenvolvimento/Backend/Lógica do Jogo/Criação da Lógica de Alocação de Exércitos</v>
      </c>
    </row>
    <row r="21" spans="1:7" x14ac:dyDescent="0.25">
      <c r="A21" s="11">
        <v>11</v>
      </c>
      <c r="B21" s="11">
        <v>11</v>
      </c>
      <c r="C21" s="12">
        <v>45048</v>
      </c>
      <c r="D21" s="11">
        <v>5</v>
      </c>
      <c r="E21" s="11" t="s">
        <v>194</v>
      </c>
      <c r="F21" s="11" t="s">
        <v>222</v>
      </c>
      <c r="G21" s="11" t="str">
        <f t="shared" si="0"/>
        <v>Planejamento/Risco/Análise Qualitativa/</v>
      </c>
    </row>
    <row r="22" spans="1:7" x14ac:dyDescent="0.25">
      <c r="A22" s="11">
        <v>16</v>
      </c>
      <c r="B22" s="11">
        <v>7</v>
      </c>
      <c r="C22" s="12">
        <v>45048</v>
      </c>
      <c r="D22" s="11">
        <v>1</v>
      </c>
      <c r="E22" s="11" t="s">
        <v>197</v>
      </c>
      <c r="F22" s="11"/>
      <c r="G22" s="11" t="str">
        <f t="shared" si="0"/>
        <v>Planejamento/Estimativas/Levantar EAP/</v>
      </c>
    </row>
    <row r="23" spans="1:7" x14ac:dyDescent="0.25">
      <c r="A23" s="11">
        <v>17</v>
      </c>
      <c r="B23" s="11">
        <v>9</v>
      </c>
      <c r="C23" s="12">
        <v>45048</v>
      </c>
      <c r="D23" s="11">
        <v>2</v>
      </c>
      <c r="E23" s="11" t="s">
        <v>197</v>
      </c>
      <c r="F23" s="11"/>
      <c r="G23" s="11" t="str">
        <f t="shared" si="0"/>
        <v>Planejamento/Estimativas/Calcular custos EAP/</v>
      </c>
    </row>
    <row r="24" spans="1:7" x14ac:dyDescent="0.25">
      <c r="A24" s="11">
        <v>18</v>
      </c>
      <c r="B24" s="11">
        <v>77</v>
      </c>
      <c r="C24" s="12">
        <v>45048</v>
      </c>
      <c r="D24" s="11">
        <v>2</v>
      </c>
      <c r="E24" s="11" t="s">
        <v>197</v>
      </c>
      <c r="F24" s="11"/>
      <c r="G24" s="11" t="str">
        <f t="shared" si="0"/>
        <v>Gerenciamento/Comunicação//</v>
      </c>
    </row>
    <row r="25" spans="1:7" x14ac:dyDescent="0.25">
      <c r="A25" s="11">
        <v>12</v>
      </c>
      <c r="B25" s="11">
        <v>12</v>
      </c>
      <c r="C25" s="12">
        <v>45049</v>
      </c>
      <c r="D25" s="11">
        <v>1</v>
      </c>
      <c r="E25" s="11" t="s">
        <v>194</v>
      </c>
      <c r="F25" s="11" t="s">
        <v>223</v>
      </c>
      <c r="G25" s="11" t="str">
        <f t="shared" si="0"/>
        <v>Planejamento/Risco/Análise Quantitativa/</v>
      </c>
    </row>
    <row r="26" spans="1:7" x14ac:dyDescent="0.25">
      <c r="A26" s="11">
        <v>25</v>
      </c>
      <c r="B26" s="11">
        <v>9</v>
      </c>
      <c r="C26" s="12">
        <v>45049</v>
      </c>
      <c r="D26" s="11">
        <v>1</v>
      </c>
      <c r="E26" s="11" t="s">
        <v>196</v>
      </c>
      <c r="F26" s="11"/>
      <c r="G26" s="11" t="str">
        <f t="shared" si="0"/>
        <v>Planejamento/Estimativas/Calcular custos EAP/</v>
      </c>
    </row>
    <row r="27" spans="1:7" x14ac:dyDescent="0.25">
      <c r="A27" s="11">
        <v>26</v>
      </c>
      <c r="B27" s="11">
        <v>9</v>
      </c>
      <c r="C27" s="12">
        <v>45050</v>
      </c>
      <c r="D27" s="11">
        <v>3</v>
      </c>
      <c r="E27" s="11" t="s">
        <v>196</v>
      </c>
      <c r="F27" s="11"/>
      <c r="G27" s="11" t="str">
        <f t="shared" si="0"/>
        <v>Planejamento/Estimativas/Calcular custos EAP/</v>
      </c>
    </row>
    <row r="28" spans="1:7" x14ac:dyDescent="0.25">
      <c r="A28" s="11">
        <v>32</v>
      </c>
      <c r="B28" s="11">
        <v>19</v>
      </c>
      <c r="C28" s="12">
        <v>45071</v>
      </c>
      <c r="D28" s="11">
        <v>3</v>
      </c>
      <c r="E28" s="11" t="s">
        <v>197</v>
      </c>
      <c r="F28" s="11"/>
      <c r="G28" s="11" t="str">
        <f t="shared" si="0"/>
        <v>Desenvolvimento/Backend/Arquitetura/Lógica de comunicação client+server</v>
      </c>
    </row>
    <row r="29" spans="1:7" x14ac:dyDescent="0.25">
      <c r="A29" s="11">
        <v>33</v>
      </c>
      <c r="B29" s="11">
        <v>19</v>
      </c>
      <c r="C29" s="12">
        <v>45073</v>
      </c>
      <c r="D29" s="11">
        <v>2</v>
      </c>
      <c r="E29" s="11" t="s">
        <v>197</v>
      </c>
      <c r="F29" s="11"/>
      <c r="G29" s="11" t="str">
        <f t="shared" si="0"/>
        <v>Desenvolvimento/Backend/Arquitetura/Lógica de comunicação client+server</v>
      </c>
    </row>
    <row r="30" spans="1:7" x14ac:dyDescent="0.25">
      <c r="A30" s="11">
        <v>34</v>
      </c>
      <c r="B30" s="11">
        <v>19</v>
      </c>
      <c r="C30" s="12">
        <v>45078</v>
      </c>
      <c r="D30" s="11">
        <v>3</v>
      </c>
      <c r="E30" s="11" t="s">
        <v>197</v>
      </c>
      <c r="F30" s="11"/>
      <c r="G30" s="11" t="str">
        <f t="shared" si="0"/>
        <v>Desenvolvimento/Backend/Arquitetura/Lógica de comunicação client+server</v>
      </c>
    </row>
    <row r="31" spans="1:7" x14ac:dyDescent="0.25">
      <c r="A31" s="11">
        <v>35</v>
      </c>
      <c r="B31" s="11">
        <v>19</v>
      </c>
      <c r="C31" s="12">
        <v>45081</v>
      </c>
      <c r="D31" s="11">
        <v>4</v>
      </c>
      <c r="E31" s="11" t="s">
        <v>197</v>
      </c>
      <c r="F31" s="11"/>
      <c r="G31" s="11" t="str">
        <f t="shared" si="0"/>
        <v>Desenvolvimento/Backend/Arquitetura/Lógica de comunicação client+server</v>
      </c>
    </row>
    <row r="32" spans="1:7" x14ac:dyDescent="0.25">
      <c r="A32" s="11">
        <v>29</v>
      </c>
      <c r="B32" s="11">
        <v>46</v>
      </c>
      <c r="C32" s="12">
        <v>45082</v>
      </c>
      <c r="D32" s="11">
        <v>4</v>
      </c>
      <c r="E32" s="11" t="s">
        <v>199</v>
      </c>
      <c r="F32" s="11"/>
      <c r="G32" s="11" t="str">
        <f t="shared" si="0"/>
        <v>Desenvolvimento/Frontend/UI/Criação da UI de Exércitos Disponíveis</v>
      </c>
    </row>
    <row r="33" spans="1:7" x14ac:dyDescent="0.25">
      <c r="A33" s="11">
        <v>31</v>
      </c>
      <c r="B33" s="11">
        <v>46</v>
      </c>
      <c r="C33" s="12">
        <v>45082</v>
      </c>
      <c r="D33" s="11">
        <v>4</v>
      </c>
      <c r="E33" s="11" t="s">
        <v>196</v>
      </c>
      <c r="F33" s="11"/>
      <c r="G33" s="11" t="str">
        <f t="shared" si="0"/>
        <v>Desenvolvimento/Frontend/UI/Criação da UI de Exércitos Disponíveis</v>
      </c>
    </row>
    <row r="34" spans="1:7" x14ac:dyDescent="0.25">
      <c r="A34" s="11">
        <v>28</v>
      </c>
      <c r="B34" s="11">
        <v>46</v>
      </c>
      <c r="C34" s="12">
        <v>45083</v>
      </c>
      <c r="D34" s="11">
        <v>4</v>
      </c>
      <c r="E34" s="11" t="s">
        <v>199</v>
      </c>
      <c r="F34" s="11"/>
      <c r="G34" s="11" t="str">
        <f t="shared" si="0"/>
        <v>Desenvolvimento/Frontend/UI/Criação da UI de Exércitos Disponíveis</v>
      </c>
    </row>
    <row r="35" spans="1:7" x14ac:dyDescent="0.25">
      <c r="A35" s="11">
        <v>30</v>
      </c>
      <c r="B35" s="11">
        <v>46</v>
      </c>
      <c r="C35" s="12">
        <v>45083</v>
      </c>
      <c r="D35" s="11">
        <v>4</v>
      </c>
      <c r="E35" s="11" t="s">
        <v>196</v>
      </c>
      <c r="F35" s="11"/>
      <c r="G35" s="11" t="str">
        <f t="shared" si="0"/>
        <v>Desenvolvimento/Frontend/UI/Criação da UI de Exércitos Disponíveis</v>
      </c>
    </row>
    <row r="36" spans="1:7" x14ac:dyDescent="0.25">
      <c r="A36" s="11">
        <v>36</v>
      </c>
      <c r="B36" s="11">
        <v>19</v>
      </c>
      <c r="C36" s="12">
        <v>45083</v>
      </c>
      <c r="D36" s="11">
        <v>3</v>
      </c>
      <c r="E36" s="11" t="s">
        <v>197</v>
      </c>
      <c r="F36" s="11"/>
      <c r="G36" s="11" t="str">
        <f t="shared" si="0"/>
        <v>Desenvolvimento/Backend/Arquitetura/Lógica de comunicação client+server</v>
      </c>
    </row>
    <row r="37" spans="1:7" x14ac:dyDescent="0.25">
      <c r="A37" s="11">
        <v>27</v>
      </c>
      <c r="B37" s="11">
        <v>46</v>
      </c>
      <c r="C37" s="12">
        <v>45084</v>
      </c>
      <c r="D37" s="11">
        <v>4</v>
      </c>
      <c r="E37" s="11" t="s">
        <v>199</v>
      </c>
      <c r="F37" s="11"/>
      <c r="G37" s="11" t="str">
        <f t="shared" si="0"/>
        <v>Desenvolvimento/Frontend/UI/Criação da UI de Exércitos Disponíveis</v>
      </c>
    </row>
    <row r="38" spans="1:7" x14ac:dyDescent="0.25">
      <c r="A38" s="11">
        <v>37</v>
      </c>
      <c r="B38" s="11">
        <v>19</v>
      </c>
      <c r="C38" s="12">
        <v>45084</v>
      </c>
      <c r="D38" s="11">
        <v>2</v>
      </c>
      <c r="E38" s="11" t="s">
        <v>197</v>
      </c>
      <c r="F38" s="11"/>
      <c r="G38" s="11" t="str">
        <f t="shared" si="0"/>
        <v>Desenvolvimento/Backend/Arquitetura/Lógica de comunicação client+server</v>
      </c>
    </row>
    <row r="39" spans="1:7" x14ac:dyDescent="0.25">
      <c r="A39" s="11">
        <v>38</v>
      </c>
      <c r="B39" s="11">
        <v>19</v>
      </c>
      <c r="C39" s="12">
        <v>45085</v>
      </c>
      <c r="D39" s="11">
        <v>4</v>
      </c>
      <c r="E39" s="11" t="s">
        <v>197</v>
      </c>
      <c r="F39" s="11"/>
      <c r="G39" s="11" t="str">
        <f t="shared" si="0"/>
        <v>Desenvolvimento/Backend/Arquitetura/Lógica de comunicação client+server</v>
      </c>
    </row>
    <row r="40" spans="1:7" x14ac:dyDescent="0.25">
      <c r="A40" s="11">
        <v>39</v>
      </c>
      <c r="B40" s="11">
        <v>19</v>
      </c>
      <c r="C40" s="12">
        <v>45086</v>
      </c>
      <c r="D40" s="11">
        <v>1</v>
      </c>
      <c r="E40" s="11" t="s">
        <v>197</v>
      </c>
      <c r="F40" s="11"/>
      <c r="G40" s="11" t="str">
        <f t="shared" si="0"/>
        <v>Desenvolvimento/Backend/Arquitetura/Lógica de comunicação client+server</v>
      </c>
    </row>
    <row r="41" spans="1:7" x14ac:dyDescent="0.25">
      <c r="A41" s="11">
        <v>40</v>
      </c>
      <c r="B41" s="11"/>
      <c r="C41" s="11"/>
      <c r="D41" s="11"/>
      <c r="E41" s="11"/>
      <c r="F41" s="11"/>
      <c r="G41" s="11" t="str">
        <f t="shared" si="0"/>
        <v/>
      </c>
    </row>
    <row r="42" spans="1:7" x14ac:dyDescent="0.25">
      <c r="A42" s="11">
        <v>41</v>
      </c>
      <c r="B42" s="11"/>
      <c r="C42" s="11"/>
      <c r="D42" s="11"/>
      <c r="E42" s="11"/>
      <c r="F42" s="11"/>
      <c r="G42" s="11" t="str">
        <f t="shared" si="0"/>
        <v/>
      </c>
    </row>
    <row r="43" spans="1:7" x14ac:dyDescent="0.25">
      <c r="A43" s="11">
        <v>42</v>
      </c>
      <c r="B43" s="11"/>
      <c r="C43" s="11"/>
      <c r="D43" s="11"/>
      <c r="E43" s="11"/>
      <c r="F43" s="11"/>
      <c r="G43" s="11" t="str">
        <f t="shared" si="0"/>
        <v/>
      </c>
    </row>
    <row r="44" spans="1:7" x14ac:dyDescent="0.25">
      <c r="A44" s="11">
        <v>43</v>
      </c>
      <c r="B44" s="11"/>
      <c r="C44" s="11"/>
      <c r="D44" s="11"/>
      <c r="E44" s="11"/>
      <c r="F44" s="11"/>
      <c r="G44" s="11" t="str">
        <f t="shared" si="0"/>
        <v/>
      </c>
    </row>
    <row r="45" spans="1:7" x14ac:dyDescent="0.25">
      <c r="A45" s="11">
        <v>44</v>
      </c>
      <c r="B45" s="11"/>
      <c r="C45" s="11"/>
      <c r="D45" s="11"/>
      <c r="E45" s="11"/>
      <c r="F45" s="11"/>
      <c r="G45" s="11" t="str">
        <f t="shared" si="0"/>
        <v/>
      </c>
    </row>
    <row r="46" spans="1:7" x14ac:dyDescent="0.25">
      <c r="A46" s="11">
        <v>45</v>
      </c>
      <c r="B46" s="11"/>
      <c r="C46" s="11"/>
      <c r="D46" s="11"/>
      <c r="E46" s="11"/>
      <c r="F46" s="11"/>
      <c r="G46" s="11" t="str">
        <f t="shared" si="0"/>
        <v/>
      </c>
    </row>
    <row r="47" spans="1:7" x14ac:dyDescent="0.25">
      <c r="A47" s="11">
        <v>46</v>
      </c>
      <c r="B47" s="11"/>
      <c r="C47" s="11"/>
      <c r="D47" s="11"/>
      <c r="E47" s="11"/>
      <c r="F47" s="11"/>
      <c r="G47" s="11" t="str">
        <f t="shared" si="0"/>
        <v/>
      </c>
    </row>
    <row r="48" spans="1:7" x14ac:dyDescent="0.25">
      <c r="A48" s="11">
        <v>47</v>
      </c>
      <c r="B48" s="11"/>
      <c r="C48" s="11"/>
      <c r="D48" s="11"/>
      <c r="E48" s="11"/>
      <c r="F48" s="11"/>
      <c r="G48" s="11" t="str">
        <f t="shared" si="0"/>
        <v/>
      </c>
    </row>
    <row r="49" spans="1:7" x14ac:dyDescent="0.25">
      <c r="A49" s="11">
        <v>48</v>
      </c>
      <c r="B49" s="11"/>
      <c r="C49" s="11"/>
      <c r="D49" s="11"/>
      <c r="E49" s="11"/>
      <c r="F49" s="11"/>
      <c r="G49" s="11" t="str">
        <f t="shared" si="0"/>
        <v/>
      </c>
    </row>
    <row r="50" spans="1:7" x14ac:dyDescent="0.25">
      <c r="A50" s="11">
        <v>49</v>
      </c>
      <c r="B50" s="11"/>
      <c r="C50" s="11"/>
      <c r="D50" s="11"/>
      <c r="E50" s="11"/>
      <c r="F50" s="11"/>
      <c r="G50" s="11" t="str">
        <f t="shared" si="0"/>
        <v/>
      </c>
    </row>
    <row r="51" spans="1:7" x14ac:dyDescent="0.25">
      <c r="A51" s="11">
        <v>50</v>
      </c>
      <c r="B51" s="11"/>
      <c r="C51" s="11"/>
      <c r="D51" s="11"/>
      <c r="E51" s="11"/>
      <c r="F51" s="11"/>
      <c r="G51" s="11" t="str">
        <f t="shared" si="0"/>
        <v/>
      </c>
    </row>
    <row r="52" spans="1:7" x14ac:dyDescent="0.25">
      <c r="A52" s="11">
        <v>51</v>
      </c>
      <c r="B52" s="11"/>
      <c r="C52" s="11"/>
      <c r="D52" s="11"/>
      <c r="E52" s="11"/>
      <c r="F52" s="11"/>
      <c r="G52" s="11" t="str">
        <f t="shared" si="0"/>
        <v/>
      </c>
    </row>
    <row r="53" spans="1:7" x14ac:dyDescent="0.25">
      <c r="A53" s="11">
        <v>52</v>
      </c>
      <c r="B53" s="11"/>
      <c r="C53" s="11"/>
      <c r="D53" s="11"/>
      <c r="E53" s="11"/>
      <c r="F53" s="11"/>
      <c r="G53" s="11" t="str">
        <f t="shared" si="0"/>
        <v/>
      </c>
    </row>
    <row r="54" spans="1:7" x14ac:dyDescent="0.25">
      <c r="A54" s="11">
        <v>53</v>
      </c>
      <c r="B54" s="11"/>
      <c r="C54" s="11"/>
      <c r="D54" s="11"/>
      <c r="E54" s="11"/>
      <c r="F54" s="11"/>
      <c r="G54" s="11" t="str">
        <f t="shared" si="0"/>
        <v/>
      </c>
    </row>
    <row r="55" spans="1:7" x14ac:dyDescent="0.25">
      <c r="A55" s="11">
        <v>54</v>
      </c>
      <c r="B55" s="11"/>
      <c r="C55" s="11"/>
      <c r="D55" s="11"/>
      <c r="E55" s="11"/>
      <c r="F55" s="11"/>
      <c r="G55" s="11" t="str">
        <f t="shared" si="0"/>
        <v/>
      </c>
    </row>
    <row r="56" spans="1:7" x14ac:dyDescent="0.25">
      <c r="A56" s="11">
        <v>55</v>
      </c>
      <c r="B56" s="11"/>
      <c r="C56" s="11"/>
      <c r="D56" s="11"/>
      <c r="E56" s="11"/>
      <c r="F56" s="11"/>
      <c r="G56" s="11" t="str">
        <f t="shared" si="0"/>
        <v/>
      </c>
    </row>
    <row r="57" spans="1:7" x14ac:dyDescent="0.25">
      <c r="A57" s="11">
        <v>56</v>
      </c>
      <c r="B57" s="11"/>
      <c r="C57" s="11"/>
      <c r="D57" s="11"/>
      <c r="E57" s="11"/>
      <c r="F57" s="11"/>
      <c r="G57" s="11" t="str">
        <f t="shared" si="0"/>
        <v/>
      </c>
    </row>
    <row r="58" spans="1:7" x14ac:dyDescent="0.25">
      <c r="A58" s="11">
        <v>57</v>
      </c>
      <c r="B58" s="11"/>
      <c r="C58" s="11"/>
      <c r="D58" s="11"/>
      <c r="E58" s="11"/>
      <c r="F58" s="11"/>
      <c r="G58" s="11" t="str">
        <f t="shared" si="0"/>
        <v/>
      </c>
    </row>
    <row r="59" spans="1:7" x14ac:dyDescent="0.25">
      <c r="A59" s="11">
        <v>58</v>
      </c>
      <c r="B59" s="11"/>
      <c r="C59" s="11"/>
      <c r="D59" s="11"/>
      <c r="E59" s="11"/>
      <c r="F59" s="11"/>
      <c r="G59" s="11" t="str">
        <f t="shared" si="0"/>
        <v/>
      </c>
    </row>
    <row r="60" spans="1:7" x14ac:dyDescent="0.25">
      <c r="A60" s="11">
        <v>59</v>
      </c>
      <c r="B60" s="11"/>
      <c r="C60" s="11"/>
      <c r="D60" s="11"/>
      <c r="E60" s="11"/>
      <c r="F60" s="11"/>
      <c r="G60" s="11" t="str">
        <f t="shared" si="0"/>
        <v/>
      </c>
    </row>
    <row r="61" spans="1:7" x14ac:dyDescent="0.25">
      <c r="A61" s="11">
        <v>60</v>
      </c>
      <c r="B61" s="11"/>
      <c r="C61" s="11"/>
      <c r="D61" s="11"/>
      <c r="E61" s="11"/>
      <c r="F61" s="11"/>
      <c r="G61" s="11" t="str">
        <f t="shared" si="0"/>
        <v/>
      </c>
    </row>
    <row r="62" spans="1:7" x14ac:dyDescent="0.25">
      <c r="A62" s="11">
        <v>61</v>
      </c>
      <c r="B62" s="11"/>
      <c r="C62" s="11"/>
      <c r="D62" s="11"/>
      <c r="E62" s="11"/>
      <c r="F62" s="11"/>
      <c r="G62" s="11" t="str">
        <f t="shared" si="0"/>
        <v/>
      </c>
    </row>
    <row r="63" spans="1:7" x14ac:dyDescent="0.25">
      <c r="A63" s="11">
        <v>62</v>
      </c>
      <c r="B63" s="11"/>
      <c r="C63" s="11"/>
      <c r="D63" s="11"/>
      <c r="E63" s="11"/>
      <c r="F63" s="11"/>
      <c r="G63" s="11" t="str">
        <f t="shared" si="0"/>
        <v/>
      </c>
    </row>
    <row r="64" spans="1:7" x14ac:dyDescent="0.25">
      <c r="A64" s="11">
        <v>63</v>
      </c>
      <c r="B64" s="11"/>
      <c r="C64" s="11"/>
      <c r="D64" s="11"/>
      <c r="E64" s="11"/>
      <c r="F64" s="11"/>
      <c r="G64" s="11" t="str">
        <f t="shared" si="0"/>
        <v/>
      </c>
    </row>
    <row r="65" spans="1:7" x14ac:dyDescent="0.25">
      <c r="A65" s="11">
        <v>64</v>
      </c>
      <c r="B65" s="11"/>
      <c r="C65" s="11"/>
      <c r="D65" s="11"/>
      <c r="E65" s="11"/>
      <c r="F65" s="11"/>
      <c r="G65" s="11" t="str">
        <f t="shared" si="0"/>
        <v/>
      </c>
    </row>
    <row r="66" spans="1:7" x14ac:dyDescent="0.25">
      <c r="A66" s="11">
        <v>65</v>
      </c>
      <c r="B66" s="11"/>
      <c r="C66" s="11"/>
      <c r="D66" s="11"/>
      <c r="E66" s="11"/>
      <c r="F66" s="11"/>
      <c r="G66" s="11" t="str">
        <f t="shared" ref="G66:G129" si="1">IFERROR(VLOOKUP(B66,planejamento,3,FALSE)&amp;"/"&amp;VLOOKUP(B66,planejamento,4,FALSE)&amp;"/"&amp;VLOOKUP(B66,planejamento,5,FALSE)&amp;"/"&amp;VLOOKUP(B66,planejamento,6,FALSE),"")</f>
        <v/>
      </c>
    </row>
    <row r="67" spans="1:7" x14ac:dyDescent="0.25">
      <c r="A67" s="11">
        <v>66</v>
      </c>
      <c r="B67" s="11"/>
      <c r="C67" s="11"/>
      <c r="D67" s="11"/>
      <c r="E67" s="11"/>
      <c r="F67" s="11"/>
      <c r="G67" s="11" t="str">
        <f t="shared" si="1"/>
        <v/>
      </c>
    </row>
    <row r="68" spans="1:7" x14ac:dyDescent="0.25">
      <c r="A68" s="11">
        <v>67</v>
      </c>
      <c r="B68" s="11"/>
      <c r="C68" s="11"/>
      <c r="D68" s="11"/>
      <c r="E68" s="11"/>
      <c r="F68" s="11"/>
      <c r="G68" s="11" t="str">
        <f t="shared" si="1"/>
        <v/>
      </c>
    </row>
    <row r="69" spans="1:7" x14ac:dyDescent="0.25">
      <c r="A69" s="11">
        <v>68</v>
      </c>
      <c r="B69" s="11"/>
      <c r="C69" s="11"/>
      <c r="D69" s="11"/>
      <c r="E69" s="11"/>
      <c r="F69" s="11"/>
      <c r="G69" s="11" t="str">
        <f t="shared" si="1"/>
        <v/>
      </c>
    </row>
    <row r="70" spans="1:7" x14ac:dyDescent="0.25">
      <c r="A70" s="11">
        <v>69</v>
      </c>
      <c r="B70" s="11"/>
      <c r="C70" s="11"/>
      <c r="D70" s="11"/>
      <c r="E70" s="11"/>
      <c r="F70" s="11"/>
      <c r="G70" s="11" t="str">
        <f t="shared" si="1"/>
        <v/>
      </c>
    </row>
    <row r="71" spans="1:7" x14ac:dyDescent="0.25">
      <c r="A71" s="11">
        <v>70</v>
      </c>
      <c r="B71" s="11"/>
      <c r="C71" s="11"/>
      <c r="D71" s="11"/>
      <c r="E71" s="11"/>
      <c r="F71" s="11"/>
      <c r="G71" s="11" t="str">
        <f t="shared" si="1"/>
        <v/>
      </c>
    </row>
    <row r="72" spans="1:7" x14ac:dyDescent="0.25">
      <c r="A72" s="11">
        <v>71</v>
      </c>
      <c r="B72" s="11"/>
      <c r="C72" s="11"/>
      <c r="D72" s="11"/>
      <c r="E72" s="11"/>
      <c r="F72" s="11"/>
      <c r="G72" s="11" t="str">
        <f t="shared" si="1"/>
        <v/>
      </c>
    </row>
    <row r="73" spans="1:7" x14ac:dyDescent="0.25">
      <c r="A73" s="11">
        <v>72</v>
      </c>
      <c r="B73" s="11"/>
      <c r="C73" s="11"/>
      <c r="D73" s="11"/>
      <c r="E73" s="11"/>
      <c r="F73" s="11"/>
      <c r="G73" s="11" t="str">
        <f t="shared" si="1"/>
        <v/>
      </c>
    </row>
    <row r="74" spans="1:7" x14ac:dyDescent="0.25">
      <c r="A74" s="11">
        <v>73</v>
      </c>
      <c r="B74" s="11"/>
      <c r="C74" s="11"/>
      <c r="D74" s="11"/>
      <c r="E74" s="11"/>
      <c r="F74" s="11"/>
      <c r="G74" s="11" t="str">
        <f t="shared" si="1"/>
        <v/>
      </c>
    </row>
    <row r="75" spans="1:7" x14ac:dyDescent="0.25">
      <c r="A75" s="11">
        <v>74</v>
      </c>
      <c r="B75" s="11"/>
      <c r="C75" s="11"/>
      <c r="D75" s="11"/>
      <c r="E75" s="11"/>
      <c r="F75" s="11"/>
      <c r="G75" s="11" t="str">
        <f t="shared" si="1"/>
        <v/>
      </c>
    </row>
    <row r="76" spans="1:7" x14ac:dyDescent="0.25">
      <c r="A76" s="11">
        <v>75</v>
      </c>
      <c r="B76" s="11"/>
      <c r="C76" s="11"/>
      <c r="D76" s="11"/>
      <c r="E76" s="11"/>
      <c r="F76" s="11"/>
      <c r="G76" s="11" t="str">
        <f t="shared" si="1"/>
        <v/>
      </c>
    </row>
    <row r="77" spans="1:7" x14ac:dyDescent="0.25">
      <c r="A77" s="11">
        <v>76</v>
      </c>
      <c r="B77" s="11"/>
      <c r="C77" s="11"/>
      <c r="D77" s="11"/>
      <c r="E77" s="11"/>
      <c r="F77" s="11"/>
      <c r="G77" s="11" t="str">
        <f t="shared" si="1"/>
        <v/>
      </c>
    </row>
    <row r="78" spans="1:7" x14ac:dyDescent="0.25">
      <c r="A78" s="11">
        <v>77</v>
      </c>
      <c r="B78" s="11"/>
      <c r="C78" s="11"/>
      <c r="D78" s="11"/>
      <c r="E78" s="11"/>
      <c r="F78" s="11"/>
      <c r="G78" s="11" t="str">
        <f t="shared" si="1"/>
        <v/>
      </c>
    </row>
    <row r="79" spans="1:7" x14ac:dyDescent="0.25">
      <c r="A79" s="11">
        <v>78</v>
      </c>
      <c r="B79" s="11"/>
      <c r="C79" s="11"/>
      <c r="D79" s="11"/>
      <c r="E79" s="11"/>
      <c r="F79" s="11"/>
      <c r="G79" s="11" t="str">
        <f t="shared" si="1"/>
        <v/>
      </c>
    </row>
    <row r="80" spans="1:7" x14ac:dyDescent="0.25">
      <c r="A80" s="11">
        <v>79</v>
      </c>
      <c r="B80" s="11"/>
      <c r="C80" s="11"/>
      <c r="D80" s="11"/>
      <c r="E80" s="11"/>
      <c r="F80" s="11"/>
      <c r="G80" s="11" t="str">
        <f t="shared" si="1"/>
        <v/>
      </c>
    </row>
    <row r="81" spans="1:7" x14ac:dyDescent="0.25">
      <c r="A81" s="11">
        <v>80</v>
      </c>
      <c r="B81" s="11"/>
      <c r="C81" s="11"/>
      <c r="D81" s="11"/>
      <c r="E81" s="11"/>
      <c r="F81" s="11"/>
      <c r="G81" s="11" t="str">
        <f t="shared" si="1"/>
        <v/>
      </c>
    </row>
    <row r="82" spans="1:7" x14ac:dyDescent="0.25">
      <c r="A82" s="11">
        <v>81</v>
      </c>
      <c r="B82" s="11"/>
      <c r="C82" s="11"/>
      <c r="D82" s="11"/>
      <c r="E82" s="11"/>
      <c r="F82" s="11"/>
      <c r="G82" s="11" t="str">
        <f t="shared" si="1"/>
        <v/>
      </c>
    </row>
    <row r="83" spans="1:7" x14ac:dyDescent="0.25">
      <c r="A83" s="11">
        <v>82</v>
      </c>
      <c r="B83" s="11"/>
      <c r="C83" s="11"/>
      <c r="D83" s="11"/>
      <c r="E83" s="11"/>
      <c r="F83" s="11"/>
      <c r="G83" s="11" t="str">
        <f t="shared" si="1"/>
        <v/>
      </c>
    </row>
    <row r="84" spans="1:7" x14ac:dyDescent="0.25">
      <c r="A84" s="11">
        <v>83</v>
      </c>
      <c r="B84" s="11"/>
      <c r="C84" s="11"/>
      <c r="D84" s="11"/>
      <c r="E84" s="11"/>
      <c r="F84" s="11"/>
      <c r="G84" s="11" t="str">
        <f t="shared" si="1"/>
        <v/>
      </c>
    </row>
    <row r="85" spans="1:7" x14ac:dyDescent="0.25">
      <c r="A85" s="11">
        <v>84</v>
      </c>
      <c r="B85" s="11"/>
      <c r="C85" s="11"/>
      <c r="D85" s="11"/>
      <c r="E85" s="11"/>
      <c r="F85" s="11"/>
      <c r="G85" s="11" t="str">
        <f t="shared" si="1"/>
        <v/>
      </c>
    </row>
    <row r="86" spans="1:7" x14ac:dyDescent="0.25">
      <c r="A86" s="11">
        <v>85</v>
      </c>
      <c r="B86" s="11"/>
      <c r="C86" s="11"/>
      <c r="D86" s="11"/>
      <c r="E86" s="11"/>
      <c r="F86" s="11"/>
      <c r="G86" s="11" t="str">
        <f t="shared" si="1"/>
        <v/>
      </c>
    </row>
    <row r="87" spans="1:7" x14ac:dyDescent="0.25">
      <c r="A87" s="11">
        <v>86</v>
      </c>
      <c r="B87" s="11"/>
      <c r="C87" s="11"/>
      <c r="D87" s="11"/>
      <c r="E87" s="11"/>
      <c r="F87" s="11"/>
      <c r="G87" s="11" t="str">
        <f t="shared" si="1"/>
        <v/>
      </c>
    </row>
    <row r="88" spans="1:7" x14ac:dyDescent="0.25">
      <c r="A88" s="11">
        <v>87</v>
      </c>
      <c r="B88" s="11"/>
      <c r="C88" s="11"/>
      <c r="D88" s="11"/>
      <c r="E88" s="11"/>
      <c r="F88" s="11"/>
      <c r="G88" s="11" t="str">
        <f t="shared" si="1"/>
        <v/>
      </c>
    </row>
    <row r="89" spans="1:7" x14ac:dyDescent="0.25">
      <c r="A89" s="11">
        <v>88</v>
      </c>
      <c r="B89" s="11"/>
      <c r="C89" s="11"/>
      <c r="D89" s="11"/>
      <c r="E89" s="11"/>
      <c r="F89" s="11"/>
      <c r="G89" s="11" t="str">
        <f t="shared" si="1"/>
        <v/>
      </c>
    </row>
    <row r="90" spans="1:7" x14ac:dyDescent="0.25">
      <c r="A90" s="11">
        <v>89</v>
      </c>
      <c r="B90" s="11"/>
      <c r="C90" s="11"/>
      <c r="D90" s="11"/>
      <c r="E90" s="11"/>
      <c r="F90" s="11"/>
      <c r="G90" s="11" t="str">
        <f t="shared" si="1"/>
        <v/>
      </c>
    </row>
    <row r="91" spans="1:7" x14ac:dyDescent="0.25">
      <c r="A91" s="11">
        <v>90</v>
      </c>
      <c r="B91" s="11"/>
      <c r="C91" s="11"/>
      <c r="D91" s="11"/>
      <c r="E91" s="11"/>
      <c r="F91" s="11"/>
      <c r="G91" s="11" t="str">
        <f t="shared" si="1"/>
        <v/>
      </c>
    </row>
    <row r="92" spans="1:7" x14ac:dyDescent="0.25">
      <c r="A92" s="11">
        <v>91</v>
      </c>
      <c r="B92" s="11"/>
      <c r="C92" s="11"/>
      <c r="D92" s="11"/>
      <c r="E92" s="11"/>
      <c r="F92" s="11"/>
      <c r="G92" s="11" t="str">
        <f t="shared" si="1"/>
        <v/>
      </c>
    </row>
    <row r="93" spans="1:7" x14ac:dyDescent="0.25">
      <c r="A93" s="11">
        <v>92</v>
      </c>
      <c r="B93" s="11"/>
      <c r="C93" s="11"/>
      <c r="D93" s="11"/>
      <c r="E93" s="11"/>
      <c r="F93" s="11"/>
      <c r="G93" s="11" t="str">
        <f t="shared" si="1"/>
        <v/>
      </c>
    </row>
    <row r="94" spans="1:7" x14ac:dyDescent="0.25">
      <c r="A94" s="11">
        <v>93</v>
      </c>
      <c r="B94" s="11"/>
      <c r="C94" s="11"/>
      <c r="D94" s="11"/>
      <c r="E94" s="11"/>
      <c r="F94" s="11"/>
      <c r="G94" s="11" t="str">
        <f t="shared" si="1"/>
        <v/>
      </c>
    </row>
    <row r="95" spans="1:7" x14ac:dyDescent="0.25">
      <c r="A95" s="11">
        <v>94</v>
      </c>
      <c r="B95" s="11"/>
      <c r="C95" s="11"/>
      <c r="D95" s="11"/>
      <c r="E95" s="11"/>
      <c r="F95" s="11"/>
      <c r="G95" s="11" t="str">
        <f t="shared" si="1"/>
        <v/>
      </c>
    </row>
    <row r="96" spans="1:7" x14ac:dyDescent="0.25">
      <c r="A96" s="11">
        <v>95</v>
      </c>
      <c r="B96" s="11"/>
      <c r="C96" s="11"/>
      <c r="D96" s="11"/>
      <c r="E96" s="11"/>
      <c r="F96" s="11"/>
      <c r="G96" s="11" t="str">
        <f t="shared" si="1"/>
        <v/>
      </c>
    </row>
    <row r="97" spans="1:7" x14ac:dyDescent="0.25">
      <c r="A97" s="11">
        <v>96</v>
      </c>
      <c r="B97" s="11"/>
      <c r="C97" s="11"/>
      <c r="D97" s="11"/>
      <c r="E97" s="11"/>
      <c r="F97" s="11"/>
      <c r="G97" s="11" t="str">
        <f t="shared" si="1"/>
        <v/>
      </c>
    </row>
    <row r="98" spans="1:7" x14ac:dyDescent="0.25">
      <c r="A98" s="11">
        <v>97</v>
      </c>
      <c r="B98" s="11"/>
      <c r="C98" s="11"/>
      <c r="D98" s="11"/>
      <c r="E98" s="11"/>
      <c r="F98" s="11"/>
      <c r="G98" s="11" t="str">
        <f t="shared" si="1"/>
        <v/>
      </c>
    </row>
    <row r="99" spans="1:7" x14ac:dyDescent="0.25">
      <c r="A99" s="11">
        <v>98</v>
      </c>
      <c r="B99" s="11"/>
      <c r="C99" s="11"/>
      <c r="D99" s="11"/>
      <c r="E99" s="11"/>
      <c r="F99" s="11"/>
      <c r="G99" s="11" t="str">
        <f t="shared" si="1"/>
        <v/>
      </c>
    </row>
    <row r="100" spans="1:7" x14ac:dyDescent="0.25">
      <c r="A100" s="11">
        <v>99</v>
      </c>
      <c r="B100" s="11"/>
      <c r="C100" s="11"/>
      <c r="D100" s="11"/>
      <c r="E100" s="11"/>
      <c r="F100" s="11"/>
      <c r="G100" s="11" t="str">
        <f t="shared" si="1"/>
        <v/>
      </c>
    </row>
    <row r="101" spans="1:7" x14ac:dyDescent="0.25">
      <c r="A101" s="11">
        <v>100</v>
      </c>
      <c r="B101" s="11"/>
      <c r="C101" s="11"/>
      <c r="D101" s="11"/>
      <c r="E101" s="11"/>
      <c r="F101" s="11"/>
      <c r="G101" s="11" t="str">
        <f t="shared" si="1"/>
        <v/>
      </c>
    </row>
    <row r="102" spans="1:7" x14ac:dyDescent="0.25">
      <c r="A102" s="11">
        <v>101</v>
      </c>
      <c r="B102" s="11"/>
      <c r="C102" s="11"/>
      <c r="D102" s="11"/>
      <c r="E102" s="11"/>
      <c r="F102" s="11"/>
      <c r="G102" s="11" t="str">
        <f t="shared" si="1"/>
        <v/>
      </c>
    </row>
    <row r="103" spans="1:7" x14ac:dyDescent="0.25">
      <c r="A103" s="11">
        <v>102</v>
      </c>
      <c r="B103" s="11"/>
      <c r="C103" s="11"/>
      <c r="D103" s="11"/>
      <c r="E103" s="11"/>
      <c r="F103" s="11"/>
      <c r="G103" s="11" t="str">
        <f t="shared" si="1"/>
        <v/>
      </c>
    </row>
    <row r="104" spans="1:7" x14ac:dyDescent="0.25">
      <c r="A104" s="11">
        <v>103</v>
      </c>
      <c r="B104" s="11"/>
      <c r="C104" s="11"/>
      <c r="D104" s="11"/>
      <c r="E104" s="11"/>
      <c r="F104" s="11"/>
      <c r="G104" s="11" t="str">
        <f t="shared" si="1"/>
        <v/>
      </c>
    </row>
    <row r="105" spans="1:7" x14ac:dyDescent="0.25">
      <c r="A105" s="11">
        <v>104</v>
      </c>
      <c r="B105" s="11"/>
      <c r="C105" s="11"/>
      <c r="D105" s="11"/>
      <c r="E105" s="11"/>
      <c r="F105" s="11"/>
      <c r="G105" s="11" t="str">
        <f t="shared" si="1"/>
        <v/>
      </c>
    </row>
    <row r="106" spans="1:7" x14ac:dyDescent="0.25">
      <c r="A106" s="11">
        <v>105</v>
      </c>
      <c r="B106" s="11"/>
      <c r="C106" s="11"/>
      <c r="D106" s="11"/>
      <c r="E106" s="11"/>
      <c r="F106" s="11"/>
      <c r="G106" s="11" t="str">
        <f t="shared" si="1"/>
        <v/>
      </c>
    </row>
    <row r="107" spans="1:7" x14ac:dyDescent="0.25">
      <c r="A107" s="11">
        <v>106</v>
      </c>
      <c r="B107" s="11"/>
      <c r="C107" s="11"/>
      <c r="D107" s="11"/>
      <c r="E107" s="11"/>
      <c r="F107" s="11"/>
      <c r="G107" s="11" t="str">
        <f t="shared" si="1"/>
        <v/>
      </c>
    </row>
    <row r="108" spans="1:7" x14ac:dyDescent="0.25">
      <c r="A108" s="11">
        <v>107</v>
      </c>
      <c r="B108" s="11"/>
      <c r="C108" s="11"/>
      <c r="D108" s="11"/>
      <c r="E108" s="11"/>
      <c r="F108" s="11"/>
      <c r="G108" s="11" t="str">
        <f t="shared" si="1"/>
        <v/>
      </c>
    </row>
    <row r="109" spans="1:7" x14ac:dyDescent="0.25">
      <c r="A109" s="11">
        <v>108</v>
      </c>
      <c r="B109" s="11"/>
      <c r="C109" s="11"/>
      <c r="D109" s="11"/>
      <c r="E109" s="11"/>
      <c r="F109" s="11"/>
      <c r="G109" s="11" t="str">
        <f t="shared" si="1"/>
        <v/>
      </c>
    </row>
    <row r="110" spans="1:7" x14ac:dyDescent="0.25">
      <c r="A110" s="11">
        <v>109</v>
      </c>
      <c r="B110" s="11"/>
      <c r="C110" s="11"/>
      <c r="D110" s="11"/>
      <c r="E110" s="11"/>
      <c r="F110" s="11"/>
      <c r="G110" s="11" t="str">
        <f t="shared" si="1"/>
        <v/>
      </c>
    </row>
    <row r="111" spans="1:7" x14ac:dyDescent="0.25">
      <c r="A111" s="11">
        <v>110</v>
      </c>
      <c r="B111" s="11"/>
      <c r="C111" s="11"/>
      <c r="D111" s="11"/>
      <c r="E111" s="11"/>
      <c r="F111" s="11"/>
      <c r="G111" s="11" t="str">
        <f t="shared" si="1"/>
        <v/>
      </c>
    </row>
    <row r="112" spans="1:7" x14ac:dyDescent="0.25">
      <c r="A112" s="11">
        <v>111</v>
      </c>
      <c r="B112" s="11"/>
      <c r="C112" s="11"/>
      <c r="D112" s="11"/>
      <c r="E112" s="11"/>
      <c r="F112" s="11"/>
      <c r="G112" s="11" t="str">
        <f t="shared" si="1"/>
        <v/>
      </c>
    </row>
    <row r="113" spans="1:7" x14ac:dyDescent="0.25">
      <c r="A113" s="11">
        <v>112</v>
      </c>
      <c r="B113" s="11"/>
      <c r="C113" s="11"/>
      <c r="D113" s="11"/>
      <c r="E113" s="11"/>
      <c r="F113" s="11"/>
      <c r="G113" s="11" t="str">
        <f t="shared" si="1"/>
        <v/>
      </c>
    </row>
    <row r="114" spans="1:7" x14ac:dyDescent="0.25">
      <c r="A114" s="11">
        <v>113</v>
      </c>
      <c r="B114" s="11"/>
      <c r="C114" s="11"/>
      <c r="D114" s="11"/>
      <c r="E114" s="11"/>
      <c r="F114" s="11"/>
      <c r="G114" s="11" t="str">
        <f t="shared" si="1"/>
        <v/>
      </c>
    </row>
    <row r="115" spans="1:7" x14ac:dyDescent="0.25">
      <c r="A115" s="11">
        <v>114</v>
      </c>
      <c r="B115" s="11"/>
      <c r="C115" s="11"/>
      <c r="D115" s="11"/>
      <c r="E115" s="11"/>
      <c r="F115" s="11"/>
      <c r="G115" s="11" t="str">
        <f t="shared" si="1"/>
        <v/>
      </c>
    </row>
    <row r="116" spans="1:7" x14ac:dyDescent="0.25">
      <c r="A116" s="11">
        <v>115</v>
      </c>
      <c r="B116" s="11"/>
      <c r="C116" s="11"/>
      <c r="D116" s="11"/>
      <c r="E116" s="11"/>
      <c r="F116" s="11"/>
      <c r="G116" s="11" t="str">
        <f t="shared" si="1"/>
        <v/>
      </c>
    </row>
    <row r="117" spans="1:7" x14ac:dyDescent="0.25">
      <c r="A117" s="11">
        <v>116</v>
      </c>
      <c r="B117" s="11"/>
      <c r="C117" s="11"/>
      <c r="D117" s="11"/>
      <c r="E117" s="11"/>
      <c r="F117" s="11"/>
      <c r="G117" s="11" t="str">
        <f t="shared" si="1"/>
        <v/>
      </c>
    </row>
    <row r="118" spans="1:7" x14ac:dyDescent="0.25">
      <c r="A118" s="11">
        <v>117</v>
      </c>
      <c r="B118" s="11"/>
      <c r="C118" s="11"/>
      <c r="D118" s="11"/>
      <c r="E118" s="11"/>
      <c r="F118" s="11"/>
      <c r="G118" s="11" t="str">
        <f t="shared" si="1"/>
        <v/>
      </c>
    </row>
    <row r="119" spans="1:7" x14ac:dyDescent="0.25">
      <c r="A119" s="11">
        <v>118</v>
      </c>
      <c r="B119" s="11"/>
      <c r="C119" s="11"/>
      <c r="D119" s="11"/>
      <c r="E119" s="11"/>
      <c r="F119" s="11"/>
      <c r="G119" s="11" t="str">
        <f t="shared" si="1"/>
        <v/>
      </c>
    </row>
    <row r="120" spans="1:7" x14ac:dyDescent="0.25">
      <c r="A120" s="11">
        <v>119</v>
      </c>
      <c r="B120" s="11"/>
      <c r="C120" s="11"/>
      <c r="D120" s="11"/>
      <c r="E120" s="11"/>
      <c r="F120" s="11"/>
      <c r="G120" s="11" t="str">
        <f t="shared" si="1"/>
        <v/>
      </c>
    </row>
    <row r="121" spans="1:7" x14ac:dyDescent="0.25">
      <c r="A121" s="11">
        <v>120</v>
      </c>
      <c r="B121" s="11"/>
      <c r="C121" s="11"/>
      <c r="D121" s="11"/>
      <c r="E121" s="11"/>
      <c r="F121" s="11"/>
      <c r="G121" s="11" t="str">
        <f t="shared" si="1"/>
        <v/>
      </c>
    </row>
    <row r="122" spans="1:7" x14ac:dyDescent="0.25">
      <c r="A122" s="11">
        <v>121</v>
      </c>
      <c r="B122" s="11"/>
      <c r="C122" s="11"/>
      <c r="D122" s="11"/>
      <c r="E122" s="11"/>
      <c r="F122" s="11"/>
      <c r="G122" s="11" t="str">
        <f t="shared" si="1"/>
        <v/>
      </c>
    </row>
    <row r="123" spans="1:7" x14ac:dyDescent="0.25">
      <c r="A123" s="11">
        <v>122</v>
      </c>
      <c r="B123" s="11"/>
      <c r="C123" s="11"/>
      <c r="D123" s="11"/>
      <c r="E123" s="11"/>
      <c r="F123" s="11"/>
      <c r="G123" s="11" t="str">
        <f t="shared" si="1"/>
        <v/>
      </c>
    </row>
    <row r="124" spans="1:7" x14ac:dyDescent="0.25">
      <c r="A124" s="11">
        <v>123</v>
      </c>
      <c r="B124" s="11"/>
      <c r="C124" s="11"/>
      <c r="D124" s="11"/>
      <c r="E124" s="11"/>
      <c r="F124" s="11"/>
      <c r="G124" s="11" t="str">
        <f t="shared" si="1"/>
        <v/>
      </c>
    </row>
    <row r="125" spans="1:7" x14ac:dyDescent="0.25">
      <c r="A125" s="11">
        <v>124</v>
      </c>
      <c r="B125" s="11"/>
      <c r="C125" s="11"/>
      <c r="D125" s="11"/>
      <c r="E125" s="11"/>
      <c r="F125" s="11"/>
      <c r="G125" s="11" t="str">
        <f t="shared" si="1"/>
        <v/>
      </c>
    </row>
    <row r="126" spans="1:7" x14ac:dyDescent="0.25">
      <c r="A126" s="11">
        <v>125</v>
      </c>
      <c r="B126" s="11"/>
      <c r="C126" s="11"/>
      <c r="D126" s="11"/>
      <c r="E126" s="11"/>
      <c r="F126" s="11"/>
      <c r="G126" s="11" t="str">
        <f t="shared" si="1"/>
        <v/>
      </c>
    </row>
    <row r="127" spans="1:7" x14ac:dyDescent="0.25">
      <c r="A127" s="11">
        <v>126</v>
      </c>
      <c r="B127" s="11"/>
      <c r="C127" s="11"/>
      <c r="D127" s="11"/>
      <c r="E127" s="11"/>
      <c r="F127" s="11"/>
      <c r="G127" s="11" t="str">
        <f t="shared" si="1"/>
        <v/>
      </c>
    </row>
    <row r="128" spans="1:7" x14ac:dyDescent="0.25">
      <c r="A128" s="11">
        <v>127</v>
      </c>
      <c r="B128" s="11"/>
      <c r="C128" s="11"/>
      <c r="D128" s="11"/>
      <c r="E128" s="11"/>
      <c r="F128" s="11"/>
      <c r="G128" s="11" t="str">
        <f t="shared" si="1"/>
        <v/>
      </c>
    </row>
    <row r="129" spans="1:7" x14ac:dyDescent="0.25">
      <c r="A129" s="11">
        <v>128</v>
      </c>
      <c r="B129" s="11"/>
      <c r="C129" s="11"/>
      <c r="D129" s="11"/>
      <c r="E129" s="11"/>
      <c r="F129" s="11"/>
      <c r="G129" s="11" t="str">
        <f t="shared" si="1"/>
        <v/>
      </c>
    </row>
    <row r="130" spans="1:7" x14ac:dyDescent="0.25">
      <c r="A130" s="11">
        <v>129</v>
      </c>
      <c r="B130" s="11"/>
      <c r="C130" s="11"/>
      <c r="D130" s="11"/>
      <c r="E130" s="11"/>
      <c r="F130" s="11"/>
      <c r="G130" s="11" t="str">
        <f t="shared" ref="G130:G193" si="2">IFERROR(VLOOKUP(B130,planejamento,3,FALSE)&amp;"/"&amp;VLOOKUP(B130,planejamento,4,FALSE)&amp;"/"&amp;VLOOKUP(B130,planejamento,5,FALSE)&amp;"/"&amp;VLOOKUP(B130,planejamento,6,FALSE),"")</f>
        <v/>
      </c>
    </row>
    <row r="131" spans="1:7" x14ac:dyDescent="0.25">
      <c r="A131" s="11">
        <v>130</v>
      </c>
      <c r="B131" s="11"/>
      <c r="C131" s="11"/>
      <c r="D131" s="11"/>
      <c r="E131" s="11"/>
      <c r="F131" s="11"/>
      <c r="G131" s="11" t="str">
        <f t="shared" si="2"/>
        <v/>
      </c>
    </row>
    <row r="132" spans="1:7" x14ac:dyDescent="0.25">
      <c r="A132" s="11">
        <v>131</v>
      </c>
      <c r="B132" s="11"/>
      <c r="C132" s="11"/>
      <c r="D132" s="11"/>
      <c r="E132" s="11"/>
      <c r="F132" s="11"/>
      <c r="G132" s="11" t="str">
        <f t="shared" si="2"/>
        <v/>
      </c>
    </row>
    <row r="133" spans="1:7" x14ac:dyDescent="0.25">
      <c r="A133" s="11">
        <v>132</v>
      </c>
      <c r="B133" s="11"/>
      <c r="C133" s="11"/>
      <c r="D133" s="11"/>
      <c r="E133" s="11"/>
      <c r="F133" s="11"/>
      <c r="G133" s="11" t="str">
        <f t="shared" si="2"/>
        <v/>
      </c>
    </row>
    <row r="134" spans="1:7" x14ac:dyDescent="0.25">
      <c r="A134" s="11">
        <v>133</v>
      </c>
      <c r="B134" s="11"/>
      <c r="C134" s="11"/>
      <c r="D134" s="11"/>
      <c r="E134" s="11"/>
      <c r="F134" s="11"/>
      <c r="G134" s="11" t="str">
        <f t="shared" si="2"/>
        <v/>
      </c>
    </row>
    <row r="135" spans="1:7" x14ac:dyDescent="0.25">
      <c r="A135" s="11">
        <v>134</v>
      </c>
      <c r="B135" s="11"/>
      <c r="C135" s="11"/>
      <c r="D135" s="11"/>
      <c r="E135" s="11"/>
      <c r="F135" s="11"/>
      <c r="G135" s="11" t="str">
        <f t="shared" si="2"/>
        <v/>
      </c>
    </row>
    <row r="136" spans="1:7" x14ac:dyDescent="0.25">
      <c r="A136" s="11">
        <v>135</v>
      </c>
      <c r="B136" s="11"/>
      <c r="C136" s="11"/>
      <c r="D136" s="11"/>
      <c r="E136" s="11"/>
      <c r="F136" s="11"/>
      <c r="G136" s="11" t="str">
        <f t="shared" si="2"/>
        <v/>
      </c>
    </row>
    <row r="137" spans="1:7" x14ac:dyDescent="0.25">
      <c r="A137" s="11">
        <v>136</v>
      </c>
      <c r="B137" s="11"/>
      <c r="C137" s="11"/>
      <c r="D137" s="11"/>
      <c r="E137" s="11"/>
      <c r="F137" s="11"/>
      <c r="G137" s="11" t="str">
        <f t="shared" si="2"/>
        <v/>
      </c>
    </row>
    <row r="138" spans="1:7" x14ac:dyDescent="0.25">
      <c r="A138" s="11">
        <v>137</v>
      </c>
      <c r="B138" s="11"/>
      <c r="C138" s="11"/>
      <c r="D138" s="11"/>
      <c r="E138" s="11"/>
      <c r="F138" s="11"/>
      <c r="G138" s="11" t="str">
        <f t="shared" si="2"/>
        <v/>
      </c>
    </row>
    <row r="139" spans="1:7" x14ac:dyDescent="0.25">
      <c r="A139" s="11">
        <v>138</v>
      </c>
      <c r="B139" s="11"/>
      <c r="C139" s="11"/>
      <c r="D139" s="11"/>
      <c r="E139" s="11"/>
      <c r="F139" s="11"/>
      <c r="G139" s="11" t="str">
        <f t="shared" si="2"/>
        <v/>
      </c>
    </row>
    <row r="140" spans="1:7" x14ac:dyDescent="0.25">
      <c r="A140" s="11">
        <v>139</v>
      </c>
      <c r="B140" s="11"/>
      <c r="C140" s="11"/>
      <c r="D140" s="11"/>
      <c r="E140" s="11"/>
      <c r="F140" s="11"/>
      <c r="G140" s="11" t="str">
        <f t="shared" si="2"/>
        <v/>
      </c>
    </row>
    <row r="141" spans="1:7" x14ac:dyDescent="0.25">
      <c r="A141" s="11">
        <v>140</v>
      </c>
      <c r="B141" s="11"/>
      <c r="C141" s="11"/>
      <c r="D141" s="11"/>
      <c r="E141" s="11"/>
      <c r="F141" s="11"/>
      <c r="G141" s="11" t="str">
        <f t="shared" si="2"/>
        <v/>
      </c>
    </row>
    <row r="142" spans="1:7" x14ac:dyDescent="0.25">
      <c r="A142" s="11">
        <v>141</v>
      </c>
      <c r="B142" s="11"/>
      <c r="C142" s="11"/>
      <c r="D142" s="11"/>
      <c r="E142" s="11"/>
      <c r="F142" s="11"/>
      <c r="G142" s="11" t="str">
        <f t="shared" si="2"/>
        <v/>
      </c>
    </row>
    <row r="143" spans="1:7" x14ac:dyDescent="0.25">
      <c r="A143" s="11">
        <v>142</v>
      </c>
      <c r="B143" s="11"/>
      <c r="C143" s="11"/>
      <c r="D143" s="11"/>
      <c r="E143" s="11"/>
      <c r="F143" s="11"/>
      <c r="G143" s="11" t="str">
        <f t="shared" si="2"/>
        <v/>
      </c>
    </row>
    <row r="144" spans="1:7" x14ac:dyDescent="0.25">
      <c r="A144" s="11">
        <v>143</v>
      </c>
      <c r="B144" s="11"/>
      <c r="C144" s="11"/>
      <c r="D144" s="11"/>
      <c r="E144" s="11"/>
      <c r="F144" s="11"/>
      <c r="G144" s="11" t="str">
        <f t="shared" si="2"/>
        <v/>
      </c>
    </row>
    <row r="145" spans="1:7" x14ac:dyDescent="0.25">
      <c r="A145" s="11">
        <v>144</v>
      </c>
      <c r="B145" s="11"/>
      <c r="C145" s="11"/>
      <c r="D145" s="11"/>
      <c r="E145" s="11"/>
      <c r="F145" s="11"/>
      <c r="G145" s="11" t="str">
        <f t="shared" si="2"/>
        <v/>
      </c>
    </row>
    <row r="146" spans="1:7" x14ac:dyDescent="0.25">
      <c r="A146" s="11">
        <v>145</v>
      </c>
      <c r="B146" s="11"/>
      <c r="C146" s="11"/>
      <c r="D146" s="11"/>
      <c r="E146" s="11"/>
      <c r="F146" s="11"/>
      <c r="G146" s="11" t="str">
        <f t="shared" si="2"/>
        <v/>
      </c>
    </row>
    <row r="147" spans="1:7" x14ac:dyDescent="0.25">
      <c r="A147" s="11">
        <v>146</v>
      </c>
      <c r="B147" s="11"/>
      <c r="C147" s="11"/>
      <c r="D147" s="11"/>
      <c r="E147" s="11"/>
      <c r="F147" s="11"/>
      <c r="G147" s="11" t="str">
        <f t="shared" si="2"/>
        <v/>
      </c>
    </row>
    <row r="148" spans="1:7" x14ac:dyDescent="0.25">
      <c r="A148" s="11">
        <v>147</v>
      </c>
      <c r="B148" s="11"/>
      <c r="C148" s="11"/>
      <c r="D148" s="11"/>
      <c r="E148" s="11"/>
      <c r="F148" s="11"/>
      <c r="G148" s="11" t="str">
        <f t="shared" si="2"/>
        <v/>
      </c>
    </row>
    <row r="149" spans="1:7" x14ac:dyDescent="0.25">
      <c r="A149" s="11">
        <v>148</v>
      </c>
      <c r="B149" s="11"/>
      <c r="C149" s="11"/>
      <c r="D149" s="11"/>
      <c r="E149" s="11"/>
      <c r="F149" s="11"/>
      <c r="G149" s="11" t="str">
        <f t="shared" si="2"/>
        <v/>
      </c>
    </row>
    <row r="150" spans="1:7" x14ac:dyDescent="0.25">
      <c r="A150" s="11">
        <v>149</v>
      </c>
      <c r="B150" s="11"/>
      <c r="C150" s="11"/>
      <c r="D150" s="11"/>
      <c r="E150" s="11"/>
      <c r="F150" s="11"/>
      <c r="G150" s="11" t="str">
        <f t="shared" si="2"/>
        <v/>
      </c>
    </row>
    <row r="151" spans="1:7" x14ac:dyDescent="0.25">
      <c r="A151" s="11">
        <v>150</v>
      </c>
      <c r="B151" s="11"/>
      <c r="C151" s="11"/>
      <c r="D151" s="11"/>
      <c r="E151" s="11"/>
      <c r="F151" s="11"/>
      <c r="G151" s="11" t="str">
        <f t="shared" si="2"/>
        <v/>
      </c>
    </row>
    <row r="152" spans="1:7" x14ac:dyDescent="0.25">
      <c r="A152" s="11">
        <v>151</v>
      </c>
      <c r="B152" s="11"/>
      <c r="C152" s="11"/>
      <c r="D152" s="11"/>
      <c r="E152" s="11"/>
      <c r="F152" s="11"/>
      <c r="G152" s="11" t="str">
        <f t="shared" si="2"/>
        <v/>
      </c>
    </row>
    <row r="153" spans="1:7" x14ac:dyDescent="0.25">
      <c r="A153" s="11">
        <v>152</v>
      </c>
      <c r="B153" s="11"/>
      <c r="C153" s="11"/>
      <c r="D153" s="11"/>
      <c r="E153" s="11"/>
      <c r="F153" s="11"/>
      <c r="G153" s="11" t="str">
        <f t="shared" si="2"/>
        <v/>
      </c>
    </row>
    <row r="154" spans="1:7" x14ac:dyDescent="0.25">
      <c r="A154" s="11">
        <v>153</v>
      </c>
      <c r="B154" s="11"/>
      <c r="C154" s="11"/>
      <c r="D154" s="11"/>
      <c r="E154" s="11"/>
      <c r="F154" s="11"/>
      <c r="G154" s="11" t="str">
        <f t="shared" si="2"/>
        <v/>
      </c>
    </row>
    <row r="155" spans="1:7" x14ac:dyDescent="0.25">
      <c r="A155" s="11">
        <v>154</v>
      </c>
      <c r="B155" s="11"/>
      <c r="C155" s="11"/>
      <c r="D155" s="11"/>
      <c r="E155" s="11"/>
      <c r="F155" s="11"/>
      <c r="G155" s="11" t="str">
        <f t="shared" si="2"/>
        <v/>
      </c>
    </row>
    <row r="156" spans="1:7" x14ac:dyDescent="0.25">
      <c r="A156" s="11">
        <v>155</v>
      </c>
      <c r="B156" s="11"/>
      <c r="C156" s="11"/>
      <c r="D156" s="11"/>
      <c r="E156" s="11"/>
      <c r="F156" s="11"/>
      <c r="G156" s="11" t="str">
        <f t="shared" si="2"/>
        <v/>
      </c>
    </row>
    <row r="157" spans="1:7" x14ac:dyDescent="0.25">
      <c r="A157" s="11">
        <v>156</v>
      </c>
      <c r="B157" s="11"/>
      <c r="C157" s="11"/>
      <c r="D157" s="11"/>
      <c r="E157" s="11"/>
      <c r="F157" s="11"/>
      <c r="G157" s="11" t="str">
        <f t="shared" si="2"/>
        <v/>
      </c>
    </row>
    <row r="158" spans="1:7" x14ac:dyDescent="0.25">
      <c r="A158" s="11">
        <v>157</v>
      </c>
      <c r="B158" s="11"/>
      <c r="C158" s="11"/>
      <c r="D158" s="11"/>
      <c r="E158" s="11"/>
      <c r="F158" s="11"/>
      <c r="G158" s="11" t="str">
        <f t="shared" si="2"/>
        <v/>
      </c>
    </row>
    <row r="159" spans="1:7" x14ac:dyDescent="0.25">
      <c r="A159" s="11">
        <v>158</v>
      </c>
      <c r="B159" s="11"/>
      <c r="C159" s="11"/>
      <c r="D159" s="11"/>
      <c r="E159" s="11"/>
      <c r="F159" s="11"/>
      <c r="G159" s="11" t="str">
        <f t="shared" si="2"/>
        <v/>
      </c>
    </row>
    <row r="160" spans="1:7" x14ac:dyDescent="0.25">
      <c r="A160" s="11">
        <v>159</v>
      </c>
      <c r="B160" s="11"/>
      <c r="C160" s="11"/>
      <c r="D160" s="11"/>
      <c r="E160" s="11"/>
      <c r="F160" s="11"/>
      <c r="G160" s="11" t="str">
        <f t="shared" si="2"/>
        <v/>
      </c>
    </row>
    <row r="161" spans="1:7" x14ac:dyDescent="0.25">
      <c r="A161" s="11">
        <v>160</v>
      </c>
      <c r="B161" s="11"/>
      <c r="C161" s="11"/>
      <c r="D161" s="11"/>
      <c r="E161" s="11"/>
      <c r="F161" s="11"/>
      <c r="G161" s="11" t="str">
        <f t="shared" si="2"/>
        <v/>
      </c>
    </row>
    <row r="162" spans="1:7" x14ac:dyDescent="0.25">
      <c r="A162" s="11">
        <v>161</v>
      </c>
      <c r="B162" s="11"/>
      <c r="C162" s="11"/>
      <c r="D162" s="11"/>
      <c r="E162" s="11"/>
      <c r="F162" s="11"/>
      <c r="G162" s="11" t="str">
        <f t="shared" si="2"/>
        <v/>
      </c>
    </row>
    <row r="163" spans="1:7" x14ac:dyDescent="0.25">
      <c r="A163" s="11">
        <v>162</v>
      </c>
      <c r="B163" s="11"/>
      <c r="C163" s="11"/>
      <c r="D163" s="11"/>
      <c r="E163" s="11"/>
      <c r="F163" s="11"/>
      <c r="G163" s="11" t="str">
        <f t="shared" si="2"/>
        <v/>
      </c>
    </row>
    <row r="164" spans="1:7" x14ac:dyDescent="0.25">
      <c r="A164" s="11">
        <v>163</v>
      </c>
      <c r="B164" s="11"/>
      <c r="C164" s="11"/>
      <c r="D164" s="11"/>
      <c r="E164" s="11"/>
      <c r="F164" s="11"/>
      <c r="G164" s="11" t="str">
        <f t="shared" si="2"/>
        <v/>
      </c>
    </row>
    <row r="165" spans="1:7" x14ac:dyDescent="0.25">
      <c r="A165" s="11">
        <v>164</v>
      </c>
      <c r="B165" s="11"/>
      <c r="C165" s="11"/>
      <c r="D165" s="11"/>
      <c r="E165" s="11"/>
      <c r="F165" s="11"/>
      <c r="G165" s="11" t="str">
        <f t="shared" si="2"/>
        <v/>
      </c>
    </row>
    <row r="166" spans="1:7" x14ac:dyDescent="0.25">
      <c r="A166" s="11">
        <v>165</v>
      </c>
      <c r="B166" s="11"/>
      <c r="C166" s="11"/>
      <c r="D166" s="11"/>
      <c r="E166" s="11"/>
      <c r="F166" s="11"/>
      <c r="G166" s="11" t="str">
        <f t="shared" si="2"/>
        <v/>
      </c>
    </row>
    <row r="167" spans="1:7" x14ac:dyDescent="0.25">
      <c r="A167" s="11">
        <v>166</v>
      </c>
      <c r="B167" s="11"/>
      <c r="C167" s="11"/>
      <c r="D167" s="11"/>
      <c r="E167" s="11"/>
      <c r="F167" s="11"/>
      <c r="G167" s="11" t="str">
        <f t="shared" si="2"/>
        <v/>
      </c>
    </row>
    <row r="168" spans="1:7" x14ac:dyDescent="0.25">
      <c r="A168" s="11">
        <v>167</v>
      </c>
      <c r="B168" s="11"/>
      <c r="C168" s="11"/>
      <c r="D168" s="11"/>
      <c r="E168" s="11"/>
      <c r="F168" s="11"/>
      <c r="G168" s="11" t="str">
        <f t="shared" si="2"/>
        <v/>
      </c>
    </row>
    <row r="169" spans="1:7" x14ac:dyDescent="0.25">
      <c r="A169" s="11">
        <v>168</v>
      </c>
      <c r="B169" s="11"/>
      <c r="C169" s="11"/>
      <c r="D169" s="11"/>
      <c r="E169" s="11"/>
      <c r="F169" s="11"/>
      <c r="G169" s="11" t="str">
        <f t="shared" si="2"/>
        <v/>
      </c>
    </row>
    <row r="170" spans="1:7" x14ac:dyDescent="0.25">
      <c r="A170" s="11">
        <v>169</v>
      </c>
      <c r="B170" s="11"/>
      <c r="C170" s="11"/>
      <c r="D170" s="11"/>
      <c r="E170" s="11"/>
      <c r="F170" s="11"/>
      <c r="G170" s="11" t="str">
        <f t="shared" si="2"/>
        <v/>
      </c>
    </row>
    <row r="171" spans="1:7" x14ac:dyDescent="0.25">
      <c r="A171" s="11">
        <v>170</v>
      </c>
      <c r="B171" s="11"/>
      <c r="C171" s="11"/>
      <c r="D171" s="11"/>
      <c r="E171" s="11"/>
      <c r="F171" s="11"/>
      <c r="G171" s="11" t="str">
        <f t="shared" si="2"/>
        <v/>
      </c>
    </row>
    <row r="172" spans="1:7" x14ac:dyDescent="0.25">
      <c r="A172" s="11">
        <v>171</v>
      </c>
      <c r="B172" s="11"/>
      <c r="C172" s="11"/>
      <c r="D172" s="11"/>
      <c r="E172" s="11"/>
      <c r="F172" s="11"/>
      <c r="G172" s="11" t="str">
        <f t="shared" si="2"/>
        <v/>
      </c>
    </row>
    <row r="173" spans="1:7" x14ac:dyDescent="0.25">
      <c r="A173" s="11">
        <v>172</v>
      </c>
      <c r="B173" s="11"/>
      <c r="C173" s="11"/>
      <c r="D173" s="11"/>
      <c r="E173" s="11"/>
      <c r="F173" s="11"/>
      <c r="G173" s="11" t="str">
        <f t="shared" si="2"/>
        <v/>
      </c>
    </row>
    <row r="174" spans="1:7" x14ac:dyDescent="0.25">
      <c r="A174" s="11">
        <v>173</v>
      </c>
      <c r="B174" s="11"/>
      <c r="C174" s="11"/>
      <c r="D174" s="11"/>
      <c r="E174" s="11"/>
      <c r="F174" s="11"/>
      <c r="G174" s="11" t="str">
        <f t="shared" si="2"/>
        <v/>
      </c>
    </row>
    <row r="175" spans="1:7" x14ac:dyDescent="0.25">
      <c r="A175" s="11">
        <v>174</v>
      </c>
      <c r="B175" s="11"/>
      <c r="C175" s="11"/>
      <c r="D175" s="11"/>
      <c r="E175" s="11"/>
      <c r="F175" s="11"/>
      <c r="G175" s="11" t="str">
        <f t="shared" si="2"/>
        <v/>
      </c>
    </row>
    <row r="176" spans="1:7" x14ac:dyDescent="0.25">
      <c r="A176" s="11">
        <v>175</v>
      </c>
      <c r="B176" s="11"/>
      <c r="C176" s="11"/>
      <c r="D176" s="11"/>
      <c r="E176" s="11"/>
      <c r="F176" s="11"/>
      <c r="G176" s="11" t="str">
        <f t="shared" si="2"/>
        <v/>
      </c>
    </row>
    <row r="177" spans="1:7" x14ac:dyDescent="0.25">
      <c r="A177" s="11">
        <v>176</v>
      </c>
      <c r="B177" s="11"/>
      <c r="C177" s="11"/>
      <c r="D177" s="11"/>
      <c r="E177" s="11"/>
      <c r="F177" s="11"/>
      <c r="G177" s="11" t="str">
        <f t="shared" si="2"/>
        <v/>
      </c>
    </row>
    <row r="178" spans="1:7" x14ac:dyDescent="0.25">
      <c r="A178" s="11">
        <v>177</v>
      </c>
      <c r="B178" s="11"/>
      <c r="C178" s="11"/>
      <c r="D178" s="11"/>
      <c r="E178" s="11"/>
      <c r="F178" s="11"/>
      <c r="G178" s="11" t="str">
        <f t="shared" si="2"/>
        <v/>
      </c>
    </row>
    <row r="179" spans="1:7" x14ac:dyDescent="0.25">
      <c r="A179" s="11">
        <v>178</v>
      </c>
      <c r="B179" s="11"/>
      <c r="C179" s="11"/>
      <c r="D179" s="11"/>
      <c r="E179" s="11"/>
      <c r="F179" s="11"/>
      <c r="G179" s="11" t="str">
        <f t="shared" si="2"/>
        <v/>
      </c>
    </row>
    <row r="180" spans="1:7" x14ac:dyDescent="0.25">
      <c r="A180" s="11">
        <v>179</v>
      </c>
      <c r="B180" s="11"/>
      <c r="C180" s="11"/>
      <c r="D180" s="11"/>
      <c r="E180" s="11"/>
      <c r="F180" s="11"/>
      <c r="G180" s="11" t="str">
        <f t="shared" si="2"/>
        <v/>
      </c>
    </row>
    <row r="181" spans="1:7" x14ac:dyDescent="0.25">
      <c r="A181" s="11">
        <v>180</v>
      </c>
      <c r="B181" s="11"/>
      <c r="C181" s="11"/>
      <c r="D181" s="11"/>
      <c r="E181" s="11"/>
      <c r="F181" s="11"/>
      <c r="G181" s="11" t="str">
        <f t="shared" si="2"/>
        <v/>
      </c>
    </row>
    <row r="182" spans="1:7" x14ac:dyDescent="0.25">
      <c r="A182" s="11">
        <v>181</v>
      </c>
      <c r="B182" s="11"/>
      <c r="C182" s="11"/>
      <c r="D182" s="11"/>
      <c r="E182" s="11"/>
      <c r="F182" s="11"/>
      <c r="G182" s="11" t="str">
        <f t="shared" si="2"/>
        <v/>
      </c>
    </row>
    <row r="183" spans="1:7" x14ac:dyDescent="0.25">
      <c r="A183" s="11">
        <v>182</v>
      </c>
      <c r="B183" s="11"/>
      <c r="C183" s="11"/>
      <c r="D183" s="11"/>
      <c r="E183" s="11"/>
      <c r="F183" s="11"/>
      <c r="G183" s="11" t="str">
        <f t="shared" si="2"/>
        <v/>
      </c>
    </row>
    <row r="184" spans="1:7" x14ac:dyDescent="0.25">
      <c r="A184" s="11">
        <v>183</v>
      </c>
      <c r="B184" s="11"/>
      <c r="C184" s="11"/>
      <c r="D184" s="11"/>
      <c r="E184" s="11"/>
      <c r="F184" s="11"/>
      <c r="G184" s="11" t="str">
        <f t="shared" si="2"/>
        <v/>
      </c>
    </row>
    <row r="185" spans="1:7" x14ac:dyDescent="0.25">
      <c r="A185" s="11">
        <v>184</v>
      </c>
      <c r="B185" s="11"/>
      <c r="C185" s="11"/>
      <c r="D185" s="11"/>
      <c r="E185" s="11"/>
      <c r="F185" s="11"/>
      <c r="G185" s="11" t="str">
        <f t="shared" si="2"/>
        <v/>
      </c>
    </row>
    <row r="186" spans="1:7" x14ac:dyDescent="0.25">
      <c r="A186" s="11">
        <v>185</v>
      </c>
      <c r="B186" s="11"/>
      <c r="C186" s="11"/>
      <c r="D186" s="11"/>
      <c r="E186" s="11"/>
      <c r="F186" s="11"/>
      <c r="G186" s="11" t="str">
        <f t="shared" si="2"/>
        <v/>
      </c>
    </row>
    <row r="187" spans="1:7" x14ac:dyDescent="0.25">
      <c r="A187" s="11">
        <v>186</v>
      </c>
      <c r="B187" s="11"/>
      <c r="C187" s="11"/>
      <c r="D187" s="11"/>
      <c r="E187" s="11"/>
      <c r="F187" s="11"/>
      <c r="G187" s="11" t="str">
        <f t="shared" si="2"/>
        <v/>
      </c>
    </row>
    <row r="188" spans="1:7" x14ac:dyDescent="0.25">
      <c r="A188" s="11">
        <v>187</v>
      </c>
      <c r="B188" s="11"/>
      <c r="C188" s="11"/>
      <c r="D188" s="11"/>
      <c r="E188" s="11"/>
      <c r="F188" s="11"/>
      <c r="G188" s="11" t="str">
        <f t="shared" si="2"/>
        <v/>
      </c>
    </row>
    <row r="189" spans="1:7" x14ac:dyDescent="0.25">
      <c r="A189" s="11">
        <v>188</v>
      </c>
      <c r="B189" s="11"/>
      <c r="C189" s="11"/>
      <c r="D189" s="11"/>
      <c r="E189" s="11"/>
      <c r="F189" s="11"/>
      <c r="G189" s="11" t="str">
        <f t="shared" si="2"/>
        <v/>
      </c>
    </row>
    <row r="190" spans="1:7" x14ac:dyDescent="0.25">
      <c r="A190" s="11">
        <v>189</v>
      </c>
      <c r="B190" s="11"/>
      <c r="C190" s="11"/>
      <c r="D190" s="11"/>
      <c r="E190" s="11"/>
      <c r="F190" s="11"/>
      <c r="G190" s="11" t="str">
        <f t="shared" si="2"/>
        <v/>
      </c>
    </row>
    <row r="191" spans="1:7" x14ac:dyDescent="0.25">
      <c r="A191" s="11">
        <v>190</v>
      </c>
      <c r="B191" s="11"/>
      <c r="C191" s="11"/>
      <c r="D191" s="11"/>
      <c r="E191" s="11"/>
      <c r="F191" s="11"/>
      <c r="G191" s="11" t="str">
        <f t="shared" si="2"/>
        <v/>
      </c>
    </row>
    <row r="192" spans="1:7" x14ac:dyDescent="0.25">
      <c r="A192" s="11">
        <v>191</v>
      </c>
      <c r="B192" s="11"/>
      <c r="C192" s="11"/>
      <c r="D192" s="11"/>
      <c r="E192" s="11"/>
      <c r="F192" s="11"/>
      <c r="G192" s="11" t="str">
        <f t="shared" si="2"/>
        <v/>
      </c>
    </row>
    <row r="193" spans="1:7" x14ac:dyDescent="0.25">
      <c r="A193" s="11">
        <v>192</v>
      </c>
      <c r="B193" s="11"/>
      <c r="C193" s="11"/>
      <c r="D193" s="11"/>
      <c r="E193" s="11"/>
      <c r="F193" s="11"/>
      <c r="G193" s="11" t="str">
        <f t="shared" si="2"/>
        <v/>
      </c>
    </row>
    <row r="194" spans="1:7" x14ac:dyDescent="0.25">
      <c r="A194" s="11">
        <v>193</v>
      </c>
      <c r="B194" s="11"/>
      <c r="C194" s="11"/>
      <c r="D194" s="11"/>
      <c r="E194" s="11"/>
      <c r="F194" s="11"/>
      <c r="G194" s="11" t="str">
        <f t="shared" ref="G194:G257" si="3">IFERROR(VLOOKUP(B194,planejamento,3,FALSE)&amp;"/"&amp;VLOOKUP(B194,planejamento,4,FALSE)&amp;"/"&amp;VLOOKUP(B194,planejamento,5,FALSE)&amp;"/"&amp;VLOOKUP(B194,planejamento,6,FALSE),"")</f>
        <v/>
      </c>
    </row>
    <row r="195" spans="1:7" x14ac:dyDescent="0.25">
      <c r="A195" s="11">
        <v>194</v>
      </c>
      <c r="B195" s="11"/>
      <c r="C195" s="11"/>
      <c r="D195" s="11"/>
      <c r="E195" s="11"/>
      <c r="F195" s="11"/>
      <c r="G195" s="11" t="str">
        <f t="shared" si="3"/>
        <v/>
      </c>
    </row>
    <row r="196" spans="1:7" x14ac:dyDescent="0.25">
      <c r="A196" s="11">
        <v>195</v>
      </c>
      <c r="B196" s="11"/>
      <c r="C196" s="11"/>
      <c r="D196" s="11"/>
      <c r="E196" s="11"/>
      <c r="F196" s="11"/>
      <c r="G196" s="11" t="str">
        <f t="shared" si="3"/>
        <v/>
      </c>
    </row>
    <row r="197" spans="1:7" x14ac:dyDescent="0.25">
      <c r="A197" s="11">
        <v>196</v>
      </c>
      <c r="B197" s="11"/>
      <c r="C197" s="11"/>
      <c r="D197" s="11"/>
      <c r="E197" s="11"/>
      <c r="F197" s="11"/>
      <c r="G197" s="11" t="str">
        <f t="shared" si="3"/>
        <v/>
      </c>
    </row>
    <row r="198" spans="1:7" x14ac:dyDescent="0.25">
      <c r="A198" s="11">
        <v>197</v>
      </c>
      <c r="B198" s="11"/>
      <c r="C198" s="11"/>
      <c r="D198" s="11"/>
      <c r="E198" s="11"/>
      <c r="F198" s="11"/>
      <c r="G198" s="11" t="str">
        <f t="shared" si="3"/>
        <v/>
      </c>
    </row>
    <row r="199" spans="1:7" x14ac:dyDescent="0.25">
      <c r="A199" s="11">
        <v>198</v>
      </c>
      <c r="B199" s="11"/>
      <c r="C199" s="11"/>
      <c r="D199" s="11"/>
      <c r="E199" s="11"/>
      <c r="F199" s="11"/>
      <c r="G199" s="11" t="str">
        <f t="shared" si="3"/>
        <v/>
      </c>
    </row>
    <row r="200" spans="1:7" x14ac:dyDescent="0.25">
      <c r="A200" s="11">
        <v>199</v>
      </c>
      <c r="B200" s="11"/>
      <c r="C200" s="11"/>
      <c r="D200" s="11"/>
      <c r="E200" s="11"/>
      <c r="F200" s="11"/>
      <c r="G200" s="11" t="str">
        <f t="shared" si="3"/>
        <v/>
      </c>
    </row>
    <row r="201" spans="1:7" x14ac:dyDescent="0.25">
      <c r="A201" s="11">
        <v>200</v>
      </c>
      <c r="B201" s="11"/>
      <c r="C201" s="11"/>
      <c r="D201" s="11"/>
      <c r="E201" s="11"/>
      <c r="F201" s="11"/>
      <c r="G201" s="11" t="str">
        <f t="shared" si="3"/>
        <v/>
      </c>
    </row>
    <row r="202" spans="1:7" x14ac:dyDescent="0.25">
      <c r="A202" s="11">
        <v>201</v>
      </c>
      <c r="B202" s="11"/>
      <c r="C202" s="11"/>
      <c r="D202" s="11"/>
      <c r="E202" s="11"/>
      <c r="F202" s="11"/>
      <c r="G202" s="11" t="str">
        <f t="shared" si="3"/>
        <v/>
      </c>
    </row>
    <row r="203" spans="1:7" x14ac:dyDescent="0.25">
      <c r="A203" s="11">
        <v>202</v>
      </c>
      <c r="B203" s="11"/>
      <c r="C203" s="11"/>
      <c r="D203" s="11"/>
      <c r="E203" s="11"/>
      <c r="F203" s="11"/>
      <c r="G203" s="11" t="str">
        <f t="shared" si="3"/>
        <v/>
      </c>
    </row>
    <row r="204" spans="1:7" x14ac:dyDescent="0.25">
      <c r="A204" s="11">
        <v>203</v>
      </c>
      <c r="B204" s="11"/>
      <c r="C204" s="11"/>
      <c r="D204" s="11"/>
      <c r="E204" s="11"/>
      <c r="F204" s="11"/>
      <c r="G204" s="11" t="str">
        <f t="shared" si="3"/>
        <v/>
      </c>
    </row>
    <row r="205" spans="1:7" x14ac:dyDescent="0.25">
      <c r="A205" s="11">
        <v>204</v>
      </c>
      <c r="B205" s="11"/>
      <c r="C205" s="11"/>
      <c r="D205" s="11"/>
      <c r="E205" s="11"/>
      <c r="F205" s="11"/>
      <c r="G205" s="11" t="str">
        <f t="shared" si="3"/>
        <v/>
      </c>
    </row>
    <row r="206" spans="1:7" x14ac:dyDescent="0.25">
      <c r="A206" s="11">
        <v>205</v>
      </c>
      <c r="B206" s="11"/>
      <c r="C206" s="11"/>
      <c r="D206" s="11"/>
      <c r="E206" s="11"/>
      <c r="F206" s="11"/>
      <c r="G206" s="11" t="str">
        <f t="shared" si="3"/>
        <v/>
      </c>
    </row>
    <row r="207" spans="1:7" x14ac:dyDescent="0.25">
      <c r="A207" s="11">
        <v>206</v>
      </c>
      <c r="B207" s="11"/>
      <c r="C207" s="11"/>
      <c r="D207" s="11"/>
      <c r="E207" s="11"/>
      <c r="F207" s="11"/>
      <c r="G207" s="11" t="str">
        <f t="shared" si="3"/>
        <v/>
      </c>
    </row>
    <row r="208" spans="1:7" x14ac:dyDescent="0.25">
      <c r="A208" s="11">
        <v>207</v>
      </c>
      <c r="B208" s="11"/>
      <c r="C208" s="11"/>
      <c r="D208" s="11"/>
      <c r="E208" s="11"/>
      <c r="F208" s="11"/>
      <c r="G208" s="11" t="str">
        <f t="shared" si="3"/>
        <v/>
      </c>
    </row>
    <row r="209" spans="1:7" x14ac:dyDescent="0.25">
      <c r="A209" s="11">
        <v>208</v>
      </c>
      <c r="B209" s="11"/>
      <c r="C209" s="11"/>
      <c r="D209" s="11"/>
      <c r="E209" s="11"/>
      <c r="F209" s="11"/>
      <c r="G209" s="11" t="str">
        <f t="shared" si="3"/>
        <v/>
      </c>
    </row>
    <row r="210" spans="1:7" x14ac:dyDescent="0.25">
      <c r="A210" s="11">
        <v>209</v>
      </c>
      <c r="B210" s="11"/>
      <c r="C210" s="11"/>
      <c r="D210" s="11"/>
      <c r="E210" s="11"/>
      <c r="F210" s="11"/>
      <c r="G210" s="11" t="str">
        <f t="shared" si="3"/>
        <v/>
      </c>
    </row>
    <row r="211" spans="1:7" x14ac:dyDescent="0.25">
      <c r="A211" s="11">
        <v>210</v>
      </c>
      <c r="B211" s="11"/>
      <c r="C211" s="11"/>
      <c r="D211" s="11"/>
      <c r="E211" s="11"/>
      <c r="F211" s="11"/>
      <c r="G211" s="11" t="str">
        <f t="shared" si="3"/>
        <v/>
      </c>
    </row>
    <row r="212" spans="1:7" x14ac:dyDescent="0.25">
      <c r="A212" s="11">
        <v>211</v>
      </c>
      <c r="B212" s="11"/>
      <c r="C212" s="11"/>
      <c r="D212" s="11"/>
      <c r="E212" s="11"/>
      <c r="F212" s="11"/>
      <c r="G212" s="11" t="str">
        <f t="shared" si="3"/>
        <v/>
      </c>
    </row>
    <row r="213" spans="1:7" x14ac:dyDescent="0.25">
      <c r="A213" s="11">
        <v>212</v>
      </c>
      <c r="B213" s="11"/>
      <c r="C213" s="11"/>
      <c r="D213" s="11"/>
      <c r="E213" s="11"/>
      <c r="F213" s="11"/>
      <c r="G213" s="11" t="str">
        <f t="shared" si="3"/>
        <v/>
      </c>
    </row>
    <row r="214" spans="1:7" x14ac:dyDescent="0.25">
      <c r="A214" s="11">
        <v>213</v>
      </c>
      <c r="B214" s="11"/>
      <c r="C214" s="11"/>
      <c r="D214" s="11"/>
      <c r="E214" s="11"/>
      <c r="F214" s="11"/>
      <c r="G214" s="11" t="str">
        <f t="shared" si="3"/>
        <v/>
      </c>
    </row>
    <row r="215" spans="1:7" x14ac:dyDescent="0.25">
      <c r="A215" s="11">
        <v>214</v>
      </c>
      <c r="B215" s="11"/>
      <c r="C215" s="11"/>
      <c r="D215" s="11"/>
      <c r="E215" s="11"/>
      <c r="F215" s="11"/>
      <c r="G215" s="11" t="str">
        <f t="shared" si="3"/>
        <v/>
      </c>
    </row>
    <row r="216" spans="1:7" x14ac:dyDescent="0.25">
      <c r="A216" s="11">
        <v>215</v>
      </c>
      <c r="B216" s="11"/>
      <c r="C216" s="11"/>
      <c r="D216" s="11"/>
      <c r="E216" s="11"/>
      <c r="F216" s="11"/>
      <c r="G216" s="11" t="str">
        <f t="shared" si="3"/>
        <v/>
      </c>
    </row>
    <row r="217" spans="1:7" x14ac:dyDescent="0.25">
      <c r="A217" s="11">
        <v>216</v>
      </c>
      <c r="B217" s="11"/>
      <c r="C217" s="11"/>
      <c r="D217" s="11"/>
      <c r="E217" s="11"/>
      <c r="F217" s="11"/>
      <c r="G217" s="11" t="str">
        <f t="shared" si="3"/>
        <v/>
      </c>
    </row>
    <row r="218" spans="1:7" x14ac:dyDescent="0.25">
      <c r="A218" s="11">
        <v>217</v>
      </c>
      <c r="B218" s="11"/>
      <c r="C218" s="11"/>
      <c r="D218" s="11"/>
      <c r="E218" s="11"/>
      <c r="F218" s="11"/>
      <c r="G218" s="11" t="str">
        <f t="shared" si="3"/>
        <v/>
      </c>
    </row>
    <row r="219" spans="1:7" x14ac:dyDescent="0.25">
      <c r="A219" s="11">
        <v>218</v>
      </c>
      <c r="B219" s="11"/>
      <c r="C219" s="11"/>
      <c r="D219" s="11"/>
      <c r="E219" s="11"/>
      <c r="F219" s="11"/>
      <c r="G219" s="11" t="str">
        <f t="shared" si="3"/>
        <v/>
      </c>
    </row>
    <row r="220" spans="1:7" x14ac:dyDescent="0.25">
      <c r="A220" s="11">
        <v>219</v>
      </c>
      <c r="B220" s="11"/>
      <c r="C220" s="11"/>
      <c r="D220" s="11"/>
      <c r="E220" s="11"/>
      <c r="F220" s="11"/>
      <c r="G220" s="11" t="str">
        <f t="shared" si="3"/>
        <v/>
      </c>
    </row>
    <row r="221" spans="1:7" x14ac:dyDescent="0.25">
      <c r="A221" s="11">
        <v>220</v>
      </c>
      <c r="B221" s="11"/>
      <c r="C221" s="11"/>
      <c r="D221" s="11"/>
      <c r="E221" s="11"/>
      <c r="F221" s="11"/>
      <c r="G221" s="11" t="str">
        <f t="shared" si="3"/>
        <v/>
      </c>
    </row>
    <row r="222" spans="1:7" x14ac:dyDescent="0.25">
      <c r="A222" s="11">
        <v>221</v>
      </c>
      <c r="B222" s="11"/>
      <c r="C222" s="11"/>
      <c r="D222" s="11"/>
      <c r="E222" s="11"/>
      <c r="F222" s="11"/>
      <c r="G222" s="11" t="str">
        <f t="shared" si="3"/>
        <v/>
      </c>
    </row>
    <row r="223" spans="1:7" x14ac:dyDescent="0.25">
      <c r="A223" s="11">
        <v>222</v>
      </c>
      <c r="B223" s="11"/>
      <c r="C223" s="11"/>
      <c r="D223" s="11"/>
      <c r="E223" s="11"/>
      <c r="F223" s="11"/>
      <c r="G223" s="11" t="str">
        <f t="shared" si="3"/>
        <v/>
      </c>
    </row>
    <row r="224" spans="1:7" x14ac:dyDescent="0.25">
      <c r="A224" s="11">
        <v>223</v>
      </c>
      <c r="B224" s="11"/>
      <c r="C224" s="11"/>
      <c r="D224" s="11"/>
      <c r="E224" s="11"/>
      <c r="F224" s="11"/>
      <c r="G224" s="11" t="str">
        <f t="shared" si="3"/>
        <v/>
      </c>
    </row>
    <row r="225" spans="1:7" x14ac:dyDescent="0.25">
      <c r="A225" s="11">
        <v>224</v>
      </c>
      <c r="B225" s="11"/>
      <c r="C225" s="11"/>
      <c r="D225" s="11"/>
      <c r="E225" s="11"/>
      <c r="F225" s="11"/>
      <c r="G225" s="11" t="str">
        <f t="shared" si="3"/>
        <v/>
      </c>
    </row>
    <row r="226" spans="1:7" x14ac:dyDescent="0.25">
      <c r="A226" s="11">
        <v>225</v>
      </c>
      <c r="B226" s="11"/>
      <c r="C226" s="11"/>
      <c r="D226" s="11"/>
      <c r="E226" s="11"/>
      <c r="F226" s="11"/>
      <c r="G226" s="11" t="str">
        <f t="shared" si="3"/>
        <v/>
      </c>
    </row>
    <row r="227" spans="1:7" x14ac:dyDescent="0.25">
      <c r="A227" s="11">
        <v>226</v>
      </c>
      <c r="B227" s="11"/>
      <c r="C227" s="11"/>
      <c r="D227" s="11"/>
      <c r="E227" s="11"/>
      <c r="F227" s="11"/>
      <c r="G227" s="11" t="str">
        <f t="shared" si="3"/>
        <v/>
      </c>
    </row>
    <row r="228" spans="1:7" x14ac:dyDescent="0.25">
      <c r="A228" s="11">
        <v>227</v>
      </c>
      <c r="B228" s="11"/>
      <c r="C228" s="11"/>
      <c r="D228" s="11"/>
      <c r="E228" s="11"/>
      <c r="F228" s="11"/>
      <c r="G228" s="11" t="str">
        <f t="shared" si="3"/>
        <v/>
      </c>
    </row>
    <row r="229" spans="1:7" x14ac:dyDescent="0.25">
      <c r="A229" s="11">
        <v>228</v>
      </c>
      <c r="B229" s="11"/>
      <c r="C229" s="11"/>
      <c r="D229" s="11"/>
      <c r="E229" s="11"/>
      <c r="F229" s="11"/>
      <c r="G229" s="11" t="str">
        <f t="shared" si="3"/>
        <v/>
      </c>
    </row>
    <row r="230" spans="1:7" x14ac:dyDescent="0.25">
      <c r="A230" s="11">
        <v>229</v>
      </c>
      <c r="B230" s="11"/>
      <c r="C230" s="11"/>
      <c r="D230" s="11"/>
      <c r="E230" s="11"/>
      <c r="F230" s="11"/>
      <c r="G230" s="11" t="str">
        <f t="shared" si="3"/>
        <v/>
      </c>
    </row>
    <row r="231" spans="1:7" x14ac:dyDescent="0.25">
      <c r="A231" s="11">
        <v>230</v>
      </c>
      <c r="B231" s="11"/>
      <c r="C231" s="11"/>
      <c r="D231" s="11"/>
      <c r="E231" s="11"/>
      <c r="F231" s="11"/>
      <c r="G231" s="11" t="str">
        <f t="shared" si="3"/>
        <v/>
      </c>
    </row>
    <row r="232" spans="1:7" x14ac:dyDescent="0.25">
      <c r="A232" s="11">
        <v>231</v>
      </c>
      <c r="B232" s="11"/>
      <c r="C232" s="11"/>
      <c r="D232" s="11"/>
      <c r="E232" s="11"/>
      <c r="F232" s="11"/>
      <c r="G232" s="11" t="str">
        <f t="shared" si="3"/>
        <v/>
      </c>
    </row>
    <row r="233" spans="1:7" x14ac:dyDescent="0.25">
      <c r="A233" s="11">
        <v>232</v>
      </c>
      <c r="B233" s="11"/>
      <c r="C233" s="11"/>
      <c r="D233" s="11"/>
      <c r="E233" s="11"/>
      <c r="F233" s="11"/>
      <c r="G233" s="11" t="str">
        <f t="shared" si="3"/>
        <v/>
      </c>
    </row>
    <row r="234" spans="1:7" x14ac:dyDescent="0.25">
      <c r="A234" s="11">
        <v>233</v>
      </c>
      <c r="B234" s="11"/>
      <c r="C234" s="11"/>
      <c r="D234" s="11"/>
      <c r="E234" s="11"/>
      <c r="F234" s="11"/>
      <c r="G234" s="11" t="str">
        <f t="shared" si="3"/>
        <v/>
      </c>
    </row>
    <row r="235" spans="1:7" x14ac:dyDescent="0.25">
      <c r="A235" s="11">
        <v>234</v>
      </c>
      <c r="B235" s="11"/>
      <c r="C235" s="11"/>
      <c r="D235" s="11"/>
      <c r="E235" s="11"/>
      <c r="F235" s="11"/>
      <c r="G235" s="11" t="str">
        <f t="shared" si="3"/>
        <v/>
      </c>
    </row>
    <row r="236" spans="1:7" x14ac:dyDescent="0.25">
      <c r="A236" s="11">
        <v>235</v>
      </c>
      <c r="B236" s="11"/>
      <c r="C236" s="11"/>
      <c r="D236" s="11"/>
      <c r="E236" s="11"/>
      <c r="F236" s="11"/>
      <c r="G236" s="11" t="str">
        <f t="shared" si="3"/>
        <v/>
      </c>
    </row>
    <row r="237" spans="1:7" x14ac:dyDescent="0.25">
      <c r="A237" s="11">
        <v>236</v>
      </c>
      <c r="B237" s="11"/>
      <c r="C237" s="11"/>
      <c r="D237" s="11"/>
      <c r="E237" s="11"/>
      <c r="F237" s="11"/>
      <c r="G237" s="11" t="str">
        <f t="shared" si="3"/>
        <v/>
      </c>
    </row>
    <row r="238" spans="1:7" x14ac:dyDescent="0.25">
      <c r="A238" s="11">
        <v>237</v>
      </c>
      <c r="B238" s="11"/>
      <c r="C238" s="11"/>
      <c r="D238" s="11"/>
      <c r="E238" s="11"/>
      <c r="F238" s="11"/>
      <c r="G238" s="11" t="str">
        <f t="shared" si="3"/>
        <v/>
      </c>
    </row>
    <row r="239" spans="1:7" x14ac:dyDescent="0.25">
      <c r="A239" s="11">
        <v>238</v>
      </c>
      <c r="B239" s="11"/>
      <c r="C239" s="11"/>
      <c r="D239" s="11"/>
      <c r="E239" s="11"/>
      <c r="F239" s="11"/>
      <c r="G239" s="11" t="str">
        <f t="shared" si="3"/>
        <v/>
      </c>
    </row>
    <row r="240" spans="1:7" x14ac:dyDescent="0.25">
      <c r="A240" s="11">
        <v>239</v>
      </c>
      <c r="B240" s="11"/>
      <c r="C240" s="11"/>
      <c r="D240" s="11"/>
      <c r="E240" s="11"/>
      <c r="F240" s="11"/>
      <c r="G240" s="11" t="str">
        <f t="shared" si="3"/>
        <v/>
      </c>
    </row>
    <row r="241" spans="1:7" x14ac:dyDescent="0.25">
      <c r="A241" s="11">
        <v>240</v>
      </c>
      <c r="B241" s="11"/>
      <c r="C241" s="11"/>
      <c r="D241" s="11"/>
      <c r="E241" s="11"/>
      <c r="F241" s="11"/>
      <c r="G241" s="11" t="str">
        <f t="shared" si="3"/>
        <v/>
      </c>
    </row>
    <row r="242" spans="1:7" x14ac:dyDescent="0.25">
      <c r="A242" s="11">
        <v>241</v>
      </c>
      <c r="B242" s="11"/>
      <c r="C242" s="11"/>
      <c r="D242" s="11"/>
      <c r="E242" s="11"/>
      <c r="F242" s="11"/>
      <c r="G242" s="11" t="str">
        <f t="shared" si="3"/>
        <v/>
      </c>
    </row>
    <row r="243" spans="1:7" x14ac:dyDescent="0.25">
      <c r="A243" s="11">
        <v>242</v>
      </c>
      <c r="B243" s="11"/>
      <c r="C243" s="11"/>
      <c r="D243" s="11"/>
      <c r="E243" s="11"/>
      <c r="F243" s="11"/>
      <c r="G243" s="11" t="str">
        <f t="shared" si="3"/>
        <v/>
      </c>
    </row>
    <row r="244" spans="1:7" x14ac:dyDescent="0.25">
      <c r="A244" s="11">
        <v>243</v>
      </c>
      <c r="B244" s="11"/>
      <c r="C244" s="11"/>
      <c r="D244" s="11"/>
      <c r="E244" s="11"/>
      <c r="F244" s="11"/>
      <c r="G244" s="11" t="str">
        <f t="shared" si="3"/>
        <v/>
      </c>
    </row>
    <row r="245" spans="1:7" x14ac:dyDescent="0.25">
      <c r="A245" s="11">
        <v>244</v>
      </c>
      <c r="B245" s="11"/>
      <c r="C245" s="11"/>
      <c r="D245" s="11"/>
      <c r="E245" s="11"/>
      <c r="F245" s="11"/>
      <c r="G245" s="11" t="str">
        <f t="shared" si="3"/>
        <v/>
      </c>
    </row>
    <row r="246" spans="1:7" x14ac:dyDescent="0.25">
      <c r="A246" s="11">
        <v>245</v>
      </c>
      <c r="B246" s="11"/>
      <c r="C246" s="11"/>
      <c r="D246" s="11"/>
      <c r="E246" s="11"/>
      <c r="F246" s="11"/>
      <c r="G246" s="11" t="str">
        <f t="shared" si="3"/>
        <v/>
      </c>
    </row>
    <row r="247" spans="1:7" x14ac:dyDescent="0.25">
      <c r="A247" s="11">
        <v>246</v>
      </c>
      <c r="B247" s="11"/>
      <c r="C247" s="11"/>
      <c r="D247" s="11"/>
      <c r="E247" s="11"/>
      <c r="F247" s="11"/>
      <c r="G247" s="11" t="str">
        <f t="shared" si="3"/>
        <v/>
      </c>
    </row>
    <row r="248" spans="1:7" x14ac:dyDescent="0.25">
      <c r="A248" s="11">
        <v>247</v>
      </c>
      <c r="B248" s="11"/>
      <c r="C248" s="11"/>
      <c r="D248" s="11"/>
      <c r="E248" s="11"/>
      <c r="F248" s="11"/>
      <c r="G248" s="11" t="str">
        <f t="shared" si="3"/>
        <v/>
      </c>
    </row>
    <row r="249" spans="1:7" x14ac:dyDescent="0.25">
      <c r="A249" s="11">
        <v>248</v>
      </c>
      <c r="B249" s="11"/>
      <c r="C249" s="11"/>
      <c r="D249" s="11"/>
      <c r="E249" s="11"/>
      <c r="F249" s="11"/>
      <c r="G249" s="11" t="str">
        <f t="shared" si="3"/>
        <v/>
      </c>
    </row>
    <row r="250" spans="1:7" x14ac:dyDescent="0.25">
      <c r="A250" s="11">
        <v>249</v>
      </c>
      <c r="B250" s="11"/>
      <c r="C250" s="11"/>
      <c r="D250" s="11"/>
      <c r="E250" s="11"/>
      <c r="F250" s="11"/>
      <c r="G250" s="11" t="str">
        <f t="shared" si="3"/>
        <v/>
      </c>
    </row>
    <row r="251" spans="1:7" x14ac:dyDescent="0.25">
      <c r="A251" s="11">
        <v>250</v>
      </c>
      <c r="B251" s="11"/>
      <c r="C251" s="11"/>
      <c r="D251" s="11"/>
      <c r="E251" s="11"/>
      <c r="F251" s="11"/>
      <c r="G251" s="11" t="str">
        <f t="shared" si="3"/>
        <v/>
      </c>
    </row>
    <row r="252" spans="1:7" x14ac:dyDescent="0.25">
      <c r="A252" s="11">
        <v>251</v>
      </c>
      <c r="B252" s="11"/>
      <c r="C252" s="11"/>
      <c r="D252" s="11"/>
      <c r="E252" s="11"/>
      <c r="F252" s="11"/>
      <c r="G252" s="11" t="str">
        <f t="shared" si="3"/>
        <v/>
      </c>
    </row>
    <row r="253" spans="1:7" x14ac:dyDescent="0.25">
      <c r="A253" s="11">
        <v>252</v>
      </c>
      <c r="B253" s="11"/>
      <c r="C253" s="11"/>
      <c r="D253" s="11"/>
      <c r="E253" s="11"/>
      <c r="F253" s="11"/>
      <c r="G253" s="11" t="str">
        <f t="shared" si="3"/>
        <v/>
      </c>
    </row>
    <row r="254" spans="1:7" x14ac:dyDescent="0.25">
      <c r="A254" s="11">
        <v>253</v>
      </c>
      <c r="B254" s="11"/>
      <c r="C254" s="11"/>
      <c r="D254" s="11"/>
      <c r="E254" s="11"/>
      <c r="F254" s="11"/>
      <c r="G254" s="11" t="str">
        <f t="shared" si="3"/>
        <v/>
      </c>
    </row>
    <row r="255" spans="1:7" x14ac:dyDescent="0.25">
      <c r="A255" s="11">
        <v>254</v>
      </c>
      <c r="B255" s="11"/>
      <c r="C255" s="11"/>
      <c r="D255" s="11"/>
      <c r="E255" s="11"/>
      <c r="F255" s="11"/>
      <c r="G255" s="11" t="str">
        <f t="shared" si="3"/>
        <v/>
      </c>
    </row>
    <row r="256" spans="1:7" x14ac:dyDescent="0.25">
      <c r="A256" s="11">
        <v>255</v>
      </c>
      <c r="B256" s="11"/>
      <c r="C256" s="11"/>
      <c r="D256" s="11"/>
      <c r="E256" s="11"/>
      <c r="F256" s="11"/>
      <c r="G256" s="11" t="str">
        <f t="shared" si="3"/>
        <v/>
      </c>
    </row>
    <row r="257" spans="1:7" x14ac:dyDescent="0.25">
      <c r="A257" s="11">
        <v>256</v>
      </c>
      <c r="B257" s="11"/>
      <c r="C257" s="11"/>
      <c r="D257" s="11"/>
      <c r="E257" s="11"/>
      <c r="F257" s="11"/>
      <c r="G257" s="11" t="str">
        <f t="shared" si="3"/>
        <v/>
      </c>
    </row>
    <row r="258" spans="1:7" x14ac:dyDescent="0.25">
      <c r="A258" s="11">
        <v>257</v>
      </c>
      <c r="B258" s="11"/>
      <c r="C258" s="11"/>
      <c r="D258" s="11"/>
      <c r="E258" s="11"/>
      <c r="F258" s="11"/>
      <c r="G258" s="11" t="str">
        <f t="shared" ref="G258:G321" si="4">IFERROR(VLOOKUP(B258,planejamento,3,FALSE)&amp;"/"&amp;VLOOKUP(B258,planejamento,4,FALSE)&amp;"/"&amp;VLOOKUP(B258,planejamento,5,FALSE)&amp;"/"&amp;VLOOKUP(B258,planejamento,6,FALSE),"")</f>
        <v/>
      </c>
    </row>
    <row r="259" spans="1:7" x14ac:dyDescent="0.25">
      <c r="A259" s="11">
        <v>258</v>
      </c>
      <c r="B259" s="11"/>
      <c r="C259" s="11"/>
      <c r="D259" s="11"/>
      <c r="E259" s="11"/>
      <c r="F259" s="11"/>
      <c r="G259" s="11" t="str">
        <f t="shared" si="4"/>
        <v/>
      </c>
    </row>
    <row r="260" spans="1:7" x14ac:dyDescent="0.25">
      <c r="A260" s="11">
        <v>259</v>
      </c>
      <c r="B260" s="11"/>
      <c r="C260" s="11"/>
      <c r="D260" s="11"/>
      <c r="E260" s="11"/>
      <c r="F260" s="11"/>
      <c r="G260" s="11" t="str">
        <f t="shared" si="4"/>
        <v/>
      </c>
    </row>
    <row r="261" spans="1:7" x14ac:dyDescent="0.25">
      <c r="A261" s="11">
        <v>260</v>
      </c>
      <c r="B261" s="11"/>
      <c r="C261" s="11"/>
      <c r="D261" s="11"/>
      <c r="E261" s="11"/>
      <c r="F261" s="11"/>
      <c r="G261" s="11" t="str">
        <f t="shared" si="4"/>
        <v/>
      </c>
    </row>
    <row r="262" spans="1:7" x14ac:dyDescent="0.25">
      <c r="A262" s="11">
        <v>261</v>
      </c>
      <c r="B262" s="11"/>
      <c r="C262" s="11"/>
      <c r="D262" s="11"/>
      <c r="E262" s="11"/>
      <c r="F262" s="11"/>
      <c r="G262" s="11" t="str">
        <f t="shared" si="4"/>
        <v/>
      </c>
    </row>
    <row r="263" spans="1:7" x14ac:dyDescent="0.25">
      <c r="A263" s="11">
        <v>262</v>
      </c>
      <c r="B263" s="11"/>
      <c r="C263" s="11"/>
      <c r="D263" s="11"/>
      <c r="E263" s="11"/>
      <c r="F263" s="11"/>
      <c r="G263" s="11" t="str">
        <f t="shared" si="4"/>
        <v/>
      </c>
    </row>
    <row r="264" spans="1:7" x14ac:dyDescent="0.25">
      <c r="A264" s="11">
        <v>263</v>
      </c>
      <c r="B264" s="11"/>
      <c r="C264" s="11"/>
      <c r="D264" s="11"/>
      <c r="E264" s="11"/>
      <c r="F264" s="11"/>
      <c r="G264" s="11" t="str">
        <f t="shared" si="4"/>
        <v/>
      </c>
    </row>
    <row r="265" spans="1:7" x14ac:dyDescent="0.25">
      <c r="A265" s="11">
        <v>264</v>
      </c>
      <c r="B265" s="11"/>
      <c r="C265" s="11"/>
      <c r="D265" s="11"/>
      <c r="E265" s="11"/>
      <c r="F265" s="11"/>
      <c r="G265" s="11" t="str">
        <f t="shared" si="4"/>
        <v/>
      </c>
    </row>
    <row r="266" spans="1:7" x14ac:dyDescent="0.25">
      <c r="A266" s="11">
        <v>265</v>
      </c>
      <c r="B266" s="11"/>
      <c r="C266" s="11"/>
      <c r="D266" s="11"/>
      <c r="E266" s="11"/>
      <c r="F266" s="11"/>
      <c r="G266" s="11" t="str">
        <f t="shared" si="4"/>
        <v/>
      </c>
    </row>
    <row r="267" spans="1:7" x14ac:dyDescent="0.25">
      <c r="A267" s="11">
        <v>266</v>
      </c>
      <c r="B267" s="11"/>
      <c r="C267" s="11"/>
      <c r="D267" s="11"/>
      <c r="E267" s="11"/>
      <c r="F267" s="11"/>
      <c r="G267" s="11" t="str">
        <f t="shared" si="4"/>
        <v/>
      </c>
    </row>
    <row r="268" spans="1:7" x14ac:dyDescent="0.25">
      <c r="A268" s="11">
        <v>267</v>
      </c>
      <c r="B268" s="11"/>
      <c r="C268" s="11"/>
      <c r="D268" s="11"/>
      <c r="E268" s="11"/>
      <c r="F268" s="11"/>
      <c r="G268" s="11" t="str">
        <f t="shared" si="4"/>
        <v/>
      </c>
    </row>
    <row r="269" spans="1:7" x14ac:dyDescent="0.25">
      <c r="A269" s="11">
        <v>268</v>
      </c>
      <c r="B269" s="11"/>
      <c r="C269" s="11"/>
      <c r="D269" s="11"/>
      <c r="E269" s="11"/>
      <c r="F269" s="11"/>
      <c r="G269" s="11" t="str">
        <f t="shared" si="4"/>
        <v/>
      </c>
    </row>
    <row r="270" spans="1:7" x14ac:dyDescent="0.25">
      <c r="A270" s="11">
        <v>269</v>
      </c>
      <c r="B270" s="11"/>
      <c r="C270" s="11"/>
      <c r="D270" s="11"/>
      <c r="E270" s="11"/>
      <c r="F270" s="11"/>
      <c r="G270" s="11" t="str">
        <f t="shared" si="4"/>
        <v/>
      </c>
    </row>
    <row r="271" spans="1:7" x14ac:dyDescent="0.25">
      <c r="A271" s="11">
        <v>270</v>
      </c>
      <c r="B271" s="11"/>
      <c r="C271" s="11"/>
      <c r="D271" s="11"/>
      <c r="E271" s="11"/>
      <c r="F271" s="11"/>
      <c r="G271" s="11" t="str">
        <f t="shared" si="4"/>
        <v/>
      </c>
    </row>
    <row r="272" spans="1:7" x14ac:dyDescent="0.25">
      <c r="A272" s="11">
        <v>271</v>
      </c>
      <c r="B272" s="11"/>
      <c r="C272" s="11"/>
      <c r="D272" s="11"/>
      <c r="E272" s="11"/>
      <c r="F272" s="11"/>
      <c r="G272" s="11" t="str">
        <f t="shared" si="4"/>
        <v/>
      </c>
    </row>
    <row r="273" spans="1:7" x14ac:dyDescent="0.25">
      <c r="A273" s="11">
        <v>272</v>
      </c>
      <c r="B273" s="11"/>
      <c r="C273" s="11"/>
      <c r="D273" s="11"/>
      <c r="E273" s="11"/>
      <c r="F273" s="11"/>
      <c r="G273" s="11" t="str">
        <f t="shared" si="4"/>
        <v/>
      </c>
    </row>
    <row r="274" spans="1:7" x14ac:dyDescent="0.25">
      <c r="A274" s="11">
        <v>273</v>
      </c>
      <c r="B274" s="11"/>
      <c r="C274" s="11"/>
      <c r="D274" s="11"/>
      <c r="E274" s="11"/>
      <c r="F274" s="11"/>
      <c r="G274" s="11" t="str">
        <f t="shared" si="4"/>
        <v/>
      </c>
    </row>
    <row r="275" spans="1:7" x14ac:dyDescent="0.25">
      <c r="A275" s="11">
        <v>274</v>
      </c>
      <c r="B275" s="11"/>
      <c r="C275" s="11"/>
      <c r="D275" s="11"/>
      <c r="E275" s="11"/>
      <c r="F275" s="11"/>
      <c r="G275" s="11" t="str">
        <f t="shared" si="4"/>
        <v/>
      </c>
    </row>
    <row r="276" spans="1:7" x14ac:dyDescent="0.25">
      <c r="A276" s="11">
        <v>275</v>
      </c>
      <c r="B276" s="11"/>
      <c r="C276" s="11"/>
      <c r="D276" s="11"/>
      <c r="E276" s="11"/>
      <c r="F276" s="11"/>
      <c r="G276" s="11" t="str">
        <f t="shared" si="4"/>
        <v/>
      </c>
    </row>
    <row r="277" spans="1:7" x14ac:dyDescent="0.25">
      <c r="A277" s="11">
        <v>276</v>
      </c>
      <c r="B277" s="11"/>
      <c r="C277" s="11"/>
      <c r="D277" s="11"/>
      <c r="E277" s="11"/>
      <c r="F277" s="11"/>
      <c r="G277" s="11" t="str">
        <f t="shared" si="4"/>
        <v/>
      </c>
    </row>
    <row r="278" spans="1:7" x14ac:dyDescent="0.25">
      <c r="A278" s="11">
        <v>277</v>
      </c>
      <c r="B278" s="11"/>
      <c r="C278" s="11"/>
      <c r="D278" s="11"/>
      <c r="E278" s="11"/>
      <c r="F278" s="11"/>
      <c r="G278" s="11" t="str">
        <f t="shared" si="4"/>
        <v/>
      </c>
    </row>
    <row r="279" spans="1:7" x14ac:dyDescent="0.25">
      <c r="A279" s="11">
        <v>278</v>
      </c>
      <c r="B279" s="11"/>
      <c r="C279" s="11"/>
      <c r="D279" s="11"/>
      <c r="E279" s="11"/>
      <c r="F279" s="11"/>
      <c r="G279" s="11" t="str">
        <f t="shared" si="4"/>
        <v/>
      </c>
    </row>
    <row r="280" spans="1:7" x14ac:dyDescent="0.25">
      <c r="A280" s="11">
        <v>279</v>
      </c>
      <c r="B280" s="11"/>
      <c r="C280" s="11"/>
      <c r="D280" s="11"/>
      <c r="E280" s="11"/>
      <c r="F280" s="11"/>
      <c r="G280" s="11" t="str">
        <f t="shared" si="4"/>
        <v/>
      </c>
    </row>
    <row r="281" spans="1:7" x14ac:dyDescent="0.25">
      <c r="A281" s="11">
        <v>280</v>
      </c>
      <c r="B281" s="11"/>
      <c r="C281" s="11"/>
      <c r="D281" s="11"/>
      <c r="E281" s="11"/>
      <c r="F281" s="11"/>
      <c r="G281" s="11" t="str">
        <f t="shared" si="4"/>
        <v/>
      </c>
    </row>
    <row r="282" spans="1:7" x14ac:dyDescent="0.25">
      <c r="A282" s="11">
        <v>281</v>
      </c>
      <c r="B282" s="11"/>
      <c r="C282" s="11"/>
      <c r="D282" s="11"/>
      <c r="E282" s="11"/>
      <c r="F282" s="11"/>
      <c r="G282" s="11" t="str">
        <f t="shared" si="4"/>
        <v/>
      </c>
    </row>
    <row r="283" spans="1:7" x14ac:dyDescent="0.25">
      <c r="A283" s="11">
        <v>282</v>
      </c>
      <c r="B283" s="11"/>
      <c r="C283" s="11"/>
      <c r="D283" s="11"/>
      <c r="E283" s="11"/>
      <c r="F283" s="11"/>
      <c r="G283" s="11" t="str">
        <f t="shared" si="4"/>
        <v/>
      </c>
    </row>
    <row r="284" spans="1:7" x14ac:dyDescent="0.25">
      <c r="A284" s="11">
        <v>283</v>
      </c>
      <c r="B284" s="11"/>
      <c r="C284" s="11"/>
      <c r="D284" s="11"/>
      <c r="E284" s="11"/>
      <c r="F284" s="11"/>
      <c r="G284" s="11" t="str">
        <f t="shared" si="4"/>
        <v/>
      </c>
    </row>
    <row r="285" spans="1:7" x14ac:dyDescent="0.25">
      <c r="A285" s="11">
        <v>284</v>
      </c>
      <c r="B285" s="11"/>
      <c r="C285" s="11"/>
      <c r="D285" s="11"/>
      <c r="E285" s="11"/>
      <c r="F285" s="11"/>
      <c r="G285" s="11" t="str">
        <f t="shared" si="4"/>
        <v/>
      </c>
    </row>
    <row r="286" spans="1:7" x14ac:dyDescent="0.25">
      <c r="A286" s="11">
        <v>285</v>
      </c>
      <c r="B286" s="11"/>
      <c r="C286" s="11"/>
      <c r="D286" s="11"/>
      <c r="E286" s="11"/>
      <c r="F286" s="11"/>
      <c r="G286" s="11" t="str">
        <f t="shared" si="4"/>
        <v/>
      </c>
    </row>
    <row r="287" spans="1:7" x14ac:dyDescent="0.25">
      <c r="A287" s="11">
        <v>286</v>
      </c>
      <c r="B287" s="11"/>
      <c r="C287" s="11"/>
      <c r="D287" s="11"/>
      <c r="E287" s="11"/>
      <c r="F287" s="11"/>
      <c r="G287" s="11" t="str">
        <f t="shared" si="4"/>
        <v/>
      </c>
    </row>
    <row r="288" spans="1:7" x14ac:dyDescent="0.25">
      <c r="A288" s="11">
        <v>287</v>
      </c>
      <c r="B288" s="11"/>
      <c r="C288" s="11"/>
      <c r="D288" s="11"/>
      <c r="E288" s="11"/>
      <c r="F288" s="11"/>
      <c r="G288" s="11" t="str">
        <f t="shared" si="4"/>
        <v/>
      </c>
    </row>
    <row r="289" spans="1:7" x14ac:dyDescent="0.25">
      <c r="A289" s="11">
        <v>288</v>
      </c>
      <c r="B289" s="11"/>
      <c r="C289" s="11"/>
      <c r="D289" s="11"/>
      <c r="E289" s="11"/>
      <c r="F289" s="11"/>
      <c r="G289" s="11" t="str">
        <f t="shared" si="4"/>
        <v/>
      </c>
    </row>
    <row r="290" spans="1:7" x14ac:dyDescent="0.25">
      <c r="A290" s="11">
        <v>289</v>
      </c>
      <c r="B290" s="11"/>
      <c r="C290" s="11"/>
      <c r="D290" s="11"/>
      <c r="E290" s="11"/>
      <c r="F290" s="11"/>
      <c r="G290" s="11" t="str">
        <f t="shared" si="4"/>
        <v/>
      </c>
    </row>
    <row r="291" spans="1:7" x14ac:dyDescent="0.25">
      <c r="A291" s="11">
        <v>290</v>
      </c>
      <c r="B291" s="11"/>
      <c r="C291" s="11"/>
      <c r="D291" s="11"/>
      <c r="E291" s="11"/>
      <c r="F291" s="11"/>
      <c r="G291" s="11" t="str">
        <f t="shared" si="4"/>
        <v/>
      </c>
    </row>
    <row r="292" spans="1:7" x14ac:dyDescent="0.25">
      <c r="A292" s="11">
        <v>291</v>
      </c>
      <c r="B292" s="11"/>
      <c r="C292" s="11"/>
      <c r="D292" s="11"/>
      <c r="E292" s="11"/>
      <c r="F292" s="11"/>
      <c r="G292" s="11" t="str">
        <f t="shared" si="4"/>
        <v/>
      </c>
    </row>
    <row r="293" spans="1:7" x14ac:dyDescent="0.25">
      <c r="A293" s="11">
        <v>292</v>
      </c>
      <c r="B293" s="11"/>
      <c r="C293" s="11"/>
      <c r="D293" s="11"/>
      <c r="E293" s="11"/>
      <c r="F293" s="11"/>
      <c r="G293" s="11" t="str">
        <f t="shared" si="4"/>
        <v/>
      </c>
    </row>
    <row r="294" spans="1:7" x14ac:dyDescent="0.25">
      <c r="A294" s="11">
        <v>293</v>
      </c>
      <c r="B294" s="11"/>
      <c r="C294" s="11"/>
      <c r="D294" s="11"/>
      <c r="E294" s="11"/>
      <c r="F294" s="11"/>
      <c r="G294" s="11" t="str">
        <f t="shared" si="4"/>
        <v/>
      </c>
    </row>
    <row r="295" spans="1:7" x14ac:dyDescent="0.25">
      <c r="A295" s="11">
        <v>294</v>
      </c>
      <c r="B295" s="11"/>
      <c r="C295" s="11"/>
      <c r="D295" s="11"/>
      <c r="E295" s="11"/>
      <c r="F295" s="11"/>
      <c r="G295" s="11" t="str">
        <f t="shared" si="4"/>
        <v/>
      </c>
    </row>
    <row r="296" spans="1:7" x14ac:dyDescent="0.25">
      <c r="A296" s="11">
        <v>295</v>
      </c>
      <c r="B296" s="11"/>
      <c r="C296" s="11"/>
      <c r="D296" s="11"/>
      <c r="E296" s="11"/>
      <c r="F296" s="11"/>
      <c r="G296" s="11" t="str">
        <f t="shared" si="4"/>
        <v/>
      </c>
    </row>
    <row r="297" spans="1:7" x14ac:dyDescent="0.25">
      <c r="A297" s="11">
        <v>296</v>
      </c>
      <c r="B297" s="11"/>
      <c r="C297" s="11"/>
      <c r="D297" s="11"/>
      <c r="E297" s="11"/>
      <c r="F297" s="11"/>
      <c r="G297" s="11" t="str">
        <f t="shared" si="4"/>
        <v/>
      </c>
    </row>
    <row r="298" spans="1:7" x14ac:dyDescent="0.25">
      <c r="A298" s="11">
        <v>297</v>
      </c>
      <c r="B298" s="11"/>
      <c r="C298" s="11"/>
      <c r="D298" s="11"/>
      <c r="E298" s="11"/>
      <c r="F298" s="11"/>
      <c r="G298" s="11" t="str">
        <f t="shared" si="4"/>
        <v/>
      </c>
    </row>
    <row r="299" spans="1:7" x14ac:dyDescent="0.25">
      <c r="A299" s="11">
        <v>298</v>
      </c>
      <c r="B299" s="11"/>
      <c r="C299" s="11"/>
      <c r="D299" s="11"/>
      <c r="E299" s="11"/>
      <c r="F299" s="11"/>
      <c r="G299" s="11" t="str">
        <f t="shared" si="4"/>
        <v/>
      </c>
    </row>
    <row r="300" spans="1:7" x14ac:dyDescent="0.25">
      <c r="A300" s="11">
        <v>299</v>
      </c>
      <c r="B300" s="11"/>
      <c r="C300" s="11"/>
      <c r="D300" s="11"/>
      <c r="E300" s="11"/>
      <c r="F300" s="11"/>
      <c r="G300" s="11" t="str">
        <f t="shared" si="4"/>
        <v/>
      </c>
    </row>
    <row r="301" spans="1:7" x14ac:dyDescent="0.25">
      <c r="A301" s="11">
        <v>300</v>
      </c>
      <c r="B301" s="11"/>
      <c r="C301" s="11"/>
      <c r="D301" s="11"/>
      <c r="E301" s="11"/>
      <c r="F301" s="11"/>
      <c r="G301" s="11" t="str">
        <f t="shared" si="4"/>
        <v/>
      </c>
    </row>
    <row r="302" spans="1:7" x14ac:dyDescent="0.25">
      <c r="A302" s="11">
        <v>301</v>
      </c>
      <c r="B302" s="11"/>
      <c r="C302" s="11"/>
      <c r="D302" s="11"/>
      <c r="E302" s="11"/>
      <c r="F302" s="11"/>
      <c r="G302" s="11" t="str">
        <f t="shared" si="4"/>
        <v/>
      </c>
    </row>
    <row r="303" spans="1:7" x14ac:dyDescent="0.25">
      <c r="A303" s="11">
        <v>302</v>
      </c>
      <c r="B303" s="11"/>
      <c r="C303" s="11"/>
      <c r="D303" s="11"/>
      <c r="E303" s="11"/>
      <c r="F303" s="11"/>
      <c r="G303" s="11" t="str">
        <f t="shared" si="4"/>
        <v/>
      </c>
    </row>
    <row r="304" spans="1:7" x14ac:dyDescent="0.25">
      <c r="A304" s="11">
        <v>303</v>
      </c>
      <c r="B304" s="11"/>
      <c r="C304" s="11"/>
      <c r="D304" s="11"/>
      <c r="E304" s="11"/>
      <c r="F304" s="11"/>
      <c r="G304" s="11" t="str">
        <f t="shared" si="4"/>
        <v/>
      </c>
    </row>
    <row r="305" spans="1:7" x14ac:dyDescent="0.25">
      <c r="A305" s="11">
        <v>304</v>
      </c>
      <c r="B305" s="11"/>
      <c r="C305" s="11"/>
      <c r="D305" s="11"/>
      <c r="E305" s="11"/>
      <c r="F305" s="11"/>
      <c r="G305" s="11" t="str">
        <f t="shared" si="4"/>
        <v/>
      </c>
    </row>
    <row r="306" spans="1:7" x14ac:dyDescent="0.25">
      <c r="A306" s="11">
        <v>305</v>
      </c>
      <c r="B306" s="11"/>
      <c r="C306" s="11"/>
      <c r="D306" s="11"/>
      <c r="E306" s="11"/>
      <c r="F306" s="11"/>
      <c r="G306" s="11" t="str">
        <f t="shared" si="4"/>
        <v/>
      </c>
    </row>
    <row r="307" spans="1:7" x14ac:dyDescent="0.25">
      <c r="A307" s="11">
        <v>306</v>
      </c>
      <c r="B307" s="11"/>
      <c r="C307" s="11"/>
      <c r="D307" s="11"/>
      <c r="E307" s="11"/>
      <c r="F307" s="11"/>
      <c r="G307" s="11" t="str">
        <f t="shared" si="4"/>
        <v/>
      </c>
    </row>
    <row r="308" spans="1:7" x14ac:dyDescent="0.25">
      <c r="A308" s="11">
        <v>307</v>
      </c>
      <c r="B308" s="11"/>
      <c r="C308" s="11"/>
      <c r="D308" s="11"/>
      <c r="E308" s="11"/>
      <c r="F308" s="11"/>
      <c r="G308" s="11" t="str">
        <f t="shared" si="4"/>
        <v/>
      </c>
    </row>
    <row r="309" spans="1:7" x14ac:dyDescent="0.25">
      <c r="A309" s="11">
        <v>308</v>
      </c>
      <c r="B309" s="11"/>
      <c r="C309" s="11"/>
      <c r="D309" s="11"/>
      <c r="E309" s="11"/>
      <c r="F309" s="11"/>
      <c r="G309" s="11" t="str">
        <f t="shared" si="4"/>
        <v/>
      </c>
    </row>
    <row r="310" spans="1:7" x14ac:dyDescent="0.25">
      <c r="A310" s="11">
        <v>309</v>
      </c>
      <c r="B310" s="11"/>
      <c r="C310" s="11"/>
      <c r="D310" s="11"/>
      <c r="E310" s="11"/>
      <c r="F310" s="11"/>
      <c r="G310" s="11" t="str">
        <f t="shared" si="4"/>
        <v/>
      </c>
    </row>
    <row r="311" spans="1:7" x14ac:dyDescent="0.25">
      <c r="A311" s="11">
        <v>310</v>
      </c>
      <c r="B311" s="11"/>
      <c r="C311" s="11"/>
      <c r="D311" s="11"/>
      <c r="E311" s="11"/>
      <c r="F311" s="11"/>
      <c r="G311" s="11" t="str">
        <f t="shared" si="4"/>
        <v/>
      </c>
    </row>
    <row r="312" spans="1:7" x14ac:dyDescent="0.25">
      <c r="A312" s="11">
        <v>311</v>
      </c>
      <c r="B312" s="11"/>
      <c r="C312" s="11"/>
      <c r="D312" s="11"/>
      <c r="E312" s="11"/>
      <c r="F312" s="11"/>
      <c r="G312" s="11" t="str">
        <f t="shared" si="4"/>
        <v/>
      </c>
    </row>
    <row r="313" spans="1:7" x14ac:dyDescent="0.25">
      <c r="A313" s="11">
        <v>312</v>
      </c>
      <c r="B313" s="11"/>
      <c r="C313" s="11"/>
      <c r="D313" s="11"/>
      <c r="E313" s="11"/>
      <c r="F313" s="11"/>
      <c r="G313" s="11" t="str">
        <f t="shared" si="4"/>
        <v/>
      </c>
    </row>
    <row r="314" spans="1:7" x14ac:dyDescent="0.25">
      <c r="A314" s="11">
        <v>313</v>
      </c>
      <c r="B314" s="11"/>
      <c r="C314" s="11"/>
      <c r="D314" s="11"/>
      <c r="E314" s="11"/>
      <c r="F314" s="11"/>
      <c r="G314" s="11" t="str">
        <f t="shared" si="4"/>
        <v/>
      </c>
    </row>
    <row r="315" spans="1:7" x14ac:dyDescent="0.25">
      <c r="A315" s="11">
        <v>314</v>
      </c>
      <c r="B315" s="11"/>
      <c r="C315" s="11"/>
      <c r="D315" s="11"/>
      <c r="E315" s="11"/>
      <c r="F315" s="11"/>
      <c r="G315" s="11" t="str">
        <f t="shared" si="4"/>
        <v/>
      </c>
    </row>
    <row r="316" spans="1:7" x14ac:dyDescent="0.25">
      <c r="A316" s="11">
        <v>315</v>
      </c>
      <c r="B316" s="11"/>
      <c r="C316" s="11"/>
      <c r="D316" s="11"/>
      <c r="E316" s="11"/>
      <c r="F316" s="11"/>
      <c r="G316" s="11" t="str">
        <f t="shared" si="4"/>
        <v/>
      </c>
    </row>
    <row r="317" spans="1:7" x14ac:dyDescent="0.25">
      <c r="A317" s="11">
        <v>316</v>
      </c>
      <c r="B317" s="11"/>
      <c r="C317" s="11"/>
      <c r="D317" s="11"/>
      <c r="E317" s="11"/>
      <c r="F317" s="11"/>
      <c r="G317" s="11" t="str">
        <f t="shared" si="4"/>
        <v/>
      </c>
    </row>
    <row r="318" spans="1:7" x14ac:dyDescent="0.25">
      <c r="A318" s="11">
        <v>317</v>
      </c>
      <c r="B318" s="11"/>
      <c r="C318" s="11"/>
      <c r="D318" s="11"/>
      <c r="E318" s="11"/>
      <c r="F318" s="11"/>
      <c r="G318" s="11" t="str">
        <f t="shared" si="4"/>
        <v/>
      </c>
    </row>
    <row r="319" spans="1:7" x14ac:dyDescent="0.25">
      <c r="A319" s="11">
        <v>318</v>
      </c>
      <c r="B319" s="11"/>
      <c r="C319" s="11"/>
      <c r="D319" s="11"/>
      <c r="E319" s="11"/>
      <c r="F319" s="11"/>
      <c r="G319" s="11" t="str">
        <f t="shared" si="4"/>
        <v/>
      </c>
    </row>
    <row r="320" spans="1:7" x14ac:dyDescent="0.25">
      <c r="A320" s="11">
        <v>319</v>
      </c>
      <c r="B320" s="11"/>
      <c r="C320" s="11"/>
      <c r="D320" s="11"/>
      <c r="E320" s="11"/>
      <c r="F320" s="11"/>
      <c r="G320" s="11" t="str">
        <f t="shared" si="4"/>
        <v/>
      </c>
    </row>
    <row r="321" spans="1:7" x14ac:dyDescent="0.25">
      <c r="A321" s="11">
        <v>320</v>
      </c>
      <c r="B321" s="11"/>
      <c r="C321" s="11"/>
      <c r="D321" s="11"/>
      <c r="E321" s="11"/>
      <c r="F321" s="11"/>
      <c r="G321" s="11" t="str">
        <f t="shared" si="4"/>
        <v/>
      </c>
    </row>
    <row r="322" spans="1:7" x14ac:dyDescent="0.25">
      <c r="A322" s="11">
        <v>321</v>
      </c>
      <c r="B322" s="11"/>
      <c r="C322" s="11"/>
      <c r="D322" s="11"/>
      <c r="E322" s="11"/>
      <c r="F322" s="11"/>
      <c r="G322" s="11" t="str">
        <f t="shared" ref="G322:G385" si="5">IFERROR(VLOOKUP(B322,planejamento,3,FALSE)&amp;"/"&amp;VLOOKUP(B322,planejamento,4,FALSE)&amp;"/"&amp;VLOOKUP(B322,planejamento,5,FALSE)&amp;"/"&amp;VLOOKUP(B322,planejamento,6,FALSE),"")</f>
        <v/>
      </c>
    </row>
    <row r="323" spans="1:7" x14ac:dyDescent="0.25">
      <c r="A323" s="11">
        <v>322</v>
      </c>
      <c r="B323" s="11"/>
      <c r="C323" s="11"/>
      <c r="D323" s="11"/>
      <c r="E323" s="11"/>
      <c r="F323" s="11"/>
      <c r="G323" s="11" t="str">
        <f t="shared" si="5"/>
        <v/>
      </c>
    </row>
    <row r="324" spans="1:7" x14ac:dyDescent="0.25">
      <c r="A324" s="11">
        <v>323</v>
      </c>
      <c r="B324" s="11"/>
      <c r="C324" s="11"/>
      <c r="D324" s="11"/>
      <c r="E324" s="11"/>
      <c r="F324" s="11"/>
      <c r="G324" s="11" t="str">
        <f t="shared" si="5"/>
        <v/>
      </c>
    </row>
    <row r="325" spans="1:7" x14ac:dyDescent="0.25">
      <c r="A325" s="11">
        <v>324</v>
      </c>
      <c r="B325" s="11"/>
      <c r="C325" s="11"/>
      <c r="D325" s="11"/>
      <c r="E325" s="11"/>
      <c r="F325" s="11"/>
      <c r="G325" s="11" t="str">
        <f t="shared" si="5"/>
        <v/>
      </c>
    </row>
    <row r="326" spans="1:7" x14ac:dyDescent="0.25">
      <c r="A326" s="11">
        <v>325</v>
      </c>
      <c r="B326" s="11"/>
      <c r="C326" s="11"/>
      <c r="D326" s="11"/>
      <c r="E326" s="11"/>
      <c r="F326" s="11"/>
      <c r="G326" s="11" t="str">
        <f t="shared" si="5"/>
        <v/>
      </c>
    </row>
    <row r="327" spans="1:7" x14ac:dyDescent="0.25">
      <c r="A327" s="11">
        <v>326</v>
      </c>
      <c r="B327" s="11"/>
      <c r="C327" s="11"/>
      <c r="D327" s="11"/>
      <c r="E327" s="11"/>
      <c r="F327" s="11"/>
      <c r="G327" s="11" t="str">
        <f t="shared" si="5"/>
        <v/>
      </c>
    </row>
    <row r="328" spans="1:7" x14ac:dyDescent="0.25">
      <c r="A328" s="11">
        <v>327</v>
      </c>
      <c r="B328" s="11"/>
      <c r="C328" s="11"/>
      <c r="D328" s="11"/>
      <c r="E328" s="11"/>
      <c r="F328" s="11"/>
      <c r="G328" s="11" t="str">
        <f t="shared" si="5"/>
        <v/>
      </c>
    </row>
    <row r="329" spans="1:7" x14ac:dyDescent="0.25">
      <c r="A329" s="11">
        <v>328</v>
      </c>
      <c r="B329" s="11"/>
      <c r="C329" s="11"/>
      <c r="D329" s="11"/>
      <c r="E329" s="11"/>
      <c r="F329" s="11"/>
      <c r="G329" s="11" t="str">
        <f t="shared" si="5"/>
        <v/>
      </c>
    </row>
    <row r="330" spans="1:7" x14ac:dyDescent="0.25">
      <c r="A330" s="11">
        <v>329</v>
      </c>
      <c r="B330" s="11"/>
      <c r="C330" s="11"/>
      <c r="D330" s="11"/>
      <c r="E330" s="11"/>
      <c r="F330" s="11"/>
      <c r="G330" s="11" t="str">
        <f t="shared" si="5"/>
        <v/>
      </c>
    </row>
    <row r="331" spans="1:7" x14ac:dyDescent="0.25">
      <c r="A331" s="11">
        <v>330</v>
      </c>
      <c r="B331" s="11"/>
      <c r="C331" s="11"/>
      <c r="D331" s="11"/>
      <c r="E331" s="11"/>
      <c r="F331" s="11"/>
      <c r="G331" s="11" t="str">
        <f t="shared" si="5"/>
        <v/>
      </c>
    </row>
    <row r="332" spans="1:7" x14ac:dyDescent="0.25">
      <c r="A332" s="11">
        <v>331</v>
      </c>
      <c r="B332" s="11"/>
      <c r="C332" s="11"/>
      <c r="D332" s="11"/>
      <c r="E332" s="11"/>
      <c r="F332" s="11"/>
      <c r="G332" s="11" t="str">
        <f t="shared" si="5"/>
        <v/>
      </c>
    </row>
    <row r="333" spans="1:7" x14ac:dyDescent="0.25">
      <c r="A333" s="11">
        <v>332</v>
      </c>
      <c r="B333" s="11"/>
      <c r="C333" s="11"/>
      <c r="D333" s="11"/>
      <c r="E333" s="11"/>
      <c r="F333" s="11"/>
      <c r="G333" s="11" t="str">
        <f t="shared" si="5"/>
        <v/>
      </c>
    </row>
    <row r="334" spans="1:7" x14ac:dyDescent="0.25">
      <c r="A334" s="11">
        <v>333</v>
      </c>
      <c r="B334" s="11"/>
      <c r="C334" s="11"/>
      <c r="D334" s="11"/>
      <c r="E334" s="11"/>
      <c r="F334" s="11"/>
      <c r="G334" s="11" t="str">
        <f t="shared" si="5"/>
        <v/>
      </c>
    </row>
    <row r="335" spans="1:7" x14ac:dyDescent="0.25">
      <c r="A335" s="11">
        <v>334</v>
      </c>
      <c r="B335" s="11"/>
      <c r="C335" s="11"/>
      <c r="D335" s="11"/>
      <c r="E335" s="11"/>
      <c r="F335" s="11"/>
      <c r="G335" s="11" t="str">
        <f t="shared" si="5"/>
        <v/>
      </c>
    </row>
    <row r="336" spans="1:7" x14ac:dyDescent="0.25">
      <c r="A336" s="11">
        <v>335</v>
      </c>
      <c r="B336" s="11"/>
      <c r="C336" s="11"/>
      <c r="D336" s="11"/>
      <c r="E336" s="11"/>
      <c r="F336" s="11"/>
      <c r="G336" s="11" t="str">
        <f t="shared" si="5"/>
        <v/>
      </c>
    </row>
    <row r="337" spans="1:7" x14ac:dyDescent="0.25">
      <c r="A337" s="11">
        <v>336</v>
      </c>
      <c r="B337" s="11"/>
      <c r="C337" s="11"/>
      <c r="D337" s="11"/>
      <c r="E337" s="11"/>
      <c r="F337" s="11"/>
      <c r="G337" s="11" t="str">
        <f t="shared" si="5"/>
        <v/>
      </c>
    </row>
    <row r="338" spans="1:7" x14ac:dyDescent="0.25">
      <c r="A338" s="11">
        <v>337</v>
      </c>
      <c r="B338" s="11"/>
      <c r="C338" s="11"/>
      <c r="D338" s="11"/>
      <c r="E338" s="11"/>
      <c r="F338" s="11"/>
      <c r="G338" s="11" t="str">
        <f t="shared" si="5"/>
        <v/>
      </c>
    </row>
    <row r="339" spans="1:7" x14ac:dyDescent="0.25">
      <c r="A339" s="11">
        <v>338</v>
      </c>
      <c r="B339" s="11"/>
      <c r="C339" s="11"/>
      <c r="D339" s="11"/>
      <c r="E339" s="11"/>
      <c r="F339" s="11"/>
      <c r="G339" s="11" t="str">
        <f t="shared" si="5"/>
        <v/>
      </c>
    </row>
    <row r="340" spans="1:7" x14ac:dyDescent="0.25">
      <c r="A340" s="11">
        <v>339</v>
      </c>
      <c r="B340" s="11"/>
      <c r="C340" s="11"/>
      <c r="D340" s="11"/>
      <c r="E340" s="11"/>
      <c r="F340" s="11"/>
      <c r="G340" s="11" t="str">
        <f t="shared" si="5"/>
        <v/>
      </c>
    </row>
    <row r="341" spans="1:7" x14ac:dyDescent="0.25">
      <c r="A341" s="11">
        <v>340</v>
      </c>
      <c r="B341" s="11"/>
      <c r="C341" s="11"/>
      <c r="D341" s="11"/>
      <c r="E341" s="11"/>
      <c r="F341" s="11"/>
      <c r="G341" s="11" t="str">
        <f t="shared" si="5"/>
        <v/>
      </c>
    </row>
    <row r="342" spans="1:7" x14ac:dyDescent="0.25">
      <c r="A342" s="11">
        <v>341</v>
      </c>
      <c r="B342" s="11"/>
      <c r="C342" s="11"/>
      <c r="D342" s="11"/>
      <c r="E342" s="11"/>
      <c r="F342" s="11"/>
      <c r="G342" s="11" t="str">
        <f t="shared" si="5"/>
        <v/>
      </c>
    </row>
    <row r="343" spans="1:7" x14ac:dyDescent="0.25">
      <c r="A343" s="11">
        <v>342</v>
      </c>
      <c r="B343" s="11"/>
      <c r="C343" s="11"/>
      <c r="D343" s="11"/>
      <c r="E343" s="11"/>
      <c r="F343" s="11"/>
      <c r="G343" s="11" t="str">
        <f t="shared" si="5"/>
        <v/>
      </c>
    </row>
    <row r="344" spans="1:7" x14ac:dyDescent="0.25">
      <c r="A344" s="11">
        <v>343</v>
      </c>
      <c r="B344" s="11"/>
      <c r="C344" s="11"/>
      <c r="D344" s="11"/>
      <c r="E344" s="11"/>
      <c r="F344" s="11"/>
      <c r="G344" s="11" t="str">
        <f t="shared" si="5"/>
        <v/>
      </c>
    </row>
    <row r="345" spans="1:7" x14ac:dyDescent="0.25">
      <c r="A345" s="11">
        <v>344</v>
      </c>
      <c r="B345" s="11"/>
      <c r="C345" s="11"/>
      <c r="D345" s="11"/>
      <c r="E345" s="11"/>
      <c r="F345" s="11"/>
      <c r="G345" s="11" t="str">
        <f t="shared" si="5"/>
        <v/>
      </c>
    </row>
    <row r="346" spans="1:7" x14ac:dyDescent="0.25">
      <c r="A346" s="11">
        <v>345</v>
      </c>
      <c r="B346" s="11"/>
      <c r="C346" s="11"/>
      <c r="D346" s="11"/>
      <c r="E346" s="11"/>
      <c r="F346" s="11"/>
      <c r="G346" s="11" t="str">
        <f t="shared" si="5"/>
        <v/>
      </c>
    </row>
    <row r="347" spans="1:7" x14ac:dyDescent="0.25">
      <c r="A347" s="11">
        <v>346</v>
      </c>
      <c r="B347" s="11"/>
      <c r="C347" s="11"/>
      <c r="D347" s="11"/>
      <c r="E347" s="11"/>
      <c r="F347" s="11"/>
      <c r="G347" s="11" t="str">
        <f t="shared" si="5"/>
        <v/>
      </c>
    </row>
    <row r="348" spans="1:7" x14ac:dyDescent="0.25">
      <c r="A348" s="11">
        <v>347</v>
      </c>
      <c r="B348" s="11"/>
      <c r="C348" s="11"/>
      <c r="D348" s="11"/>
      <c r="E348" s="11"/>
      <c r="F348" s="11"/>
      <c r="G348" s="11" t="str">
        <f t="shared" si="5"/>
        <v/>
      </c>
    </row>
    <row r="349" spans="1:7" x14ac:dyDescent="0.25">
      <c r="A349" s="11">
        <v>348</v>
      </c>
      <c r="B349" s="11"/>
      <c r="C349" s="11"/>
      <c r="D349" s="11"/>
      <c r="E349" s="11"/>
      <c r="F349" s="11"/>
      <c r="G349" s="11" t="str">
        <f t="shared" si="5"/>
        <v/>
      </c>
    </row>
    <row r="350" spans="1:7" x14ac:dyDescent="0.25">
      <c r="A350" s="11">
        <v>349</v>
      </c>
      <c r="B350" s="11"/>
      <c r="C350" s="11"/>
      <c r="D350" s="11"/>
      <c r="E350" s="11"/>
      <c r="F350" s="11"/>
      <c r="G350" s="11" t="str">
        <f t="shared" si="5"/>
        <v/>
      </c>
    </row>
    <row r="351" spans="1:7" x14ac:dyDescent="0.25">
      <c r="A351" s="11">
        <v>350</v>
      </c>
      <c r="B351" s="11"/>
      <c r="C351" s="11"/>
      <c r="D351" s="11"/>
      <c r="E351" s="11"/>
      <c r="F351" s="11"/>
      <c r="G351" s="11" t="str">
        <f t="shared" si="5"/>
        <v/>
      </c>
    </row>
    <row r="352" spans="1:7" x14ac:dyDescent="0.25">
      <c r="A352" s="11">
        <v>351</v>
      </c>
      <c r="B352" s="11"/>
      <c r="C352" s="11"/>
      <c r="D352" s="11"/>
      <c r="E352" s="11"/>
      <c r="F352" s="11"/>
      <c r="G352" s="11" t="str">
        <f t="shared" si="5"/>
        <v/>
      </c>
    </row>
    <row r="353" spans="1:7" x14ac:dyDescent="0.25">
      <c r="A353" s="11">
        <v>352</v>
      </c>
      <c r="B353" s="11"/>
      <c r="C353" s="11"/>
      <c r="D353" s="11"/>
      <c r="E353" s="11"/>
      <c r="F353" s="11"/>
      <c r="G353" s="11" t="str">
        <f t="shared" si="5"/>
        <v/>
      </c>
    </row>
    <row r="354" spans="1:7" x14ac:dyDescent="0.25">
      <c r="A354" s="11">
        <v>353</v>
      </c>
      <c r="B354" s="11"/>
      <c r="C354" s="11"/>
      <c r="D354" s="11"/>
      <c r="E354" s="11"/>
      <c r="F354" s="11"/>
      <c r="G354" s="11" t="str">
        <f t="shared" si="5"/>
        <v/>
      </c>
    </row>
    <row r="355" spans="1:7" x14ac:dyDescent="0.25">
      <c r="A355" s="11">
        <v>354</v>
      </c>
      <c r="B355" s="11"/>
      <c r="C355" s="11"/>
      <c r="D355" s="11"/>
      <c r="E355" s="11"/>
      <c r="F355" s="11"/>
      <c r="G355" s="11" t="str">
        <f t="shared" si="5"/>
        <v/>
      </c>
    </row>
    <row r="356" spans="1:7" x14ac:dyDescent="0.25">
      <c r="A356" s="11">
        <v>355</v>
      </c>
      <c r="B356" s="11"/>
      <c r="C356" s="11"/>
      <c r="D356" s="11"/>
      <c r="E356" s="11"/>
      <c r="F356" s="11"/>
      <c r="G356" s="11" t="str">
        <f t="shared" si="5"/>
        <v/>
      </c>
    </row>
    <row r="357" spans="1:7" x14ac:dyDescent="0.25">
      <c r="A357" s="11">
        <v>356</v>
      </c>
      <c r="B357" s="11"/>
      <c r="C357" s="11"/>
      <c r="D357" s="11"/>
      <c r="E357" s="11"/>
      <c r="F357" s="11"/>
      <c r="G357" s="11" t="str">
        <f t="shared" si="5"/>
        <v/>
      </c>
    </row>
    <row r="358" spans="1:7" x14ac:dyDescent="0.25">
      <c r="A358" s="11">
        <v>357</v>
      </c>
      <c r="B358" s="11"/>
      <c r="C358" s="11"/>
      <c r="D358" s="11"/>
      <c r="E358" s="11"/>
      <c r="F358" s="11"/>
      <c r="G358" s="11" t="str">
        <f t="shared" si="5"/>
        <v/>
      </c>
    </row>
    <row r="359" spans="1:7" x14ac:dyDescent="0.25">
      <c r="A359" s="11">
        <v>358</v>
      </c>
      <c r="B359" s="11"/>
      <c r="C359" s="11"/>
      <c r="D359" s="11"/>
      <c r="E359" s="11"/>
      <c r="F359" s="11"/>
      <c r="G359" s="11" t="str">
        <f t="shared" si="5"/>
        <v/>
      </c>
    </row>
    <row r="360" spans="1:7" x14ac:dyDescent="0.25">
      <c r="A360" s="11">
        <v>359</v>
      </c>
      <c r="B360" s="11"/>
      <c r="C360" s="11"/>
      <c r="D360" s="11"/>
      <c r="E360" s="11"/>
      <c r="F360" s="11"/>
      <c r="G360" s="11" t="str">
        <f t="shared" si="5"/>
        <v/>
      </c>
    </row>
    <row r="361" spans="1:7" x14ac:dyDescent="0.25">
      <c r="A361" s="11">
        <v>360</v>
      </c>
      <c r="B361" s="11"/>
      <c r="C361" s="11"/>
      <c r="D361" s="11"/>
      <c r="E361" s="11"/>
      <c r="F361" s="11"/>
      <c r="G361" s="11" t="str">
        <f t="shared" si="5"/>
        <v/>
      </c>
    </row>
    <row r="362" spans="1:7" x14ac:dyDescent="0.25">
      <c r="A362" s="11">
        <v>361</v>
      </c>
      <c r="B362" s="11"/>
      <c r="C362" s="11"/>
      <c r="D362" s="11"/>
      <c r="E362" s="11"/>
      <c r="F362" s="11"/>
      <c r="G362" s="11" t="str">
        <f t="shared" si="5"/>
        <v/>
      </c>
    </row>
    <row r="363" spans="1:7" x14ac:dyDescent="0.25">
      <c r="A363" s="11">
        <v>362</v>
      </c>
      <c r="B363" s="11"/>
      <c r="C363" s="11"/>
      <c r="D363" s="11"/>
      <c r="E363" s="11"/>
      <c r="F363" s="11"/>
      <c r="G363" s="11" t="str">
        <f t="shared" si="5"/>
        <v/>
      </c>
    </row>
    <row r="364" spans="1:7" x14ac:dyDescent="0.25">
      <c r="A364" s="11">
        <v>363</v>
      </c>
      <c r="B364" s="11"/>
      <c r="C364" s="11"/>
      <c r="D364" s="11"/>
      <c r="E364" s="11"/>
      <c r="F364" s="11"/>
      <c r="G364" s="11" t="str">
        <f t="shared" si="5"/>
        <v/>
      </c>
    </row>
    <row r="365" spans="1:7" x14ac:dyDescent="0.25">
      <c r="A365" s="11">
        <v>364</v>
      </c>
      <c r="B365" s="11"/>
      <c r="C365" s="11"/>
      <c r="D365" s="11"/>
      <c r="E365" s="11"/>
      <c r="F365" s="11"/>
      <c r="G365" s="11" t="str">
        <f t="shared" si="5"/>
        <v/>
      </c>
    </row>
    <row r="366" spans="1:7" x14ac:dyDescent="0.25">
      <c r="A366" s="11">
        <v>365</v>
      </c>
      <c r="B366" s="11"/>
      <c r="C366" s="11"/>
      <c r="D366" s="11"/>
      <c r="E366" s="11"/>
      <c r="F366" s="11"/>
      <c r="G366" s="11" t="str">
        <f t="shared" si="5"/>
        <v/>
      </c>
    </row>
    <row r="367" spans="1:7" x14ac:dyDescent="0.25">
      <c r="A367" s="11">
        <v>366</v>
      </c>
      <c r="B367" s="11"/>
      <c r="C367" s="11"/>
      <c r="D367" s="11"/>
      <c r="E367" s="11"/>
      <c r="F367" s="11"/>
      <c r="G367" s="11" t="str">
        <f t="shared" si="5"/>
        <v/>
      </c>
    </row>
    <row r="368" spans="1:7" x14ac:dyDescent="0.25">
      <c r="A368" s="11">
        <v>367</v>
      </c>
      <c r="B368" s="11"/>
      <c r="C368" s="11"/>
      <c r="D368" s="11"/>
      <c r="E368" s="11"/>
      <c r="F368" s="11"/>
      <c r="G368" s="11" t="str">
        <f t="shared" si="5"/>
        <v/>
      </c>
    </row>
    <row r="369" spans="1:7" x14ac:dyDescent="0.25">
      <c r="A369" s="11">
        <v>368</v>
      </c>
      <c r="B369" s="11"/>
      <c r="C369" s="11"/>
      <c r="D369" s="11"/>
      <c r="E369" s="11"/>
      <c r="F369" s="11"/>
      <c r="G369" s="11" t="str">
        <f t="shared" si="5"/>
        <v/>
      </c>
    </row>
    <row r="370" spans="1:7" x14ac:dyDescent="0.25">
      <c r="A370" s="11">
        <v>369</v>
      </c>
      <c r="B370" s="11"/>
      <c r="C370" s="11"/>
      <c r="D370" s="11"/>
      <c r="E370" s="11"/>
      <c r="F370" s="11"/>
      <c r="G370" s="11" t="str">
        <f t="shared" si="5"/>
        <v/>
      </c>
    </row>
    <row r="371" spans="1:7" x14ac:dyDescent="0.25">
      <c r="A371" s="11">
        <v>370</v>
      </c>
      <c r="B371" s="11"/>
      <c r="C371" s="11"/>
      <c r="D371" s="11"/>
      <c r="E371" s="11"/>
      <c r="F371" s="11"/>
      <c r="G371" s="11" t="str">
        <f t="shared" si="5"/>
        <v/>
      </c>
    </row>
    <row r="372" spans="1:7" x14ac:dyDescent="0.25">
      <c r="A372" s="11">
        <v>371</v>
      </c>
      <c r="B372" s="11"/>
      <c r="C372" s="11"/>
      <c r="D372" s="11"/>
      <c r="E372" s="11"/>
      <c r="F372" s="11"/>
      <c r="G372" s="11" t="str">
        <f t="shared" si="5"/>
        <v/>
      </c>
    </row>
    <row r="373" spans="1:7" x14ac:dyDescent="0.25">
      <c r="A373" s="11">
        <v>372</v>
      </c>
      <c r="B373" s="11"/>
      <c r="C373" s="11"/>
      <c r="D373" s="11"/>
      <c r="E373" s="11"/>
      <c r="F373" s="11"/>
      <c r="G373" s="11" t="str">
        <f t="shared" si="5"/>
        <v/>
      </c>
    </row>
    <row r="374" spans="1:7" x14ac:dyDescent="0.25">
      <c r="A374" s="11">
        <v>373</v>
      </c>
      <c r="B374" s="11"/>
      <c r="C374" s="11"/>
      <c r="D374" s="11"/>
      <c r="E374" s="11"/>
      <c r="F374" s="11"/>
      <c r="G374" s="11" t="str">
        <f t="shared" si="5"/>
        <v/>
      </c>
    </row>
    <row r="375" spans="1:7" x14ac:dyDescent="0.25">
      <c r="A375" s="11">
        <v>374</v>
      </c>
      <c r="B375" s="11"/>
      <c r="C375" s="11"/>
      <c r="D375" s="11"/>
      <c r="E375" s="11"/>
      <c r="F375" s="11"/>
      <c r="G375" s="11" t="str">
        <f t="shared" si="5"/>
        <v/>
      </c>
    </row>
    <row r="376" spans="1:7" x14ac:dyDescent="0.25">
      <c r="A376" s="11">
        <v>375</v>
      </c>
      <c r="B376" s="11"/>
      <c r="C376" s="11"/>
      <c r="D376" s="11"/>
      <c r="E376" s="11"/>
      <c r="F376" s="11"/>
      <c r="G376" s="11" t="str">
        <f t="shared" si="5"/>
        <v/>
      </c>
    </row>
    <row r="377" spans="1:7" x14ac:dyDescent="0.25">
      <c r="A377" s="11">
        <v>376</v>
      </c>
      <c r="B377" s="11"/>
      <c r="C377" s="11"/>
      <c r="D377" s="11"/>
      <c r="E377" s="11"/>
      <c r="F377" s="11"/>
      <c r="G377" s="11" t="str">
        <f t="shared" si="5"/>
        <v/>
      </c>
    </row>
    <row r="378" spans="1:7" x14ac:dyDescent="0.25">
      <c r="A378" s="11">
        <v>377</v>
      </c>
      <c r="B378" s="11"/>
      <c r="C378" s="11"/>
      <c r="D378" s="11"/>
      <c r="E378" s="11"/>
      <c r="F378" s="11"/>
      <c r="G378" s="11" t="str">
        <f t="shared" si="5"/>
        <v/>
      </c>
    </row>
    <row r="379" spans="1:7" x14ac:dyDescent="0.25">
      <c r="A379" s="11">
        <v>378</v>
      </c>
      <c r="B379" s="11"/>
      <c r="C379" s="11"/>
      <c r="D379" s="11"/>
      <c r="E379" s="11"/>
      <c r="F379" s="11"/>
      <c r="G379" s="11" t="str">
        <f t="shared" si="5"/>
        <v/>
      </c>
    </row>
    <row r="380" spans="1:7" x14ac:dyDescent="0.25">
      <c r="A380" s="11">
        <v>379</v>
      </c>
      <c r="B380" s="11"/>
      <c r="C380" s="11"/>
      <c r="D380" s="11"/>
      <c r="E380" s="11"/>
      <c r="F380" s="11"/>
      <c r="G380" s="11" t="str">
        <f t="shared" si="5"/>
        <v/>
      </c>
    </row>
    <row r="381" spans="1:7" x14ac:dyDescent="0.25">
      <c r="A381" s="11">
        <v>380</v>
      </c>
      <c r="B381" s="11"/>
      <c r="C381" s="11"/>
      <c r="D381" s="11"/>
      <c r="E381" s="11"/>
      <c r="F381" s="11"/>
      <c r="G381" s="11" t="str">
        <f t="shared" si="5"/>
        <v/>
      </c>
    </row>
    <row r="382" spans="1:7" x14ac:dyDescent="0.25">
      <c r="A382" s="11">
        <v>381</v>
      </c>
      <c r="B382" s="11"/>
      <c r="C382" s="11"/>
      <c r="D382" s="11"/>
      <c r="E382" s="11"/>
      <c r="F382" s="11"/>
      <c r="G382" s="11" t="str">
        <f t="shared" si="5"/>
        <v/>
      </c>
    </row>
    <row r="383" spans="1:7" x14ac:dyDescent="0.25">
      <c r="A383" s="11">
        <v>382</v>
      </c>
      <c r="B383" s="11"/>
      <c r="C383" s="11"/>
      <c r="D383" s="11"/>
      <c r="E383" s="11"/>
      <c r="F383" s="11"/>
      <c r="G383" s="11" t="str">
        <f t="shared" si="5"/>
        <v/>
      </c>
    </row>
    <row r="384" spans="1:7" x14ac:dyDescent="0.25">
      <c r="A384" s="11">
        <v>383</v>
      </c>
      <c r="B384" s="11"/>
      <c r="C384" s="11"/>
      <c r="D384" s="11"/>
      <c r="E384" s="11"/>
      <c r="F384" s="11"/>
      <c r="G384" s="11" t="str">
        <f t="shared" si="5"/>
        <v/>
      </c>
    </row>
    <row r="385" spans="1:7" x14ac:dyDescent="0.25">
      <c r="A385" s="11">
        <v>384</v>
      </c>
      <c r="B385" s="11"/>
      <c r="C385" s="11"/>
      <c r="D385" s="11"/>
      <c r="E385" s="11"/>
      <c r="F385" s="11"/>
      <c r="G385" s="11" t="str">
        <f t="shared" si="5"/>
        <v/>
      </c>
    </row>
    <row r="386" spans="1:7" x14ac:dyDescent="0.25">
      <c r="A386" s="11">
        <v>385</v>
      </c>
      <c r="B386" s="11"/>
      <c r="C386" s="11"/>
      <c r="D386" s="11"/>
      <c r="E386" s="11"/>
      <c r="F386" s="11"/>
      <c r="G386" s="11" t="str">
        <f t="shared" ref="G386:G401" si="6">IFERROR(VLOOKUP(B386,planejamento,3,FALSE)&amp;"/"&amp;VLOOKUP(B386,planejamento,4,FALSE)&amp;"/"&amp;VLOOKUP(B386,planejamento,5,FALSE)&amp;"/"&amp;VLOOKUP(B386,planejamento,6,FALSE),"")</f>
        <v/>
      </c>
    </row>
    <row r="387" spans="1:7" x14ac:dyDescent="0.25">
      <c r="A387" s="11">
        <v>386</v>
      </c>
      <c r="B387" s="11"/>
      <c r="C387" s="11"/>
      <c r="D387" s="11"/>
      <c r="E387" s="11"/>
      <c r="F387" s="11"/>
      <c r="G387" s="11" t="str">
        <f t="shared" si="6"/>
        <v/>
      </c>
    </row>
    <row r="388" spans="1:7" x14ac:dyDescent="0.25">
      <c r="A388" s="11">
        <v>387</v>
      </c>
      <c r="B388" s="11"/>
      <c r="C388" s="11"/>
      <c r="D388" s="11"/>
      <c r="E388" s="11"/>
      <c r="F388" s="11"/>
      <c r="G388" s="11" t="str">
        <f t="shared" si="6"/>
        <v/>
      </c>
    </row>
    <row r="389" spans="1:7" x14ac:dyDescent="0.25">
      <c r="A389" s="11">
        <v>388</v>
      </c>
      <c r="B389" s="11"/>
      <c r="C389" s="11"/>
      <c r="D389" s="11"/>
      <c r="E389" s="11"/>
      <c r="F389" s="11"/>
      <c r="G389" s="11" t="str">
        <f t="shared" si="6"/>
        <v/>
      </c>
    </row>
    <row r="390" spans="1:7" x14ac:dyDescent="0.25">
      <c r="A390" s="11">
        <v>389</v>
      </c>
      <c r="B390" s="11"/>
      <c r="C390" s="11"/>
      <c r="D390" s="11"/>
      <c r="E390" s="11"/>
      <c r="F390" s="11"/>
      <c r="G390" s="11" t="str">
        <f t="shared" si="6"/>
        <v/>
      </c>
    </row>
    <row r="391" spans="1:7" x14ac:dyDescent="0.25">
      <c r="A391" s="11">
        <v>390</v>
      </c>
      <c r="B391" s="11"/>
      <c r="C391" s="11"/>
      <c r="D391" s="11"/>
      <c r="E391" s="11"/>
      <c r="F391" s="11"/>
      <c r="G391" s="11" t="str">
        <f t="shared" si="6"/>
        <v/>
      </c>
    </row>
    <row r="392" spans="1:7" x14ac:dyDescent="0.25">
      <c r="A392" s="11">
        <v>391</v>
      </c>
      <c r="B392" s="11"/>
      <c r="C392" s="11"/>
      <c r="D392" s="11"/>
      <c r="E392" s="11"/>
      <c r="F392" s="11"/>
      <c r="G392" s="11" t="str">
        <f t="shared" si="6"/>
        <v/>
      </c>
    </row>
    <row r="393" spans="1:7" x14ac:dyDescent="0.25">
      <c r="A393" s="11">
        <v>392</v>
      </c>
      <c r="B393" s="11"/>
      <c r="C393" s="11"/>
      <c r="D393" s="11"/>
      <c r="E393" s="11"/>
      <c r="F393" s="11"/>
      <c r="G393" s="11" t="str">
        <f t="shared" si="6"/>
        <v/>
      </c>
    </row>
    <row r="394" spans="1:7" x14ac:dyDescent="0.25">
      <c r="A394" s="11">
        <v>393</v>
      </c>
      <c r="B394" s="11"/>
      <c r="C394" s="11"/>
      <c r="D394" s="11"/>
      <c r="E394" s="11"/>
      <c r="F394" s="11"/>
      <c r="G394" s="11" t="str">
        <f t="shared" si="6"/>
        <v/>
      </c>
    </row>
    <row r="395" spans="1:7" x14ac:dyDescent="0.25">
      <c r="A395" s="11">
        <v>394</v>
      </c>
      <c r="B395" s="11"/>
      <c r="C395" s="11"/>
      <c r="D395" s="11"/>
      <c r="E395" s="11"/>
      <c r="F395" s="11"/>
      <c r="G395" s="11" t="str">
        <f t="shared" si="6"/>
        <v/>
      </c>
    </row>
    <row r="396" spans="1:7" x14ac:dyDescent="0.25">
      <c r="A396" s="11">
        <v>395</v>
      </c>
      <c r="B396" s="11"/>
      <c r="C396" s="11"/>
      <c r="D396" s="11"/>
      <c r="E396" s="11"/>
      <c r="F396" s="11"/>
      <c r="G396" s="11" t="str">
        <f t="shared" si="6"/>
        <v/>
      </c>
    </row>
    <row r="397" spans="1:7" x14ac:dyDescent="0.25">
      <c r="A397" s="11">
        <v>396</v>
      </c>
      <c r="B397" s="11"/>
      <c r="C397" s="11"/>
      <c r="D397" s="11"/>
      <c r="E397" s="11"/>
      <c r="F397" s="11"/>
      <c r="G397" s="11" t="str">
        <f t="shared" si="6"/>
        <v/>
      </c>
    </row>
    <row r="398" spans="1:7" x14ac:dyDescent="0.25">
      <c r="A398" s="11">
        <v>397</v>
      </c>
      <c r="B398" s="11"/>
      <c r="C398" s="11"/>
      <c r="D398" s="11"/>
      <c r="E398" s="11"/>
      <c r="F398" s="11"/>
      <c r="G398" s="11" t="str">
        <f t="shared" si="6"/>
        <v/>
      </c>
    </row>
    <row r="399" spans="1:7" x14ac:dyDescent="0.25">
      <c r="A399" s="11">
        <v>398</v>
      </c>
      <c r="B399" s="11"/>
      <c r="C399" s="11"/>
      <c r="D399" s="11"/>
      <c r="E399" s="11"/>
      <c r="F399" s="11"/>
      <c r="G399" s="11" t="str">
        <f t="shared" si="6"/>
        <v/>
      </c>
    </row>
    <row r="400" spans="1:7" x14ac:dyDescent="0.25">
      <c r="A400" s="11">
        <v>399</v>
      </c>
      <c r="B400" s="11"/>
      <c r="C400" s="11"/>
      <c r="D400" s="11"/>
      <c r="E400" s="11"/>
      <c r="F400" s="11"/>
      <c r="G400" s="11" t="str">
        <f t="shared" si="6"/>
        <v/>
      </c>
    </row>
    <row r="401" spans="1:7" x14ac:dyDescent="0.25">
      <c r="A401" s="11">
        <v>400</v>
      </c>
      <c r="B401" s="11"/>
      <c r="C401" s="11"/>
      <c r="D401" s="11"/>
      <c r="E401" s="11"/>
      <c r="F401" s="11"/>
      <c r="G401" s="11" t="str">
        <f t="shared" si="6"/>
        <v/>
      </c>
    </row>
  </sheetData>
  <autoFilter ref="A1:G401" xr:uid="{CB876110-36E2-4389-9494-E58BFAE7ACDB}">
    <sortState xmlns:xlrd2="http://schemas.microsoft.com/office/spreadsheetml/2017/richdata2" ref="A2:G401">
      <sortCondition ref="C1"/>
    </sortState>
  </autoFilter>
  <dataValidations count="2">
    <dataValidation type="list" allowBlank="1" showInputMessage="1" showErrorMessage="1" sqref="B2:B401" xr:uid="{ECCC7161-DD4F-4FAF-B209-83DA4BD82B21}">
      <formula1>tickets</formula1>
    </dataValidation>
    <dataValidation type="list" allowBlank="1" showInputMessage="1" showErrorMessage="1" sqref="E2:E401" xr:uid="{A315E7D9-5B86-4B53-B1D5-2FDD4602CC87}">
      <formula1>usuarios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22FD-707B-4FF7-A7A7-19440E2ADD8C}">
  <dimension ref="A1:L10"/>
  <sheetViews>
    <sheetView workbookViewId="0">
      <selection activeCell="D8" sqref="D8"/>
    </sheetView>
  </sheetViews>
  <sheetFormatPr defaultRowHeight="15" x14ac:dyDescent="0.25"/>
  <cols>
    <col min="1" max="1" width="19.140625" bestFit="1" customWidth="1"/>
    <col min="2" max="12" width="10.42578125" bestFit="1" customWidth="1"/>
  </cols>
  <sheetData>
    <row r="1" spans="1:12" x14ac:dyDescent="0.25">
      <c r="B1" t="s">
        <v>216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</row>
    <row r="2" spans="1:12" x14ac:dyDescent="0.25">
      <c r="A2" t="s">
        <v>214</v>
      </c>
      <c r="B2" s="6">
        <v>45015</v>
      </c>
      <c r="C2" s="6">
        <v>45022</v>
      </c>
      <c r="D2" s="6">
        <f t="shared" ref="D2:L2" si="0">C2+7</f>
        <v>45029</v>
      </c>
      <c r="E2" s="6">
        <f t="shared" si="0"/>
        <v>45036</v>
      </c>
      <c r="F2" s="6">
        <f t="shared" si="0"/>
        <v>45043</v>
      </c>
      <c r="G2" s="6">
        <f t="shared" si="0"/>
        <v>45050</v>
      </c>
      <c r="H2" s="6">
        <f t="shared" si="0"/>
        <v>45057</v>
      </c>
      <c r="I2" s="6">
        <f t="shared" si="0"/>
        <v>45064</v>
      </c>
      <c r="J2" s="6">
        <f t="shared" si="0"/>
        <v>45071</v>
      </c>
      <c r="K2" s="6">
        <f t="shared" si="0"/>
        <v>45078</v>
      </c>
      <c r="L2" s="6">
        <f t="shared" si="0"/>
        <v>45085</v>
      </c>
    </row>
    <row r="3" spans="1:12" x14ac:dyDescent="0.25">
      <c r="A3" t="s">
        <v>8</v>
      </c>
      <c r="B3" s="1">
        <v>0</v>
      </c>
      <c r="C3" s="1">
        <f>Planejamento!R80</f>
        <v>30</v>
      </c>
      <c r="D3" s="1">
        <f>Planejamento!S80</f>
        <v>46</v>
      </c>
      <c r="E3" s="1">
        <f>Planejamento!T80</f>
        <v>26</v>
      </c>
      <c r="F3" s="1">
        <f>Planejamento!U80</f>
        <v>36</v>
      </c>
      <c r="G3" s="1">
        <f>Planejamento!V80</f>
        <v>52</v>
      </c>
      <c r="H3" s="1">
        <f>Planejamento!W80</f>
        <v>76</v>
      </c>
      <c r="I3" s="1">
        <f>Planejamento!X80</f>
        <v>51</v>
      </c>
      <c r="J3" s="1">
        <f>Planejamento!Y80</f>
        <v>32</v>
      </c>
      <c r="K3" s="1">
        <f>Planejamento!Z80</f>
        <v>56</v>
      </c>
      <c r="L3" s="1">
        <f>Planejamento!AA80</f>
        <v>14</v>
      </c>
    </row>
    <row r="4" spans="1:12" x14ac:dyDescent="0.25">
      <c r="A4" t="s">
        <v>9</v>
      </c>
      <c r="B4" s="3">
        <v>0</v>
      </c>
      <c r="C4" s="3" cm="1">
        <f t="array" ref="C4:L4">Planejamento!AB80:AK80</f>
        <v>3</v>
      </c>
      <c r="D4" s="3">
        <v>12.5</v>
      </c>
      <c r="E4" s="3">
        <v>9</v>
      </c>
      <c r="F4" s="3">
        <v>14</v>
      </c>
      <c r="G4" s="3">
        <v>3</v>
      </c>
      <c r="H4" s="3">
        <v>0</v>
      </c>
      <c r="I4" s="3">
        <v>0</v>
      </c>
      <c r="J4" s="3">
        <v>0</v>
      </c>
      <c r="K4" s="3">
        <v>20</v>
      </c>
      <c r="L4" s="3">
        <v>0</v>
      </c>
    </row>
    <row r="5" spans="1:12" x14ac:dyDescent="0.25">
      <c r="A5" t="s">
        <v>217</v>
      </c>
      <c r="B5" s="3">
        <f>B3*$A$10</f>
        <v>0</v>
      </c>
      <c r="C5" s="3">
        <f t="shared" ref="C5:L5" si="1">C3*$A$10</f>
        <v>600</v>
      </c>
      <c r="D5" s="3">
        <f t="shared" si="1"/>
        <v>920</v>
      </c>
      <c r="E5" s="3">
        <f t="shared" si="1"/>
        <v>520</v>
      </c>
      <c r="F5" s="3">
        <f t="shared" si="1"/>
        <v>720</v>
      </c>
      <c r="G5" s="3">
        <f t="shared" si="1"/>
        <v>1040</v>
      </c>
      <c r="H5" s="3">
        <f t="shared" si="1"/>
        <v>1520</v>
      </c>
      <c r="I5" s="3">
        <f t="shared" si="1"/>
        <v>1020</v>
      </c>
      <c r="J5" s="3">
        <f t="shared" si="1"/>
        <v>640</v>
      </c>
      <c r="K5" s="3">
        <f t="shared" si="1"/>
        <v>1120</v>
      </c>
      <c r="L5" s="3">
        <f t="shared" si="1"/>
        <v>280</v>
      </c>
    </row>
    <row r="6" spans="1:12" x14ac:dyDescent="0.25">
      <c r="A6" t="s">
        <v>218</v>
      </c>
      <c r="B6" s="3">
        <f>B5</f>
        <v>0</v>
      </c>
      <c r="C6" s="3">
        <f>B6+C5</f>
        <v>600</v>
      </c>
      <c r="D6" s="3">
        <f>C6+D5</f>
        <v>1520</v>
      </c>
      <c r="E6" s="3">
        <f>D6+E5</f>
        <v>2040</v>
      </c>
      <c r="F6" s="3">
        <f t="shared" ref="F6:L6" si="2">E6+F5</f>
        <v>2760</v>
      </c>
      <c r="G6" s="3">
        <f t="shared" si="2"/>
        <v>3800</v>
      </c>
      <c r="H6" s="3">
        <f t="shared" si="2"/>
        <v>5320</v>
      </c>
      <c r="I6" s="3">
        <f t="shared" si="2"/>
        <v>6340</v>
      </c>
      <c r="J6" s="3">
        <f t="shared" si="2"/>
        <v>6980</v>
      </c>
      <c r="K6" s="3">
        <f t="shared" si="2"/>
        <v>8100</v>
      </c>
      <c r="L6" s="3">
        <f t="shared" si="2"/>
        <v>8380</v>
      </c>
    </row>
    <row r="7" spans="1:12" x14ac:dyDescent="0.25">
      <c r="A7" t="s">
        <v>219</v>
      </c>
      <c r="B7" s="3">
        <v>0</v>
      </c>
      <c r="C7" s="3">
        <f>C4*$A$10</f>
        <v>60</v>
      </c>
      <c r="D7" s="3">
        <f t="shared" ref="D7:L7" si="3">D4*$A$10</f>
        <v>250</v>
      </c>
      <c r="E7" s="3">
        <f t="shared" si="3"/>
        <v>180</v>
      </c>
      <c r="F7" s="3">
        <f t="shared" si="3"/>
        <v>280</v>
      </c>
      <c r="G7" s="3">
        <f t="shared" si="3"/>
        <v>60</v>
      </c>
      <c r="H7" s="3">
        <f t="shared" si="3"/>
        <v>0</v>
      </c>
      <c r="I7" s="3">
        <f t="shared" si="3"/>
        <v>0</v>
      </c>
      <c r="J7" s="3">
        <f t="shared" si="3"/>
        <v>0</v>
      </c>
      <c r="K7" s="3">
        <f t="shared" si="3"/>
        <v>400</v>
      </c>
      <c r="L7" s="3">
        <f t="shared" si="3"/>
        <v>0</v>
      </c>
    </row>
    <row r="8" spans="1:12" x14ac:dyDescent="0.25">
      <c r="B8" t="s">
        <v>216</v>
      </c>
      <c r="C8" t="s">
        <v>204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</row>
    <row r="9" spans="1:12" x14ac:dyDescent="0.25">
      <c r="A9" s="3" t="s">
        <v>220</v>
      </c>
    </row>
    <row r="10" spans="1:12" x14ac:dyDescent="0.25">
      <c r="A10" s="3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B31-F17E-449B-B5EA-A968A7048CFD}">
  <dimension ref="A1:B78"/>
  <sheetViews>
    <sheetView workbookViewId="0">
      <selection activeCell="A2" sqref="A2:A7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193</v>
      </c>
      <c r="B1" t="s">
        <v>200</v>
      </c>
    </row>
    <row r="2" spans="1:2" x14ac:dyDescent="0.25">
      <c r="A2" t="s">
        <v>194</v>
      </c>
      <c r="B2" cm="1">
        <f t="array" ref="B2:B78">Planejamento!A2:A79</f>
        <v>1</v>
      </c>
    </row>
    <row r="3" spans="1:2" x14ac:dyDescent="0.25">
      <c r="A3" t="s">
        <v>197</v>
      </c>
      <c r="B3">
        <v>2</v>
      </c>
    </row>
    <row r="4" spans="1:2" x14ac:dyDescent="0.25">
      <c r="A4" t="s">
        <v>196</v>
      </c>
      <c r="B4">
        <v>3</v>
      </c>
    </row>
    <row r="5" spans="1:2" x14ac:dyDescent="0.25">
      <c r="A5" t="s">
        <v>195</v>
      </c>
      <c r="B5">
        <v>4</v>
      </c>
    </row>
    <row r="6" spans="1:2" x14ac:dyDescent="0.25">
      <c r="A6" t="s">
        <v>199</v>
      </c>
      <c r="B6">
        <v>5</v>
      </c>
    </row>
    <row r="7" spans="1:2" x14ac:dyDescent="0.25">
      <c r="A7" t="s">
        <v>198</v>
      </c>
      <c r="B7">
        <v>6</v>
      </c>
    </row>
    <row r="8" spans="1:2" x14ac:dyDescent="0.25">
      <c r="B8">
        <v>7</v>
      </c>
    </row>
    <row r="9" spans="1:2" x14ac:dyDescent="0.25">
      <c r="B9">
        <v>8</v>
      </c>
    </row>
    <row r="10" spans="1:2" x14ac:dyDescent="0.25">
      <c r="B10">
        <v>9</v>
      </c>
    </row>
    <row r="11" spans="1:2" x14ac:dyDescent="0.25">
      <c r="B11">
        <v>10</v>
      </c>
    </row>
    <row r="12" spans="1:2" x14ac:dyDescent="0.25">
      <c r="B12">
        <v>11</v>
      </c>
    </row>
    <row r="13" spans="1:2" x14ac:dyDescent="0.25">
      <c r="B13">
        <v>12</v>
      </c>
    </row>
    <row r="14" spans="1:2" x14ac:dyDescent="0.25">
      <c r="B14">
        <v>13</v>
      </c>
    </row>
    <row r="15" spans="1:2" x14ac:dyDescent="0.25">
      <c r="B15">
        <v>14</v>
      </c>
    </row>
    <row r="16" spans="1:2" x14ac:dyDescent="0.25">
      <c r="B16">
        <v>15</v>
      </c>
    </row>
    <row r="17" spans="2:2" x14ac:dyDescent="0.25">
      <c r="B17">
        <v>16</v>
      </c>
    </row>
    <row r="18" spans="2:2" x14ac:dyDescent="0.25">
      <c r="B18">
        <v>17</v>
      </c>
    </row>
    <row r="19" spans="2:2" x14ac:dyDescent="0.25">
      <c r="B19">
        <v>18</v>
      </c>
    </row>
    <row r="20" spans="2:2" x14ac:dyDescent="0.25">
      <c r="B20">
        <v>19</v>
      </c>
    </row>
    <row r="21" spans="2:2" x14ac:dyDescent="0.25">
      <c r="B21">
        <v>79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  <row r="32" spans="2:2" x14ac:dyDescent="0.25">
      <c r="B32">
        <v>30</v>
      </c>
    </row>
    <row r="33" spans="2:2" x14ac:dyDescent="0.25">
      <c r="B33">
        <v>31</v>
      </c>
    </row>
    <row r="34" spans="2:2" x14ac:dyDescent="0.25">
      <c r="B34">
        <v>32</v>
      </c>
    </row>
    <row r="35" spans="2:2" x14ac:dyDescent="0.25">
      <c r="B35">
        <v>33</v>
      </c>
    </row>
    <row r="36" spans="2:2" x14ac:dyDescent="0.25">
      <c r="B36">
        <v>34</v>
      </c>
    </row>
    <row r="37" spans="2:2" x14ac:dyDescent="0.25">
      <c r="B37">
        <v>35</v>
      </c>
    </row>
    <row r="38" spans="2:2" x14ac:dyDescent="0.25">
      <c r="B38">
        <v>36</v>
      </c>
    </row>
    <row r="39" spans="2:2" x14ac:dyDescent="0.25">
      <c r="B39">
        <v>37</v>
      </c>
    </row>
    <row r="40" spans="2:2" x14ac:dyDescent="0.25">
      <c r="B40">
        <v>38</v>
      </c>
    </row>
    <row r="41" spans="2:2" x14ac:dyDescent="0.25">
      <c r="B41">
        <v>39</v>
      </c>
    </row>
    <row r="42" spans="2:2" x14ac:dyDescent="0.25">
      <c r="B42">
        <v>40</v>
      </c>
    </row>
    <row r="43" spans="2:2" x14ac:dyDescent="0.25">
      <c r="B43">
        <v>41</v>
      </c>
    </row>
    <row r="44" spans="2:2" x14ac:dyDescent="0.25">
      <c r="B44">
        <v>42</v>
      </c>
    </row>
    <row r="45" spans="2:2" x14ac:dyDescent="0.25">
      <c r="B45">
        <v>43</v>
      </c>
    </row>
    <row r="46" spans="2:2" x14ac:dyDescent="0.25">
      <c r="B46">
        <v>44</v>
      </c>
    </row>
    <row r="47" spans="2:2" x14ac:dyDescent="0.25">
      <c r="B47">
        <v>45</v>
      </c>
    </row>
    <row r="48" spans="2:2" x14ac:dyDescent="0.25">
      <c r="B48">
        <v>46</v>
      </c>
    </row>
    <row r="49" spans="2:2" x14ac:dyDescent="0.25">
      <c r="B49">
        <v>47</v>
      </c>
    </row>
    <row r="50" spans="2:2" x14ac:dyDescent="0.25">
      <c r="B50">
        <v>48</v>
      </c>
    </row>
    <row r="51" spans="2:2" x14ac:dyDescent="0.25">
      <c r="B51">
        <v>49</v>
      </c>
    </row>
    <row r="52" spans="2:2" x14ac:dyDescent="0.25">
      <c r="B52">
        <v>50</v>
      </c>
    </row>
    <row r="53" spans="2:2" x14ac:dyDescent="0.25">
      <c r="B53">
        <v>51</v>
      </c>
    </row>
    <row r="54" spans="2:2" x14ac:dyDescent="0.25">
      <c r="B54">
        <v>52</v>
      </c>
    </row>
    <row r="55" spans="2:2" x14ac:dyDescent="0.25">
      <c r="B55">
        <v>53</v>
      </c>
    </row>
    <row r="56" spans="2:2" x14ac:dyDescent="0.25">
      <c r="B56">
        <v>54</v>
      </c>
    </row>
    <row r="57" spans="2:2" x14ac:dyDescent="0.25">
      <c r="B57">
        <v>55</v>
      </c>
    </row>
    <row r="58" spans="2:2" x14ac:dyDescent="0.25">
      <c r="B58">
        <v>56</v>
      </c>
    </row>
    <row r="59" spans="2:2" x14ac:dyDescent="0.25">
      <c r="B59">
        <v>57</v>
      </c>
    </row>
    <row r="60" spans="2:2" x14ac:dyDescent="0.25">
      <c r="B60">
        <v>58</v>
      </c>
    </row>
    <row r="61" spans="2:2" x14ac:dyDescent="0.25">
      <c r="B61">
        <v>59</v>
      </c>
    </row>
    <row r="62" spans="2:2" x14ac:dyDescent="0.25">
      <c r="B62">
        <v>60</v>
      </c>
    </row>
    <row r="63" spans="2:2" x14ac:dyDescent="0.25">
      <c r="B63">
        <v>61</v>
      </c>
    </row>
    <row r="64" spans="2:2" x14ac:dyDescent="0.25">
      <c r="B64">
        <v>62</v>
      </c>
    </row>
    <row r="65" spans="2:2" x14ac:dyDescent="0.25">
      <c r="B65">
        <v>63</v>
      </c>
    </row>
    <row r="66" spans="2:2" x14ac:dyDescent="0.25">
      <c r="B66">
        <v>64</v>
      </c>
    </row>
    <row r="67" spans="2:2" x14ac:dyDescent="0.25">
      <c r="B67">
        <v>65</v>
      </c>
    </row>
    <row r="68" spans="2:2" x14ac:dyDescent="0.25">
      <c r="B68">
        <v>66</v>
      </c>
    </row>
    <row r="69" spans="2:2" x14ac:dyDescent="0.25">
      <c r="B69">
        <v>67</v>
      </c>
    </row>
    <row r="70" spans="2:2" x14ac:dyDescent="0.25">
      <c r="B70">
        <v>68</v>
      </c>
    </row>
    <row r="71" spans="2:2" x14ac:dyDescent="0.25">
      <c r="B71">
        <v>69</v>
      </c>
    </row>
    <row r="72" spans="2:2" x14ac:dyDescent="0.25">
      <c r="B72">
        <v>70</v>
      </c>
    </row>
    <row r="73" spans="2:2" x14ac:dyDescent="0.25">
      <c r="B73">
        <v>71</v>
      </c>
    </row>
    <row r="74" spans="2:2" x14ac:dyDescent="0.25">
      <c r="B74">
        <v>72</v>
      </c>
    </row>
    <row r="75" spans="2:2" x14ac:dyDescent="0.25">
      <c r="B75">
        <v>73</v>
      </c>
    </row>
    <row r="76" spans="2:2" x14ac:dyDescent="0.25">
      <c r="B76">
        <v>74</v>
      </c>
    </row>
    <row r="77" spans="2:2" x14ac:dyDescent="0.25">
      <c r="B77">
        <v>75</v>
      </c>
    </row>
    <row r="78" spans="2:2" x14ac:dyDescent="0.25">
      <c r="B78">
        <v>76</v>
      </c>
    </row>
  </sheetData>
  <sortState xmlns:xlrd2="http://schemas.microsoft.com/office/spreadsheetml/2017/richdata2" ref="A2:A7">
    <sortCondition ref="A2:A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Planejamento</vt:lpstr>
      <vt:lpstr>Horas Trabalhadas</vt:lpstr>
      <vt:lpstr>Execução</vt:lpstr>
      <vt:lpstr>Listas</vt:lpstr>
      <vt:lpstr>Planejado x Realizado</vt:lpstr>
      <vt:lpstr>planejamento</vt:lpstr>
      <vt:lpstr>tickets</vt:lpstr>
      <vt:lpstr>trabalho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Rodrigues de Matos</dc:creator>
  <cp:lastModifiedBy>Paulo Vitor Novaes Cardozo</cp:lastModifiedBy>
  <dcterms:created xsi:type="dcterms:W3CDTF">2023-05-05T17:14:10Z</dcterms:created>
  <dcterms:modified xsi:type="dcterms:W3CDTF">2023-06-11T18:21:06Z</dcterms:modified>
</cp:coreProperties>
</file>