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8b964552cb1a6/Documentos/"/>
    </mc:Choice>
  </mc:AlternateContent>
  <xr:revisionPtr revIDLastSave="100" documentId="8_{3187A5D2-2201-4BD4-80BE-FA6C9EEBC8C1}" xr6:coauthVersionLast="47" xr6:coauthVersionMax="47" xr10:uidLastSave="{0BE16AFF-9376-4A15-96F4-153D8F005161}"/>
  <bookViews>
    <workbookView xWindow="-110" yWindow="-110" windowWidth="19420" windowHeight="11020" activeTab="3" xr2:uid="{804ACD51-85FD-475A-949B-B4576FE310A5}"/>
  </bookViews>
  <sheets>
    <sheet name="Planejamento" sheetId="1" r:id="rId1"/>
    <sheet name="Horas Trabalhadas" sheetId="2" r:id="rId2"/>
    <sheet name="Execução" sheetId="4" r:id="rId3"/>
    <sheet name="Planejado x Realizado" sheetId="5" r:id="rId4"/>
    <sheet name="Listas" sheetId="3" state="hidden" r:id="rId5"/>
  </sheets>
  <definedNames>
    <definedName name="_xlnm._FilterDatabase" localSheetId="0" hidden="1">Planejamento!$A$1:$P$78</definedName>
    <definedName name="planejamento">Planejamento!$A$1:$P$78</definedName>
    <definedName name="tickets">Listas!$B$2:$B$78</definedName>
    <definedName name="trabalho">'Horas Trabalhadas'!$A$1:$F$401</definedName>
    <definedName name="usuarios">Listas!$A$2:$A$7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8" i="1" l="1"/>
  <c r="AJ78" i="1"/>
  <c r="AI78" i="1"/>
  <c r="AH78" i="1"/>
  <c r="AG78" i="1"/>
  <c r="AF78" i="1"/>
  <c r="AE78" i="1"/>
  <c r="AD78" i="1"/>
  <c r="AC78" i="1"/>
  <c r="AB78" i="1"/>
  <c r="AK77" i="1"/>
  <c r="AJ77" i="1"/>
  <c r="AI77" i="1"/>
  <c r="AH77" i="1"/>
  <c r="AG77" i="1"/>
  <c r="AF77" i="1"/>
  <c r="AE77" i="1"/>
  <c r="AD77" i="1"/>
  <c r="AC77" i="1"/>
  <c r="AB77" i="1"/>
  <c r="AK76" i="1"/>
  <c r="AJ76" i="1"/>
  <c r="AI76" i="1"/>
  <c r="AH76" i="1"/>
  <c r="AG76" i="1"/>
  <c r="AF76" i="1"/>
  <c r="AE76" i="1"/>
  <c r="AD76" i="1"/>
  <c r="AC76" i="1"/>
  <c r="AB76" i="1"/>
  <c r="AK75" i="1"/>
  <c r="AJ75" i="1"/>
  <c r="AI75" i="1"/>
  <c r="AH75" i="1"/>
  <c r="AG75" i="1"/>
  <c r="AF75" i="1"/>
  <c r="AE75" i="1"/>
  <c r="AD75" i="1"/>
  <c r="AC75" i="1"/>
  <c r="AB75" i="1"/>
  <c r="AK74" i="1"/>
  <c r="AJ74" i="1"/>
  <c r="AI74" i="1"/>
  <c r="AH74" i="1"/>
  <c r="AG74" i="1"/>
  <c r="AF74" i="1"/>
  <c r="AE74" i="1"/>
  <c r="AD74" i="1"/>
  <c r="AC74" i="1"/>
  <c r="AB74" i="1"/>
  <c r="AK73" i="1"/>
  <c r="AJ73" i="1"/>
  <c r="AI73" i="1"/>
  <c r="AH73" i="1"/>
  <c r="AG73" i="1"/>
  <c r="AF73" i="1"/>
  <c r="AE73" i="1"/>
  <c r="AD73" i="1"/>
  <c r="AC73" i="1"/>
  <c r="AB73" i="1"/>
  <c r="AK72" i="1"/>
  <c r="AJ72" i="1"/>
  <c r="AI72" i="1"/>
  <c r="AH72" i="1"/>
  <c r="AG72" i="1"/>
  <c r="AF72" i="1"/>
  <c r="AE72" i="1"/>
  <c r="AD72" i="1"/>
  <c r="AC72" i="1"/>
  <c r="AB72" i="1"/>
  <c r="AK71" i="1"/>
  <c r="AJ71" i="1"/>
  <c r="AI71" i="1"/>
  <c r="AH71" i="1"/>
  <c r="AG71" i="1"/>
  <c r="AF71" i="1"/>
  <c r="AE71" i="1"/>
  <c r="AD71" i="1"/>
  <c r="AC71" i="1"/>
  <c r="AB71" i="1"/>
  <c r="AK70" i="1"/>
  <c r="AJ70" i="1"/>
  <c r="AI70" i="1"/>
  <c r="AH70" i="1"/>
  <c r="AG70" i="1"/>
  <c r="AF70" i="1"/>
  <c r="AE70" i="1"/>
  <c r="AD70" i="1"/>
  <c r="AC70" i="1"/>
  <c r="AB70" i="1"/>
  <c r="AK69" i="1"/>
  <c r="AJ69" i="1"/>
  <c r="AI69" i="1"/>
  <c r="AH69" i="1"/>
  <c r="AG69" i="1"/>
  <c r="AF69" i="1"/>
  <c r="AE69" i="1"/>
  <c r="AD69" i="1"/>
  <c r="AC69" i="1"/>
  <c r="AB69" i="1"/>
  <c r="AK68" i="1"/>
  <c r="AJ68" i="1"/>
  <c r="AI68" i="1"/>
  <c r="AH68" i="1"/>
  <c r="AG68" i="1"/>
  <c r="AF68" i="1"/>
  <c r="AE68" i="1"/>
  <c r="AD68" i="1"/>
  <c r="AC68" i="1"/>
  <c r="AB68" i="1"/>
  <c r="AK67" i="1"/>
  <c r="AJ67" i="1"/>
  <c r="AI67" i="1"/>
  <c r="AH67" i="1"/>
  <c r="AG67" i="1"/>
  <c r="AF67" i="1"/>
  <c r="AE67" i="1"/>
  <c r="AD67" i="1"/>
  <c r="AC67" i="1"/>
  <c r="AB67" i="1"/>
  <c r="AK66" i="1"/>
  <c r="AJ66" i="1"/>
  <c r="AI66" i="1"/>
  <c r="AH66" i="1"/>
  <c r="AG66" i="1"/>
  <c r="AF66" i="1"/>
  <c r="AE66" i="1"/>
  <c r="AD66" i="1"/>
  <c r="AC66" i="1"/>
  <c r="AB66" i="1"/>
  <c r="AK65" i="1"/>
  <c r="AJ65" i="1"/>
  <c r="AI65" i="1"/>
  <c r="AH65" i="1"/>
  <c r="AG65" i="1"/>
  <c r="AF65" i="1"/>
  <c r="AE65" i="1"/>
  <c r="AD65" i="1"/>
  <c r="AC65" i="1"/>
  <c r="AB65" i="1"/>
  <c r="AK64" i="1"/>
  <c r="AJ64" i="1"/>
  <c r="AI64" i="1"/>
  <c r="AH64" i="1"/>
  <c r="AG64" i="1"/>
  <c r="AF64" i="1"/>
  <c r="AE64" i="1"/>
  <c r="AD64" i="1"/>
  <c r="AC64" i="1"/>
  <c r="AB64" i="1"/>
  <c r="AK63" i="1"/>
  <c r="AJ63" i="1"/>
  <c r="AI63" i="1"/>
  <c r="AH63" i="1"/>
  <c r="AG63" i="1"/>
  <c r="AF63" i="1"/>
  <c r="AE63" i="1"/>
  <c r="AD63" i="1"/>
  <c r="AC63" i="1"/>
  <c r="AB63" i="1"/>
  <c r="AK62" i="1"/>
  <c r="AJ62" i="1"/>
  <c r="AI62" i="1"/>
  <c r="AH62" i="1"/>
  <c r="AG62" i="1"/>
  <c r="AF62" i="1"/>
  <c r="AE62" i="1"/>
  <c r="AD62" i="1"/>
  <c r="AC62" i="1"/>
  <c r="AB62" i="1"/>
  <c r="AK61" i="1"/>
  <c r="AJ61" i="1"/>
  <c r="AI61" i="1"/>
  <c r="AH61" i="1"/>
  <c r="AG61" i="1"/>
  <c r="AF61" i="1"/>
  <c r="AE61" i="1"/>
  <c r="AD61" i="1"/>
  <c r="AC61" i="1"/>
  <c r="AB61" i="1"/>
  <c r="AK60" i="1"/>
  <c r="AJ60" i="1"/>
  <c r="AI60" i="1"/>
  <c r="AH60" i="1"/>
  <c r="AG60" i="1"/>
  <c r="AF60" i="1"/>
  <c r="AE60" i="1"/>
  <c r="AD60" i="1"/>
  <c r="AC60" i="1"/>
  <c r="AB60" i="1"/>
  <c r="AK59" i="1"/>
  <c r="AJ59" i="1"/>
  <c r="AI59" i="1"/>
  <c r="AH59" i="1"/>
  <c r="AG59" i="1"/>
  <c r="AF59" i="1"/>
  <c r="AE59" i="1"/>
  <c r="AD59" i="1"/>
  <c r="AC59" i="1"/>
  <c r="AB59" i="1"/>
  <c r="AK58" i="1"/>
  <c r="AJ58" i="1"/>
  <c r="AI58" i="1"/>
  <c r="AH58" i="1"/>
  <c r="AG58" i="1"/>
  <c r="AF58" i="1"/>
  <c r="AE58" i="1"/>
  <c r="AD58" i="1"/>
  <c r="AC58" i="1"/>
  <c r="AB58" i="1"/>
  <c r="AK57" i="1"/>
  <c r="AJ57" i="1"/>
  <c r="AI57" i="1"/>
  <c r="AH57" i="1"/>
  <c r="AG57" i="1"/>
  <c r="AF57" i="1"/>
  <c r="AE57" i="1"/>
  <c r="AD57" i="1"/>
  <c r="AC57" i="1"/>
  <c r="AB57" i="1"/>
  <c r="AK56" i="1"/>
  <c r="AJ56" i="1"/>
  <c r="AI56" i="1"/>
  <c r="AH56" i="1"/>
  <c r="AG56" i="1"/>
  <c r="AF56" i="1"/>
  <c r="AE56" i="1"/>
  <c r="AD56" i="1"/>
  <c r="AC56" i="1"/>
  <c r="AB56" i="1"/>
  <c r="AK55" i="1"/>
  <c r="AJ55" i="1"/>
  <c r="AI55" i="1"/>
  <c r="AH55" i="1"/>
  <c r="AG55" i="1"/>
  <c r="AF55" i="1"/>
  <c r="AE55" i="1"/>
  <c r="AD55" i="1"/>
  <c r="AC55" i="1"/>
  <c r="AB55" i="1"/>
  <c r="AK54" i="1"/>
  <c r="AJ54" i="1"/>
  <c r="AI54" i="1"/>
  <c r="AH54" i="1"/>
  <c r="AG54" i="1"/>
  <c r="AF54" i="1"/>
  <c r="AE54" i="1"/>
  <c r="AD54" i="1"/>
  <c r="AC54" i="1"/>
  <c r="AB54" i="1"/>
  <c r="AK53" i="1"/>
  <c r="AJ53" i="1"/>
  <c r="AI53" i="1"/>
  <c r="AH53" i="1"/>
  <c r="AG53" i="1"/>
  <c r="AF53" i="1"/>
  <c r="AE53" i="1"/>
  <c r="AD53" i="1"/>
  <c r="AC53" i="1"/>
  <c r="AB53" i="1"/>
  <c r="AK52" i="1"/>
  <c r="AJ52" i="1"/>
  <c r="AI52" i="1"/>
  <c r="AH52" i="1"/>
  <c r="AG52" i="1"/>
  <c r="AF52" i="1"/>
  <c r="AE52" i="1"/>
  <c r="AD52" i="1"/>
  <c r="AC52" i="1"/>
  <c r="AB52" i="1"/>
  <c r="AK51" i="1"/>
  <c r="AJ51" i="1"/>
  <c r="AI51" i="1"/>
  <c r="AH51" i="1"/>
  <c r="AG51" i="1"/>
  <c r="AF51" i="1"/>
  <c r="AE51" i="1"/>
  <c r="AD51" i="1"/>
  <c r="AC51" i="1"/>
  <c r="AB51" i="1"/>
  <c r="AK50" i="1"/>
  <c r="AJ50" i="1"/>
  <c r="AI50" i="1"/>
  <c r="AH50" i="1"/>
  <c r="AG50" i="1"/>
  <c r="AF50" i="1"/>
  <c r="AE50" i="1"/>
  <c r="AD50" i="1"/>
  <c r="AC50" i="1"/>
  <c r="AB50" i="1"/>
  <c r="AK49" i="1"/>
  <c r="AJ49" i="1"/>
  <c r="AI49" i="1"/>
  <c r="AH49" i="1"/>
  <c r="AG49" i="1"/>
  <c r="AF49" i="1"/>
  <c r="AE49" i="1"/>
  <c r="AD49" i="1"/>
  <c r="AC49" i="1"/>
  <c r="AB49" i="1"/>
  <c r="AK48" i="1"/>
  <c r="AJ48" i="1"/>
  <c r="AI48" i="1"/>
  <c r="AH48" i="1"/>
  <c r="AG48" i="1"/>
  <c r="AF48" i="1"/>
  <c r="AE48" i="1"/>
  <c r="AD48" i="1"/>
  <c r="AC48" i="1"/>
  <c r="AB48" i="1"/>
  <c r="AK47" i="1"/>
  <c r="AJ47" i="1"/>
  <c r="AI47" i="1"/>
  <c r="AH47" i="1"/>
  <c r="AG47" i="1"/>
  <c r="AF47" i="1"/>
  <c r="AE47" i="1"/>
  <c r="AD47" i="1"/>
  <c r="AC47" i="1"/>
  <c r="AB47" i="1"/>
  <c r="AK46" i="1"/>
  <c r="AJ46" i="1"/>
  <c r="AI46" i="1"/>
  <c r="AH46" i="1"/>
  <c r="AG46" i="1"/>
  <c r="AF46" i="1"/>
  <c r="AE46" i="1"/>
  <c r="AD46" i="1"/>
  <c r="AC46" i="1"/>
  <c r="AB46" i="1"/>
  <c r="AK45" i="1"/>
  <c r="AJ45" i="1"/>
  <c r="AI45" i="1"/>
  <c r="AH45" i="1"/>
  <c r="AG45" i="1"/>
  <c r="AF45" i="1"/>
  <c r="AE45" i="1"/>
  <c r="AD45" i="1"/>
  <c r="AC45" i="1"/>
  <c r="AB45" i="1"/>
  <c r="AK44" i="1"/>
  <c r="AJ44" i="1"/>
  <c r="AI44" i="1"/>
  <c r="AH44" i="1"/>
  <c r="AG44" i="1"/>
  <c r="AF44" i="1"/>
  <c r="AE44" i="1"/>
  <c r="AD44" i="1"/>
  <c r="AC44" i="1"/>
  <c r="AB44" i="1"/>
  <c r="AK43" i="1"/>
  <c r="AJ43" i="1"/>
  <c r="AI43" i="1"/>
  <c r="AH43" i="1"/>
  <c r="AG43" i="1"/>
  <c r="AF43" i="1"/>
  <c r="AE43" i="1"/>
  <c r="AD43" i="1"/>
  <c r="AC43" i="1"/>
  <c r="AB43" i="1"/>
  <c r="AK42" i="1"/>
  <c r="AJ42" i="1"/>
  <c r="AI42" i="1"/>
  <c r="AH42" i="1"/>
  <c r="AG42" i="1"/>
  <c r="AF42" i="1"/>
  <c r="AE42" i="1"/>
  <c r="AD42" i="1"/>
  <c r="AC42" i="1"/>
  <c r="AB42" i="1"/>
  <c r="AK41" i="1"/>
  <c r="AJ41" i="1"/>
  <c r="AI41" i="1"/>
  <c r="AH41" i="1"/>
  <c r="AG41" i="1"/>
  <c r="AF41" i="1"/>
  <c r="AE41" i="1"/>
  <c r="AD41" i="1"/>
  <c r="AC41" i="1"/>
  <c r="AB41" i="1"/>
  <c r="AK40" i="1"/>
  <c r="AJ40" i="1"/>
  <c r="AI40" i="1"/>
  <c r="AH40" i="1"/>
  <c r="AG40" i="1"/>
  <c r="AF40" i="1"/>
  <c r="AE40" i="1"/>
  <c r="AD40" i="1"/>
  <c r="AC40" i="1"/>
  <c r="AB40" i="1"/>
  <c r="AK39" i="1"/>
  <c r="AJ39" i="1"/>
  <c r="AI39" i="1"/>
  <c r="AH39" i="1"/>
  <c r="AG39" i="1"/>
  <c r="AF39" i="1"/>
  <c r="AE39" i="1"/>
  <c r="AD39" i="1"/>
  <c r="AC39" i="1"/>
  <c r="AB39" i="1"/>
  <c r="AK38" i="1"/>
  <c r="AJ38" i="1"/>
  <c r="AI38" i="1"/>
  <c r="AH38" i="1"/>
  <c r="AG38" i="1"/>
  <c r="AF38" i="1"/>
  <c r="AE38" i="1"/>
  <c r="AD38" i="1"/>
  <c r="AC38" i="1"/>
  <c r="AB38" i="1"/>
  <c r="AK37" i="1"/>
  <c r="AJ37" i="1"/>
  <c r="AI37" i="1"/>
  <c r="AH37" i="1"/>
  <c r="AG37" i="1"/>
  <c r="AF37" i="1"/>
  <c r="AE37" i="1"/>
  <c r="AD37" i="1"/>
  <c r="AC37" i="1"/>
  <c r="AB37" i="1"/>
  <c r="AK36" i="1"/>
  <c r="AJ36" i="1"/>
  <c r="AI36" i="1"/>
  <c r="AH36" i="1"/>
  <c r="AG36" i="1"/>
  <c r="AF36" i="1"/>
  <c r="AE36" i="1"/>
  <c r="AD36" i="1"/>
  <c r="AC36" i="1"/>
  <c r="AB36" i="1"/>
  <c r="AK35" i="1"/>
  <c r="AJ35" i="1"/>
  <c r="AI35" i="1"/>
  <c r="AH35" i="1"/>
  <c r="AG35" i="1"/>
  <c r="AF35" i="1"/>
  <c r="AE35" i="1"/>
  <c r="AD35" i="1"/>
  <c r="AC35" i="1"/>
  <c r="AB35" i="1"/>
  <c r="AK34" i="1"/>
  <c r="AJ34" i="1"/>
  <c r="AI34" i="1"/>
  <c r="AH34" i="1"/>
  <c r="AG34" i="1"/>
  <c r="AF34" i="1"/>
  <c r="AE34" i="1"/>
  <c r="AD34" i="1"/>
  <c r="AC34" i="1"/>
  <c r="AB34" i="1"/>
  <c r="AK33" i="1"/>
  <c r="AJ33" i="1"/>
  <c r="AI33" i="1"/>
  <c r="AH33" i="1"/>
  <c r="AG33" i="1"/>
  <c r="AF33" i="1"/>
  <c r="AE33" i="1"/>
  <c r="AD33" i="1"/>
  <c r="AC33" i="1"/>
  <c r="AB33" i="1"/>
  <c r="AK32" i="1"/>
  <c r="AJ32" i="1"/>
  <c r="AI32" i="1"/>
  <c r="AH32" i="1"/>
  <c r="AG32" i="1"/>
  <c r="AF32" i="1"/>
  <c r="AE32" i="1"/>
  <c r="AD32" i="1"/>
  <c r="AC32" i="1"/>
  <c r="AB32" i="1"/>
  <c r="AK31" i="1"/>
  <c r="AJ31" i="1"/>
  <c r="AI31" i="1"/>
  <c r="AH31" i="1"/>
  <c r="AG31" i="1"/>
  <c r="AF31" i="1"/>
  <c r="AE31" i="1"/>
  <c r="AD31" i="1"/>
  <c r="AC31" i="1"/>
  <c r="AB31" i="1"/>
  <c r="AK30" i="1"/>
  <c r="AJ30" i="1"/>
  <c r="AI30" i="1"/>
  <c r="AH30" i="1"/>
  <c r="AG30" i="1"/>
  <c r="AF30" i="1"/>
  <c r="AE30" i="1"/>
  <c r="AD30" i="1"/>
  <c r="AC30" i="1"/>
  <c r="AB30" i="1"/>
  <c r="AK29" i="1"/>
  <c r="AJ29" i="1"/>
  <c r="AI29" i="1"/>
  <c r="AH29" i="1"/>
  <c r="AG29" i="1"/>
  <c r="AF29" i="1"/>
  <c r="AE29" i="1"/>
  <c r="AD29" i="1"/>
  <c r="AC29" i="1"/>
  <c r="AB29" i="1"/>
  <c r="AK28" i="1"/>
  <c r="AJ28" i="1"/>
  <c r="AI28" i="1"/>
  <c r="AH28" i="1"/>
  <c r="AG28" i="1"/>
  <c r="AF28" i="1"/>
  <c r="AE28" i="1"/>
  <c r="AD28" i="1"/>
  <c r="AC28" i="1"/>
  <c r="AB28" i="1"/>
  <c r="AK27" i="1"/>
  <c r="AJ27" i="1"/>
  <c r="AI27" i="1"/>
  <c r="AH27" i="1"/>
  <c r="AG27" i="1"/>
  <c r="AF27" i="1"/>
  <c r="AE27" i="1"/>
  <c r="AD27" i="1"/>
  <c r="AC27" i="1"/>
  <c r="AB27" i="1"/>
  <c r="AK26" i="1"/>
  <c r="AJ26" i="1"/>
  <c r="AI26" i="1"/>
  <c r="AH26" i="1"/>
  <c r="AG26" i="1"/>
  <c r="AF26" i="1"/>
  <c r="AE26" i="1"/>
  <c r="AD26" i="1"/>
  <c r="AC26" i="1"/>
  <c r="AB26" i="1"/>
  <c r="AK25" i="1"/>
  <c r="AJ25" i="1"/>
  <c r="AI25" i="1"/>
  <c r="AH25" i="1"/>
  <c r="AG25" i="1"/>
  <c r="AF25" i="1"/>
  <c r="AE25" i="1"/>
  <c r="AD25" i="1"/>
  <c r="AC25" i="1"/>
  <c r="AB25" i="1"/>
  <c r="AK24" i="1"/>
  <c r="AJ24" i="1"/>
  <c r="AI24" i="1"/>
  <c r="AH24" i="1"/>
  <c r="AG24" i="1"/>
  <c r="AF24" i="1"/>
  <c r="AE24" i="1"/>
  <c r="AD24" i="1"/>
  <c r="AC24" i="1"/>
  <c r="AB24" i="1"/>
  <c r="AK23" i="1"/>
  <c r="AJ23" i="1"/>
  <c r="AI23" i="1"/>
  <c r="AH23" i="1"/>
  <c r="AG23" i="1"/>
  <c r="AF23" i="1"/>
  <c r="AE23" i="1"/>
  <c r="AD23" i="1"/>
  <c r="AC23" i="1"/>
  <c r="AB23" i="1"/>
  <c r="AK22" i="1"/>
  <c r="AJ22" i="1"/>
  <c r="AI22" i="1"/>
  <c r="AH22" i="1"/>
  <c r="AG22" i="1"/>
  <c r="AF22" i="1"/>
  <c r="AE22" i="1"/>
  <c r="AD22" i="1"/>
  <c r="AC22" i="1"/>
  <c r="AB22" i="1"/>
  <c r="AK21" i="1"/>
  <c r="AJ21" i="1"/>
  <c r="AI21" i="1"/>
  <c r="AH21" i="1"/>
  <c r="AG21" i="1"/>
  <c r="AF21" i="1"/>
  <c r="AE21" i="1"/>
  <c r="AD21" i="1"/>
  <c r="AC21" i="1"/>
  <c r="AB21" i="1"/>
  <c r="AK20" i="1"/>
  <c r="AJ20" i="1"/>
  <c r="AI20" i="1"/>
  <c r="AH20" i="1"/>
  <c r="AG20" i="1"/>
  <c r="AF20" i="1"/>
  <c r="AE20" i="1"/>
  <c r="AD20" i="1"/>
  <c r="AC20" i="1"/>
  <c r="AB20" i="1"/>
  <c r="AK19" i="1"/>
  <c r="AJ19" i="1"/>
  <c r="AI19" i="1"/>
  <c r="AH19" i="1"/>
  <c r="AG19" i="1"/>
  <c r="AF19" i="1"/>
  <c r="AE19" i="1"/>
  <c r="AD19" i="1"/>
  <c r="AC19" i="1"/>
  <c r="AB19" i="1"/>
  <c r="AK18" i="1"/>
  <c r="AJ18" i="1"/>
  <c r="AI18" i="1"/>
  <c r="AH18" i="1"/>
  <c r="AG18" i="1"/>
  <c r="AF18" i="1"/>
  <c r="AE18" i="1"/>
  <c r="AD18" i="1"/>
  <c r="AC18" i="1"/>
  <c r="AB18" i="1"/>
  <c r="AK17" i="1"/>
  <c r="AJ17" i="1"/>
  <c r="AI17" i="1"/>
  <c r="AH17" i="1"/>
  <c r="AG17" i="1"/>
  <c r="AF17" i="1"/>
  <c r="AE17" i="1"/>
  <c r="AD17" i="1"/>
  <c r="AC17" i="1"/>
  <c r="AB17" i="1"/>
  <c r="AK16" i="1"/>
  <c r="AJ16" i="1"/>
  <c r="AI16" i="1"/>
  <c r="AH16" i="1"/>
  <c r="AG16" i="1"/>
  <c r="AF16" i="1"/>
  <c r="AE16" i="1"/>
  <c r="AD16" i="1"/>
  <c r="AC16" i="1"/>
  <c r="AB16" i="1"/>
  <c r="AK15" i="1"/>
  <c r="AJ15" i="1"/>
  <c r="AI15" i="1"/>
  <c r="AH15" i="1"/>
  <c r="AG15" i="1"/>
  <c r="AF15" i="1"/>
  <c r="AE15" i="1"/>
  <c r="AD15" i="1"/>
  <c r="AC15" i="1"/>
  <c r="AB15" i="1"/>
  <c r="AK14" i="1"/>
  <c r="AJ14" i="1"/>
  <c r="AI14" i="1"/>
  <c r="AH14" i="1"/>
  <c r="AG14" i="1"/>
  <c r="AF14" i="1"/>
  <c r="AE14" i="1"/>
  <c r="AD14" i="1"/>
  <c r="AC14" i="1"/>
  <c r="AB14" i="1"/>
  <c r="AK13" i="1"/>
  <c r="AJ13" i="1"/>
  <c r="AI13" i="1"/>
  <c r="AH13" i="1"/>
  <c r="AG13" i="1"/>
  <c r="AF13" i="1"/>
  <c r="AE13" i="1"/>
  <c r="AD13" i="1"/>
  <c r="AC13" i="1"/>
  <c r="AB13" i="1"/>
  <c r="AK12" i="1"/>
  <c r="AJ12" i="1"/>
  <c r="AI12" i="1"/>
  <c r="AH12" i="1"/>
  <c r="AG12" i="1"/>
  <c r="AF12" i="1"/>
  <c r="AE12" i="1"/>
  <c r="AD12" i="1"/>
  <c r="AC12" i="1"/>
  <c r="AB12" i="1"/>
  <c r="AK11" i="1"/>
  <c r="AJ11" i="1"/>
  <c r="AI11" i="1"/>
  <c r="AH11" i="1"/>
  <c r="AG11" i="1"/>
  <c r="AF11" i="1"/>
  <c r="AE11" i="1"/>
  <c r="AD11" i="1"/>
  <c r="AC11" i="1"/>
  <c r="AB11" i="1"/>
  <c r="AK10" i="1"/>
  <c r="AJ10" i="1"/>
  <c r="AI10" i="1"/>
  <c r="AH10" i="1"/>
  <c r="AG10" i="1"/>
  <c r="AF10" i="1"/>
  <c r="AE10" i="1"/>
  <c r="AD10" i="1"/>
  <c r="AC10" i="1"/>
  <c r="AB10" i="1"/>
  <c r="AK9" i="1"/>
  <c r="AJ9" i="1"/>
  <c r="AI9" i="1"/>
  <c r="AH9" i="1"/>
  <c r="AG9" i="1"/>
  <c r="AF9" i="1"/>
  <c r="AE9" i="1"/>
  <c r="AD9" i="1"/>
  <c r="AC9" i="1"/>
  <c r="AB9" i="1"/>
  <c r="AK8" i="1"/>
  <c r="AJ8" i="1"/>
  <c r="AI8" i="1"/>
  <c r="AH8" i="1"/>
  <c r="AG8" i="1"/>
  <c r="AF8" i="1"/>
  <c r="AE8" i="1"/>
  <c r="AD8" i="1"/>
  <c r="AC8" i="1"/>
  <c r="AB8" i="1"/>
  <c r="AK7" i="1"/>
  <c r="AJ7" i="1"/>
  <c r="AI7" i="1"/>
  <c r="AH7" i="1"/>
  <c r="AG7" i="1"/>
  <c r="AF7" i="1"/>
  <c r="AE7" i="1"/>
  <c r="AD7" i="1"/>
  <c r="AC7" i="1"/>
  <c r="AB7" i="1"/>
  <c r="AK6" i="1"/>
  <c r="AJ6" i="1"/>
  <c r="AI6" i="1"/>
  <c r="AH6" i="1"/>
  <c r="AG6" i="1"/>
  <c r="AF6" i="1"/>
  <c r="AE6" i="1"/>
  <c r="AD6" i="1"/>
  <c r="AC6" i="1"/>
  <c r="AB6" i="1"/>
  <c r="AK5" i="1"/>
  <c r="AJ5" i="1"/>
  <c r="AI5" i="1"/>
  <c r="AH5" i="1"/>
  <c r="AG5" i="1"/>
  <c r="AF5" i="1"/>
  <c r="AE5" i="1"/>
  <c r="AD5" i="1"/>
  <c r="AC5" i="1"/>
  <c r="AB5" i="1"/>
  <c r="AK4" i="1"/>
  <c r="AJ4" i="1"/>
  <c r="AI4" i="1"/>
  <c r="AH4" i="1"/>
  <c r="AG4" i="1"/>
  <c r="AF4" i="1"/>
  <c r="AE4" i="1"/>
  <c r="AD4" i="1"/>
  <c r="AC4" i="1"/>
  <c r="AB4" i="1"/>
  <c r="AK3" i="1"/>
  <c r="AJ3" i="1"/>
  <c r="AI3" i="1"/>
  <c r="AH3" i="1"/>
  <c r="AG3" i="1"/>
  <c r="AF3" i="1"/>
  <c r="AE3" i="1"/>
  <c r="AD3" i="1"/>
  <c r="AC3" i="1"/>
  <c r="AB3" i="1"/>
  <c r="AK2" i="1"/>
  <c r="AJ2" i="1"/>
  <c r="AI2" i="1"/>
  <c r="AH2" i="1"/>
  <c r="AG2" i="1"/>
  <c r="AF2" i="1"/>
  <c r="AE2" i="1"/>
  <c r="AD2" i="1"/>
  <c r="AC2" i="1"/>
  <c r="AB2" i="1"/>
  <c r="D3" i="4"/>
  <c r="D5" i="4" s="1"/>
  <c r="E3" i="4"/>
  <c r="E5" i="4" s="1"/>
  <c r="F3" i="4"/>
  <c r="F5" i="4" s="1"/>
  <c r="G3" i="4"/>
  <c r="H3" i="4"/>
  <c r="I3" i="4"/>
  <c r="J3" i="4"/>
  <c r="K3" i="4"/>
  <c r="K5" i="4" s="1"/>
  <c r="L3" i="4"/>
  <c r="L5" i="4" s="1"/>
  <c r="C3" i="4"/>
  <c r="C5" i="4" s="1"/>
  <c r="S80" i="1"/>
  <c r="T80" i="1"/>
  <c r="U80" i="1"/>
  <c r="V80" i="1"/>
  <c r="W80" i="1"/>
  <c r="X80" i="1"/>
  <c r="Y80" i="1"/>
  <c r="Z80" i="1"/>
  <c r="AA80" i="1"/>
  <c r="R80" i="1"/>
  <c r="G5" i="4"/>
  <c r="H5" i="4"/>
  <c r="I5" i="4"/>
  <c r="J5" i="4"/>
  <c r="B5" i="4"/>
  <c r="B6" i="4" s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W2" i="1"/>
  <c r="X2" i="1"/>
  <c r="Y2" i="1"/>
  <c r="Z2" i="1"/>
  <c r="AA2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6" i="1"/>
  <c r="S13" i="1"/>
  <c r="S12" i="1"/>
  <c r="S11" i="1"/>
  <c r="S10" i="1"/>
  <c r="S9" i="1"/>
  <c r="S8" i="1"/>
  <c r="S7" i="1"/>
  <c r="S6" i="1"/>
  <c r="S5" i="1"/>
  <c r="S4" i="1"/>
  <c r="S3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S17" i="1" s="1"/>
  <c r="Q16" i="1"/>
  <c r="Q15" i="1"/>
  <c r="S15" i="1" s="1"/>
  <c r="Q14" i="1"/>
  <c r="S14" i="1" s="1"/>
  <c r="Q13" i="1"/>
  <c r="Q12" i="1"/>
  <c r="Q11" i="1"/>
  <c r="Q10" i="1"/>
  <c r="Q9" i="1"/>
  <c r="Q8" i="1"/>
  <c r="Q7" i="1"/>
  <c r="Q6" i="1"/>
  <c r="Q5" i="1"/>
  <c r="Q4" i="1"/>
  <c r="Q3" i="1"/>
  <c r="Q2" i="1"/>
  <c r="Q78" i="1"/>
  <c r="AC1" i="1"/>
  <c r="AD1" i="1" s="1"/>
  <c r="AE1" i="1" s="1"/>
  <c r="AF1" i="1" s="1"/>
  <c r="AG1" i="1" s="1"/>
  <c r="AH1" i="1" s="1"/>
  <c r="AI1" i="1" s="1"/>
  <c r="AJ1" i="1" s="1"/>
  <c r="AK1" i="1" s="1"/>
  <c r="S1" i="1"/>
  <c r="T1" i="1" s="1"/>
  <c r="U1" i="1" s="1"/>
  <c r="V1" i="1" s="1"/>
  <c r="W1" i="1" s="1"/>
  <c r="X1" i="1" s="1"/>
  <c r="Y1" i="1" s="1"/>
  <c r="Z1" i="1" s="1"/>
  <c r="AA1" i="1" s="1"/>
  <c r="D2" i="4"/>
  <c r="E2" i="4" s="1"/>
  <c r="F2" i="4" s="1"/>
  <c r="G2" i="4" s="1"/>
  <c r="H2" i="4" s="1"/>
  <c r="I2" i="4" s="1"/>
  <c r="J2" i="4" s="1"/>
  <c r="K2" i="4" s="1"/>
  <c r="L2" i="4" s="1"/>
  <c r="N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B2" i="3" a="1"/>
  <c r="B2" i="3" s="1"/>
  <c r="M2" i="1"/>
  <c r="AD79" i="1" l="1"/>
  <c r="AC79" i="1"/>
  <c r="AE79" i="1"/>
  <c r="AH79" i="1"/>
  <c r="AJ79" i="1"/>
  <c r="AK79" i="1"/>
  <c r="AI79" i="1"/>
  <c r="AG79" i="1"/>
  <c r="AF79" i="1"/>
  <c r="AB79" i="1"/>
  <c r="C6" i="4"/>
  <c r="D6" i="4" s="1"/>
  <c r="E6" i="4" s="1"/>
  <c r="F6" i="4" s="1"/>
  <c r="G6" i="4"/>
  <c r="H6" i="4" s="1"/>
  <c r="I6" i="4" s="1"/>
  <c r="J6" i="4" s="1"/>
  <c r="K6" i="4" s="1"/>
  <c r="L6" i="4" s="1"/>
  <c r="U79" i="1"/>
  <c r="V79" i="1"/>
  <c r="X79" i="1"/>
  <c r="Z79" i="1"/>
  <c r="R15" i="1"/>
  <c r="R79" i="1" s="1"/>
  <c r="T79" i="1"/>
  <c r="W79" i="1"/>
  <c r="Y79" i="1"/>
  <c r="AA79" i="1"/>
  <c r="S79" i="1"/>
  <c r="C4" i="4" l="1" a="1"/>
  <c r="D7" i="4" s="1"/>
  <c r="L7" i="4" l="1"/>
  <c r="E7" i="4"/>
  <c r="F7" i="4"/>
  <c r="I7" i="4"/>
  <c r="J7" i="4"/>
  <c r="G7" i="4"/>
  <c r="C4" i="4"/>
  <c r="C7" i="4" s="1"/>
  <c r="K7" i="4"/>
  <c r="H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<sst xmlns="http://schemas.openxmlformats.org/spreadsheetml/2006/main" count="443" uniqueCount="224">
  <si>
    <t>Nível 1</t>
  </si>
  <si>
    <t>Nível 2</t>
  </si>
  <si>
    <t>Nível 3</t>
  </si>
  <si>
    <t>Nível 4</t>
  </si>
  <si>
    <t>Planejamento</t>
  </si>
  <si>
    <t>Início</t>
  </si>
  <si>
    <t>Fim</t>
  </si>
  <si>
    <t>Horas</t>
  </si>
  <si>
    <t>Planejado</t>
  </si>
  <si>
    <t>Executado</t>
  </si>
  <si>
    <t>Treinamento</t>
  </si>
  <si>
    <t>Código</t>
  </si>
  <si>
    <t>Dependência</t>
  </si>
  <si>
    <t>Criação da Lógica de Alocação de Exércitos</t>
  </si>
  <si>
    <t>1.1.1</t>
  </si>
  <si>
    <t>1.1.2</t>
  </si>
  <si>
    <t>Vídeo-Aulas</t>
  </si>
  <si>
    <t>Documentação Framework</t>
  </si>
  <si>
    <t>Previsão Fim</t>
  </si>
  <si>
    <t>Previsão Início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</si>
  <si>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</si>
  <si>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</si>
  <si>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</si>
  <si>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</si>
  <si>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</si>
  <si>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</si>
  <si>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</si>
  <si>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</si>
  <si>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1.4.1</t>
  </si>
  <si>
    <t>1.4.2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</si>
  <si>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</si>
  <si>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</si>
  <si>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</si>
  <si>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</si>
  <si>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</si>
  <si>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</si>
  <si>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</si>
  <si>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</si>
  <si>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</si>
  <si>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</si>
  <si>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</si>
  <si>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</si>
  <si>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2.2.2.10</t>
  </si>
  <si>
    <t>2.2.2.11</t>
  </si>
  <si>
    <t>2.2.2.12</t>
  </si>
  <si>
    <t>2.2.2.13</t>
  </si>
  <si>
    <t>2.2.2.14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</si>
  <si>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</si>
  <si>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</si>
  <si>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</si>
  <si>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</si>
  <si>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</si>
  <si>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</si>
  <si>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</si>
  <si>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</si>
  <si>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</si>
  <si>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</si>
  <si>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</si>
  <si>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</si>
  <si>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</si>
  <si>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</si>
  <si>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</si>
  <si>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</si>
  <si>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</si>
  <si>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</si>
  <si>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</si>
  <si>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2.3.2.9</t>
  </si>
  <si>
    <t>2.3.2.10</t>
  </si>
  <si>
    <t>2.4.1</t>
  </si>
  <si>
    <t>2.4.2</t>
  </si>
  <si>
    <t>2.4.5</t>
  </si>
  <si>
    <t>2.4.6</t>
  </si>
  <si>
    <t>2.4.7</t>
  </si>
  <si>
    <t>2.5.1</t>
  </si>
  <si>
    <t>2.5.2</t>
  </si>
  <si>
    <t>2.5.3</t>
  </si>
  <si>
    <t>2.5.4</t>
  </si>
  <si>
    <t>3.1</t>
  </si>
  <si>
    <t>3.8</t>
  </si>
  <si>
    <t>3.2</t>
  </si>
  <si>
    <t>3.3</t>
  </si>
  <si>
    <t>3.4</t>
  </si>
  <si>
    <t>3.5</t>
  </si>
  <si>
    <t>3.6</t>
  </si>
  <si>
    <t>3.7</t>
  </si>
  <si>
    <t>Requisitos</t>
  </si>
  <si>
    <t>Diagrama de Caso de Uso</t>
  </si>
  <si>
    <t>Diagrama Estados</t>
  </si>
  <si>
    <t>Diagrama UML</t>
  </si>
  <si>
    <t>Diagrama de Atividades</t>
  </si>
  <si>
    <t>Estimativas</t>
  </si>
  <si>
    <t>Levantar EAP</t>
  </si>
  <si>
    <t>Levantar cronograma GANTT</t>
  </si>
  <si>
    <t>Calcular custos EAP</t>
  </si>
  <si>
    <t>Elaboração do AVA</t>
  </si>
  <si>
    <t>Risco</t>
  </si>
  <si>
    <t>Análise Qualitativa</t>
  </si>
  <si>
    <t>Análise Quantitativa</t>
  </si>
  <si>
    <t>Prototipação</t>
  </si>
  <si>
    <t>Wireframe</t>
  </si>
  <si>
    <t>Backend</t>
  </si>
  <si>
    <t>Persistência</t>
  </si>
  <si>
    <t>Lógica do Jogo</t>
  </si>
  <si>
    <t>Frontend</t>
  </si>
  <si>
    <t>UI</t>
  </si>
  <si>
    <t>Ativos</t>
  </si>
  <si>
    <t>Desenvolvimento</t>
  </si>
  <si>
    <t>Gerenciamento</t>
  </si>
  <si>
    <t>Sprints</t>
  </si>
  <si>
    <t>Backlog</t>
  </si>
  <si>
    <t>Controle</t>
  </si>
  <si>
    <t>Atualização do Planejamento</t>
  </si>
  <si>
    <t>Comunicação</t>
  </si>
  <si>
    <t>Implementação</t>
  </si>
  <si>
    <t>Contigenciamento de Riscos</t>
  </si>
  <si>
    <t>Inteligência Artificial</t>
  </si>
  <si>
    <t>Testes</t>
  </si>
  <si>
    <t>Testes de Usabilidade</t>
  </si>
  <si>
    <t>Testes automatizados</t>
  </si>
  <si>
    <t>Avaliação Heurística</t>
  </si>
  <si>
    <t>Avaliação do modelo da IA</t>
  </si>
  <si>
    <t>Criação da API de Conexão com a IA</t>
  </si>
  <si>
    <t>Teste dos Modelos Implementados</t>
  </si>
  <si>
    <t>Execução dos Modelos</t>
  </si>
  <si>
    <t>Seleção do Modelo de Análise</t>
  </si>
  <si>
    <t>Coleta de Dados de Jogos</t>
  </si>
  <si>
    <t>2.4.3</t>
  </si>
  <si>
    <t>2.4.4</t>
  </si>
  <si>
    <t>Simulação do Jogo</t>
  </si>
  <si>
    <t>Criação de Heurística de IA do  Jogo</t>
  </si>
  <si>
    <t>Criação das Animações</t>
  </si>
  <si>
    <t>Criação dos Sons</t>
  </si>
  <si>
    <t>Criação ou Obtenção
Imagens</t>
  </si>
  <si>
    <t xml:space="preserve">Elaboração Spritesheet Mapa </t>
  </si>
  <si>
    <t>Elaboração da Spritesheet UI</t>
  </si>
  <si>
    <t>Criação da Animação de Exércitos</t>
  </si>
  <si>
    <t>Criação da Animação de Pop-UP</t>
  </si>
  <si>
    <t>Criação do soundsheet de Efeitos Sonoos</t>
  </si>
  <si>
    <t>Criação da Música do fundo do jogo</t>
  </si>
  <si>
    <t>Elaboração do Texto Bitmap</t>
  </si>
  <si>
    <t>Renderização do Território</t>
  </si>
  <si>
    <t>Criação da Cena Inicial</t>
  </si>
  <si>
    <t>Criação da Cena de Configuração</t>
  </si>
  <si>
    <t>Criação da Cena Principal</t>
  </si>
  <si>
    <t>Criação dos Botões de Controle do Jogo</t>
  </si>
  <si>
    <t>Criação da Interface de Estado dos Jogadores</t>
  </si>
  <si>
    <t>Criação da Cena de Pausa</t>
  </si>
  <si>
    <t>Criação da Cena de Salvar o Jogo</t>
  </si>
  <si>
    <t>Criação da UI de Exércitos Disponíveis</t>
  </si>
  <si>
    <t>Criação dos Botões de Turno e Fases</t>
  </si>
  <si>
    <t>Conexão da Interface com a Lógica do Jogo</t>
  </si>
  <si>
    <t>Elaboração do Template</t>
  </si>
  <si>
    <t xml:space="preserve">Criação de Território </t>
  </si>
  <si>
    <t>Factory de territórios</t>
  </si>
  <si>
    <t>Criação da Lógica de Turnos</t>
  </si>
  <si>
    <t>Criação da Lógica de Fases</t>
  </si>
  <si>
    <t>Criação da Lógica de Troca de Cartas</t>
  </si>
  <si>
    <t>Criação da Lógica de Compra de Cartas</t>
  </si>
  <si>
    <t>Criação da Lógica de Embaralhar as Cartas</t>
  </si>
  <si>
    <t>Criação da Lógica de Ataque de Exércitos</t>
  </si>
  <si>
    <t>Criação da Lógica Compra de Objetivo</t>
  </si>
  <si>
    <t>Lógica condição de vitória</t>
  </si>
  <si>
    <t>Criação da Lógica
de Foritifcação</t>
  </si>
  <si>
    <t>Criação da Lógica
de Movimentação</t>
  </si>
  <si>
    <t>Ticket</t>
  </si>
  <si>
    <t>Serviço de Salvamento JSON</t>
  </si>
  <si>
    <t>Serviço de Salvamento MySQL</t>
  </si>
  <si>
    <t>Modelagem das Decisões dos Jogadores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</si>
  <si>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</si>
  <si>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</si>
  <si>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</si>
  <si>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</si>
  <si>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</si>
  <si>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</si>
  <si>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</si>
  <si>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</si>
  <si>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Tela Inicial</t>
  </si>
  <si>
    <t>Menu de Configurações</t>
  </si>
  <si>
    <t>Escolha de Ativos</t>
  </si>
  <si>
    <t>Escolha da Paleta e Tipografia</t>
  </si>
  <si>
    <t>Criação da Tela de Jogo</t>
  </si>
  <si>
    <t>Criação da  Unidades de Interface</t>
  </si>
  <si>
    <t>Criação da tela de manual</t>
  </si>
  <si>
    <t>Criação da Tela de configuração</t>
  </si>
  <si>
    <t>Dias Planejados</t>
  </si>
  <si>
    <t>Horas Executadas</t>
  </si>
  <si>
    <t>Data</t>
  </si>
  <si>
    <t>Usuário</t>
  </si>
  <si>
    <t>Obs</t>
  </si>
  <si>
    <t>Horas Planejadas</t>
  </si>
  <si>
    <t>Dias Executados</t>
  </si>
  <si>
    <t>% Completo</t>
  </si>
  <si>
    <t>Id</t>
  </si>
  <si>
    <t>Usuarios</t>
  </si>
  <si>
    <t>Eduardo</t>
  </si>
  <si>
    <t>Thalita</t>
  </si>
  <si>
    <t>Rafaela</t>
  </si>
  <si>
    <t>Paulo Vítor</t>
  </si>
  <si>
    <t>Ygor</t>
  </si>
  <si>
    <t>Tiago</t>
  </si>
  <si>
    <t>Tickets</t>
  </si>
  <si>
    <t>Descritivo EAP</t>
  </si>
  <si>
    <t>Monitoramento e Documentação</t>
  </si>
  <si>
    <t>Reunião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</si>
  <si>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</si>
  <si>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</si>
  <si>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</si>
  <si>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</si>
  <si>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</si>
  <si>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</si>
  <si>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</si>
  <si>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</si>
  <si>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</si>
  <si>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</si>
  <si>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Dia</t>
  </si>
  <si>
    <t>Fração Semana</t>
  </si>
  <si>
    <t>Semana 0</t>
  </si>
  <si>
    <t>Custo Planejado</t>
  </si>
  <si>
    <t>Planejado Acumulado</t>
  </si>
  <si>
    <t>Executado Acumulado</t>
  </si>
  <si>
    <t>Homem-Hora</t>
  </si>
  <si>
    <t>Layout</t>
  </si>
  <si>
    <t>Análise de Risco</t>
  </si>
  <si>
    <t>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</si>
</sst>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microsoft.com/office/2017/10/relationships/person" Target="persons/perso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Execução!$A$7</c:f>
              <c:strCache>
                <c:ptCount val="1"/>
                <c:pt idx="0">
                  <c:v>Executado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Execução!$B$8:$L$8</c:f>
              <c:strCache>
                <c:ptCount val="11"/>
                <c:pt idx="0">
                  <c:v>Semana 0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  <c:pt idx="6">
                  <c:v>Semana 6</c:v>
                </c:pt>
                <c:pt idx="7">
                  <c:v>Semana 7</c:v>
                </c:pt>
                <c:pt idx="8">
                  <c:v>Semana 8</c:v>
                </c:pt>
                <c:pt idx="9">
                  <c:v>Semana 9</c:v>
                </c:pt>
                <c:pt idx="10">
                  <c:v>Semana 10</c:v>
                </c:pt>
              </c:strCache>
            </c:strRef>
          </c:cat>
          <c:val>
            <c:numRef>
              <c:f>Execução!$B$7:$L$7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250</c:v>
                </c:pt>
                <c:pt idx="3">
                  <c:v>180</c:v>
                </c:pt>
                <c:pt idx="4">
                  <c:v>280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E-46F7-9079-D22BF9D906C2}"/>
            </c:ext>
          </c:extLst>
        </c:ser>
        <c:ser>
          <c:idx val="1"/>
          <c:order val="1"/>
          <c:tx>
            <c:strRef>
              <c:f>Execução!$A$6</c:f>
              <c:strCache>
                <c:ptCount val="1"/>
                <c:pt idx="0">
                  <c:v>Planejado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Execução!$B$6:$L$6</c:f>
              <c:numCache>
                <c:formatCode>General</c:formatCode>
                <c:ptCount val="11"/>
                <c:pt idx="0">
                  <c:v>0</c:v>
                </c:pt>
                <c:pt idx="1">
                  <c:v>600</c:v>
                </c:pt>
                <c:pt idx="2">
                  <c:v>1520</c:v>
                </c:pt>
                <c:pt idx="3">
                  <c:v>2040</c:v>
                </c:pt>
                <c:pt idx="4">
                  <c:v>2760</c:v>
                </c:pt>
                <c:pt idx="5">
                  <c:v>3800</c:v>
                </c:pt>
                <c:pt idx="6">
                  <c:v>5320</c:v>
                </c:pt>
                <c:pt idx="7">
                  <c:v>6340</c:v>
                </c:pt>
                <c:pt idx="8">
                  <c:v>6980</c:v>
                </c:pt>
                <c:pt idx="9">
                  <c:v>8100</c:v>
                </c:pt>
                <c:pt idx="10">
                  <c:v>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E-46F7-9079-D22BF9D90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775567"/>
        <c:axId val="875774607"/>
      </c:lineChart>
      <c:catAx>
        <c:axId val="8757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4607"/>
        <c:crosses val="autoZero"/>
        <c:auto val="1"/>
        <c:lblAlgn val="ctr"/>
        <c:lblOffset val="100"/>
        <c:noMultiLvlLbl val="0"/>
      </c:catAx>
      <c:valAx>
        <c:axId val="8757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E6FCD-91FA-4847-A1CD-1D89FB9840DD}">
  <sheetPr/>
  <sheetViews>
    <sheetView tabSelected="1" zoomScale="7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3857" cy="59962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6BA29B-F425-15A9-632A-63EF9139F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76D-DD96-4E1C-B208-4A56AE55DAAE}">
  <dimension ref="A1:AK80"/>
  <sheetViews>
    <sheetView zoomScale="80" zoomScaleNormal="80" workbookViewId="0">
      <pane xSplit="6" ySplit="1" topLeftCell="Y4" activePane="bottomRight" state="frozen"/>
      <selection pane="topRight" activeCell="G1" sqref="G1"/>
      <selection pane="bottomLeft" activeCell="A2" sqref="A2"/>
      <selection pane="bottomRight" activeCell="A10" sqref="A10"/>
    </sheetView>
  </sheetViews>
  <sheetFormatPr defaultRowHeight="40" customHeight="1" x14ac:dyDescent="0.35"/>
  <cols>
    <col min="1" max="2" width="8.7265625" style="1"/>
    <col min="3" max="6" width="15.6328125" style="1" customWidth="1"/>
    <col min="7" max="7" width="11.08984375" style="1" bestFit="1" customWidth="1"/>
    <col min="8" max="8" width="11.7265625" style="1" bestFit="1" customWidth="1"/>
    <col min="9" max="12" width="10.81640625" style="1" bestFit="1" customWidth="1"/>
    <col min="13" max="13" width="11.81640625" style="1" customWidth="1"/>
    <col min="14" max="14" width="14.6328125" style="1" customWidth="1"/>
    <col min="15" max="15" width="12.90625" style="1" customWidth="1"/>
    <col min="16" max="17" width="14.6328125" style="1" customWidth="1"/>
    <col min="18" max="22" width="10.90625" style="1" bestFit="1" customWidth="1"/>
    <col min="23" max="23" width="11.7265625" style="1" bestFit="1" customWidth="1"/>
    <col min="24" max="27" width="10.90625" style="1" bestFit="1" customWidth="1"/>
    <col min="28" max="37" width="10.81640625" style="1" bestFit="1" customWidth="1"/>
    <col min="38" max="16384" width="8.7265625" style="1"/>
  </cols>
  <sheetData>
    <row r="1" spans="1:37" ht="40" customHeight="1" x14ac:dyDescent="0.35">
      <c r="A1" s="1" t="s">
        <v>164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191</v>
      </c>
      <c r="H1" s="1" t="s">
        <v>12</v>
      </c>
      <c r="I1" s="1" t="s">
        <v>19</v>
      </c>
      <c r="J1" s="1" t="s">
        <v>18</v>
      </c>
      <c r="K1" s="1" t="s">
        <v>5</v>
      </c>
      <c r="L1" s="1" t="s">
        <v>6</v>
      </c>
      <c r="M1" s="1" t="s">
        <v>184</v>
      </c>
      <c r="N1" s="1" t="s">
        <v>189</v>
      </c>
      <c r="O1" s="1" t="s">
        <v>190</v>
      </c>
      <c r="P1" s="1" t="s">
        <v>185</v>
      </c>
      <c r="Q1" s="1" t="s">
        <v>215</v>
      </c>
      <c r="R1" s="7">
        <v>45022</v>
      </c>
      <c r="S1" s="7">
        <f t="shared" ref="S1:AA1" si="0">R1+7</f>
        <v>45029</v>
      </c>
      <c r="T1" s="7">
        <f t="shared" si="0"/>
        <v>45036</v>
      </c>
      <c r="U1" s="7">
        <f t="shared" si="0"/>
        <v>45043</v>
      </c>
      <c r="V1" s="7">
        <f t="shared" si="0"/>
        <v>45050</v>
      </c>
      <c r="W1" s="7">
        <f t="shared" si="0"/>
        <v>45057</v>
      </c>
      <c r="X1" s="7">
        <f t="shared" si="0"/>
        <v>45064</v>
      </c>
      <c r="Y1" s="7">
        <f t="shared" si="0"/>
        <v>45071</v>
      </c>
      <c r="Z1" s="7">
        <f t="shared" si="0"/>
        <v>45078</v>
      </c>
      <c r="AA1" s="7">
        <f t="shared" si="0"/>
        <v>45085</v>
      </c>
      <c r="AB1" s="7">
        <v>45022</v>
      </c>
      <c r="AC1" s="7">
        <f t="shared" ref="AC1:AK1" si="1">AB1+7</f>
        <v>45029</v>
      </c>
      <c r="AD1" s="7">
        <f t="shared" si="1"/>
        <v>45036</v>
      </c>
      <c r="AE1" s="7">
        <f t="shared" si="1"/>
        <v>45043</v>
      </c>
      <c r="AF1" s="7">
        <f t="shared" si="1"/>
        <v>45050</v>
      </c>
      <c r="AG1" s="7">
        <f t="shared" si="1"/>
        <v>45057</v>
      </c>
      <c r="AH1" s="7">
        <f t="shared" si="1"/>
        <v>45064</v>
      </c>
      <c r="AI1" s="7">
        <f t="shared" si="1"/>
        <v>45071</v>
      </c>
      <c r="AJ1" s="7">
        <f t="shared" si="1"/>
        <v>45078</v>
      </c>
      <c r="AK1" s="7">
        <f t="shared" si="1"/>
        <v>45085</v>
      </c>
    </row>
    <row r="2" spans="1:37" ht="40" customHeight="1" x14ac:dyDescent="0.35">
      <c r="A2" s="1">
        <v>1</v>
      </c>
      <c r="B2" s="1" t="s">
        <v>14</v>
      </c>
      <c r="C2" s="1" t="s">
        <v>4</v>
      </c>
      <c r="D2" s="1" t="s">
        <v>10</v>
      </c>
      <c r="E2" s="1" t="s">
        <v>16</v>
      </c>
      <c r="G2" s="1">
        <v>100</v>
      </c>
      <c r="I2" s="2">
        <v>45022</v>
      </c>
      <c r="J2" s="2">
        <v>45035</v>
      </c>
      <c r="K2" s="2"/>
      <c r="L2" s="2"/>
      <c r="M2" s="1">
        <f>NETWORKDAYS(I2,J2)</f>
        <v>10</v>
      </c>
      <c r="N2" s="1">
        <v>6</v>
      </c>
      <c r="Q2" s="1">
        <f t="shared" ref="Q2:Q65" si="2">ROUND(N2/(M2/5),0)</f>
        <v>3</v>
      </c>
      <c r="R2" s="1">
        <f>IF(AND($R$1&gt;=I2,$R$1&lt;J2),Q2,0)</f>
        <v>3</v>
      </c>
      <c r="S2" s="1">
        <f>IF(AND(S$1&gt;=$I2,S$1&lt;$J2),$Q2,0)</f>
        <v>3</v>
      </c>
      <c r="T2" s="1">
        <f>IF(AND(T$1&gt;=$I2,T$1&lt;$J2),$Q2,0)</f>
        <v>0</v>
      </c>
      <c r="U2" s="1">
        <f t="shared" ref="U2:AA65" si="3">IF(AND(U$1&gt;=$I2,U$1&lt;$J2),$Q2,0)</f>
        <v>0</v>
      </c>
      <c r="V2" s="1">
        <f t="shared" si="3"/>
        <v>0</v>
      </c>
      <c r="W2" s="1">
        <f t="shared" si="3"/>
        <v>0</v>
      </c>
      <c r="X2" s="1">
        <f t="shared" si="3"/>
        <v>0</v>
      </c>
      <c r="Y2" s="1">
        <f t="shared" si="3"/>
        <v>0</v>
      </c>
      <c r="Z2" s="1">
        <f t="shared" si="3"/>
        <v>0</v>
      </c>
      <c r="AA2" s="1">
        <f t="shared" si="3"/>
        <v>0</v>
      </c>
      <c r="AB2" s="1">
        <f>SUMIFS('Horas Trabalhadas'!$D:$D,'Horas Trabalhadas'!$B:$B,$A2,'Horas Trabalhadas'!$C:$C,"&lt;"&amp;Planejamento!AC$1,'Horas Trabalhadas'!$C:$C,"&gt;="&amp;AB$1)</f>
        <v>0</v>
      </c>
      <c r="AC2" s="1">
        <f>SUMIFS('Horas Trabalhadas'!$D:$D,'Horas Trabalhadas'!$B:$B,$A2,'Horas Trabalhadas'!$C:$C,"&lt;"&amp;Planejamento!AD$1,'Horas Trabalhadas'!$C:$C,"&gt;="&amp;AC$1)</f>
        <v>0</v>
      </c>
      <c r="AD2" s="1">
        <f>SUMIFS('Horas Trabalhadas'!$D:$D,'Horas Trabalhadas'!$B:$B,$A2,'Horas Trabalhadas'!$C:$C,"&lt;"&amp;Planejamento!AE$1,'Horas Trabalhadas'!$C:$C,"&gt;="&amp;AD$1)</f>
        <v>0</v>
      </c>
      <c r="AE2" s="1">
        <f>SUMIFS('Horas Trabalhadas'!$D:$D,'Horas Trabalhadas'!$B:$B,$A2,'Horas Trabalhadas'!$C:$C,"&lt;"&amp;Planejamento!AF$1,'Horas Trabalhadas'!$C:$C,"&gt;="&amp;AE$1)</f>
        <v>0</v>
      </c>
      <c r="AF2" s="1">
        <f>SUMIFS('Horas Trabalhadas'!$D:$D,'Horas Trabalhadas'!$B:$B,$A2,'Horas Trabalhadas'!$C:$C,"&lt;"&amp;Planejamento!AG$1,'Horas Trabalhadas'!$C:$C,"&gt;="&amp;AF$1)</f>
        <v>0</v>
      </c>
      <c r="AG2" s="1">
        <f>SUMIFS('Horas Trabalhadas'!$D:$D,'Horas Trabalhadas'!$B:$B,$A2,'Horas Trabalhadas'!$C:$C,"&lt;"&amp;Planejamento!AH$1,'Horas Trabalhadas'!$C:$C,"&gt;="&amp;AG$1)</f>
        <v>0</v>
      </c>
      <c r="AH2" s="1">
        <f>SUMIFS('Horas Trabalhadas'!$D:$D,'Horas Trabalhadas'!$B:$B,$A2,'Horas Trabalhadas'!$C:$C,"&lt;"&amp;Planejamento!AI$1,'Horas Trabalhadas'!$C:$C,"&gt;="&amp;AH$1)</f>
        <v>0</v>
      </c>
      <c r="AI2" s="1">
        <f>SUMIFS('Horas Trabalhadas'!$D:$D,'Horas Trabalhadas'!$B:$B,$A2,'Horas Trabalhadas'!$C:$C,"&lt;"&amp;Planejamento!AJ$1,'Horas Trabalhadas'!$C:$C,"&gt;="&amp;AI$1)</f>
        <v>0</v>
      </c>
      <c r="AJ2" s="1">
        <f>SUMIFS('Horas Trabalhadas'!$D:$D,'Horas Trabalhadas'!$B:$B,$A2,'Horas Trabalhadas'!$C:$C,"&lt;"&amp;Planejamento!AK$1,'Horas Trabalhadas'!$C:$C,"&gt;="&amp;AJ$1)</f>
        <v>0</v>
      </c>
      <c r="AK2" s="1">
        <f>SUMIFS('Horas Trabalhadas'!$D:$D,'Horas Trabalhadas'!$B:$B,$A2,'Horas Trabalhadas'!$C:$C,"&lt;"&amp;Planejamento!AL$1,'Horas Trabalhadas'!$C:$C,"&gt;="&amp;AK$1)</f>
        <v>0</v>
      </c>
    </row>
    <row r="3" spans="1:37" ht="40" customHeight="1" x14ac:dyDescent="0.35">
      <c r="A3" s="1">
        <v>2</v>
      </c>
      <c r="B3" s="1" t="s">
        <v>15</v>
      </c>
      <c r="C3" s="1" t="s">
        <v>4</v>
      </c>
      <c r="D3" s="1" t="s">
        <v>10</v>
      </c>
      <c r="E3" s="1" t="s">
        <v>17</v>
      </c>
      <c r="G3" s="1">
        <v>100</v>
      </c>
      <c r="I3" s="2">
        <v>45022</v>
      </c>
      <c r="J3" s="2">
        <v>45035</v>
      </c>
      <c r="M3" s="1">
        <f t="shared" ref="M3:M66" si="4">NETWORKDAYS(I3,J3)</f>
        <v>10</v>
      </c>
      <c r="N3" s="1">
        <v>6</v>
      </c>
      <c r="Q3" s="1">
        <f t="shared" si="2"/>
        <v>3</v>
      </c>
      <c r="R3" s="1">
        <f t="shared" ref="R3:R66" si="5">IF(AND($R$1&gt;=I3,$R$1&lt;J3),Q3,0)</f>
        <v>3</v>
      </c>
      <c r="S3" s="1">
        <f t="shared" ref="S3:S66" si="6">IF(AND($S$1&gt;=I3,$R$1&lt;J3),Q3,0)</f>
        <v>3</v>
      </c>
      <c r="T3" s="1">
        <f>IF(AND(T$1&gt;=$I3,T$1&lt;$J3),$Q3,0)</f>
        <v>0</v>
      </c>
      <c r="U3" s="1">
        <f t="shared" si="3"/>
        <v>0</v>
      </c>
      <c r="V3" s="1">
        <f t="shared" si="3"/>
        <v>0</v>
      </c>
      <c r="W3" s="1">
        <f t="shared" si="3"/>
        <v>0</v>
      </c>
      <c r="X3" s="1">
        <f t="shared" si="3"/>
        <v>0</v>
      </c>
      <c r="Y3" s="1">
        <f t="shared" ref="Y3:AA66" si="7">IF(AND(Y$1&gt;=$I3,Y$1&lt;$J3),$Q3,0)</f>
        <v>0</v>
      </c>
      <c r="Z3" s="1">
        <f t="shared" si="7"/>
        <v>0</v>
      </c>
      <c r="AA3" s="1">
        <f t="shared" si="7"/>
        <v>0</v>
      </c>
      <c r="AB3" s="1">
        <f>SUMIFS('Horas Trabalhadas'!$D:$D,'Horas Trabalhadas'!$B:$B,$A3,'Horas Trabalhadas'!$C:$C,"&lt;"&amp;Planejamento!AC$1,'Horas Trabalhadas'!$C:$C,"&gt;="&amp;AB$1)</f>
        <v>0</v>
      </c>
      <c r="AC3" s="1">
        <f>SUMIFS('Horas Trabalhadas'!$D:$D,'Horas Trabalhadas'!$B:$B,$A3,'Horas Trabalhadas'!$C:$C,"&lt;"&amp;Planejamento!AD$1,'Horas Trabalhadas'!$C:$C,"&gt;="&amp;AC$1)</f>
        <v>0</v>
      </c>
      <c r="AD3" s="1">
        <f>SUMIFS('Horas Trabalhadas'!$D:$D,'Horas Trabalhadas'!$B:$B,$A3,'Horas Trabalhadas'!$C:$C,"&lt;"&amp;Planejamento!AE$1,'Horas Trabalhadas'!$C:$C,"&gt;="&amp;AD$1)</f>
        <v>0</v>
      </c>
      <c r="AE3" s="1">
        <f>SUMIFS('Horas Trabalhadas'!$D:$D,'Horas Trabalhadas'!$B:$B,$A3,'Horas Trabalhadas'!$C:$C,"&lt;"&amp;Planejamento!AF$1,'Horas Trabalhadas'!$C:$C,"&gt;="&amp;AE$1)</f>
        <v>0</v>
      </c>
      <c r="AF3" s="1">
        <f>SUMIFS('Horas Trabalhadas'!$D:$D,'Horas Trabalhadas'!$B:$B,$A3,'Horas Trabalhadas'!$C:$C,"&lt;"&amp;Planejamento!AG$1,'Horas Trabalhadas'!$C:$C,"&gt;="&amp;AF$1)</f>
        <v>0</v>
      </c>
      <c r="AG3" s="1">
        <f>SUMIFS('Horas Trabalhadas'!$D:$D,'Horas Trabalhadas'!$B:$B,$A3,'Horas Trabalhadas'!$C:$C,"&lt;"&amp;Planejamento!AH$1,'Horas Trabalhadas'!$C:$C,"&gt;="&amp;AG$1)</f>
        <v>0</v>
      </c>
      <c r="AH3" s="1">
        <f>SUMIFS('Horas Trabalhadas'!$D:$D,'Horas Trabalhadas'!$B:$B,$A3,'Horas Trabalhadas'!$C:$C,"&lt;"&amp;Planejamento!AI$1,'Horas Trabalhadas'!$C:$C,"&gt;="&amp;AH$1)</f>
        <v>0</v>
      </c>
      <c r="AI3" s="1">
        <f>SUMIFS('Horas Trabalhadas'!$D:$D,'Horas Trabalhadas'!$B:$B,$A3,'Horas Trabalhadas'!$C:$C,"&lt;"&amp;Planejamento!AJ$1,'Horas Trabalhadas'!$C:$C,"&gt;="&amp;AI$1)</f>
        <v>0</v>
      </c>
      <c r="AJ3" s="1">
        <f>SUMIFS('Horas Trabalhadas'!$D:$D,'Horas Trabalhadas'!$B:$B,$A3,'Horas Trabalhadas'!$C:$C,"&lt;"&amp;Planejamento!AK$1,'Horas Trabalhadas'!$C:$C,"&gt;="&amp;AJ$1)</f>
        <v>0</v>
      </c>
      <c r="AK3" s="1">
        <f>SUMIFS('Horas Trabalhadas'!$D:$D,'Horas Trabalhadas'!$B:$B,$A3,'Horas Trabalhadas'!$C:$C,"&lt;"&amp;Planejamento!AL$1,'Horas Trabalhadas'!$C:$C,"&gt;="&amp;AK$1)</f>
        <v>0</v>
      </c>
    </row>
    <row r="4" spans="1:37" ht="40" customHeight="1" x14ac:dyDescent="0.35">
      <c r="A4" s="1">
        <v>3</v>
      </c>
      <c r="B4" s="1" t="s">
        <v>20</v>
      </c>
      <c r="C4" s="1" t="s">
        <v>4</v>
      </c>
      <c r="D4" s="1" t="s">
        <v>85</v>
      </c>
      <c r="E4" s="1" t="s">
        <v>86</v>
      </c>
      <c r="G4" s="1">
        <v>100</v>
      </c>
      <c r="I4" s="2">
        <v>45022</v>
      </c>
      <c r="J4" s="2">
        <v>45035</v>
      </c>
      <c r="M4" s="1">
        <f t="shared" si="4"/>
        <v>10</v>
      </c>
      <c r="N4" s="1">
        <v>1</v>
      </c>
      <c r="Q4" s="1">
        <f t="shared" si="2"/>
        <v>1</v>
      </c>
      <c r="R4" s="1">
        <f t="shared" si="5"/>
        <v>1</v>
      </c>
      <c r="S4" s="1">
        <f t="shared" si="6"/>
        <v>1</v>
      </c>
      <c r="T4" s="1">
        <f t="shared" ref="T4:W67" si="8">IF(AND(T$1&gt;=$I4,T$1&lt;$J4),$Q4,0)</f>
        <v>0</v>
      </c>
      <c r="U4" s="1">
        <f t="shared" si="3"/>
        <v>0</v>
      </c>
      <c r="V4" s="1">
        <f t="shared" si="3"/>
        <v>0</v>
      </c>
      <c r="W4" s="1">
        <f t="shared" si="3"/>
        <v>0</v>
      </c>
      <c r="X4" s="1">
        <f t="shared" si="3"/>
        <v>0</v>
      </c>
      <c r="Y4" s="1">
        <f t="shared" si="7"/>
        <v>0</v>
      </c>
      <c r="Z4" s="1">
        <f t="shared" si="7"/>
        <v>0</v>
      </c>
      <c r="AA4" s="1">
        <f t="shared" si="7"/>
        <v>0</v>
      </c>
      <c r="AB4" s="1">
        <f>SUMIFS('Horas Trabalhadas'!$D:$D,'Horas Trabalhadas'!$B:$B,$A4,'Horas Trabalhadas'!$C:$C,"&lt;"&amp;Planejamento!AC$1,'Horas Trabalhadas'!$C:$C,"&gt;="&amp;AB$1)</f>
        <v>0</v>
      </c>
      <c r="AC4" s="1">
        <f>SUMIFS('Horas Trabalhadas'!$D:$D,'Horas Trabalhadas'!$B:$B,$A4,'Horas Trabalhadas'!$C:$C,"&lt;"&amp;Planejamento!AD$1,'Horas Trabalhadas'!$C:$C,"&gt;="&amp;AC$1)</f>
        <v>0</v>
      </c>
      <c r="AD4" s="1">
        <f>SUMIFS('Horas Trabalhadas'!$D:$D,'Horas Trabalhadas'!$B:$B,$A4,'Horas Trabalhadas'!$C:$C,"&lt;"&amp;Planejamento!AE$1,'Horas Trabalhadas'!$C:$C,"&gt;="&amp;AD$1)</f>
        <v>0</v>
      </c>
      <c r="AE4" s="1">
        <f>SUMIFS('Horas Trabalhadas'!$D:$D,'Horas Trabalhadas'!$B:$B,$A4,'Horas Trabalhadas'!$C:$C,"&lt;"&amp;Planejamento!AF$1,'Horas Trabalhadas'!$C:$C,"&gt;="&amp;AE$1)</f>
        <v>0</v>
      </c>
      <c r="AF4" s="1">
        <f>SUMIFS('Horas Trabalhadas'!$D:$D,'Horas Trabalhadas'!$B:$B,$A4,'Horas Trabalhadas'!$C:$C,"&lt;"&amp;Planejamento!AG$1,'Horas Trabalhadas'!$C:$C,"&gt;="&amp;AF$1)</f>
        <v>0</v>
      </c>
      <c r="AG4" s="1">
        <f>SUMIFS('Horas Trabalhadas'!$D:$D,'Horas Trabalhadas'!$B:$B,$A4,'Horas Trabalhadas'!$C:$C,"&lt;"&amp;Planejamento!AH$1,'Horas Trabalhadas'!$C:$C,"&gt;="&amp;AG$1)</f>
        <v>0</v>
      </c>
      <c r="AH4" s="1">
        <f>SUMIFS('Horas Trabalhadas'!$D:$D,'Horas Trabalhadas'!$B:$B,$A4,'Horas Trabalhadas'!$C:$C,"&lt;"&amp;Planejamento!AI$1,'Horas Trabalhadas'!$C:$C,"&gt;="&amp;AH$1)</f>
        <v>0</v>
      </c>
      <c r="AI4" s="1">
        <f>SUMIFS('Horas Trabalhadas'!$D:$D,'Horas Trabalhadas'!$B:$B,$A4,'Horas Trabalhadas'!$C:$C,"&lt;"&amp;Planejamento!AJ$1,'Horas Trabalhadas'!$C:$C,"&gt;="&amp;AI$1)</f>
        <v>0</v>
      </c>
      <c r="AJ4" s="1">
        <f>SUMIFS('Horas Trabalhadas'!$D:$D,'Horas Trabalhadas'!$B:$B,$A4,'Horas Trabalhadas'!$C:$C,"&lt;"&amp;Planejamento!AK$1,'Horas Trabalhadas'!$C:$C,"&gt;="&amp;AJ$1)</f>
        <v>0</v>
      </c>
      <c r="AK4" s="1">
        <f>SUMIFS('Horas Trabalhadas'!$D:$D,'Horas Trabalhadas'!$B:$B,$A4,'Horas Trabalhadas'!$C:$C,"&lt;"&amp;Planejamento!AL$1,'Horas Trabalhadas'!$C:$C,"&gt;="&amp;AK$1)</f>
        <v>0</v>
      </c>
    </row>
    <row r="5" spans="1:37" ht="40" customHeight="1" x14ac:dyDescent="0.35">
      <c r="A5" s="1">
        <v>4</v>
      </c>
      <c r="B5" s="1" t="s">
        <v>21</v>
      </c>
      <c r="C5" s="1" t="s">
        <v>4</v>
      </c>
      <c r="D5" s="1" t="s">
        <v>85</v>
      </c>
      <c r="E5" s="1" t="s">
        <v>87</v>
      </c>
      <c r="G5" s="1">
        <v>100</v>
      </c>
      <c r="I5" s="2">
        <v>45043</v>
      </c>
      <c r="J5" s="2">
        <v>45049</v>
      </c>
      <c r="M5" s="1">
        <f t="shared" si="4"/>
        <v>5</v>
      </c>
      <c r="N5" s="1">
        <v>1</v>
      </c>
      <c r="Q5" s="1">
        <f t="shared" si="2"/>
        <v>1</v>
      </c>
      <c r="R5" s="1">
        <f t="shared" si="5"/>
        <v>0</v>
      </c>
      <c r="S5" s="1">
        <f t="shared" si="6"/>
        <v>0</v>
      </c>
      <c r="T5" s="1">
        <f t="shared" si="8"/>
        <v>0</v>
      </c>
      <c r="U5" s="1">
        <f t="shared" si="3"/>
        <v>1</v>
      </c>
      <c r="V5" s="1">
        <f t="shared" si="3"/>
        <v>0</v>
      </c>
      <c r="W5" s="1">
        <f t="shared" si="3"/>
        <v>0</v>
      </c>
      <c r="X5" s="1">
        <f t="shared" si="3"/>
        <v>0</v>
      </c>
      <c r="Y5" s="1">
        <f t="shared" si="7"/>
        <v>0</v>
      </c>
      <c r="Z5" s="1">
        <f t="shared" si="7"/>
        <v>0</v>
      </c>
      <c r="AA5" s="1">
        <f t="shared" si="7"/>
        <v>0</v>
      </c>
      <c r="AB5" s="1">
        <f>SUMIFS('Horas Trabalhadas'!$D:$D,'Horas Trabalhadas'!$B:$B,$A5,'Horas Trabalhadas'!$C:$C,"&lt;"&amp;Planejamento!AC$1,'Horas Trabalhadas'!$C:$C,"&gt;="&amp;AB$1)</f>
        <v>0</v>
      </c>
      <c r="AC5" s="1">
        <f>SUMIFS('Horas Trabalhadas'!$D:$D,'Horas Trabalhadas'!$B:$B,$A5,'Horas Trabalhadas'!$C:$C,"&lt;"&amp;Planejamento!AD$1,'Horas Trabalhadas'!$C:$C,"&gt;="&amp;AC$1)</f>
        <v>0</v>
      </c>
      <c r="AD5" s="1">
        <f>SUMIFS('Horas Trabalhadas'!$D:$D,'Horas Trabalhadas'!$B:$B,$A5,'Horas Trabalhadas'!$C:$C,"&lt;"&amp;Planejamento!AE$1,'Horas Trabalhadas'!$C:$C,"&gt;="&amp;AD$1)</f>
        <v>0</v>
      </c>
      <c r="AE5" s="1">
        <f>SUMIFS('Horas Trabalhadas'!$D:$D,'Horas Trabalhadas'!$B:$B,$A5,'Horas Trabalhadas'!$C:$C,"&lt;"&amp;Planejamento!AF$1,'Horas Trabalhadas'!$C:$C,"&gt;="&amp;AE$1)</f>
        <v>0</v>
      </c>
      <c r="AF5" s="1">
        <f>SUMIFS('Horas Trabalhadas'!$D:$D,'Horas Trabalhadas'!$B:$B,$A5,'Horas Trabalhadas'!$C:$C,"&lt;"&amp;Planejamento!AG$1,'Horas Trabalhadas'!$C:$C,"&gt;="&amp;AF$1)</f>
        <v>0</v>
      </c>
      <c r="AG5" s="1">
        <f>SUMIFS('Horas Trabalhadas'!$D:$D,'Horas Trabalhadas'!$B:$B,$A5,'Horas Trabalhadas'!$C:$C,"&lt;"&amp;Planejamento!AH$1,'Horas Trabalhadas'!$C:$C,"&gt;="&amp;AG$1)</f>
        <v>0</v>
      </c>
      <c r="AH5" s="1">
        <f>SUMIFS('Horas Trabalhadas'!$D:$D,'Horas Trabalhadas'!$B:$B,$A5,'Horas Trabalhadas'!$C:$C,"&lt;"&amp;Planejamento!AI$1,'Horas Trabalhadas'!$C:$C,"&gt;="&amp;AH$1)</f>
        <v>0</v>
      </c>
      <c r="AI5" s="1">
        <f>SUMIFS('Horas Trabalhadas'!$D:$D,'Horas Trabalhadas'!$B:$B,$A5,'Horas Trabalhadas'!$C:$C,"&lt;"&amp;Planejamento!AJ$1,'Horas Trabalhadas'!$C:$C,"&gt;="&amp;AI$1)</f>
        <v>0</v>
      </c>
      <c r="AJ5" s="1">
        <f>SUMIFS('Horas Trabalhadas'!$D:$D,'Horas Trabalhadas'!$B:$B,$A5,'Horas Trabalhadas'!$C:$C,"&lt;"&amp;Planejamento!AK$1,'Horas Trabalhadas'!$C:$C,"&gt;="&amp;AJ$1)</f>
        <v>0</v>
      </c>
      <c r="AK5" s="1">
        <f>SUMIFS('Horas Trabalhadas'!$D:$D,'Horas Trabalhadas'!$B:$B,$A5,'Horas Trabalhadas'!$C:$C,"&lt;"&amp;Planejamento!AL$1,'Horas Trabalhadas'!$C:$C,"&gt;="&amp;AK$1)</f>
        <v>0</v>
      </c>
    </row>
    <row r="6" spans="1:37" ht="40" customHeight="1" x14ac:dyDescent="0.35">
      <c r="A6" s="1">
        <v>5</v>
      </c>
      <c r="B6" s="1" t="s">
        <v>22</v>
      </c>
      <c r="C6" s="1" t="s">
        <v>4</v>
      </c>
      <c r="D6" s="1" t="s">
        <v>85</v>
      </c>
      <c r="E6" s="1" t="s">
        <v>88</v>
      </c>
      <c r="G6" s="1">
        <v>100</v>
      </c>
      <c r="I6" s="2">
        <v>45036</v>
      </c>
      <c r="J6" s="2">
        <v>45049</v>
      </c>
      <c r="M6" s="1">
        <f t="shared" si="4"/>
        <v>10</v>
      </c>
      <c r="N6" s="1">
        <v>1</v>
      </c>
      <c r="Q6" s="1">
        <f t="shared" si="2"/>
        <v>1</v>
      </c>
      <c r="R6" s="1">
        <f t="shared" si="5"/>
        <v>0</v>
      </c>
      <c r="S6" s="1">
        <f t="shared" si="6"/>
        <v>0</v>
      </c>
      <c r="T6" s="1">
        <f t="shared" si="8"/>
        <v>1</v>
      </c>
      <c r="U6" s="1">
        <f t="shared" si="3"/>
        <v>1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7"/>
        <v>0</v>
      </c>
      <c r="Z6" s="1">
        <f t="shared" si="7"/>
        <v>0</v>
      </c>
      <c r="AA6" s="1">
        <f t="shared" si="7"/>
        <v>0</v>
      </c>
      <c r="AB6" s="1">
        <f>SUMIFS('Horas Trabalhadas'!$D:$D,'Horas Trabalhadas'!$B:$B,$A6,'Horas Trabalhadas'!$C:$C,"&lt;"&amp;Planejamento!AC$1,'Horas Trabalhadas'!$C:$C,"&gt;="&amp;AB$1)</f>
        <v>0</v>
      </c>
      <c r="AC6" s="1">
        <f>SUMIFS('Horas Trabalhadas'!$D:$D,'Horas Trabalhadas'!$B:$B,$A6,'Horas Trabalhadas'!$C:$C,"&lt;"&amp;Planejamento!AD$1,'Horas Trabalhadas'!$C:$C,"&gt;="&amp;AC$1)</f>
        <v>0</v>
      </c>
      <c r="AD6" s="1">
        <f>SUMIFS('Horas Trabalhadas'!$D:$D,'Horas Trabalhadas'!$B:$B,$A6,'Horas Trabalhadas'!$C:$C,"&lt;"&amp;Planejamento!AE$1,'Horas Trabalhadas'!$C:$C,"&gt;="&amp;AD$1)</f>
        <v>0</v>
      </c>
      <c r="AE6" s="1">
        <f>SUMIFS('Horas Trabalhadas'!$D:$D,'Horas Trabalhadas'!$B:$B,$A6,'Horas Trabalhadas'!$C:$C,"&lt;"&amp;Planejamento!AF$1,'Horas Trabalhadas'!$C:$C,"&gt;="&amp;AE$1)</f>
        <v>0</v>
      </c>
      <c r="AF6" s="1">
        <f>SUMIFS('Horas Trabalhadas'!$D:$D,'Horas Trabalhadas'!$B:$B,$A6,'Horas Trabalhadas'!$C:$C,"&lt;"&amp;Planejamento!AG$1,'Horas Trabalhadas'!$C:$C,"&gt;="&amp;AF$1)</f>
        <v>0</v>
      </c>
      <c r="AG6" s="1">
        <f>SUMIFS('Horas Trabalhadas'!$D:$D,'Horas Trabalhadas'!$B:$B,$A6,'Horas Trabalhadas'!$C:$C,"&lt;"&amp;Planejamento!AH$1,'Horas Trabalhadas'!$C:$C,"&gt;="&amp;AG$1)</f>
        <v>0</v>
      </c>
      <c r="AH6" s="1">
        <f>SUMIFS('Horas Trabalhadas'!$D:$D,'Horas Trabalhadas'!$B:$B,$A6,'Horas Trabalhadas'!$C:$C,"&lt;"&amp;Planejamento!AI$1,'Horas Trabalhadas'!$C:$C,"&gt;="&amp;AH$1)</f>
        <v>0</v>
      </c>
      <c r="AI6" s="1">
        <f>SUMIFS('Horas Trabalhadas'!$D:$D,'Horas Trabalhadas'!$B:$B,$A6,'Horas Trabalhadas'!$C:$C,"&lt;"&amp;Planejamento!AJ$1,'Horas Trabalhadas'!$C:$C,"&gt;="&amp;AI$1)</f>
        <v>0</v>
      </c>
      <c r="AJ6" s="1">
        <f>SUMIFS('Horas Trabalhadas'!$D:$D,'Horas Trabalhadas'!$B:$B,$A6,'Horas Trabalhadas'!$C:$C,"&lt;"&amp;Planejamento!AK$1,'Horas Trabalhadas'!$C:$C,"&gt;="&amp;AJ$1)</f>
        <v>0</v>
      </c>
      <c r="AK6" s="1">
        <f>SUMIFS('Horas Trabalhadas'!$D:$D,'Horas Trabalhadas'!$B:$B,$A6,'Horas Trabalhadas'!$C:$C,"&lt;"&amp;Planejamento!AL$1,'Horas Trabalhadas'!$C:$C,"&gt;="&amp;AK$1)</f>
        <v>0</v>
      </c>
    </row>
    <row r="7" spans="1:37" ht="40" customHeight="1" x14ac:dyDescent="0.35">
      <c r="A7" s="1">
        <v>6</v>
      </c>
      <c r="B7" s="1" t="s">
        <v>23</v>
      </c>
      <c r="C7" s="1" t="s">
        <v>4</v>
      </c>
      <c r="D7" s="1" t="s">
        <v>85</v>
      </c>
      <c r="E7" s="1" t="s">
        <v>89</v>
      </c>
      <c r="G7" s="1">
        <v>100</v>
      </c>
      <c r="I7" s="2">
        <v>45036</v>
      </c>
      <c r="J7" s="2">
        <v>45049</v>
      </c>
      <c r="M7" s="1">
        <f t="shared" si="4"/>
        <v>10</v>
      </c>
      <c r="N7" s="1">
        <v>1</v>
      </c>
      <c r="Q7" s="1">
        <f t="shared" si="2"/>
        <v>1</v>
      </c>
      <c r="R7" s="1">
        <f t="shared" si="5"/>
        <v>0</v>
      </c>
      <c r="S7" s="1">
        <f t="shared" si="6"/>
        <v>0</v>
      </c>
      <c r="T7" s="1">
        <f t="shared" si="8"/>
        <v>1</v>
      </c>
      <c r="U7" s="1">
        <f t="shared" si="3"/>
        <v>1</v>
      </c>
      <c r="V7" s="1">
        <f t="shared" si="3"/>
        <v>0</v>
      </c>
      <c r="W7" s="1">
        <f t="shared" si="3"/>
        <v>0</v>
      </c>
      <c r="X7" s="1">
        <f t="shared" si="3"/>
        <v>0</v>
      </c>
      <c r="Y7" s="1">
        <f t="shared" si="7"/>
        <v>0</v>
      </c>
      <c r="Z7" s="1">
        <f t="shared" si="7"/>
        <v>0</v>
      </c>
      <c r="AA7" s="1">
        <f t="shared" si="7"/>
        <v>0</v>
      </c>
      <c r="AB7" s="1">
        <f>SUMIFS('Horas Trabalhadas'!$D:$D,'Horas Trabalhadas'!$B:$B,$A7,'Horas Trabalhadas'!$C:$C,"&lt;"&amp;Planejamento!AC$1,'Horas Trabalhadas'!$C:$C,"&gt;="&amp;AB$1)</f>
        <v>0</v>
      </c>
      <c r="AC7" s="1">
        <f>SUMIFS('Horas Trabalhadas'!$D:$D,'Horas Trabalhadas'!$B:$B,$A7,'Horas Trabalhadas'!$C:$C,"&lt;"&amp;Planejamento!AD$1,'Horas Trabalhadas'!$C:$C,"&gt;="&amp;AC$1)</f>
        <v>0</v>
      </c>
      <c r="AD7" s="1">
        <f>SUMIFS('Horas Trabalhadas'!$D:$D,'Horas Trabalhadas'!$B:$B,$A7,'Horas Trabalhadas'!$C:$C,"&lt;"&amp;Planejamento!AE$1,'Horas Trabalhadas'!$C:$C,"&gt;="&amp;AD$1)</f>
        <v>0</v>
      </c>
      <c r="AE7" s="1">
        <f>SUMIFS('Horas Trabalhadas'!$D:$D,'Horas Trabalhadas'!$B:$B,$A7,'Horas Trabalhadas'!$C:$C,"&lt;"&amp;Planejamento!AF$1,'Horas Trabalhadas'!$C:$C,"&gt;="&amp;AE$1)</f>
        <v>0</v>
      </c>
      <c r="AF7" s="1">
        <f>SUMIFS('Horas Trabalhadas'!$D:$D,'Horas Trabalhadas'!$B:$B,$A7,'Horas Trabalhadas'!$C:$C,"&lt;"&amp;Planejamento!AG$1,'Horas Trabalhadas'!$C:$C,"&gt;="&amp;AF$1)</f>
        <v>0</v>
      </c>
      <c r="AG7" s="1">
        <f>SUMIFS('Horas Trabalhadas'!$D:$D,'Horas Trabalhadas'!$B:$B,$A7,'Horas Trabalhadas'!$C:$C,"&lt;"&amp;Planejamento!AH$1,'Horas Trabalhadas'!$C:$C,"&gt;="&amp;AG$1)</f>
        <v>0</v>
      </c>
      <c r="AH7" s="1">
        <f>SUMIFS('Horas Trabalhadas'!$D:$D,'Horas Trabalhadas'!$B:$B,$A7,'Horas Trabalhadas'!$C:$C,"&lt;"&amp;Planejamento!AI$1,'Horas Trabalhadas'!$C:$C,"&gt;="&amp;AH$1)</f>
        <v>0</v>
      </c>
      <c r="AI7" s="1">
        <f>SUMIFS('Horas Trabalhadas'!$D:$D,'Horas Trabalhadas'!$B:$B,$A7,'Horas Trabalhadas'!$C:$C,"&lt;"&amp;Planejamento!AJ$1,'Horas Trabalhadas'!$C:$C,"&gt;="&amp;AI$1)</f>
        <v>0</v>
      </c>
      <c r="AJ7" s="1">
        <f>SUMIFS('Horas Trabalhadas'!$D:$D,'Horas Trabalhadas'!$B:$B,$A7,'Horas Trabalhadas'!$C:$C,"&lt;"&amp;Planejamento!AK$1,'Horas Trabalhadas'!$C:$C,"&gt;="&amp;AJ$1)</f>
        <v>0</v>
      </c>
      <c r="AK7" s="1">
        <f>SUMIFS('Horas Trabalhadas'!$D:$D,'Horas Trabalhadas'!$B:$B,$A7,'Horas Trabalhadas'!$C:$C,"&lt;"&amp;Planejamento!AL$1,'Horas Trabalhadas'!$C:$C,"&gt;="&amp;AK$1)</f>
        <v>0</v>
      </c>
    </row>
    <row r="8" spans="1:37" ht="40" customHeight="1" x14ac:dyDescent="0.35">
      <c r="A8" s="1">
        <v>7</v>
      </c>
      <c r="B8" s="1" t="s">
        <v>24</v>
      </c>
      <c r="C8" s="1" t="s">
        <v>4</v>
      </c>
      <c r="D8" s="1" t="s">
        <v>90</v>
      </c>
      <c r="E8" s="1" t="s">
        <v>91</v>
      </c>
      <c r="G8" s="1">
        <v>100</v>
      </c>
      <c r="I8" s="2">
        <v>45022</v>
      </c>
      <c r="J8" s="2">
        <v>45035</v>
      </c>
      <c r="M8" s="1">
        <f t="shared" si="4"/>
        <v>10</v>
      </c>
      <c r="N8" s="1">
        <v>1</v>
      </c>
      <c r="Q8" s="1">
        <f t="shared" si="2"/>
        <v>1</v>
      </c>
      <c r="R8" s="1">
        <f t="shared" si="5"/>
        <v>1</v>
      </c>
      <c r="S8" s="1">
        <f t="shared" si="6"/>
        <v>1</v>
      </c>
      <c r="T8" s="1">
        <f t="shared" si="8"/>
        <v>0</v>
      </c>
      <c r="U8" s="1">
        <f t="shared" si="3"/>
        <v>0</v>
      </c>
      <c r="V8" s="1">
        <f t="shared" si="3"/>
        <v>0</v>
      </c>
      <c r="W8" s="1">
        <f t="shared" si="3"/>
        <v>0</v>
      </c>
      <c r="X8" s="1">
        <f t="shared" si="3"/>
        <v>0</v>
      </c>
      <c r="Y8" s="1">
        <f t="shared" si="7"/>
        <v>0</v>
      </c>
      <c r="Z8" s="1">
        <f t="shared" si="7"/>
        <v>0</v>
      </c>
      <c r="AA8" s="1">
        <f t="shared" si="7"/>
        <v>0</v>
      </c>
      <c r="AB8" s="1">
        <f>SUMIFS('Horas Trabalhadas'!$D:$D,'Horas Trabalhadas'!$B:$B,$A8,'Horas Trabalhadas'!$C:$C,"&lt;"&amp;Planejamento!AC$1,'Horas Trabalhadas'!$C:$C,"&gt;="&amp;AB$1)</f>
        <v>3</v>
      </c>
      <c r="AC8" s="1">
        <f>SUMIFS('Horas Trabalhadas'!$D:$D,'Horas Trabalhadas'!$B:$B,$A8,'Horas Trabalhadas'!$C:$C,"&lt;"&amp;Planejamento!AD$1,'Horas Trabalhadas'!$C:$C,"&gt;="&amp;AC$1)</f>
        <v>2</v>
      </c>
      <c r="AD8" s="1">
        <f>SUMIFS('Horas Trabalhadas'!$D:$D,'Horas Trabalhadas'!$B:$B,$A8,'Horas Trabalhadas'!$C:$C,"&lt;"&amp;Planejamento!AE$1,'Horas Trabalhadas'!$C:$C,"&gt;="&amp;AD$1)</f>
        <v>0</v>
      </c>
      <c r="AE8" s="1">
        <f>SUMIFS('Horas Trabalhadas'!$D:$D,'Horas Trabalhadas'!$B:$B,$A8,'Horas Trabalhadas'!$C:$C,"&lt;"&amp;Planejamento!AF$1,'Horas Trabalhadas'!$C:$C,"&gt;="&amp;AE$1)</f>
        <v>1</v>
      </c>
      <c r="AF8" s="1">
        <f>SUMIFS('Horas Trabalhadas'!$D:$D,'Horas Trabalhadas'!$B:$B,$A8,'Horas Trabalhadas'!$C:$C,"&lt;"&amp;Planejamento!AG$1,'Horas Trabalhadas'!$C:$C,"&gt;="&amp;AF$1)</f>
        <v>0</v>
      </c>
      <c r="AG8" s="1">
        <f>SUMIFS('Horas Trabalhadas'!$D:$D,'Horas Trabalhadas'!$B:$B,$A8,'Horas Trabalhadas'!$C:$C,"&lt;"&amp;Planejamento!AH$1,'Horas Trabalhadas'!$C:$C,"&gt;="&amp;AG$1)</f>
        <v>0</v>
      </c>
      <c r="AH8" s="1">
        <f>SUMIFS('Horas Trabalhadas'!$D:$D,'Horas Trabalhadas'!$B:$B,$A8,'Horas Trabalhadas'!$C:$C,"&lt;"&amp;Planejamento!AI$1,'Horas Trabalhadas'!$C:$C,"&gt;="&amp;AH$1)</f>
        <v>0</v>
      </c>
      <c r="AI8" s="1">
        <f>SUMIFS('Horas Trabalhadas'!$D:$D,'Horas Trabalhadas'!$B:$B,$A8,'Horas Trabalhadas'!$C:$C,"&lt;"&amp;Planejamento!AJ$1,'Horas Trabalhadas'!$C:$C,"&gt;="&amp;AI$1)</f>
        <v>0</v>
      </c>
      <c r="AJ8" s="1">
        <f>SUMIFS('Horas Trabalhadas'!$D:$D,'Horas Trabalhadas'!$B:$B,$A8,'Horas Trabalhadas'!$C:$C,"&lt;"&amp;Planejamento!AK$1,'Horas Trabalhadas'!$C:$C,"&gt;="&amp;AJ$1)</f>
        <v>0</v>
      </c>
      <c r="AK8" s="1">
        <f>SUMIFS('Horas Trabalhadas'!$D:$D,'Horas Trabalhadas'!$B:$B,$A8,'Horas Trabalhadas'!$C:$C,"&lt;"&amp;Planejamento!AL$1,'Horas Trabalhadas'!$C:$C,"&gt;="&amp;AK$1)</f>
        <v>0</v>
      </c>
    </row>
    <row r="9" spans="1:37" ht="40" customHeight="1" x14ac:dyDescent="0.35">
      <c r="A9" s="1">
        <v>8</v>
      </c>
      <c r="B9" s="1" t="s">
        <v>25</v>
      </c>
      <c r="C9" s="1" t="s">
        <v>4</v>
      </c>
      <c r="D9" s="1" t="s">
        <v>90</v>
      </c>
      <c r="E9" s="1" t="s">
        <v>92</v>
      </c>
      <c r="G9" s="1">
        <v>100</v>
      </c>
      <c r="I9" s="2">
        <v>45043</v>
      </c>
      <c r="J9" s="2">
        <v>45049</v>
      </c>
      <c r="M9" s="1">
        <f t="shared" si="4"/>
        <v>5</v>
      </c>
      <c r="N9" s="1">
        <v>2</v>
      </c>
      <c r="Q9" s="1">
        <f t="shared" si="2"/>
        <v>2</v>
      </c>
      <c r="R9" s="1">
        <f t="shared" si="5"/>
        <v>0</v>
      </c>
      <c r="S9" s="1">
        <f t="shared" si="6"/>
        <v>0</v>
      </c>
      <c r="T9" s="1">
        <f t="shared" si="8"/>
        <v>0</v>
      </c>
      <c r="U9" s="1">
        <f t="shared" si="3"/>
        <v>2</v>
      </c>
      <c r="V9" s="1">
        <f t="shared" si="3"/>
        <v>0</v>
      </c>
      <c r="W9" s="1">
        <f t="shared" si="3"/>
        <v>0</v>
      </c>
      <c r="X9" s="1">
        <f t="shared" si="3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>SUMIFS('Horas Trabalhadas'!$D:$D,'Horas Trabalhadas'!$B:$B,$A9,'Horas Trabalhadas'!$C:$C,"&lt;"&amp;Planejamento!AC$1,'Horas Trabalhadas'!$C:$C,"&gt;="&amp;AB$1)</f>
        <v>0</v>
      </c>
      <c r="AC9" s="1">
        <f>SUMIFS('Horas Trabalhadas'!$D:$D,'Horas Trabalhadas'!$B:$B,$A9,'Horas Trabalhadas'!$C:$C,"&lt;"&amp;Planejamento!AD$1,'Horas Trabalhadas'!$C:$C,"&gt;="&amp;AC$1)</f>
        <v>0</v>
      </c>
      <c r="AD9" s="1">
        <f>SUMIFS('Horas Trabalhadas'!$D:$D,'Horas Trabalhadas'!$B:$B,$A9,'Horas Trabalhadas'!$C:$C,"&lt;"&amp;Planejamento!AE$1,'Horas Trabalhadas'!$C:$C,"&gt;="&amp;AD$1)</f>
        <v>0</v>
      </c>
      <c r="AE9" s="1">
        <f>SUMIFS('Horas Trabalhadas'!$D:$D,'Horas Trabalhadas'!$B:$B,$A9,'Horas Trabalhadas'!$C:$C,"&lt;"&amp;Planejamento!AF$1,'Horas Trabalhadas'!$C:$C,"&gt;="&amp;AE$1)</f>
        <v>0</v>
      </c>
      <c r="AF9" s="1">
        <f>SUMIFS('Horas Trabalhadas'!$D:$D,'Horas Trabalhadas'!$B:$B,$A9,'Horas Trabalhadas'!$C:$C,"&lt;"&amp;Planejamento!AG$1,'Horas Trabalhadas'!$C:$C,"&gt;="&amp;AF$1)</f>
        <v>0</v>
      </c>
      <c r="AG9" s="1">
        <f>SUMIFS('Horas Trabalhadas'!$D:$D,'Horas Trabalhadas'!$B:$B,$A9,'Horas Trabalhadas'!$C:$C,"&lt;"&amp;Planejamento!AH$1,'Horas Trabalhadas'!$C:$C,"&gt;="&amp;AG$1)</f>
        <v>0</v>
      </c>
      <c r="AH9" s="1">
        <f>SUMIFS('Horas Trabalhadas'!$D:$D,'Horas Trabalhadas'!$B:$B,$A9,'Horas Trabalhadas'!$C:$C,"&lt;"&amp;Planejamento!AI$1,'Horas Trabalhadas'!$C:$C,"&gt;="&amp;AH$1)</f>
        <v>0</v>
      </c>
      <c r="AI9" s="1">
        <f>SUMIFS('Horas Trabalhadas'!$D:$D,'Horas Trabalhadas'!$B:$B,$A9,'Horas Trabalhadas'!$C:$C,"&lt;"&amp;Planejamento!AJ$1,'Horas Trabalhadas'!$C:$C,"&gt;="&amp;AI$1)</f>
        <v>0</v>
      </c>
      <c r="AJ9" s="1">
        <f>SUMIFS('Horas Trabalhadas'!$D:$D,'Horas Trabalhadas'!$B:$B,$A9,'Horas Trabalhadas'!$C:$C,"&lt;"&amp;Planejamento!AK$1,'Horas Trabalhadas'!$C:$C,"&gt;="&amp;AJ$1)</f>
        <v>0</v>
      </c>
      <c r="AK9" s="1">
        <f>SUMIFS('Horas Trabalhadas'!$D:$D,'Horas Trabalhadas'!$B:$B,$A9,'Horas Trabalhadas'!$C:$C,"&lt;"&amp;Planejamento!AL$1,'Horas Trabalhadas'!$C:$C,"&gt;="&amp;AK$1)</f>
        <v>0</v>
      </c>
    </row>
    <row r="10" spans="1:37" ht="40" customHeight="1" x14ac:dyDescent="0.35">
      <c r="A10" s="1">
        <v>9</v>
      </c>
      <c r="B10" s="1" t="s">
        <v>26</v>
      </c>
      <c r="C10" s="1" t="s">
        <v>4</v>
      </c>
      <c r="D10" s="1" t="s">
        <v>90</v>
      </c>
      <c r="E10" s="1" t="s">
        <v>93</v>
      </c>
      <c r="G10" s="1">
        <v>100</v>
      </c>
      <c r="I10" s="2">
        <v>45043</v>
      </c>
      <c r="J10" s="2">
        <v>45049</v>
      </c>
      <c r="M10" s="1">
        <f t="shared" si="4"/>
        <v>5</v>
      </c>
      <c r="N10" s="1">
        <v>1</v>
      </c>
      <c r="Q10" s="1">
        <f t="shared" si="2"/>
        <v>1</v>
      </c>
      <c r="R10" s="1">
        <f t="shared" si="5"/>
        <v>0</v>
      </c>
      <c r="S10" s="1">
        <f t="shared" si="6"/>
        <v>0</v>
      </c>
      <c r="T10" s="1">
        <f t="shared" si="8"/>
        <v>0</v>
      </c>
      <c r="U10" s="1">
        <f t="shared" si="3"/>
        <v>1</v>
      </c>
      <c r="V10" s="1">
        <f t="shared" si="3"/>
        <v>0</v>
      </c>
      <c r="W10" s="1">
        <f t="shared" si="3"/>
        <v>0</v>
      </c>
      <c r="X10" s="1">
        <f t="shared" si="3"/>
        <v>0</v>
      </c>
      <c r="Y10" s="1">
        <f t="shared" si="7"/>
        <v>0</v>
      </c>
      <c r="Z10" s="1">
        <f t="shared" si="7"/>
        <v>0</v>
      </c>
      <c r="AA10" s="1">
        <f t="shared" si="7"/>
        <v>0</v>
      </c>
      <c r="AB10" s="1">
        <f>SUMIFS('Horas Trabalhadas'!$D:$D,'Horas Trabalhadas'!$B:$B,$A10,'Horas Trabalhadas'!$C:$C,"&lt;"&amp;Planejamento!AC$1,'Horas Trabalhadas'!$C:$C,"&gt;="&amp;AB$1)</f>
        <v>0</v>
      </c>
      <c r="AC10" s="1">
        <f>SUMIFS('Horas Trabalhadas'!$D:$D,'Horas Trabalhadas'!$B:$B,$A10,'Horas Trabalhadas'!$C:$C,"&lt;"&amp;Planejamento!AD$1,'Horas Trabalhadas'!$C:$C,"&gt;="&amp;AC$1)</f>
        <v>0</v>
      </c>
      <c r="AD10" s="1">
        <f>SUMIFS('Horas Trabalhadas'!$D:$D,'Horas Trabalhadas'!$B:$B,$A10,'Horas Trabalhadas'!$C:$C,"&lt;"&amp;Planejamento!AE$1,'Horas Trabalhadas'!$C:$C,"&gt;="&amp;AD$1)</f>
        <v>0</v>
      </c>
      <c r="AE10" s="1">
        <f>SUMIFS('Horas Trabalhadas'!$D:$D,'Horas Trabalhadas'!$B:$B,$A10,'Horas Trabalhadas'!$C:$C,"&lt;"&amp;Planejamento!AF$1,'Horas Trabalhadas'!$C:$C,"&gt;="&amp;AE$1)</f>
        <v>3</v>
      </c>
      <c r="AF10" s="1">
        <f>SUMIFS('Horas Trabalhadas'!$D:$D,'Horas Trabalhadas'!$B:$B,$A10,'Horas Trabalhadas'!$C:$C,"&lt;"&amp;Planejamento!AG$1,'Horas Trabalhadas'!$C:$C,"&gt;="&amp;AF$1)</f>
        <v>3</v>
      </c>
      <c r="AG10" s="1">
        <f>SUMIFS('Horas Trabalhadas'!$D:$D,'Horas Trabalhadas'!$B:$B,$A10,'Horas Trabalhadas'!$C:$C,"&lt;"&amp;Planejamento!AH$1,'Horas Trabalhadas'!$C:$C,"&gt;="&amp;AG$1)</f>
        <v>0</v>
      </c>
      <c r="AH10" s="1">
        <f>SUMIFS('Horas Trabalhadas'!$D:$D,'Horas Trabalhadas'!$B:$B,$A10,'Horas Trabalhadas'!$C:$C,"&lt;"&amp;Planejamento!AI$1,'Horas Trabalhadas'!$C:$C,"&gt;="&amp;AH$1)</f>
        <v>0</v>
      </c>
      <c r="AI10" s="1">
        <f>SUMIFS('Horas Trabalhadas'!$D:$D,'Horas Trabalhadas'!$B:$B,$A10,'Horas Trabalhadas'!$C:$C,"&lt;"&amp;Planejamento!AJ$1,'Horas Trabalhadas'!$C:$C,"&gt;="&amp;AI$1)</f>
        <v>0</v>
      </c>
      <c r="AJ10" s="1">
        <f>SUMIFS('Horas Trabalhadas'!$D:$D,'Horas Trabalhadas'!$B:$B,$A10,'Horas Trabalhadas'!$C:$C,"&lt;"&amp;Planejamento!AK$1,'Horas Trabalhadas'!$C:$C,"&gt;="&amp;AJ$1)</f>
        <v>0</v>
      </c>
      <c r="AK10" s="1">
        <f>SUMIFS('Horas Trabalhadas'!$D:$D,'Horas Trabalhadas'!$B:$B,$A10,'Horas Trabalhadas'!$C:$C,"&lt;"&amp;Planejamento!AL$1,'Horas Trabalhadas'!$C:$C,"&gt;="&amp;AK$1)</f>
        <v>0</v>
      </c>
    </row>
    <row r="11" spans="1:37" ht="40" customHeight="1" x14ac:dyDescent="0.35">
      <c r="A11" s="1">
        <v>10</v>
      </c>
      <c r="B11" s="1" t="s">
        <v>27</v>
      </c>
      <c r="C11" s="1" t="s">
        <v>4</v>
      </c>
      <c r="D11" s="1" t="s">
        <v>90</v>
      </c>
      <c r="E11" s="1" t="s">
        <v>94</v>
      </c>
      <c r="G11" s="1">
        <v>100</v>
      </c>
      <c r="I11" s="2">
        <v>45043</v>
      </c>
      <c r="J11" s="2">
        <v>45049</v>
      </c>
      <c r="M11" s="1">
        <f t="shared" si="4"/>
        <v>5</v>
      </c>
      <c r="N11" s="1">
        <v>1</v>
      </c>
      <c r="Q11" s="1">
        <f t="shared" si="2"/>
        <v>1</v>
      </c>
      <c r="R11" s="1">
        <f t="shared" si="5"/>
        <v>0</v>
      </c>
      <c r="S11" s="1">
        <f t="shared" si="6"/>
        <v>0</v>
      </c>
      <c r="T11" s="1">
        <f t="shared" si="8"/>
        <v>0</v>
      </c>
      <c r="U11" s="1">
        <f t="shared" si="3"/>
        <v>1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7"/>
        <v>0</v>
      </c>
      <c r="Z11" s="1">
        <f t="shared" si="7"/>
        <v>0</v>
      </c>
      <c r="AA11" s="1">
        <f t="shared" si="7"/>
        <v>0</v>
      </c>
      <c r="AB11" s="1">
        <f>SUMIFS('Horas Trabalhadas'!$D:$D,'Horas Trabalhadas'!$B:$B,$A11,'Horas Trabalhadas'!$C:$C,"&lt;"&amp;Planejamento!AC$1,'Horas Trabalhadas'!$C:$C,"&gt;="&amp;AB$1)</f>
        <v>0</v>
      </c>
      <c r="AC11" s="1">
        <f>SUMIFS('Horas Trabalhadas'!$D:$D,'Horas Trabalhadas'!$B:$B,$A11,'Horas Trabalhadas'!$C:$C,"&lt;"&amp;Planejamento!AD$1,'Horas Trabalhadas'!$C:$C,"&gt;="&amp;AC$1)</f>
        <v>0</v>
      </c>
      <c r="AD11" s="1">
        <f>SUMIFS('Horas Trabalhadas'!$D:$D,'Horas Trabalhadas'!$B:$B,$A11,'Horas Trabalhadas'!$C:$C,"&lt;"&amp;Planejamento!AE$1,'Horas Trabalhadas'!$C:$C,"&gt;="&amp;AD$1)</f>
        <v>0</v>
      </c>
      <c r="AE11" s="1">
        <f>SUMIFS('Horas Trabalhadas'!$D:$D,'Horas Trabalhadas'!$B:$B,$A11,'Horas Trabalhadas'!$C:$C,"&lt;"&amp;Planejamento!AF$1,'Horas Trabalhadas'!$C:$C,"&gt;="&amp;AE$1)</f>
        <v>0</v>
      </c>
      <c r="AF11" s="1">
        <f>SUMIFS('Horas Trabalhadas'!$D:$D,'Horas Trabalhadas'!$B:$B,$A11,'Horas Trabalhadas'!$C:$C,"&lt;"&amp;Planejamento!AG$1,'Horas Trabalhadas'!$C:$C,"&gt;="&amp;AF$1)</f>
        <v>0</v>
      </c>
      <c r="AG11" s="1">
        <f>SUMIFS('Horas Trabalhadas'!$D:$D,'Horas Trabalhadas'!$B:$B,$A11,'Horas Trabalhadas'!$C:$C,"&lt;"&amp;Planejamento!AH$1,'Horas Trabalhadas'!$C:$C,"&gt;="&amp;AG$1)</f>
        <v>0</v>
      </c>
      <c r="AH11" s="1">
        <f>SUMIFS('Horas Trabalhadas'!$D:$D,'Horas Trabalhadas'!$B:$B,$A11,'Horas Trabalhadas'!$C:$C,"&lt;"&amp;Planejamento!AI$1,'Horas Trabalhadas'!$C:$C,"&gt;="&amp;AH$1)</f>
        <v>0</v>
      </c>
      <c r="AI11" s="1">
        <f>SUMIFS('Horas Trabalhadas'!$D:$D,'Horas Trabalhadas'!$B:$B,$A11,'Horas Trabalhadas'!$C:$C,"&lt;"&amp;Planejamento!AJ$1,'Horas Trabalhadas'!$C:$C,"&gt;="&amp;AI$1)</f>
        <v>0</v>
      </c>
      <c r="AJ11" s="1">
        <f>SUMIFS('Horas Trabalhadas'!$D:$D,'Horas Trabalhadas'!$B:$B,$A11,'Horas Trabalhadas'!$C:$C,"&lt;"&amp;Planejamento!AK$1,'Horas Trabalhadas'!$C:$C,"&gt;="&amp;AJ$1)</f>
        <v>0</v>
      </c>
      <c r="AK11" s="1">
        <f>SUMIFS('Horas Trabalhadas'!$D:$D,'Horas Trabalhadas'!$B:$B,$A11,'Horas Trabalhadas'!$C:$C,"&lt;"&amp;Planejamento!AL$1,'Horas Trabalhadas'!$C:$C,"&gt;="&amp;AK$1)</f>
        <v>0</v>
      </c>
    </row>
    <row r="12" spans="1:37" ht="40" customHeight="1" x14ac:dyDescent="0.35">
      <c r="A12" s="1">
        <v>11</v>
      </c>
      <c r="B12" s="1" t="s">
        <v>28</v>
      </c>
      <c r="C12" s="1" t="s">
        <v>4</v>
      </c>
      <c r="D12" s="1" t="s">
        <v>95</v>
      </c>
      <c r="E12" s="1" t="s">
        <v>96</v>
      </c>
      <c r="G12" s="1">
        <v>100</v>
      </c>
      <c r="I12" s="2">
        <v>45043</v>
      </c>
      <c r="J12" s="2">
        <v>45049</v>
      </c>
      <c r="M12" s="1">
        <f t="shared" si="4"/>
        <v>5</v>
      </c>
      <c r="N12" s="1">
        <v>1</v>
      </c>
      <c r="Q12" s="1">
        <f t="shared" si="2"/>
        <v>1</v>
      </c>
      <c r="R12" s="1">
        <f t="shared" si="5"/>
        <v>0</v>
      </c>
      <c r="S12" s="1">
        <f t="shared" si="6"/>
        <v>0</v>
      </c>
      <c r="T12" s="1">
        <f t="shared" si="8"/>
        <v>0</v>
      </c>
      <c r="U12" s="1">
        <f t="shared" si="3"/>
        <v>1</v>
      </c>
      <c r="V12" s="1">
        <f t="shared" si="3"/>
        <v>0</v>
      </c>
      <c r="W12" s="1">
        <f t="shared" si="3"/>
        <v>0</v>
      </c>
      <c r="X12" s="1">
        <f t="shared" si="3"/>
        <v>0</v>
      </c>
      <c r="Y12" s="1">
        <f t="shared" si="7"/>
        <v>0</v>
      </c>
      <c r="Z12" s="1">
        <f t="shared" si="7"/>
        <v>0</v>
      </c>
      <c r="AA12" s="1">
        <f t="shared" si="7"/>
        <v>0</v>
      </c>
      <c r="AB12" s="1">
        <f>SUMIFS('Horas Trabalhadas'!$D:$D,'Horas Trabalhadas'!$B:$B,$A12,'Horas Trabalhadas'!$C:$C,"&lt;"&amp;Planejamento!AC$1,'Horas Trabalhadas'!$C:$C,"&gt;="&amp;AB$1)</f>
        <v>0</v>
      </c>
      <c r="AC12" s="1">
        <f>SUMIFS('Horas Trabalhadas'!$D:$D,'Horas Trabalhadas'!$B:$B,$A12,'Horas Trabalhadas'!$C:$C,"&lt;"&amp;Planejamento!AD$1,'Horas Trabalhadas'!$C:$C,"&gt;="&amp;AC$1)</f>
        <v>0</v>
      </c>
      <c r="AD12" s="1">
        <f>SUMIFS('Horas Trabalhadas'!$D:$D,'Horas Trabalhadas'!$B:$B,$A12,'Horas Trabalhadas'!$C:$C,"&lt;"&amp;Planejamento!AE$1,'Horas Trabalhadas'!$C:$C,"&gt;="&amp;AD$1)</f>
        <v>0</v>
      </c>
      <c r="AE12" s="1">
        <f>SUMIFS('Horas Trabalhadas'!$D:$D,'Horas Trabalhadas'!$B:$B,$A12,'Horas Trabalhadas'!$C:$C,"&lt;"&amp;Planejamento!AF$1,'Horas Trabalhadas'!$C:$C,"&gt;="&amp;AE$1)</f>
        <v>5</v>
      </c>
      <c r="AF12" s="1">
        <f>SUMIFS('Horas Trabalhadas'!$D:$D,'Horas Trabalhadas'!$B:$B,$A12,'Horas Trabalhadas'!$C:$C,"&lt;"&amp;Planejamento!AG$1,'Horas Trabalhadas'!$C:$C,"&gt;="&amp;AF$1)</f>
        <v>0</v>
      </c>
      <c r="AG12" s="1">
        <f>SUMIFS('Horas Trabalhadas'!$D:$D,'Horas Trabalhadas'!$B:$B,$A12,'Horas Trabalhadas'!$C:$C,"&lt;"&amp;Planejamento!AH$1,'Horas Trabalhadas'!$C:$C,"&gt;="&amp;AG$1)</f>
        <v>0</v>
      </c>
      <c r="AH12" s="1">
        <f>SUMIFS('Horas Trabalhadas'!$D:$D,'Horas Trabalhadas'!$B:$B,$A12,'Horas Trabalhadas'!$C:$C,"&lt;"&amp;Planejamento!AI$1,'Horas Trabalhadas'!$C:$C,"&gt;="&amp;AH$1)</f>
        <v>0</v>
      </c>
      <c r="AI12" s="1">
        <f>SUMIFS('Horas Trabalhadas'!$D:$D,'Horas Trabalhadas'!$B:$B,$A12,'Horas Trabalhadas'!$C:$C,"&lt;"&amp;Planejamento!AJ$1,'Horas Trabalhadas'!$C:$C,"&gt;="&amp;AI$1)</f>
        <v>0</v>
      </c>
      <c r="AJ12" s="1">
        <f>SUMIFS('Horas Trabalhadas'!$D:$D,'Horas Trabalhadas'!$B:$B,$A12,'Horas Trabalhadas'!$C:$C,"&lt;"&amp;Planejamento!AK$1,'Horas Trabalhadas'!$C:$C,"&gt;="&amp;AJ$1)</f>
        <v>0</v>
      </c>
      <c r="AK12" s="1">
        <f>SUMIFS('Horas Trabalhadas'!$D:$D,'Horas Trabalhadas'!$B:$B,$A12,'Horas Trabalhadas'!$C:$C,"&lt;"&amp;Planejamento!AL$1,'Horas Trabalhadas'!$C:$C,"&gt;="&amp;AK$1)</f>
        <v>0</v>
      </c>
    </row>
    <row r="13" spans="1:37" ht="40" customHeight="1" x14ac:dyDescent="0.35">
      <c r="A13" s="1">
        <v>12</v>
      </c>
      <c r="B13" s="1" t="s">
        <v>29</v>
      </c>
      <c r="C13" s="1" t="s">
        <v>4</v>
      </c>
      <c r="D13" s="1" t="s">
        <v>95</v>
      </c>
      <c r="E13" s="1" t="s">
        <v>97</v>
      </c>
      <c r="G13" s="1">
        <v>100</v>
      </c>
      <c r="I13" s="2">
        <v>45043</v>
      </c>
      <c r="J13" s="2">
        <v>45049</v>
      </c>
      <c r="M13" s="1">
        <f t="shared" si="4"/>
        <v>5</v>
      </c>
      <c r="N13" s="1">
        <v>1</v>
      </c>
      <c r="Q13" s="1">
        <f t="shared" si="2"/>
        <v>1</v>
      </c>
      <c r="R13" s="1">
        <f t="shared" si="5"/>
        <v>0</v>
      </c>
      <c r="S13" s="1">
        <f t="shared" si="6"/>
        <v>0</v>
      </c>
      <c r="T13" s="1">
        <f t="shared" si="8"/>
        <v>0</v>
      </c>
      <c r="U13" s="1">
        <f t="shared" si="3"/>
        <v>1</v>
      </c>
      <c r="V13" s="1">
        <f t="shared" si="3"/>
        <v>0</v>
      </c>
      <c r="W13" s="1">
        <f t="shared" si="3"/>
        <v>0</v>
      </c>
      <c r="X13" s="1">
        <f t="shared" si="3"/>
        <v>0</v>
      </c>
      <c r="Y13" s="1">
        <f t="shared" si="7"/>
        <v>0</v>
      </c>
      <c r="Z13" s="1">
        <f t="shared" si="7"/>
        <v>0</v>
      </c>
      <c r="AA13" s="1">
        <f t="shared" si="7"/>
        <v>0</v>
      </c>
      <c r="AB13" s="1">
        <f>SUMIFS('Horas Trabalhadas'!$D:$D,'Horas Trabalhadas'!$B:$B,$A13,'Horas Trabalhadas'!$C:$C,"&lt;"&amp;Planejamento!AC$1,'Horas Trabalhadas'!$C:$C,"&gt;="&amp;AB$1)</f>
        <v>0</v>
      </c>
      <c r="AC13" s="1">
        <f>SUMIFS('Horas Trabalhadas'!$D:$D,'Horas Trabalhadas'!$B:$B,$A13,'Horas Trabalhadas'!$C:$C,"&lt;"&amp;Planejamento!AD$1,'Horas Trabalhadas'!$C:$C,"&gt;="&amp;AC$1)</f>
        <v>0</v>
      </c>
      <c r="AD13" s="1">
        <f>SUMIFS('Horas Trabalhadas'!$D:$D,'Horas Trabalhadas'!$B:$B,$A13,'Horas Trabalhadas'!$C:$C,"&lt;"&amp;Planejamento!AE$1,'Horas Trabalhadas'!$C:$C,"&gt;="&amp;AD$1)</f>
        <v>0</v>
      </c>
      <c r="AE13" s="1">
        <f>SUMIFS('Horas Trabalhadas'!$D:$D,'Horas Trabalhadas'!$B:$B,$A13,'Horas Trabalhadas'!$C:$C,"&lt;"&amp;Planejamento!AF$1,'Horas Trabalhadas'!$C:$C,"&gt;="&amp;AE$1)</f>
        <v>1</v>
      </c>
      <c r="AF13" s="1">
        <f>SUMIFS('Horas Trabalhadas'!$D:$D,'Horas Trabalhadas'!$B:$B,$A13,'Horas Trabalhadas'!$C:$C,"&lt;"&amp;Planejamento!AG$1,'Horas Trabalhadas'!$C:$C,"&gt;="&amp;AF$1)</f>
        <v>0</v>
      </c>
      <c r="AG13" s="1">
        <f>SUMIFS('Horas Trabalhadas'!$D:$D,'Horas Trabalhadas'!$B:$B,$A13,'Horas Trabalhadas'!$C:$C,"&lt;"&amp;Planejamento!AH$1,'Horas Trabalhadas'!$C:$C,"&gt;="&amp;AG$1)</f>
        <v>0</v>
      </c>
      <c r="AH13" s="1">
        <f>SUMIFS('Horas Trabalhadas'!$D:$D,'Horas Trabalhadas'!$B:$B,$A13,'Horas Trabalhadas'!$C:$C,"&lt;"&amp;Planejamento!AI$1,'Horas Trabalhadas'!$C:$C,"&gt;="&amp;AH$1)</f>
        <v>0</v>
      </c>
      <c r="AI13" s="1">
        <f>SUMIFS('Horas Trabalhadas'!$D:$D,'Horas Trabalhadas'!$B:$B,$A13,'Horas Trabalhadas'!$C:$C,"&lt;"&amp;Planejamento!AJ$1,'Horas Trabalhadas'!$C:$C,"&gt;="&amp;AI$1)</f>
        <v>0</v>
      </c>
      <c r="AJ13" s="1">
        <f>SUMIFS('Horas Trabalhadas'!$D:$D,'Horas Trabalhadas'!$B:$B,$A13,'Horas Trabalhadas'!$C:$C,"&lt;"&amp;Planejamento!AK$1,'Horas Trabalhadas'!$C:$C,"&gt;="&amp;AJ$1)</f>
        <v>0</v>
      </c>
      <c r="AK13" s="1">
        <f>SUMIFS('Horas Trabalhadas'!$D:$D,'Horas Trabalhadas'!$B:$B,$A13,'Horas Trabalhadas'!$C:$C,"&lt;"&amp;Planejamento!AL$1,'Horas Trabalhadas'!$C:$C,"&gt;="&amp;AK$1)</f>
        <v>0</v>
      </c>
    </row>
    <row r="14" spans="1:37" ht="40" customHeight="1" x14ac:dyDescent="0.35">
      <c r="A14" s="1">
        <v>13</v>
      </c>
      <c r="B14" s="1" t="s">
        <v>168</v>
      </c>
      <c r="C14" s="1" t="s">
        <v>106</v>
      </c>
      <c r="D14" s="1" t="s">
        <v>98</v>
      </c>
      <c r="E14" s="1" t="s">
        <v>99</v>
      </c>
      <c r="F14" s="1" t="s">
        <v>176</v>
      </c>
      <c r="G14" s="1">
        <v>100</v>
      </c>
      <c r="I14" s="2">
        <v>45022</v>
      </c>
      <c r="J14" s="2">
        <v>45035</v>
      </c>
      <c r="M14" s="1">
        <f t="shared" si="4"/>
        <v>10</v>
      </c>
      <c r="N14" s="1">
        <v>2</v>
      </c>
      <c r="Q14" s="1">
        <f t="shared" si="2"/>
        <v>1</v>
      </c>
      <c r="R14" s="1">
        <f t="shared" si="5"/>
        <v>1</v>
      </c>
      <c r="S14" s="1">
        <f t="shared" si="6"/>
        <v>1</v>
      </c>
      <c r="T14" s="1">
        <f t="shared" si="8"/>
        <v>0</v>
      </c>
      <c r="U14" s="1">
        <f t="shared" si="3"/>
        <v>0</v>
      </c>
      <c r="V14" s="1">
        <f t="shared" si="3"/>
        <v>0</v>
      </c>
      <c r="W14" s="1">
        <f t="shared" si="3"/>
        <v>0</v>
      </c>
      <c r="X14" s="1">
        <f t="shared" si="3"/>
        <v>0</v>
      </c>
      <c r="Y14" s="1">
        <f t="shared" si="7"/>
        <v>0</v>
      </c>
      <c r="Z14" s="1">
        <f t="shared" si="7"/>
        <v>0</v>
      </c>
      <c r="AA14" s="1">
        <f t="shared" si="7"/>
        <v>0</v>
      </c>
      <c r="AB14" s="1">
        <f>SUMIFS('Horas Trabalhadas'!$D:$D,'Horas Trabalhadas'!$B:$B,$A14,'Horas Trabalhadas'!$C:$C,"&lt;"&amp;Planejamento!AC$1,'Horas Trabalhadas'!$C:$C,"&gt;="&amp;AB$1)</f>
        <v>0</v>
      </c>
      <c r="AC14" s="1">
        <f>SUMIFS('Horas Trabalhadas'!$D:$D,'Horas Trabalhadas'!$B:$B,$A14,'Horas Trabalhadas'!$C:$C,"&lt;"&amp;Planejamento!AD$1,'Horas Trabalhadas'!$C:$C,"&gt;="&amp;AC$1)</f>
        <v>0</v>
      </c>
      <c r="AD14" s="1">
        <f>SUMIFS('Horas Trabalhadas'!$D:$D,'Horas Trabalhadas'!$B:$B,$A14,'Horas Trabalhadas'!$C:$C,"&lt;"&amp;Planejamento!AE$1,'Horas Trabalhadas'!$C:$C,"&gt;="&amp;AD$1)</f>
        <v>4.5</v>
      </c>
      <c r="AE14" s="1">
        <f>SUMIFS('Horas Trabalhadas'!$D:$D,'Horas Trabalhadas'!$B:$B,$A14,'Horas Trabalhadas'!$C:$C,"&lt;"&amp;Planejamento!AF$1,'Horas Trabalhadas'!$C:$C,"&gt;="&amp;AE$1)</f>
        <v>0</v>
      </c>
      <c r="AF14" s="1">
        <f>SUMIFS('Horas Trabalhadas'!$D:$D,'Horas Trabalhadas'!$B:$B,$A14,'Horas Trabalhadas'!$C:$C,"&lt;"&amp;Planejamento!AG$1,'Horas Trabalhadas'!$C:$C,"&gt;="&amp;AF$1)</f>
        <v>0</v>
      </c>
      <c r="AG14" s="1">
        <f>SUMIFS('Horas Trabalhadas'!$D:$D,'Horas Trabalhadas'!$B:$B,$A14,'Horas Trabalhadas'!$C:$C,"&lt;"&amp;Planejamento!AH$1,'Horas Trabalhadas'!$C:$C,"&gt;="&amp;AG$1)</f>
        <v>0</v>
      </c>
      <c r="AH14" s="1">
        <f>SUMIFS('Horas Trabalhadas'!$D:$D,'Horas Trabalhadas'!$B:$B,$A14,'Horas Trabalhadas'!$C:$C,"&lt;"&amp;Planejamento!AI$1,'Horas Trabalhadas'!$C:$C,"&gt;="&amp;AH$1)</f>
        <v>0</v>
      </c>
      <c r="AI14" s="1">
        <f>SUMIFS('Horas Trabalhadas'!$D:$D,'Horas Trabalhadas'!$B:$B,$A14,'Horas Trabalhadas'!$C:$C,"&lt;"&amp;Planejamento!AJ$1,'Horas Trabalhadas'!$C:$C,"&gt;="&amp;AI$1)</f>
        <v>0</v>
      </c>
      <c r="AJ14" s="1">
        <f>SUMIFS('Horas Trabalhadas'!$D:$D,'Horas Trabalhadas'!$B:$B,$A14,'Horas Trabalhadas'!$C:$C,"&lt;"&amp;Planejamento!AK$1,'Horas Trabalhadas'!$C:$C,"&gt;="&amp;AJ$1)</f>
        <v>0</v>
      </c>
      <c r="AK14" s="1">
        <f>SUMIFS('Horas Trabalhadas'!$D:$D,'Horas Trabalhadas'!$B:$B,$A14,'Horas Trabalhadas'!$C:$C,"&lt;"&amp;Planejamento!AL$1,'Horas Trabalhadas'!$C:$C,"&gt;="&amp;AK$1)</f>
        <v>0</v>
      </c>
    </row>
    <row r="15" spans="1:37" ht="40" customHeight="1" x14ac:dyDescent="0.35">
      <c r="A15" s="1">
        <v>14</v>
      </c>
      <c r="B15" s="1" t="s">
        <v>169</v>
      </c>
      <c r="C15" s="1" t="s">
        <v>106</v>
      </c>
      <c r="D15" s="1" t="s">
        <v>98</v>
      </c>
      <c r="E15" s="1" t="s">
        <v>99</v>
      </c>
      <c r="F15" s="1" t="s">
        <v>177</v>
      </c>
      <c r="G15" s="1">
        <v>100</v>
      </c>
      <c r="I15" s="2">
        <v>45022</v>
      </c>
      <c r="J15" s="2">
        <v>45035</v>
      </c>
      <c r="M15" s="1">
        <f t="shared" si="4"/>
        <v>10</v>
      </c>
      <c r="N15" s="1">
        <v>2</v>
      </c>
      <c r="Q15" s="1">
        <f t="shared" si="2"/>
        <v>1</v>
      </c>
      <c r="R15" s="1">
        <f t="shared" si="5"/>
        <v>1</v>
      </c>
      <c r="S15" s="1">
        <f t="shared" si="6"/>
        <v>1</v>
      </c>
      <c r="T15" s="1">
        <f t="shared" si="8"/>
        <v>0</v>
      </c>
      <c r="U15" s="1">
        <f t="shared" si="3"/>
        <v>0</v>
      </c>
      <c r="V15" s="1">
        <f t="shared" si="3"/>
        <v>0</v>
      </c>
      <c r="W15" s="1">
        <f t="shared" si="3"/>
        <v>0</v>
      </c>
      <c r="X15" s="1">
        <f t="shared" si="3"/>
        <v>0</v>
      </c>
      <c r="Y15" s="1">
        <f t="shared" si="7"/>
        <v>0</v>
      </c>
      <c r="Z15" s="1">
        <f t="shared" si="7"/>
        <v>0</v>
      </c>
      <c r="AA15" s="1">
        <f t="shared" si="7"/>
        <v>0</v>
      </c>
      <c r="AB15" s="1">
        <f>SUMIFS('Horas Trabalhadas'!$D:$D,'Horas Trabalhadas'!$B:$B,$A15,'Horas Trabalhadas'!$C:$C,"&lt;"&amp;Planejamento!AC$1,'Horas Trabalhadas'!$C:$C,"&gt;="&amp;AB$1)</f>
        <v>0</v>
      </c>
      <c r="AC15" s="1">
        <f>SUMIFS('Horas Trabalhadas'!$D:$D,'Horas Trabalhadas'!$B:$B,$A15,'Horas Trabalhadas'!$C:$C,"&lt;"&amp;Planejamento!AD$1,'Horas Trabalhadas'!$C:$C,"&gt;="&amp;AC$1)</f>
        <v>2</v>
      </c>
      <c r="AD15" s="1">
        <f>SUMIFS('Horas Trabalhadas'!$D:$D,'Horas Trabalhadas'!$B:$B,$A15,'Horas Trabalhadas'!$C:$C,"&lt;"&amp;Planejamento!AE$1,'Horas Trabalhadas'!$C:$C,"&gt;="&amp;AD$1)</f>
        <v>0</v>
      </c>
      <c r="AE15" s="1">
        <f>SUMIFS('Horas Trabalhadas'!$D:$D,'Horas Trabalhadas'!$B:$B,$A15,'Horas Trabalhadas'!$C:$C,"&lt;"&amp;Planejamento!AF$1,'Horas Trabalhadas'!$C:$C,"&gt;="&amp;AE$1)</f>
        <v>0</v>
      </c>
      <c r="AF15" s="1">
        <f>SUMIFS('Horas Trabalhadas'!$D:$D,'Horas Trabalhadas'!$B:$B,$A15,'Horas Trabalhadas'!$C:$C,"&lt;"&amp;Planejamento!AG$1,'Horas Trabalhadas'!$C:$C,"&gt;="&amp;AF$1)</f>
        <v>0</v>
      </c>
      <c r="AG15" s="1">
        <f>SUMIFS('Horas Trabalhadas'!$D:$D,'Horas Trabalhadas'!$B:$B,$A15,'Horas Trabalhadas'!$C:$C,"&lt;"&amp;Planejamento!AH$1,'Horas Trabalhadas'!$C:$C,"&gt;="&amp;AG$1)</f>
        <v>0</v>
      </c>
      <c r="AH15" s="1">
        <f>SUMIFS('Horas Trabalhadas'!$D:$D,'Horas Trabalhadas'!$B:$B,$A15,'Horas Trabalhadas'!$C:$C,"&lt;"&amp;Planejamento!AI$1,'Horas Trabalhadas'!$C:$C,"&gt;="&amp;AH$1)</f>
        <v>0</v>
      </c>
      <c r="AI15" s="1">
        <f>SUMIFS('Horas Trabalhadas'!$D:$D,'Horas Trabalhadas'!$B:$B,$A15,'Horas Trabalhadas'!$C:$C,"&lt;"&amp;Planejamento!AJ$1,'Horas Trabalhadas'!$C:$C,"&gt;="&amp;AI$1)</f>
        <v>0</v>
      </c>
      <c r="AJ15" s="1">
        <f>SUMIFS('Horas Trabalhadas'!$D:$D,'Horas Trabalhadas'!$B:$B,$A15,'Horas Trabalhadas'!$C:$C,"&lt;"&amp;Planejamento!AK$1,'Horas Trabalhadas'!$C:$C,"&gt;="&amp;AJ$1)</f>
        <v>0</v>
      </c>
      <c r="AK15" s="1">
        <f>SUMIFS('Horas Trabalhadas'!$D:$D,'Horas Trabalhadas'!$B:$B,$A15,'Horas Trabalhadas'!$C:$C,"&lt;"&amp;Planejamento!AL$1,'Horas Trabalhadas'!$C:$C,"&gt;="&amp;AK$1)</f>
        <v>0</v>
      </c>
    </row>
    <row r="16" spans="1:37" ht="40" customHeight="1" x14ac:dyDescent="0.35">
      <c r="A16" s="1">
        <v>15</v>
      </c>
      <c r="B16" s="1" t="s">
        <v>170</v>
      </c>
      <c r="C16" s="1" t="s">
        <v>106</v>
      </c>
      <c r="D16" s="1" t="s">
        <v>98</v>
      </c>
      <c r="E16" s="1" t="s">
        <v>99</v>
      </c>
      <c r="F16" s="1" t="s">
        <v>178</v>
      </c>
      <c r="G16" s="1">
        <v>100</v>
      </c>
      <c r="I16" s="2">
        <v>45022</v>
      </c>
      <c r="J16" s="2">
        <v>45035</v>
      </c>
      <c r="M16" s="1">
        <f t="shared" si="4"/>
        <v>10</v>
      </c>
      <c r="N16" s="1">
        <v>2</v>
      </c>
      <c r="Q16" s="1">
        <f t="shared" si="2"/>
        <v>1</v>
      </c>
      <c r="R16" s="1">
        <f t="shared" si="5"/>
        <v>1</v>
      </c>
      <c r="S16" s="1">
        <f t="shared" si="6"/>
        <v>1</v>
      </c>
      <c r="T16" s="1">
        <f t="shared" si="8"/>
        <v>0</v>
      </c>
      <c r="U16" s="1">
        <f t="shared" si="3"/>
        <v>0</v>
      </c>
      <c r="V16" s="1">
        <f t="shared" si="3"/>
        <v>0</v>
      </c>
      <c r="W16" s="1">
        <f t="shared" si="3"/>
        <v>0</v>
      </c>
      <c r="X16" s="1">
        <f t="shared" si="3"/>
        <v>0</v>
      </c>
      <c r="Y16" s="1">
        <f t="shared" si="7"/>
        <v>0</v>
      </c>
      <c r="Z16" s="1">
        <f t="shared" si="7"/>
        <v>0</v>
      </c>
      <c r="AA16" s="1">
        <f t="shared" si="7"/>
        <v>0</v>
      </c>
      <c r="AB16" s="1">
        <f>SUMIFS('Horas Trabalhadas'!$D:$D,'Horas Trabalhadas'!$B:$B,$A16,'Horas Trabalhadas'!$C:$C,"&lt;"&amp;Planejamento!AC$1,'Horas Trabalhadas'!$C:$C,"&gt;="&amp;AB$1)</f>
        <v>0</v>
      </c>
      <c r="AC16" s="1">
        <f>SUMIFS('Horas Trabalhadas'!$D:$D,'Horas Trabalhadas'!$B:$B,$A16,'Horas Trabalhadas'!$C:$C,"&lt;"&amp;Planejamento!AD$1,'Horas Trabalhadas'!$C:$C,"&gt;="&amp;AC$1)</f>
        <v>1</v>
      </c>
      <c r="AD16" s="1">
        <f>SUMIFS('Horas Trabalhadas'!$D:$D,'Horas Trabalhadas'!$B:$B,$A16,'Horas Trabalhadas'!$C:$C,"&lt;"&amp;Planejamento!AE$1,'Horas Trabalhadas'!$C:$C,"&gt;="&amp;AD$1)</f>
        <v>0</v>
      </c>
      <c r="AE16" s="1">
        <f>SUMIFS('Horas Trabalhadas'!$D:$D,'Horas Trabalhadas'!$B:$B,$A16,'Horas Trabalhadas'!$C:$C,"&lt;"&amp;Planejamento!AF$1,'Horas Trabalhadas'!$C:$C,"&gt;="&amp;AE$1)</f>
        <v>0</v>
      </c>
      <c r="AF16" s="1">
        <f>SUMIFS('Horas Trabalhadas'!$D:$D,'Horas Trabalhadas'!$B:$B,$A16,'Horas Trabalhadas'!$C:$C,"&lt;"&amp;Planejamento!AG$1,'Horas Trabalhadas'!$C:$C,"&gt;="&amp;AF$1)</f>
        <v>0</v>
      </c>
      <c r="AG16" s="1">
        <f>SUMIFS('Horas Trabalhadas'!$D:$D,'Horas Trabalhadas'!$B:$B,$A16,'Horas Trabalhadas'!$C:$C,"&lt;"&amp;Planejamento!AH$1,'Horas Trabalhadas'!$C:$C,"&gt;="&amp;AG$1)</f>
        <v>0</v>
      </c>
      <c r="AH16" s="1">
        <f>SUMIFS('Horas Trabalhadas'!$D:$D,'Horas Trabalhadas'!$B:$B,$A16,'Horas Trabalhadas'!$C:$C,"&lt;"&amp;Planejamento!AI$1,'Horas Trabalhadas'!$C:$C,"&gt;="&amp;AH$1)</f>
        <v>0</v>
      </c>
      <c r="AI16" s="1">
        <f>SUMIFS('Horas Trabalhadas'!$D:$D,'Horas Trabalhadas'!$B:$B,$A16,'Horas Trabalhadas'!$C:$C,"&lt;"&amp;Planejamento!AJ$1,'Horas Trabalhadas'!$C:$C,"&gt;="&amp;AI$1)</f>
        <v>0</v>
      </c>
      <c r="AJ16" s="1">
        <f>SUMIFS('Horas Trabalhadas'!$D:$D,'Horas Trabalhadas'!$B:$B,$A16,'Horas Trabalhadas'!$C:$C,"&lt;"&amp;Planejamento!AK$1,'Horas Trabalhadas'!$C:$C,"&gt;="&amp;AJ$1)</f>
        <v>0</v>
      </c>
      <c r="AK16" s="1">
        <f>SUMIFS('Horas Trabalhadas'!$D:$D,'Horas Trabalhadas'!$B:$B,$A16,'Horas Trabalhadas'!$C:$C,"&lt;"&amp;Planejamento!AL$1,'Horas Trabalhadas'!$C:$C,"&gt;="&amp;AK$1)</f>
        <v>0</v>
      </c>
    </row>
    <row r="17" spans="1:37" ht="40" customHeight="1" x14ac:dyDescent="0.35">
      <c r="A17" s="1">
        <v>16</v>
      </c>
      <c r="B17" s="1" t="s">
        <v>171</v>
      </c>
      <c r="C17" s="1" t="s">
        <v>106</v>
      </c>
      <c r="D17" s="1" t="s">
        <v>98</v>
      </c>
      <c r="E17" s="1" t="s">
        <v>99</v>
      </c>
      <c r="F17" s="1" t="s">
        <v>179</v>
      </c>
      <c r="G17" s="1">
        <v>100</v>
      </c>
      <c r="I17" s="2">
        <v>45022</v>
      </c>
      <c r="J17" s="2">
        <v>45035</v>
      </c>
      <c r="M17" s="1">
        <f t="shared" si="4"/>
        <v>10</v>
      </c>
      <c r="N17" s="1">
        <v>2</v>
      </c>
      <c r="Q17" s="1">
        <f t="shared" si="2"/>
        <v>1</v>
      </c>
      <c r="R17" s="1">
        <f t="shared" si="5"/>
        <v>1</v>
      </c>
      <c r="S17" s="1">
        <f t="shared" si="6"/>
        <v>1</v>
      </c>
      <c r="T17" s="1">
        <f t="shared" si="8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7"/>
        <v>0</v>
      </c>
      <c r="Z17" s="1">
        <f t="shared" si="7"/>
        <v>0</v>
      </c>
      <c r="AA17" s="1">
        <f t="shared" si="7"/>
        <v>0</v>
      </c>
      <c r="AB17" s="1">
        <f>SUMIFS('Horas Trabalhadas'!$D:$D,'Horas Trabalhadas'!$B:$B,$A17,'Horas Trabalhadas'!$C:$C,"&lt;"&amp;Planejamento!AC$1,'Horas Trabalhadas'!$C:$C,"&gt;="&amp;AB$1)</f>
        <v>0</v>
      </c>
      <c r="AC17" s="1">
        <f>SUMIFS('Horas Trabalhadas'!$D:$D,'Horas Trabalhadas'!$B:$B,$A17,'Horas Trabalhadas'!$C:$C,"&lt;"&amp;Planejamento!AD$1,'Horas Trabalhadas'!$C:$C,"&gt;="&amp;AC$1)</f>
        <v>1</v>
      </c>
      <c r="AD17" s="1">
        <f>SUMIFS('Horas Trabalhadas'!$D:$D,'Horas Trabalhadas'!$B:$B,$A17,'Horas Trabalhadas'!$C:$C,"&lt;"&amp;Planejamento!AE$1,'Horas Trabalhadas'!$C:$C,"&gt;="&amp;AD$1)</f>
        <v>0</v>
      </c>
      <c r="AE17" s="1">
        <f>SUMIFS('Horas Trabalhadas'!$D:$D,'Horas Trabalhadas'!$B:$B,$A17,'Horas Trabalhadas'!$C:$C,"&lt;"&amp;Planejamento!AF$1,'Horas Trabalhadas'!$C:$C,"&gt;="&amp;AE$1)</f>
        <v>0</v>
      </c>
      <c r="AF17" s="1">
        <f>SUMIFS('Horas Trabalhadas'!$D:$D,'Horas Trabalhadas'!$B:$B,$A17,'Horas Trabalhadas'!$C:$C,"&lt;"&amp;Planejamento!AG$1,'Horas Trabalhadas'!$C:$C,"&gt;="&amp;AF$1)</f>
        <v>0</v>
      </c>
      <c r="AG17" s="1">
        <f>SUMIFS('Horas Trabalhadas'!$D:$D,'Horas Trabalhadas'!$B:$B,$A17,'Horas Trabalhadas'!$C:$C,"&lt;"&amp;Planejamento!AH$1,'Horas Trabalhadas'!$C:$C,"&gt;="&amp;AG$1)</f>
        <v>0</v>
      </c>
      <c r="AH17" s="1">
        <f>SUMIFS('Horas Trabalhadas'!$D:$D,'Horas Trabalhadas'!$B:$B,$A17,'Horas Trabalhadas'!$C:$C,"&lt;"&amp;Planejamento!AI$1,'Horas Trabalhadas'!$C:$C,"&gt;="&amp;AH$1)</f>
        <v>0</v>
      </c>
      <c r="AI17" s="1">
        <f>SUMIFS('Horas Trabalhadas'!$D:$D,'Horas Trabalhadas'!$B:$B,$A17,'Horas Trabalhadas'!$C:$C,"&lt;"&amp;Planejamento!AJ$1,'Horas Trabalhadas'!$C:$C,"&gt;="&amp;AI$1)</f>
        <v>0</v>
      </c>
      <c r="AJ17" s="1">
        <f>SUMIFS('Horas Trabalhadas'!$D:$D,'Horas Trabalhadas'!$B:$B,$A17,'Horas Trabalhadas'!$C:$C,"&lt;"&amp;Planejamento!AK$1,'Horas Trabalhadas'!$C:$C,"&gt;="&amp;AJ$1)</f>
        <v>0</v>
      </c>
      <c r="AK17" s="1">
        <f>SUMIFS('Horas Trabalhadas'!$D:$D,'Horas Trabalhadas'!$B:$B,$A17,'Horas Trabalhadas'!$C:$C,"&lt;"&amp;Planejamento!AL$1,'Horas Trabalhadas'!$C:$C,"&gt;="&amp;AK$1)</f>
        <v>0</v>
      </c>
    </row>
    <row r="18" spans="1:37" ht="40" customHeight="1" x14ac:dyDescent="0.35">
      <c r="A18" s="1">
        <v>17</v>
      </c>
      <c r="B18" s="1" t="s">
        <v>172</v>
      </c>
      <c r="C18" s="1" t="s">
        <v>106</v>
      </c>
      <c r="D18" s="1" t="s">
        <v>98</v>
      </c>
      <c r="E18" s="1" t="s">
        <v>99</v>
      </c>
      <c r="F18" s="1" t="s">
        <v>180</v>
      </c>
      <c r="G18" s="1">
        <v>100</v>
      </c>
      <c r="I18" s="2">
        <v>45022</v>
      </c>
      <c r="J18" s="2">
        <v>45035</v>
      </c>
      <c r="M18" s="1">
        <f t="shared" si="4"/>
        <v>10</v>
      </c>
      <c r="N18" s="1">
        <v>2</v>
      </c>
      <c r="Q18" s="1">
        <f t="shared" si="2"/>
        <v>1</v>
      </c>
      <c r="R18" s="1">
        <f t="shared" si="5"/>
        <v>1</v>
      </c>
      <c r="S18" s="1">
        <f t="shared" si="6"/>
        <v>1</v>
      </c>
      <c r="T18" s="1">
        <f t="shared" si="8"/>
        <v>0</v>
      </c>
      <c r="U18" s="1">
        <f t="shared" si="3"/>
        <v>0</v>
      </c>
      <c r="V18" s="1">
        <f t="shared" si="3"/>
        <v>0</v>
      </c>
      <c r="W18" s="1">
        <f t="shared" si="3"/>
        <v>0</v>
      </c>
      <c r="X18" s="1">
        <f t="shared" si="3"/>
        <v>0</v>
      </c>
      <c r="Y18" s="1">
        <f t="shared" si="7"/>
        <v>0</v>
      </c>
      <c r="Z18" s="1">
        <f t="shared" si="7"/>
        <v>0</v>
      </c>
      <c r="AA18" s="1">
        <f t="shared" si="7"/>
        <v>0</v>
      </c>
      <c r="AB18" s="1">
        <f>SUMIFS('Horas Trabalhadas'!$D:$D,'Horas Trabalhadas'!$B:$B,$A18,'Horas Trabalhadas'!$C:$C,"&lt;"&amp;Planejamento!AC$1,'Horas Trabalhadas'!$C:$C,"&gt;="&amp;AB$1)</f>
        <v>0</v>
      </c>
      <c r="AC18" s="1">
        <f>SUMIFS('Horas Trabalhadas'!$D:$D,'Horas Trabalhadas'!$B:$B,$A18,'Horas Trabalhadas'!$C:$C,"&lt;"&amp;Planejamento!AD$1,'Horas Trabalhadas'!$C:$C,"&gt;="&amp;AC$1)</f>
        <v>0</v>
      </c>
      <c r="AD18" s="1">
        <f>SUMIFS('Horas Trabalhadas'!$D:$D,'Horas Trabalhadas'!$B:$B,$A18,'Horas Trabalhadas'!$C:$C,"&lt;"&amp;Planejamento!AE$1,'Horas Trabalhadas'!$C:$C,"&gt;="&amp;AD$1)</f>
        <v>1</v>
      </c>
      <c r="AE18" s="1">
        <f>SUMIFS('Horas Trabalhadas'!$D:$D,'Horas Trabalhadas'!$B:$B,$A18,'Horas Trabalhadas'!$C:$C,"&lt;"&amp;Planejamento!AF$1,'Horas Trabalhadas'!$C:$C,"&gt;="&amp;AE$1)</f>
        <v>0</v>
      </c>
      <c r="AF18" s="1">
        <f>SUMIFS('Horas Trabalhadas'!$D:$D,'Horas Trabalhadas'!$B:$B,$A18,'Horas Trabalhadas'!$C:$C,"&lt;"&amp;Planejamento!AG$1,'Horas Trabalhadas'!$C:$C,"&gt;="&amp;AF$1)</f>
        <v>0</v>
      </c>
      <c r="AG18" s="1">
        <f>SUMIFS('Horas Trabalhadas'!$D:$D,'Horas Trabalhadas'!$B:$B,$A18,'Horas Trabalhadas'!$C:$C,"&lt;"&amp;Planejamento!AH$1,'Horas Trabalhadas'!$C:$C,"&gt;="&amp;AG$1)</f>
        <v>0</v>
      </c>
      <c r="AH18" s="1">
        <f>SUMIFS('Horas Trabalhadas'!$D:$D,'Horas Trabalhadas'!$B:$B,$A18,'Horas Trabalhadas'!$C:$C,"&lt;"&amp;Planejamento!AI$1,'Horas Trabalhadas'!$C:$C,"&gt;="&amp;AH$1)</f>
        <v>0</v>
      </c>
      <c r="AI18" s="1">
        <f>SUMIFS('Horas Trabalhadas'!$D:$D,'Horas Trabalhadas'!$B:$B,$A18,'Horas Trabalhadas'!$C:$C,"&lt;"&amp;Planejamento!AJ$1,'Horas Trabalhadas'!$C:$C,"&gt;="&amp;AI$1)</f>
        <v>0</v>
      </c>
      <c r="AJ18" s="1">
        <f>SUMIFS('Horas Trabalhadas'!$D:$D,'Horas Trabalhadas'!$B:$B,$A18,'Horas Trabalhadas'!$C:$C,"&lt;"&amp;Planejamento!AK$1,'Horas Trabalhadas'!$C:$C,"&gt;="&amp;AJ$1)</f>
        <v>0</v>
      </c>
      <c r="AK18" s="1">
        <f>SUMIFS('Horas Trabalhadas'!$D:$D,'Horas Trabalhadas'!$B:$B,$A18,'Horas Trabalhadas'!$C:$C,"&lt;"&amp;Planejamento!AL$1,'Horas Trabalhadas'!$C:$C,"&gt;="&amp;AK$1)</f>
        <v>0</v>
      </c>
    </row>
    <row r="19" spans="1:37" ht="40" customHeight="1" x14ac:dyDescent="0.35">
      <c r="A19" s="1">
        <v>18</v>
      </c>
      <c r="B19" s="1" t="s">
        <v>173</v>
      </c>
      <c r="C19" s="1" t="s">
        <v>106</v>
      </c>
      <c r="D19" s="1" t="s">
        <v>98</v>
      </c>
      <c r="E19" s="1" t="s">
        <v>99</v>
      </c>
      <c r="F19" s="1" t="s">
        <v>181</v>
      </c>
      <c r="G19" s="1">
        <v>100</v>
      </c>
      <c r="I19" s="2">
        <v>45022</v>
      </c>
      <c r="J19" s="2">
        <v>45035</v>
      </c>
      <c r="M19" s="1">
        <f t="shared" si="4"/>
        <v>10</v>
      </c>
      <c r="N19" s="1">
        <v>2</v>
      </c>
      <c r="Q19" s="1">
        <f t="shared" si="2"/>
        <v>1</v>
      </c>
      <c r="R19" s="1">
        <f t="shared" si="5"/>
        <v>1</v>
      </c>
      <c r="S19" s="1">
        <f t="shared" si="6"/>
        <v>1</v>
      </c>
      <c r="T19" s="1">
        <f t="shared" si="8"/>
        <v>0</v>
      </c>
      <c r="U19" s="1">
        <f t="shared" si="3"/>
        <v>0</v>
      </c>
      <c r="V19" s="1">
        <f t="shared" si="3"/>
        <v>0</v>
      </c>
      <c r="W19" s="1">
        <f t="shared" si="3"/>
        <v>0</v>
      </c>
      <c r="X19" s="1">
        <f t="shared" si="3"/>
        <v>0</v>
      </c>
      <c r="Y19" s="1">
        <f t="shared" si="7"/>
        <v>0</v>
      </c>
      <c r="Z19" s="1">
        <f t="shared" si="7"/>
        <v>0</v>
      </c>
      <c r="AA19" s="1">
        <f t="shared" si="7"/>
        <v>0</v>
      </c>
      <c r="AB19" s="1">
        <f>SUMIFS('Horas Trabalhadas'!$D:$D,'Horas Trabalhadas'!$B:$B,$A19,'Horas Trabalhadas'!$C:$C,"&lt;"&amp;Planejamento!AC$1,'Horas Trabalhadas'!$C:$C,"&gt;="&amp;AB$1)</f>
        <v>0</v>
      </c>
      <c r="AC19" s="1">
        <f>SUMIFS('Horas Trabalhadas'!$D:$D,'Horas Trabalhadas'!$B:$B,$A19,'Horas Trabalhadas'!$C:$C,"&lt;"&amp;Planejamento!AD$1,'Horas Trabalhadas'!$C:$C,"&gt;="&amp;AC$1)</f>
        <v>0</v>
      </c>
      <c r="AD19" s="1">
        <f>SUMIFS('Horas Trabalhadas'!$D:$D,'Horas Trabalhadas'!$B:$B,$A19,'Horas Trabalhadas'!$C:$C,"&lt;"&amp;Planejamento!AE$1,'Horas Trabalhadas'!$C:$C,"&gt;="&amp;AD$1)</f>
        <v>0</v>
      </c>
      <c r="AE19" s="1">
        <f>SUMIFS('Horas Trabalhadas'!$D:$D,'Horas Trabalhadas'!$B:$B,$A19,'Horas Trabalhadas'!$C:$C,"&lt;"&amp;Planejamento!AF$1,'Horas Trabalhadas'!$C:$C,"&gt;="&amp;AE$1)</f>
        <v>0</v>
      </c>
      <c r="AF19" s="1">
        <f>SUMIFS('Horas Trabalhadas'!$D:$D,'Horas Trabalhadas'!$B:$B,$A19,'Horas Trabalhadas'!$C:$C,"&lt;"&amp;Planejamento!AG$1,'Horas Trabalhadas'!$C:$C,"&gt;="&amp;AF$1)</f>
        <v>0</v>
      </c>
      <c r="AG19" s="1">
        <f>SUMIFS('Horas Trabalhadas'!$D:$D,'Horas Trabalhadas'!$B:$B,$A19,'Horas Trabalhadas'!$C:$C,"&lt;"&amp;Planejamento!AH$1,'Horas Trabalhadas'!$C:$C,"&gt;="&amp;AG$1)</f>
        <v>0</v>
      </c>
      <c r="AH19" s="1">
        <f>SUMIFS('Horas Trabalhadas'!$D:$D,'Horas Trabalhadas'!$B:$B,$A19,'Horas Trabalhadas'!$C:$C,"&lt;"&amp;Planejamento!AI$1,'Horas Trabalhadas'!$C:$C,"&gt;="&amp;AH$1)</f>
        <v>0</v>
      </c>
      <c r="AI19" s="1">
        <f>SUMIFS('Horas Trabalhadas'!$D:$D,'Horas Trabalhadas'!$B:$B,$A19,'Horas Trabalhadas'!$C:$C,"&lt;"&amp;Planejamento!AJ$1,'Horas Trabalhadas'!$C:$C,"&gt;="&amp;AI$1)</f>
        <v>0</v>
      </c>
      <c r="AJ19" s="1">
        <f>SUMIFS('Horas Trabalhadas'!$D:$D,'Horas Trabalhadas'!$B:$B,$A19,'Horas Trabalhadas'!$C:$C,"&lt;"&amp;Planejamento!AK$1,'Horas Trabalhadas'!$C:$C,"&gt;="&amp;AJ$1)</f>
        <v>0</v>
      </c>
      <c r="AK19" s="1">
        <f>SUMIFS('Horas Trabalhadas'!$D:$D,'Horas Trabalhadas'!$B:$B,$A19,'Horas Trabalhadas'!$C:$C,"&lt;"&amp;Planejamento!AL$1,'Horas Trabalhadas'!$C:$C,"&gt;="&amp;AK$1)</f>
        <v>0</v>
      </c>
    </row>
    <row r="20" spans="1:37" ht="40" customHeight="1" x14ac:dyDescent="0.35">
      <c r="A20" s="1">
        <v>19</v>
      </c>
      <c r="B20" s="1" t="s">
        <v>174</v>
      </c>
      <c r="C20" s="1" t="s">
        <v>106</v>
      </c>
      <c r="D20" s="1" t="s">
        <v>98</v>
      </c>
      <c r="E20" s="1" t="s">
        <v>99</v>
      </c>
      <c r="F20" s="1" t="s">
        <v>182</v>
      </c>
      <c r="G20" s="1">
        <v>100</v>
      </c>
      <c r="I20" s="2">
        <v>45022</v>
      </c>
      <c r="J20" s="2">
        <v>45035</v>
      </c>
      <c r="M20" s="1">
        <f t="shared" si="4"/>
        <v>10</v>
      </c>
      <c r="N20" s="1">
        <v>2</v>
      </c>
      <c r="Q20" s="1">
        <f t="shared" si="2"/>
        <v>1</v>
      </c>
      <c r="R20" s="1">
        <f t="shared" si="5"/>
        <v>1</v>
      </c>
      <c r="S20" s="1">
        <f t="shared" si="6"/>
        <v>1</v>
      </c>
      <c r="T20" s="1">
        <f t="shared" si="8"/>
        <v>0</v>
      </c>
      <c r="U20" s="1">
        <f t="shared" si="3"/>
        <v>0</v>
      </c>
      <c r="V20" s="1">
        <f t="shared" si="3"/>
        <v>0</v>
      </c>
      <c r="W20" s="1">
        <f t="shared" si="3"/>
        <v>0</v>
      </c>
      <c r="X20" s="1">
        <f t="shared" si="3"/>
        <v>0</v>
      </c>
      <c r="Y20" s="1">
        <f t="shared" si="7"/>
        <v>0</v>
      </c>
      <c r="Z20" s="1">
        <f t="shared" si="7"/>
        <v>0</v>
      </c>
      <c r="AA20" s="1">
        <f t="shared" si="7"/>
        <v>0</v>
      </c>
      <c r="AB20" s="1">
        <f>SUMIFS('Horas Trabalhadas'!$D:$D,'Horas Trabalhadas'!$B:$B,$A20,'Horas Trabalhadas'!$C:$C,"&lt;"&amp;Planejamento!AC$1,'Horas Trabalhadas'!$C:$C,"&gt;="&amp;AB$1)</f>
        <v>0</v>
      </c>
      <c r="AC20" s="1">
        <f>SUMIFS('Horas Trabalhadas'!$D:$D,'Horas Trabalhadas'!$B:$B,$A20,'Horas Trabalhadas'!$C:$C,"&lt;"&amp;Planejamento!AD$1,'Horas Trabalhadas'!$C:$C,"&gt;="&amp;AC$1)</f>
        <v>0</v>
      </c>
      <c r="AD20" s="1">
        <f>SUMIFS('Horas Trabalhadas'!$D:$D,'Horas Trabalhadas'!$B:$B,$A20,'Horas Trabalhadas'!$C:$C,"&lt;"&amp;Planejamento!AE$1,'Horas Trabalhadas'!$C:$C,"&gt;="&amp;AD$1)</f>
        <v>0</v>
      </c>
      <c r="AE20" s="1">
        <f>SUMIFS('Horas Trabalhadas'!$D:$D,'Horas Trabalhadas'!$B:$B,$A20,'Horas Trabalhadas'!$C:$C,"&lt;"&amp;Planejamento!AF$1,'Horas Trabalhadas'!$C:$C,"&gt;="&amp;AE$1)</f>
        <v>0</v>
      </c>
      <c r="AF20" s="1">
        <f>SUMIFS('Horas Trabalhadas'!$D:$D,'Horas Trabalhadas'!$B:$B,$A20,'Horas Trabalhadas'!$C:$C,"&lt;"&amp;Planejamento!AG$1,'Horas Trabalhadas'!$C:$C,"&gt;="&amp;AF$1)</f>
        <v>0</v>
      </c>
      <c r="AG20" s="1">
        <f>SUMIFS('Horas Trabalhadas'!$D:$D,'Horas Trabalhadas'!$B:$B,$A20,'Horas Trabalhadas'!$C:$C,"&lt;"&amp;Planejamento!AH$1,'Horas Trabalhadas'!$C:$C,"&gt;="&amp;AG$1)</f>
        <v>0</v>
      </c>
      <c r="AH20" s="1">
        <f>SUMIFS('Horas Trabalhadas'!$D:$D,'Horas Trabalhadas'!$B:$B,$A20,'Horas Trabalhadas'!$C:$C,"&lt;"&amp;Planejamento!AI$1,'Horas Trabalhadas'!$C:$C,"&gt;="&amp;AH$1)</f>
        <v>0</v>
      </c>
      <c r="AI20" s="1">
        <f>SUMIFS('Horas Trabalhadas'!$D:$D,'Horas Trabalhadas'!$B:$B,$A20,'Horas Trabalhadas'!$C:$C,"&lt;"&amp;Planejamento!AJ$1,'Horas Trabalhadas'!$C:$C,"&gt;="&amp;AI$1)</f>
        <v>0</v>
      </c>
      <c r="AJ20" s="1">
        <f>SUMIFS('Horas Trabalhadas'!$D:$D,'Horas Trabalhadas'!$B:$B,$A20,'Horas Trabalhadas'!$C:$C,"&lt;"&amp;Planejamento!AK$1,'Horas Trabalhadas'!$C:$C,"&gt;="&amp;AJ$1)</f>
        <v>0</v>
      </c>
      <c r="AK20" s="1">
        <f>SUMIFS('Horas Trabalhadas'!$D:$D,'Horas Trabalhadas'!$B:$B,$A20,'Horas Trabalhadas'!$C:$C,"&lt;"&amp;Planejamento!AL$1,'Horas Trabalhadas'!$C:$C,"&gt;="&amp;AK$1)</f>
        <v>0</v>
      </c>
    </row>
    <row r="21" spans="1:37" ht="40" customHeight="1" x14ac:dyDescent="0.35">
      <c r="A21" s="1">
        <v>20</v>
      </c>
      <c r="B21" s="1" t="s">
        <v>175</v>
      </c>
      <c r="C21" s="1" t="s">
        <v>106</v>
      </c>
      <c r="D21" s="1" t="s">
        <v>98</v>
      </c>
      <c r="E21" s="1" t="s">
        <v>99</v>
      </c>
      <c r="F21" s="1" t="s">
        <v>183</v>
      </c>
      <c r="G21" s="1">
        <v>100</v>
      </c>
      <c r="I21" s="2">
        <v>45022</v>
      </c>
      <c r="J21" s="2">
        <v>45035</v>
      </c>
      <c r="M21" s="1">
        <f t="shared" si="4"/>
        <v>10</v>
      </c>
      <c r="N21" s="1">
        <v>2</v>
      </c>
      <c r="Q21" s="1">
        <f t="shared" si="2"/>
        <v>1</v>
      </c>
      <c r="R21" s="1">
        <f t="shared" si="5"/>
        <v>1</v>
      </c>
      <c r="S21" s="1">
        <f t="shared" si="6"/>
        <v>1</v>
      </c>
      <c r="T21" s="1">
        <f t="shared" si="8"/>
        <v>0</v>
      </c>
      <c r="U21" s="1">
        <f t="shared" si="3"/>
        <v>0</v>
      </c>
      <c r="V21" s="1">
        <f t="shared" si="3"/>
        <v>0</v>
      </c>
      <c r="W21" s="1">
        <f t="shared" si="3"/>
        <v>0</v>
      </c>
      <c r="X21" s="1">
        <f t="shared" si="3"/>
        <v>0</v>
      </c>
      <c r="Y21" s="1">
        <f t="shared" si="7"/>
        <v>0</v>
      </c>
      <c r="Z21" s="1">
        <f t="shared" si="7"/>
        <v>0</v>
      </c>
      <c r="AA21" s="1">
        <f t="shared" si="7"/>
        <v>0</v>
      </c>
      <c r="AB21" s="1">
        <f>SUMIFS('Horas Trabalhadas'!$D:$D,'Horas Trabalhadas'!$B:$B,$A21,'Horas Trabalhadas'!$C:$C,"&lt;"&amp;Planejamento!AC$1,'Horas Trabalhadas'!$C:$C,"&gt;="&amp;AB$1)</f>
        <v>0</v>
      </c>
      <c r="AC21" s="1">
        <f>SUMIFS('Horas Trabalhadas'!$D:$D,'Horas Trabalhadas'!$B:$B,$A21,'Horas Trabalhadas'!$C:$C,"&lt;"&amp;Planejamento!AD$1,'Horas Trabalhadas'!$C:$C,"&gt;="&amp;AC$1)</f>
        <v>0</v>
      </c>
      <c r="AD21" s="1">
        <f>SUMIFS('Horas Trabalhadas'!$D:$D,'Horas Trabalhadas'!$B:$B,$A21,'Horas Trabalhadas'!$C:$C,"&lt;"&amp;Planejamento!AE$1,'Horas Trabalhadas'!$C:$C,"&gt;="&amp;AD$1)</f>
        <v>0</v>
      </c>
      <c r="AE21" s="1">
        <f>SUMIFS('Horas Trabalhadas'!$D:$D,'Horas Trabalhadas'!$B:$B,$A21,'Horas Trabalhadas'!$C:$C,"&lt;"&amp;Planejamento!AF$1,'Horas Trabalhadas'!$C:$C,"&gt;="&amp;AE$1)</f>
        <v>0</v>
      </c>
      <c r="AF21" s="1">
        <f>SUMIFS('Horas Trabalhadas'!$D:$D,'Horas Trabalhadas'!$B:$B,$A21,'Horas Trabalhadas'!$C:$C,"&lt;"&amp;Planejamento!AG$1,'Horas Trabalhadas'!$C:$C,"&gt;="&amp;AF$1)</f>
        <v>0</v>
      </c>
      <c r="AG21" s="1">
        <f>SUMIFS('Horas Trabalhadas'!$D:$D,'Horas Trabalhadas'!$B:$B,$A21,'Horas Trabalhadas'!$C:$C,"&lt;"&amp;Planejamento!AH$1,'Horas Trabalhadas'!$C:$C,"&gt;="&amp;AG$1)</f>
        <v>0</v>
      </c>
      <c r="AH21" s="1">
        <f>SUMIFS('Horas Trabalhadas'!$D:$D,'Horas Trabalhadas'!$B:$B,$A21,'Horas Trabalhadas'!$C:$C,"&lt;"&amp;Planejamento!AI$1,'Horas Trabalhadas'!$C:$C,"&gt;="&amp;AH$1)</f>
        <v>0</v>
      </c>
      <c r="AI21" s="1">
        <f>SUMIFS('Horas Trabalhadas'!$D:$D,'Horas Trabalhadas'!$B:$B,$A21,'Horas Trabalhadas'!$C:$C,"&lt;"&amp;Planejamento!AJ$1,'Horas Trabalhadas'!$C:$C,"&gt;="&amp;AI$1)</f>
        <v>0</v>
      </c>
      <c r="AJ21" s="1">
        <f>SUMIFS('Horas Trabalhadas'!$D:$D,'Horas Trabalhadas'!$B:$B,$A21,'Horas Trabalhadas'!$C:$C,"&lt;"&amp;Planejamento!AK$1,'Horas Trabalhadas'!$C:$C,"&gt;="&amp;AJ$1)</f>
        <v>0</v>
      </c>
      <c r="AK21" s="1">
        <f>SUMIFS('Horas Trabalhadas'!$D:$D,'Horas Trabalhadas'!$B:$B,$A21,'Horas Trabalhadas'!$C:$C,"&lt;"&amp;Planejamento!AL$1,'Horas Trabalhadas'!$C:$C,"&gt;="&amp;AK$1)</f>
        <v>0</v>
      </c>
    </row>
    <row r="22" spans="1:37" ht="40" customHeight="1" x14ac:dyDescent="0.35">
      <c r="A22" s="1">
        <v>21</v>
      </c>
      <c r="B22" s="1" t="s">
        <v>30</v>
      </c>
      <c r="C22" s="1" t="s">
        <v>106</v>
      </c>
      <c r="D22" s="1" t="s">
        <v>100</v>
      </c>
      <c r="E22" s="1" t="s">
        <v>101</v>
      </c>
      <c r="F22" s="1" t="s">
        <v>165</v>
      </c>
      <c r="G22" s="1">
        <v>0</v>
      </c>
      <c r="I22" s="2">
        <v>45065</v>
      </c>
      <c r="J22" s="2">
        <v>45071</v>
      </c>
      <c r="M22" s="1">
        <f t="shared" si="4"/>
        <v>5</v>
      </c>
      <c r="N22" s="1">
        <v>8</v>
      </c>
      <c r="Q22" s="1">
        <f t="shared" si="2"/>
        <v>8</v>
      </c>
      <c r="R22" s="1">
        <f t="shared" si="5"/>
        <v>0</v>
      </c>
      <c r="S22" s="1">
        <f t="shared" si="6"/>
        <v>0</v>
      </c>
      <c r="T22" s="1">
        <f t="shared" si="8"/>
        <v>0</v>
      </c>
      <c r="U22" s="1">
        <f t="shared" si="3"/>
        <v>0</v>
      </c>
      <c r="V22" s="1">
        <f t="shared" si="3"/>
        <v>0</v>
      </c>
      <c r="W22" s="1">
        <f t="shared" si="3"/>
        <v>0</v>
      </c>
      <c r="X22" s="1">
        <f t="shared" si="3"/>
        <v>0</v>
      </c>
      <c r="Y22" s="1">
        <f t="shared" si="7"/>
        <v>0</v>
      </c>
      <c r="Z22" s="1">
        <f t="shared" si="7"/>
        <v>0</v>
      </c>
      <c r="AA22" s="1">
        <f t="shared" si="7"/>
        <v>0</v>
      </c>
      <c r="AB22" s="1">
        <f>SUMIFS('Horas Trabalhadas'!$D:$D,'Horas Trabalhadas'!$B:$B,$A22,'Horas Trabalhadas'!$C:$C,"&lt;"&amp;Planejamento!AC$1,'Horas Trabalhadas'!$C:$C,"&gt;="&amp;AB$1)</f>
        <v>0</v>
      </c>
      <c r="AC22" s="1">
        <f>SUMIFS('Horas Trabalhadas'!$D:$D,'Horas Trabalhadas'!$B:$B,$A22,'Horas Trabalhadas'!$C:$C,"&lt;"&amp;Planejamento!AD$1,'Horas Trabalhadas'!$C:$C,"&gt;="&amp;AC$1)</f>
        <v>0</v>
      </c>
      <c r="AD22" s="1">
        <f>SUMIFS('Horas Trabalhadas'!$D:$D,'Horas Trabalhadas'!$B:$B,$A22,'Horas Trabalhadas'!$C:$C,"&lt;"&amp;Planejamento!AE$1,'Horas Trabalhadas'!$C:$C,"&gt;="&amp;AD$1)</f>
        <v>0</v>
      </c>
      <c r="AE22" s="1">
        <f>SUMIFS('Horas Trabalhadas'!$D:$D,'Horas Trabalhadas'!$B:$B,$A22,'Horas Trabalhadas'!$C:$C,"&lt;"&amp;Planejamento!AF$1,'Horas Trabalhadas'!$C:$C,"&gt;="&amp;AE$1)</f>
        <v>0</v>
      </c>
      <c r="AF22" s="1">
        <f>SUMIFS('Horas Trabalhadas'!$D:$D,'Horas Trabalhadas'!$B:$B,$A22,'Horas Trabalhadas'!$C:$C,"&lt;"&amp;Planejamento!AG$1,'Horas Trabalhadas'!$C:$C,"&gt;="&amp;AF$1)</f>
        <v>0</v>
      </c>
      <c r="AG22" s="1">
        <f>SUMIFS('Horas Trabalhadas'!$D:$D,'Horas Trabalhadas'!$B:$B,$A22,'Horas Trabalhadas'!$C:$C,"&lt;"&amp;Planejamento!AH$1,'Horas Trabalhadas'!$C:$C,"&gt;="&amp;AG$1)</f>
        <v>0</v>
      </c>
      <c r="AH22" s="1">
        <f>SUMIFS('Horas Trabalhadas'!$D:$D,'Horas Trabalhadas'!$B:$B,$A22,'Horas Trabalhadas'!$C:$C,"&lt;"&amp;Planejamento!AI$1,'Horas Trabalhadas'!$C:$C,"&gt;="&amp;AH$1)</f>
        <v>0</v>
      </c>
      <c r="AI22" s="1">
        <f>SUMIFS('Horas Trabalhadas'!$D:$D,'Horas Trabalhadas'!$B:$B,$A22,'Horas Trabalhadas'!$C:$C,"&lt;"&amp;Planejamento!AJ$1,'Horas Trabalhadas'!$C:$C,"&gt;="&amp;AI$1)</f>
        <v>0</v>
      </c>
      <c r="AJ22" s="1">
        <f>SUMIFS('Horas Trabalhadas'!$D:$D,'Horas Trabalhadas'!$B:$B,$A22,'Horas Trabalhadas'!$C:$C,"&lt;"&amp;Planejamento!AK$1,'Horas Trabalhadas'!$C:$C,"&gt;="&amp;AJ$1)</f>
        <v>0</v>
      </c>
      <c r="AK22" s="1">
        <f>SUMIFS('Horas Trabalhadas'!$D:$D,'Horas Trabalhadas'!$B:$B,$A22,'Horas Trabalhadas'!$C:$C,"&lt;"&amp;Planejamento!AL$1,'Horas Trabalhadas'!$C:$C,"&gt;="&amp;AK$1)</f>
        <v>0</v>
      </c>
    </row>
    <row r="23" spans="1:37" ht="40" customHeight="1" x14ac:dyDescent="0.35">
      <c r="A23" s="1">
        <v>22</v>
      </c>
      <c r="B23" s="1" t="s">
        <v>31</v>
      </c>
      <c r="C23" s="1" t="s">
        <v>106</v>
      </c>
      <c r="D23" s="1" t="s">
        <v>100</v>
      </c>
      <c r="E23" s="1" t="s">
        <v>101</v>
      </c>
      <c r="F23" s="1" t="s">
        <v>166</v>
      </c>
      <c r="G23" s="1">
        <v>0</v>
      </c>
      <c r="I23" s="2">
        <v>45065</v>
      </c>
      <c r="J23" s="2">
        <v>45071</v>
      </c>
      <c r="M23" s="1">
        <f t="shared" si="4"/>
        <v>5</v>
      </c>
      <c r="N23" s="1">
        <v>8</v>
      </c>
      <c r="Q23" s="1">
        <f t="shared" si="2"/>
        <v>8</v>
      </c>
      <c r="R23" s="1">
        <f t="shared" si="5"/>
        <v>0</v>
      </c>
      <c r="S23" s="1">
        <f t="shared" si="6"/>
        <v>0</v>
      </c>
      <c r="T23" s="1">
        <f t="shared" si="8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7"/>
        <v>0</v>
      </c>
      <c r="Z23" s="1">
        <f t="shared" si="7"/>
        <v>0</v>
      </c>
      <c r="AA23" s="1">
        <f t="shared" si="7"/>
        <v>0</v>
      </c>
      <c r="AB23" s="1">
        <f>SUMIFS('Horas Trabalhadas'!$D:$D,'Horas Trabalhadas'!$B:$B,$A23,'Horas Trabalhadas'!$C:$C,"&lt;"&amp;Planejamento!AC$1,'Horas Trabalhadas'!$C:$C,"&gt;="&amp;AB$1)</f>
        <v>0</v>
      </c>
      <c r="AC23" s="1">
        <f>SUMIFS('Horas Trabalhadas'!$D:$D,'Horas Trabalhadas'!$B:$B,$A23,'Horas Trabalhadas'!$C:$C,"&lt;"&amp;Planejamento!AD$1,'Horas Trabalhadas'!$C:$C,"&gt;="&amp;AC$1)</f>
        <v>0</v>
      </c>
      <c r="AD23" s="1">
        <f>SUMIFS('Horas Trabalhadas'!$D:$D,'Horas Trabalhadas'!$B:$B,$A23,'Horas Trabalhadas'!$C:$C,"&lt;"&amp;Planejamento!AE$1,'Horas Trabalhadas'!$C:$C,"&gt;="&amp;AD$1)</f>
        <v>0</v>
      </c>
      <c r="AE23" s="1">
        <f>SUMIFS('Horas Trabalhadas'!$D:$D,'Horas Trabalhadas'!$B:$B,$A23,'Horas Trabalhadas'!$C:$C,"&lt;"&amp;Planejamento!AF$1,'Horas Trabalhadas'!$C:$C,"&gt;="&amp;AE$1)</f>
        <v>0</v>
      </c>
      <c r="AF23" s="1">
        <f>SUMIFS('Horas Trabalhadas'!$D:$D,'Horas Trabalhadas'!$B:$B,$A23,'Horas Trabalhadas'!$C:$C,"&lt;"&amp;Planejamento!AG$1,'Horas Trabalhadas'!$C:$C,"&gt;="&amp;AF$1)</f>
        <v>0</v>
      </c>
      <c r="AG23" s="1">
        <f>SUMIFS('Horas Trabalhadas'!$D:$D,'Horas Trabalhadas'!$B:$B,$A23,'Horas Trabalhadas'!$C:$C,"&lt;"&amp;Planejamento!AH$1,'Horas Trabalhadas'!$C:$C,"&gt;="&amp;AG$1)</f>
        <v>0</v>
      </c>
      <c r="AH23" s="1">
        <f>SUMIFS('Horas Trabalhadas'!$D:$D,'Horas Trabalhadas'!$B:$B,$A23,'Horas Trabalhadas'!$C:$C,"&lt;"&amp;Planejamento!AI$1,'Horas Trabalhadas'!$C:$C,"&gt;="&amp;AH$1)</f>
        <v>0</v>
      </c>
      <c r="AI23" s="1">
        <f>SUMIFS('Horas Trabalhadas'!$D:$D,'Horas Trabalhadas'!$B:$B,$A23,'Horas Trabalhadas'!$C:$C,"&lt;"&amp;Planejamento!AJ$1,'Horas Trabalhadas'!$C:$C,"&gt;="&amp;AI$1)</f>
        <v>0</v>
      </c>
      <c r="AJ23" s="1">
        <f>SUMIFS('Horas Trabalhadas'!$D:$D,'Horas Trabalhadas'!$B:$B,$A23,'Horas Trabalhadas'!$C:$C,"&lt;"&amp;Planejamento!AK$1,'Horas Trabalhadas'!$C:$C,"&gt;="&amp;AJ$1)</f>
        <v>0</v>
      </c>
      <c r="AK23" s="1">
        <f>SUMIFS('Horas Trabalhadas'!$D:$D,'Horas Trabalhadas'!$B:$B,$A23,'Horas Trabalhadas'!$C:$C,"&lt;"&amp;Planejamento!AL$1,'Horas Trabalhadas'!$C:$C,"&gt;="&amp;AK$1)</f>
        <v>0</v>
      </c>
    </row>
    <row r="24" spans="1:37" ht="40" customHeight="1" x14ac:dyDescent="0.35">
      <c r="A24" s="1">
        <v>23</v>
      </c>
      <c r="B24" s="1" t="s">
        <v>32</v>
      </c>
      <c r="C24" s="1" t="s">
        <v>106</v>
      </c>
      <c r="D24" s="1" t="s">
        <v>100</v>
      </c>
      <c r="E24" s="1" t="s">
        <v>101</v>
      </c>
      <c r="F24" s="1" t="s">
        <v>167</v>
      </c>
      <c r="G24" s="1">
        <v>0</v>
      </c>
      <c r="I24" s="2">
        <v>45065</v>
      </c>
      <c r="J24" s="2">
        <v>45071</v>
      </c>
      <c r="M24" s="1">
        <f t="shared" si="4"/>
        <v>5</v>
      </c>
      <c r="N24" s="1">
        <v>4</v>
      </c>
      <c r="Q24" s="1">
        <f t="shared" si="2"/>
        <v>4</v>
      </c>
      <c r="R24" s="1">
        <f t="shared" si="5"/>
        <v>0</v>
      </c>
      <c r="S24" s="1">
        <f t="shared" si="6"/>
        <v>0</v>
      </c>
      <c r="T24" s="1">
        <f t="shared" si="8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7"/>
        <v>0</v>
      </c>
      <c r="Z24" s="1">
        <f t="shared" si="7"/>
        <v>0</v>
      </c>
      <c r="AA24" s="1">
        <f t="shared" si="7"/>
        <v>0</v>
      </c>
      <c r="AB24" s="1">
        <f>SUMIFS('Horas Trabalhadas'!$D:$D,'Horas Trabalhadas'!$B:$B,$A24,'Horas Trabalhadas'!$C:$C,"&lt;"&amp;Planejamento!AC$1,'Horas Trabalhadas'!$C:$C,"&gt;="&amp;AB$1)</f>
        <v>0</v>
      </c>
      <c r="AC24" s="1">
        <f>SUMIFS('Horas Trabalhadas'!$D:$D,'Horas Trabalhadas'!$B:$B,$A24,'Horas Trabalhadas'!$C:$C,"&lt;"&amp;Planejamento!AD$1,'Horas Trabalhadas'!$C:$C,"&gt;="&amp;AC$1)</f>
        <v>0</v>
      </c>
      <c r="AD24" s="1">
        <f>SUMIFS('Horas Trabalhadas'!$D:$D,'Horas Trabalhadas'!$B:$B,$A24,'Horas Trabalhadas'!$C:$C,"&lt;"&amp;Planejamento!AE$1,'Horas Trabalhadas'!$C:$C,"&gt;="&amp;AD$1)</f>
        <v>0</v>
      </c>
      <c r="AE24" s="1">
        <f>SUMIFS('Horas Trabalhadas'!$D:$D,'Horas Trabalhadas'!$B:$B,$A24,'Horas Trabalhadas'!$C:$C,"&lt;"&amp;Planejamento!AF$1,'Horas Trabalhadas'!$C:$C,"&gt;="&amp;AE$1)</f>
        <v>0</v>
      </c>
      <c r="AF24" s="1">
        <f>SUMIFS('Horas Trabalhadas'!$D:$D,'Horas Trabalhadas'!$B:$B,$A24,'Horas Trabalhadas'!$C:$C,"&lt;"&amp;Planejamento!AG$1,'Horas Trabalhadas'!$C:$C,"&gt;="&amp;AF$1)</f>
        <v>0</v>
      </c>
      <c r="AG24" s="1">
        <f>SUMIFS('Horas Trabalhadas'!$D:$D,'Horas Trabalhadas'!$B:$B,$A24,'Horas Trabalhadas'!$C:$C,"&lt;"&amp;Planejamento!AH$1,'Horas Trabalhadas'!$C:$C,"&gt;="&amp;AG$1)</f>
        <v>0</v>
      </c>
      <c r="AH24" s="1">
        <f>SUMIFS('Horas Trabalhadas'!$D:$D,'Horas Trabalhadas'!$B:$B,$A24,'Horas Trabalhadas'!$C:$C,"&lt;"&amp;Planejamento!AI$1,'Horas Trabalhadas'!$C:$C,"&gt;="&amp;AH$1)</f>
        <v>0</v>
      </c>
      <c r="AI24" s="1">
        <f>SUMIFS('Horas Trabalhadas'!$D:$D,'Horas Trabalhadas'!$B:$B,$A24,'Horas Trabalhadas'!$C:$C,"&lt;"&amp;Planejamento!AJ$1,'Horas Trabalhadas'!$C:$C,"&gt;="&amp;AI$1)</f>
        <v>0</v>
      </c>
      <c r="AJ24" s="1">
        <f>SUMIFS('Horas Trabalhadas'!$D:$D,'Horas Trabalhadas'!$B:$B,$A24,'Horas Trabalhadas'!$C:$C,"&lt;"&amp;Planejamento!AK$1,'Horas Trabalhadas'!$C:$C,"&gt;="&amp;AJ$1)</f>
        <v>0</v>
      </c>
      <c r="AK24" s="1">
        <f>SUMIFS('Horas Trabalhadas'!$D:$D,'Horas Trabalhadas'!$B:$B,$A24,'Horas Trabalhadas'!$C:$C,"&lt;"&amp;Planejamento!AL$1,'Horas Trabalhadas'!$C:$C,"&gt;="&amp;AK$1)</f>
        <v>0</v>
      </c>
    </row>
    <row r="25" spans="1:37" ht="40" customHeight="1" x14ac:dyDescent="0.35">
      <c r="A25" s="1">
        <v>24</v>
      </c>
      <c r="B25" s="1" t="s">
        <v>33</v>
      </c>
      <c r="C25" s="1" t="s">
        <v>106</v>
      </c>
      <c r="D25" s="1" t="s">
        <v>100</v>
      </c>
      <c r="E25" s="1" t="s">
        <v>102</v>
      </c>
      <c r="F25" s="1" t="s">
        <v>151</v>
      </c>
      <c r="G25" s="1">
        <v>100</v>
      </c>
      <c r="I25" s="2">
        <v>45022</v>
      </c>
      <c r="J25" s="2">
        <v>45028</v>
      </c>
      <c r="M25" s="1">
        <f t="shared" si="4"/>
        <v>5</v>
      </c>
      <c r="N25" s="1">
        <v>2</v>
      </c>
      <c r="Q25" s="1">
        <f t="shared" si="2"/>
        <v>2</v>
      </c>
      <c r="R25" s="1">
        <f t="shared" si="5"/>
        <v>2</v>
      </c>
      <c r="S25" s="1">
        <f t="shared" si="6"/>
        <v>2</v>
      </c>
      <c r="T25" s="1">
        <f t="shared" si="8"/>
        <v>0</v>
      </c>
      <c r="U25" s="1">
        <f t="shared" si="3"/>
        <v>0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>SUMIFS('Horas Trabalhadas'!$D:$D,'Horas Trabalhadas'!$B:$B,$A25,'Horas Trabalhadas'!$C:$C,"&lt;"&amp;Planejamento!AC$1,'Horas Trabalhadas'!$C:$C,"&gt;="&amp;AB$1)</f>
        <v>0</v>
      </c>
      <c r="AC25" s="1">
        <f>SUMIFS('Horas Trabalhadas'!$D:$D,'Horas Trabalhadas'!$B:$B,$A25,'Horas Trabalhadas'!$C:$C,"&lt;"&amp;Planejamento!AD$1,'Horas Trabalhadas'!$C:$C,"&gt;="&amp;AC$1)</f>
        <v>0</v>
      </c>
      <c r="AD25" s="1">
        <f>SUMIFS('Horas Trabalhadas'!$D:$D,'Horas Trabalhadas'!$B:$B,$A25,'Horas Trabalhadas'!$C:$C,"&lt;"&amp;Planejamento!AE$1,'Horas Trabalhadas'!$C:$C,"&gt;="&amp;AD$1)</f>
        <v>0</v>
      </c>
      <c r="AE25" s="1">
        <f>SUMIFS('Horas Trabalhadas'!$D:$D,'Horas Trabalhadas'!$B:$B,$A25,'Horas Trabalhadas'!$C:$C,"&lt;"&amp;Planejamento!AF$1,'Horas Trabalhadas'!$C:$C,"&gt;="&amp;AE$1)</f>
        <v>0</v>
      </c>
      <c r="AF25" s="1">
        <f>SUMIFS('Horas Trabalhadas'!$D:$D,'Horas Trabalhadas'!$B:$B,$A25,'Horas Trabalhadas'!$C:$C,"&lt;"&amp;Planejamento!AG$1,'Horas Trabalhadas'!$C:$C,"&gt;="&amp;AF$1)</f>
        <v>0</v>
      </c>
      <c r="AG25" s="1">
        <f>SUMIFS('Horas Trabalhadas'!$D:$D,'Horas Trabalhadas'!$B:$B,$A25,'Horas Trabalhadas'!$C:$C,"&lt;"&amp;Planejamento!AH$1,'Horas Trabalhadas'!$C:$C,"&gt;="&amp;AG$1)</f>
        <v>0</v>
      </c>
      <c r="AH25" s="1">
        <f>SUMIFS('Horas Trabalhadas'!$D:$D,'Horas Trabalhadas'!$B:$B,$A25,'Horas Trabalhadas'!$C:$C,"&lt;"&amp;Planejamento!AI$1,'Horas Trabalhadas'!$C:$C,"&gt;="&amp;AH$1)</f>
        <v>0</v>
      </c>
      <c r="AI25" s="1">
        <f>SUMIFS('Horas Trabalhadas'!$D:$D,'Horas Trabalhadas'!$B:$B,$A25,'Horas Trabalhadas'!$C:$C,"&lt;"&amp;Planejamento!AJ$1,'Horas Trabalhadas'!$C:$C,"&gt;="&amp;AI$1)</f>
        <v>0</v>
      </c>
      <c r="AJ25" s="1">
        <f>SUMIFS('Horas Trabalhadas'!$D:$D,'Horas Trabalhadas'!$B:$B,$A25,'Horas Trabalhadas'!$C:$C,"&lt;"&amp;Planejamento!AK$1,'Horas Trabalhadas'!$C:$C,"&gt;="&amp;AJ$1)</f>
        <v>0</v>
      </c>
      <c r="AK25" s="1">
        <f>SUMIFS('Horas Trabalhadas'!$D:$D,'Horas Trabalhadas'!$B:$B,$A25,'Horas Trabalhadas'!$C:$C,"&lt;"&amp;Planejamento!AL$1,'Horas Trabalhadas'!$C:$C,"&gt;="&amp;AK$1)</f>
        <v>0</v>
      </c>
    </row>
    <row r="26" spans="1:37" ht="40" customHeight="1" x14ac:dyDescent="0.35">
      <c r="A26" s="1">
        <v>25</v>
      </c>
      <c r="B26" s="1" t="s">
        <v>34</v>
      </c>
      <c r="C26" s="1" t="s">
        <v>106</v>
      </c>
      <c r="D26" s="1" t="s">
        <v>100</v>
      </c>
      <c r="E26" s="1" t="s">
        <v>102</v>
      </c>
      <c r="F26" s="1" t="s">
        <v>152</v>
      </c>
      <c r="G26" s="1">
        <v>100</v>
      </c>
      <c r="I26" s="2">
        <v>45029</v>
      </c>
      <c r="J26" s="2">
        <v>45049</v>
      </c>
      <c r="M26" s="1">
        <f t="shared" si="4"/>
        <v>15</v>
      </c>
      <c r="N26" s="1">
        <v>6</v>
      </c>
      <c r="Q26" s="1">
        <f t="shared" si="2"/>
        <v>2</v>
      </c>
      <c r="R26" s="1">
        <f t="shared" si="5"/>
        <v>0</v>
      </c>
      <c r="S26" s="1">
        <f t="shared" si="6"/>
        <v>2</v>
      </c>
      <c r="T26" s="1">
        <f t="shared" si="8"/>
        <v>2</v>
      </c>
      <c r="U26" s="1">
        <f t="shared" si="3"/>
        <v>2</v>
      </c>
      <c r="V26" s="1">
        <f t="shared" si="3"/>
        <v>0</v>
      </c>
      <c r="W26" s="1">
        <f t="shared" si="3"/>
        <v>0</v>
      </c>
      <c r="X26" s="1">
        <f t="shared" si="3"/>
        <v>0</v>
      </c>
      <c r="Y26" s="1">
        <f t="shared" si="7"/>
        <v>0</v>
      </c>
      <c r="Z26" s="1">
        <f t="shared" si="7"/>
        <v>0</v>
      </c>
      <c r="AA26" s="1">
        <f t="shared" si="7"/>
        <v>0</v>
      </c>
      <c r="AB26" s="1">
        <f>SUMIFS('Horas Trabalhadas'!$D:$D,'Horas Trabalhadas'!$B:$B,$A26,'Horas Trabalhadas'!$C:$C,"&lt;"&amp;Planejamento!AC$1,'Horas Trabalhadas'!$C:$C,"&gt;="&amp;AB$1)</f>
        <v>0</v>
      </c>
      <c r="AC26" s="1">
        <f>SUMIFS('Horas Trabalhadas'!$D:$D,'Horas Trabalhadas'!$B:$B,$A26,'Horas Trabalhadas'!$C:$C,"&lt;"&amp;Planejamento!AD$1,'Horas Trabalhadas'!$C:$C,"&gt;="&amp;AC$1)</f>
        <v>0</v>
      </c>
      <c r="AD26" s="1">
        <f>SUMIFS('Horas Trabalhadas'!$D:$D,'Horas Trabalhadas'!$B:$B,$A26,'Horas Trabalhadas'!$C:$C,"&lt;"&amp;Planejamento!AE$1,'Horas Trabalhadas'!$C:$C,"&gt;="&amp;AD$1)</f>
        <v>0</v>
      </c>
      <c r="AE26" s="1">
        <f>SUMIFS('Horas Trabalhadas'!$D:$D,'Horas Trabalhadas'!$B:$B,$A26,'Horas Trabalhadas'!$C:$C,"&lt;"&amp;Planejamento!AF$1,'Horas Trabalhadas'!$C:$C,"&gt;="&amp;AE$1)</f>
        <v>0</v>
      </c>
      <c r="AF26" s="1">
        <f>SUMIFS('Horas Trabalhadas'!$D:$D,'Horas Trabalhadas'!$B:$B,$A26,'Horas Trabalhadas'!$C:$C,"&lt;"&amp;Planejamento!AG$1,'Horas Trabalhadas'!$C:$C,"&gt;="&amp;AF$1)</f>
        <v>0</v>
      </c>
      <c r="AG26" s="1">
        <f>SUMIFS('Horas Trabalhadas'!$D:$D,'Horas Trabalhadas'!$B:$B,$A26,'Horas Trabalhadas'!$C:$C,"&lt;"&amp;Planejamento!AH$1,'Horas Trabalhadas'!$C:$C,"&gt;="&amp;AG$1)</f>
        <v>0</v>
      </c>
      <c r="AH26" s="1">
        <f>SUMIFS('Horas Trabalhadas'!$D:$D,'Horas Trabalhadas'!$B:$B,$A26,'Horas Trabalhadas'!$C:$C,"&lt;"&amp;Planejamento!AI$1,'Horas Trabalhadas'!$C:$C,"&gt;="&amp;AH$1)</f>
        <v>0</v>
      </c>
      <c r="AI26" s="1">
        <f>SUMIFS('Horas Trabalhadas'!$D:$D,'Horas Trabalhadas'!$B:$B,$A26,'Horas Trabalhadas'!$C:$C,"&lt;"&amp;Planejamento!AJ$1,'Horas Trabalhadas'!$C:$C,"&gt;="&amp;AI$1)</f>
        <v>0</v>
      </c>
      <c r="AJ26" s="1">
        <f>SUMIFS('Horas Trabalhadas'!$D:$D,'Horas Trabalhadas'!$B:$B,$A26,'Horas Trabalhadas'!$C:$C,"&lt;"&amp;Planejamento!AK$1,'Horas Trabalhadas'!$C:$C,"&gt;="&amp;AJ$1)</f>
        <v>0</v>
      </c>
      <c r="AK26" s="1">
        <f>SUMIFS('Horas Trabalhadas'!$D:$D,'Horas Trabalhadas'!$B:$B,$A26,'Horas Trabalhadas'!$C:$C,"&lt;"&amp;Planejamento!AL$1,'Horas Trabalhadas'!$C:$C,"&gt;="&amp;AK$1)</f>
        <v>0</v>
      </c>
    </row>
    <row r="27" spans="1:37" ht="40" customHeight="1" x14ac:dyDescent="0.35">
      <c r="A27" s="1">
        <v>26</v>
      </c>
      <c r="B27" s="1" t="s">
        <v>35</v>
      </c>
      <c r="C27" s="1" t="s">
        <v>106</v>
      </c>
      <c r="D27" s="1" t="s">
        <v>100</v>
      </c>
      <c r="E27" s="1" t="s">
        <v>102</v>
      </c>
      <c r="F27" s="1" t="s">
        <v>153</v>
      </c>
      <c r="G27" s="1">
        <v>100</v>
      </c>
      <c r="I27" s="2">
        <v>45029</v>
      </c>
      <c r="J27" s="2">
        <v>45049</v>
      </c>
      <c r="M27" s="1">
        <f t="shared" si="4"/>
        <v>15</v>
      </c>
      <c r="N27" s="1">
        <v>8</v>
      </c>
      <c r="Q27" s="1">
        <f t="shared" si="2"/>
        <v>3</v>
      </c>
      <c r="R27" s="1">
        <f t="shared" si="5"/>
        <v>0</v>
      </c>
      <c r="S27" s="1">
        <f t="shared" si="6"/>
        <v>3</v>
      </c>
      <c r="T27" s="1">
        <f t="shared" si="8"/>
        <v>3</v>
      </c>
      <c r="U27" s="1">
        <f t="shared" si="3"/>
        <v>3</v>
      </c>
      <c r="V27" s="1">
        <f t="shared" si="3"/>
        <v>0</v>
      </c>
      <c r="W27" s="1">
        <f t="shared" si="3"/>
        <v>0</v>
      </c>
      <c r="X27" s="1">
        <f t="shared" si="3"/>
        <v>0</v>
      </c>
      <c r="Y27" s="1">
        <f t="shared" si="7"/>
        <v>0</v>
      </c>
      <c r="Z27" s="1">
        <f t="shared" si="7"/>
        <v>0</v>
      </c>
      <c r="AA27" s="1">
        <f t="shared" si="7"/>
        <v>0</v>
      </c>
      <c r="AB27" s="1">
        <f>SUMIFS('Horas Trabalhadas'!$D:$D,'Horas Trabalhadas'!$B:$B,$A27,'Horas Trabalhadas'!$C:$C,"&lt;"&amp;Planejamento!AC$1,'Horas Trabalhadas'!$C:$C,"&gt;="&amp;AB$1)</f>
        <v>0</v>
      </c>
      <c r="AC27" s="1">
        <f>SUMIFS('Horas Trabalhadas'!$D:$D,'Horas Trabalhadas'!$B:$B,$A27,'Horas Trabalhadas'!$C:$C,"&lt;"&amp;Planejamento!AD$1,'Horas Trabalhadas'!$C:$C,"&gt;="&amp;AC$1)</f>
        <v>0</v>
      </c>
      <c r="AD27" s="1">
        <f>SUMIFS('Horas Trabalhadas'!$D:$D,'Horas Trabalhadas'!$B:$B,$A27,'Horas Trabalhadas'!$C:$C,"&lt;"&amp;Planejamento!AE$1,'Horas Trabalhadas'!$C:$C,"&gt;="&amp;AD$1)</f>
        <v>3</v>
      </c>
      <c r="AE27" s="1">
        <f>SUMIFS('Horas Trabalhadas'!$D:$D,'Horas Trabalhadas'!$B:$B,$A27,'Horas Trabalhadas'!$C:$C,"&lt;"&amp;Planejamento!AF$1,'Horas Trabalhadas'!$C:$C,"&gt;="&amp;AE$1)</f>
        <v>0</v>
      </c>
      <c r="AF27" s="1">
        <f>SUMIFS('Horas Trabalhadas'!$D:$D,'Horas Trabalhadas'!$B:$B,$A27,'Horas Trabalhadas'!$C:$C,"&lt;"&amp;Planejamento!AG$1,'Horas Trabalhadas'!$C:$C,"&gt;="&amp;AF$1)</f>
        <v>0</v>
      </c>
      <c r="AG27" s="1">
        <f>SUMIFS('Horas Trabalhadas'!$D:$D,'Horas Trabalhadas'!$B:$B,$A27,'Horas Trabalhadas'!$C:$C,"&lt;"&amp;Planejamento!AH$1,'Horas Trabalhadas'!$C:$C,"&gt;="&amp;AG$1)</f>
        <v>0</v>
      </c>
      <c r="AH27" s="1">
        <f>SUMIFS('Horas Trabalhadas'!$D:$D,'Horas Trabalhadas'!$B:$B,$A27,'Horas Trabalhadas'!$C:$C,"&lt;"&amp;Planejamento!AI$1,'Horas Trabalhadas'!$C:$C,"&gt;="&amp;AH$1)</f>
        <v>0</v>
      </c>
      <c r="AI27" s="1">
        <f>SUMIFS('Horas Trabalhadas'!$D:$D,'Horas Trabalhadas'!$B:$B,$A27,'Horas Trabalhadas'!$C:$C,"&lt;"&amp;Planejamento!AJ$1,'Horas Trabalhadas'!$C:$C,"&gt;="&amp;AI$1)</f>
        <v>0</v>
      </c>
      <c r="AJ27" s="1">
        <f>SUMIFS('Horas Trabalhadas'!$D:$D,'Horas Trabalhadas'!$B:$B,$A27,'Horas Trabalhadas'!$C:$C,"&lt;"&amp;Planejamento!AK$1,'Horas Trabalhadas'!$C:$C,"&gt;="&amp;AJ$1)</f>
        <v>0</v>
      </c>
      <c r="AK27" s="1">
        <f>SUMIFS('Horas Trabalhadas'!$D:$D,'Horas Trabalhadas'!$B:$B,$A27,'Horas Trabalhadas'!$C:$C,"&lt;"&amp;Planejamento!AL$1,'Horas Trabalhadas'!$C:$C,"&gt;="&amp;AK$1)</f>
        <v>0</v>
      </c>
    </row>
    <row r="28" spans="1:37" ht="40" customHeight="1" x14ac:dyDescent="0.35">
      <c r="A28" s="1">
        <v>27</v>
      </c>
      <c r="B28" s="1" t="s">
        <v>36</v>
      </c>
      <c r="C28" s="1" t="s">
        <v>106</v>
      </c>
      <c r="D28" s="1" t="s">
        <v>100</v>
      </c>
      <c r="E28" s="1" t="s">
        <v>102</v>
      </c>
      <c r="F28" s="1" t="s">
        <v>154</v>
      </c>
      <c r="G28" s="1">
        <v>0</v>
      </c>
      <c r="I28" s="2">
        <v>45050</v>
      </c>
      <c r="J28" s="2">
        <v>45056</v>
      </c>
      <c r="M28" s="1">
        <f t="shared" si="4"/>
        <v>5</v>
      </c>
      <c r="N28" s="1">
        <v>8</v>
      </c>
      <c r="Q28" s="1">
        <f t="shared" si="2"/>
        <v>8</v>
      </c>
      <c r="R28" s="1">
        <f t="shared" si="5"/>
        <v>0</v>
      </c>
      <c r="S28" s="1">
        <f t="shared" si="6"/>
        <v>0</v>
      </c>
      <c r="T28" s="1">
        <f t="shared" si="8"/>
        <v>0</v>
      </c>
      <c r="U28" s="1">
        <f t="shared" si="3"/>
        <v>0</v>
      </c>
      <c r="V28" s="1">
        <f t="shared" si="3"/>
        <v>8</v>
      </c>
      <c r="W28" s="1">
        <f t="shared" si="3"/>
        <v>0</v>
      </c>
      <c r="X28" s="1">
        <f t="shared" si="3"/>
        <v>0</v>
      </c>
      <c r="Y28" s="1">
        <f t="shared" si="7"/>
        <v>0</v>
      </c>
      <c r="Z28" s="1">
        <f t="shared" si="7"/>
        <v>0</v>
      </c>
      <c r="AA28" s="1">
        <f t="shared" si="7"/>
        <v>0</v>
      </c>
      <c r="AB28" s="1">
        <f>SUMIFS('Horas Trabalhadas'!$D:$D,'Horas Trabalhadas'!$B:$B,$A28,'Horas Trabalhadas'!$C:$C,"&lt;"&amp;Planejamento!AC$1,'Horas Trabalhadas'!$C:$C,"&gt;="&amp;AB$1)</f>
        <v>0</v>
      </c>
      <c r="AC28" s="1">
        <f>SUMIFS('Horas Trabalhadas'!$D:$D,'Horas Trabalhadas'!$B:$B,$A28,'Horas Trabalhadas'!$C:$C,"&lt;"&amp;Planejamento!AD$1,'Horas Trabalhadas'!$C:$C,"&gt;="&amp;AC$1)</f>
        <v>0</v>
      </c>
      <c r="AD28" s="1">
        <f>SUMIFS('Horas Trabalhadas'!$D:$D,'Horas Trabalhadas'!$B:$B,$A28,'Horas Trabalhadas'!$C:$C,"&lt;"&amp;Planejamento!AE$1,'Horas Trabalhadas'!$C:$C,"&gt;="&amp;AD$1)</f>
        <v>0</v>
      </c>
      <c r="AE28" s="1">
        <f>SUMIFS('Horas Trabalhadas'!$D:$D,'Horas Trabalhadas'!$B:$B,$A28,'Horas Trabalhadas'!$C:$C,"&lt;"&amp;Planejamento!AF$1,'Horas Trabalhadas'!$C:$C,"&gt;="&amp;AE$1)</f>
        <v>0</v>
      </c>
      <c r="AF28" s="1">
        <f>SUMIFS('Horas Trabalhadas'!$D:$D,'Horas Trabalhadas'!$B:$B,$A28,'Horas Trabalhadas'!$C:$C,"&lt;"&amp;Planejamento!AG$1,'Horas Trabalhadas'!$C:$C,"&gt;="&amp;AF$1)</f>
        <v>0</v>
      </c>
      <c r="AG28" s="1">
        <f>SUMIFS('Horas Trabalhadas'!$D:$D,'Horas Trabalhadas'!$B:$B,$A28,'Horas Trabalhadas'!$C:$C,"&lt;"&amp;Planejamento!AH$1,'Horas Trabalhadas'!$C:$C,"&gt;="&amp;AG$1)</f>
        <v>0</v>
      </c>
      <c r="AH28" s="1">
        <f>SUMIFS('Horas Trabalhadas'!$D:$D,'Horas Trabalhadas'!$B:$B,$A28,'Horas Trabalhadas'!$C:$C,"&lt;"&amp;Planejamento!AI$1,'Horas Trabalhadas'!$C:$C,"&gt;="&amp;AH$1)</f>
        <v>0</v>
      </c>
      <c r="AI28" s="1">
        <f>SUMIFS('Horas Trabalhadas'!$D:$D,'Horas Trabalhadas'!$B:$B,$A28,'Horas Trabalhadas'!$C:$C,"&lt;"&amp;Planejamento!AJ$1,'Horas Trabalhadas'!$C:$C,"&gt;="&amp;AI$1)</f>
        <v>0</v>
      </c>
      <c r="AJ28" s="1">
        <f>SUMIFS('Horas Trabalhadas'!$D:$D,'Horas Trabalhadas'!$B:$B,$A28,'Horas Trabalhadas'!$C:$C,"&lt;"&amp;Planejamento!AK$1,'Horas Trabalhadas'!$C:$C,"&gt;="&amp;AJ$1)</f>
        <v>0</v>
      </c>
      <c r="AK28" s="1">
        <f>SUMIFS('Horas Trabalhadas'!$D:$D,'Horas Trabalhadas'!$B:$B,$A28,'Horas Trabalhadas'!$C:$C,"&lt;"&amp;Planejamento!AL$1,'Horas Trabalhadas'!$C:$C,"&gt;="&amp;AK$1)</f>
        <v>0</v>
      </c>
    </row>
    <row r="29" spans="1:37" ht="40" customHeight="1" x14ac:dyDescent="0.35">
      <c r="A29" s="1">
        <v>28</v>
      </c>
      <c r="B29" s="1" t="s">
        <v>37</v>
      </c>
      <c r="C29" s="1" t="s">
        <v>106</v>
      </c>
      <c r="D29" s="1" t="s">
        <v>100</v>
      </c>
      <c r="E29" s="1" t="s">
        <v>102</v>
      </c>
      <c r="F29" s="1" t="s">
        <v>155</v>
      </c>
      <c r="G29" s="1">
        <v>0</v>
      </c>
      <c r="I29" s="2">
        <v>45050</v>
      </c>
      <c r="J29" s="2">
        <v>45056</v>
      </c>
      <c r="M29" s="1">
        <f t="shared" si="4"/>
        <v>5</v>
      </c>
      <c r="N29" s="1">
        <v>6</v>
      </c>
      <c r="Q29" s="1">
        <f t="shared" si="2"/>
        <v>6</v>
      </c>
      <c r="R29" s="1">
        <f t="shared" si="5"/>
        <v>0</v>
      </c>
      <c r="S29" s="1">
        <f t="shared" si="6"/>
        <v>0</v>
      </c>
      <c r="T29" s="1">
        <f t="shared" si="8"/>
        <v>0</v>
      </c>
      <c r="U29" s="1">
        <f t="shared" si="3"/>
        <v>0</v>
      </c>
      <c r="V29" s="1">
        <f t="shared" si="3"/>
        <v>6</v>
      </c>
      <c r="W29" s="1">
        <f t="shared" si="3"/>
        <v>0</v>
      </c>
      <c r="X29" s="1">
        <f t="shared" si="3"/>
        <v>0</v>
      </c>
      <c r="Y29" s="1">
        <f t="shared" si="7"/>
        <v>0</v>
      </c>
      <c r="Z29" s="1">
        <f t="shared" si="7"/>
        <v>0</v>
      </c>
      <c r="AA29" s="1">
        <f t="shared" si="7"/>
        <v>0</v>
      </c>
      <c r="AB29" s="1">
        <f>SUMIFS('Horas Trabalhadas'!$D:$D,'Horas Trabalhadas'!$B:$B,$A29,'Horas Trabalhadas'!$C:$C,"&lt;"&amp;Planejamento!AC$1,'Horas Trabalhadas'!$C:$C,"&gt;="&amp;AB$1)</f>
        <v>0</v>
      </c>
      <c r="AC29" s="1">
        <f>SUMIFS('Horas Trabalhadas'!$D:$D,'Horas Trabalhadas'!$B:$B,$A29,'Horas Trabalhadas'!$C:$C,"&lt;"&amp;Planejamento!AD$1,'Horas Trabalhadas'!$C:$C,"&gt;="&amp;AC$1)</f>
        <v>0</v>
      </c>
      <c r="AD29" s="1">
        <f>SUMIFS('Horas Trabalhadas'!$D:$D,'Horas Trabalhadas'!$B:$B,$A29,'Horas Trabalhadas'!$C:$C,"&lt;"&amp;Planejamento!AE$1,'Horas Trabalhadas'!$C:$C,"&gt;="&amp;AD$1)</f>
        <v>0</v>
      </c>
      <c r="AE29" s="1">
        <f>SUMIFS('Horas Trabalhadas'!$D:$D,'Horas Trabalhadas'!$B:$B,$A29,'Horas Trabalhadas'!$C:$C,"&lt;"&amp;Planejamento!AF$1,'Horas Trabalhadas'!$C:$C,"&gt;="&amp;AE$1)</f>
        <v>0</v>
      </c>
      <c r="AF29" s="1">
        <f>SUMIFS('Horas Trabalhadas'!$D:$D,'Horas Trabalhadas'!$B:$B,$A29,'Horas Trabalhadas'!$C:$C,"&lt;"&amp;Planejamento!AG$1,'Horas Trabalhadas'!$C:$C,"&gt;="&amp;AF$1)</f>
        <v>0</v>
      </c>
      <c r="AG29" s="1">
        <f>SUMIFS('Horas Trabalhadas'!$D:$D,'Horas Trabalhadas'!$B:$B,$A29,'Horas Trabalhadas'!$C:$C,"&lt;"&amp;Planejamento!AH$1,'Horas Trabalhadas'!$C:$C,"&gt;="&amp;AG$1)</f>
        <v>0</v>
      </c>
      <c r="AH29" s="1">
        <f>SUMIFS('Horas Trabalhadas'!$D:$D,'Horas Trabalhadas'!$B:$B,$A29,'Horas Trabalhadas'!$C:$C,"&lt;"&amp;Planejamento!AI$1,'Horas Trabalhadas'!$C:$C,"&gt;="&amp;AH$1)</f>
        <v>0</v>
      </c>
      <c r="AI29" s="1">
        <f>SUMIFS('Horas Trabalhadas'!$D:$D,'Horas Trabalhadas'!$B:$B,$A29,'Horas Trabalhadas'!$C:$C,"&lt;"&amp;Planejamento!AJ$1,'Horas Trabalhadas'!$C:$C,"&gt;="&amp;AI$1)</f>
        <v>0</v>
      </c>
      <c r="AJ29" s="1">
        <f>SUMIFS('Horas Trabalhadas'!$D:$D,'Horas Trabalhadas'!$B:$B,$A29,'Horas Trabalhadas'!$C:$C,"&lt;"&amp;Planejamento!AK$1,'Horas Trabalhadas'!$C:$C,"&gt;="&amp;AJ$1)</f>
        <v>0</v>
      </c>
      <c r="AK29" s="1">
        <f>SUMIFS('Horas Trabalhadas'!$D:$D,'Horas Trabalhadas'!$B:$B,$A29,'Horas Trabalhadas'!$C:$C,"&lt;"&amp;Planejamento!AL$1,'Horas Trabalhadas'!$C:$C,"&gt;="&amp;AK$1)</f>
        <v>0</v>
      </c>
    </row>
    <row r="30" spans="1:37" ht="40" customHeight="1" x14ac:dyDescent="0.35">
      <c r="A30" s="1">
        <v>29</v>
      </c>
      <c r="B30" s="1" t="s">
        <v>38</v>
      </c>
      <c r="C30" s="1" t="s">
        <v>106</v>
      </c>
      <c r="D30" s="1" t="s">
        <v>100</v>
      </c>
      <c r="E30" s="1" t="s">
        <v>102</v>
      </c>
      <c r="F30" s="1" t="s">
        <v>156</v>
      </c>
      <c r="G30" s="1">
        <v>0</v>
      </c>
      <c r="I30" s="2">
        <v>45057</v>
      </c>
      <c r="J30" s="2">
        <v>45063</v>
      </c>
      <c r="M30" s="1">
        <f t="shared" si="4"/>
        <v>5</v>
      </c>
      <c r="N30" s="1">
        <v>8</v>
      </c>
      <c r="Q30" s="1">
        <f t="shared" si="2"/>
        <v>8</v>
      </c>
      <c r="R30" s="1">
        <f t="shared" si="5"/>
        <v>0</v>
      </c>
      <c r="S30" s="1">
        <f t="shared" si="6"/>
        <v>0</v>
      </c>
      <c r="T30" s="1">
        <f t="shared" si="8"/>
        <v>0</v>
      </c>
      <c r="U30" s="1">
        <f t="shared" si="3"/>
        <v>0</v>
      </c>
      <c r="V30" s="1">
        <f t="shared" si="3"/>
        <v>0</v>
      </c>
      <c r="W30" s="1">
        <f t="shared" si="3"/>
        <v>8</v>
      </c>
      <c r="X30" s="1">
        <f t="shared" si="3"/>
        <v>0</v>
      </c>
      <c r="Y30" s="1">
        <f t="shared" si="7"/>
        <v>0</v>
      </c>
      <c r="Z30" s="1">
        <f t="shared" si="7"/>
        <v>0</v>
      </c>
      <c r="AA30" s="1">
        <f t="shared" si="7"/>
        <v>0</v>
      </c>
      <c r="AB30" s="1">
        <f>SUMIFS('Horas Trabalhadas'!$D:$D,'Horas Trabalhadas'!$B:$B,$A30,'Horas Trabalhadas'!$C:$C,"&lt;"&amp;Planejamento!AC$1,'Horas Trabalhadas'!$C:$C,"&gt;="&amp;AB$1)</f>
        <v>0</v>
      </c>
      <c r="AC30" s="1">
        <f>SUMIFS('Horas Trabalhadas'!$D:$D,'Horas Trabalhadas'!$B:$B,$A30,'Horas Trabalhadas'!$C:$C,"&lt;"&amp;Planejamento!AD$1,'Horas Trabalhadas'!$C:$C,"&gt;="&amp;AC$1)</f>
        <v>0</v>
      </c>
      <c r="AD30" s="1">
        <f>SUMIFS('Horas Trabalhadas'!$D:$D,'Horas Trabalhadas'!$B:$B,$A30,'Horas Trabalhadas'!$C:$C,"&lt;"&amp;Planejamento!AE$1,'Horas Trabalhadas'!$C:$C,"&gt;="&amp;AD$1)</f>
        <v>0</v>
      </c>
      <c r="AE30" s="1">
        <f>SUMIFS('Horas Trabalhadas'!$D:$D,'Horas Trabalhadas'!$B:$B,$A30,'Horas Trabalhadas'!$C:$C,"&lt;"&amp;Planejamento!AF$1,'Horas Trabalhadas'!$C:$C,"&gt;="&amp;AE$1)</f>
        <v>0</v>
      </c>
      <c r="AF30" s="1">
        <f>SUMIFS('Horas Trabalhadas'!$D:$D,'Horas Trabalhadas'!$B:$B,$A30,'Horas Trabalhadas'!$C:$C,"&lt;"&amp;Planejamento!AG$1,'Horas Trabalhadas'!$C:$C,"&gt;="&amp;AF$1)</f>
        <v>0</v>
      </c>
      <c r="AG30" s="1">
        <f>SUMIFS('Horas Trabalhadas'!$D:$D,'Horas Trabalhadas'!$B:$B,$A30,'Horas Trabalhadas'!$C:$C,"&lt;"&amp;Planejamento!AH$1,'Horas Trabalhadas'!$C:$C,"&gt;="&amp;AG$1)</f>
        <v>0</v>
      </c>
      <c r="AH30" s="1">
        <f>SUMIFS('Horas Trabalhadas'!$D:$D,'Horas Trabalhadas'!$B:$B,$A30,'Horas Trabalhadas'!$C:$C,"&lt;"&amp;Planejamento!AI$1,'Horas Trabalhadas'!$C:$C,"&gt;="&amp;AH$1)</f>
        <v>0</v>
      </c>
      <c r="AI30" s="1">
        <f>SUMIFS('Horas Trabalhadas'!$D:$D,'Horas Trabalhadas'!$B:$B,$A30,'Horas Trabalhadas'!$C:$C,"&lt;"&amp;Planejamento!AJ$1,'Horas Trabalhadas'!$C:$C,"&gt;="&amp;AI$1)</f>
        <v>0</v>
      </c>
      <c r="AJ30" s="1">
        <f>SUMIFS('Horas Trabalhadas'!$D:$D,'Horas Trabalhadas'!$B:$B,$A30,'Horas Trabalhadas'!$C:$C,"&lt;"&amp;Planejamento!AK$1,'Horas Trabalhadas'!$C:$C,"&gt;="&amp;AJ$1)</f>
        <v>0</v>
      </c>
      <c r="AK30" s="1">
        <f>SUMIFS('Horas Trabalhadas'!$D:$D,'Horas Trabalhadas'!$B:$B,$A30,'Horas Trabalhadas'!$C:$C,"&lt;"&amp;Planejamento!AL$1,'Horas Trabalhadas'!$C:$C,"&gt;="&amp;AK$1)</f>
        <v>0</v>
      </c>
    </row>
    <row r="31" spans="1:37" ht="40" customHeight="1" x14ac:dyDescent="0.35">
      <c r="A31" s="1">
        <v>30</v>
      </c>
      <c r="B31" s="1" t="s">
        <v>39</v>
      </c>
      <c r="C31" s="1" t="s">
        <v>106</v>
      </c>
      <c r="D31" s="1" t="s">
        <v>100</v>
      </c>
      <c r="E31" s="1" t="s">
        <v>102</v>
      </c>
      <c r="F31" s="1" t="s">
        <v>157</v>
      </c>
      <c r="G31" s="1">
        <v>0</v>
      </c>
      <c r="I31" s="2">
        <v>45057</v>
      </c>
      <c r="J31" s="2">
        <v>45063</v>
      </c>
      <c r="M31" s="1">
        <f t="shared" si="4"/>
        <v>5</v>
      </c>
      <c r="N31" s="1">
        <v>8</v>
      </c>
      <c r="Q31" s="1">
        <f t="shared" si="2"/>
        <v>8</v>
      </c>
      <c r="R31" s="1">
        <f t="shared" si="5"/>
        <v>0</v>
      </c>
      <c r="S31" s="1">
        <f t="shared" si="6"/>
        <v>0</v>
      </c>
      <c r="T31" s="1">
        <f t="shared" si="8"/>
        <v>0</v>
      </c>
      <c r="U31" s="1">
        <f t="shared" si="3"/>
        <v>0</v>
      </c>
      <c r="V31" s="1">
        <f t="shared" si="3"/>
        <v>0</v>
      </c>
      <c r="W31" s="1">
        <f t="shared" si="3"/>
        <v>8</v>
      </c>
      <c r="X31" s="1">
        <f t="shared" si="3"/>
        <v>0</v>
      </c>
      <c r="Y31" s="1">
        <f t="shared" si="7"/>
        <v>0</v>
      </c>
      <c r="Z31" s="1">
        <f t="shared" si="7"/>
        <v>0</v>
      </c>
      <c r="AA31" s="1">
        <f t="shared" si="7"/>
        <v>0</v>
      </c>
      <c r="AB31" s="1">
        <f>SUMIFS('Horas Trabalhadas'!$D:$D,'Horas Trabalhadas'!$B:$B,$A31,'Horas Trabalhadas'!$C:$C,"&lt;"&amp;Planejamento!AC$1,'Horas Trabalhadas'!$C:$C,"&gt;="&amp;AB$1)</f>
        <v>0</v>
      </c>
      <c r="AC31" s="1">
        <f>SUMIFS('Horas Trabalhadas'!$D:$D,'Horas Trabalhadas'!$B:$B,$A31,'Horas Trabalhadas'!$C:$C,"&lt;"&amp;Planejamento!AD$1,'Horas Trabalhadas'!$C:$C,"&gt;="&amp;AC$1)</f>
        <v>0</v>
      </c>
      <c r="AD31" s="1">
        <f>SUMIFS('Horas Trabalhadas'!$D:$D,'Horas Trabalhadas'!$B:$B,$A31,'Horas Trabalhadas'!$C:$C,"&lt;"&amp;Planejamento!AE$1,'Horas Trabalhadas'!$C:$C,"&gt;="&amp;AD$1)</f>
        <v>0</v>
      </c>
      <c r="AE31" s="1">
        <f>SUMIFS('Horas Trabalhadas'!$D:$D,'Horas Trabalhadas'!$B:$B,$A31,'Horas Trabalhadas'!$C:$C,"&lt;"&amp;Planejamento!AF$1,'Horas Trabalhadas'!$C:$C,"&gt;="&amp;AE$1)</f>
        <v>0</v>
      </c>
      <c r="AF31" s="1">
        <f>SUMIFS('Horas Trabalhadas'!$D:$D,'Horas Trabalhadas'!$B:$B,$A31,'Horas Trabalhadas'!$C:$C,"&lt;"&amp;Planejamento!AG$1,'Horas Trabalhadas'!$C:$C,"&gt;="&amp;AF$1)</f>
        <v>0</v>
      </c>
      <c r="AG31" s="1">
        <f>SUMIFS('Horas Trabalhadas'!$D:$D,'Horas Trabalhadas'!$B:$B,$A31,'Horas Trabalhadas'!$C:$C,"&lt;"&amp;Planejamento!AH$1,'Horas Trabalhadas'!$C:$C,"&gt;="&amp;AG$1)</f>
        <v>0</v>
      </c>
      <c r="AH31" s="1">
        <f>SUMIFS('Horas Trabalhadas'!$D:$D,'Horas Trabalhadas'!$B:$B,$A31,'Horas Trabalhadas'!$C:$C,"&lt;"&amp;Planejamento!AI$1,'Horas Trabalhadas'!$C:$C,"&gt;="&amp;AH$1)</f>
        <v>0</v>
      </c>
      <c r="AI31" s="1">
        <f>SUMIFS('Horas Trabalhadas'!$D:$D,'Horas Trabalhadas'!$B:$B,$A31,'Horas Trabalhadas'!$C:$C,"&lt;"&amp;Planejamento!AJ$1,'Horas Trabalhadas'!$C:$C,"&gt;="&amp;AI$1)</f>
        <v>0</v>
      </c>
      <c r="AJ31" s="1">
        <f>SUMIFS('Horas Trabalhadas'!$D:$D,'Horas Trabalhadas'!$B:$B,$A31,'Horas Trabalhadas'!$C:$C,"&lt;"&amp;Planejamento!AK$1,'Horas Trabalhadas'!$C:$C,"&gt;="&amp;AJ$1)</f>
        <v>0</v>
      </c>
      <c r="AK31" s="1">
        <f>SUMIFS('Horas Trabalhadas'!$D:$D,'Horas Trabalhadas'!$B:$B,$A31,'Horas Trabalhadas'!$C:$C,"&lt;"&amp;Planejamento!AL$1,'Horas Trabalhadas'!$C:$C,"&gt;="&amp;AK$1)</f>
        <v>0</v>
      </c>
    </row>
    <row r="32" spans="1:37" ht="40" customHeight="1" x14ac:dyDescent="0.35">
      <c r="A32" s="1">
        <v>31</v>
      </c>
      <c r="B32" s="1" t="s">
        <v>40</v>
      </c>
      <c r="C32" s="1" t="s">
        <v>106</v>
      </c>
      <c r="D32" s="1" t="s">
        <v>100</v>
      </c>
      <c r="E32" s="1" t="s">
        <v>102</v>
      </c>
      <c r="F32" s="1" t="s">
        <v>158</v>
      </c>
      <c r="G32" s="1">
        <v>0</v>
      </c>
      <c r="I32" s="2">
        <v>45057</v>
      </c>
      <c r="J32" s="2">
        <v>45063</v>
      </c>
      <c r="M32" s="1">
        <f t="shared" si="4"/>
        <v>5</v>
      </c>
      <c r="N32" s="1">
        <v>6</v>
      </c>
      <c r="Q32" s="1">
        <f t="shared" si="2"/>
        <v>6</v>
      </c>
      <c r="R32" s="1">
        <f t="shared" si="5"/>
        <v>0</v>
      </c>
      <c r="S32" s="1">
        <f t="shared" si="6"/>
        <v>0</v>
      </c>
      <c r="T32" s="1">
        <f t="shared" si="8"/>
        <v>0</v>
      </c>
      <c r="U32" s="1">
        <f t="shared" si="3"/>
        <v>0</v>
      </c>
      <c r="V32" s="1">
        <f t="shared" si="3"/>
        <v>0</v>
      </c>
      <c r="W32" s="1">
        <f t="shared" si="3"/>
        <v>6</v>
      </c>
      <c r="X32" s="1">
        <f t="shared" si="3"/>
        <v>0</v>
      </c>
      <c r="Y32" s="1">
        <f t="shared" si="7"/>
        <v>0</v>
      </c>
      <c r="Z32" s="1">
        <f t="shared" si="7"/>
        <v>0</v>
      </c>
      <c r="AA32" s="1">
        <f t="shared" si="7"/>
        <v>0</v>
      </c>
      <c r="AB32" s="1">
        <f>SUMIFS('Horas Trabalhadas'!$D:$D,'Horas Trabalhadas'!$B:$B,$A32,'Horas Trabalhadas'!$C:$C,"&lt;"&amp;Planejamento!AC$1,'Horas Trabalhadas'!$C:$C,"&gt;="&amp;AB$1)</f>
        <v>0</v>
      </c>
      <c r="AC32" s="1">
        <f>SUMIFS('Horas Trabalhadas'!$D:$D,'Horas Trabalhadas'!$B:$B,$A32,'Horas Trabalhadas'!$C:$C,"&lt;"&amp;Planejamento!AD$1,'Horas Trabalhadas'!$C:$C,"&gt;="&amp;AC$1)</f>
        <v>0</v>
      </c>
      <c r="AD32" s="1">
        <f>SUMIFS('Horas Trabalhadas'!$D:$D,'Horas Trabalhadas'!$B:$B,$A32,'Horas Trabalhadas'!$C:$C,"&lt;"&amp;Planejamento!AE$1,'Horas Trabalhadas'!$C:$C,"&gt;="&amp;AD$1)</f>
        <v>0</v>
      </c>
      <c r="AE32" s="1">
        <f>SUMIFS('Horas Trabalhadas'!$D:$D,'Horas Trabalhadas'!$B:$B,$A32,'Horas Trabalhadas'!$C:$C,"&lt;"&amp;Planejamento!AF$1,'Horas Trabalhadas'!$C:$C,"&gt;="&amp;AE$1)</f>
        <v>0</v>
      </c>
      <c r="AF32" s="1">
        <f>SUMIFS('Horas Trabalhadas'!$D:$D,'Horas Trabalhadas'!$B:$B,$A32,'Horas Trabalhadas'!$C:$C,"&lt;"&amp;Planejamento!AG$1,'Horas Trabalhadas'!$C:$C,"&gt;="&amp;AF$1)</f>
        <v>0</v>
      </c>
      <c r="AG32" s="1">
        <f>SUMIFS('Horas Trabalhadas'!$D:$D,'Horas Trabalhadas'!$B:$B,$A32,'Horas Trabalhadas'!$C:$C,"&lt;"&amp;Planejamento!AH$1,'Horas Trabalhadas'!$C:$C,"&gt;="&amp;AG$1)</f>
        <v>0</v>
      </c>
      <c r="AH32" s="1">
        <f>SUMIFS('Horas Trabalhadas'!$D:$D,'Horas Trabalhadas'!$B:$B,$A32,'Horas Trabalhadas'!$C:$C,"&lt;"&amp;Planejamento!AI$1,'Horas Trabalhadas'!$C:$C,"&gt;="&amp;AH$1)</f>
        <v>0</v>
      </c>
      <c r="AI32" s="1">
        <f>SUMIFS('Horas Trabalhadas'!$D:$D,'Horas Trabalhadas'!$B:$B,$A32,'Horas Trabalhadas'!$C:$C,"&lt;"&amp;Planejamento!AJ$1,'Horas Trabalhadas'!$C:$C,"&gt;="&amp;AI$1)</f>
        <v>0</v>
      </c>
      <c r="AJ32" s="1">
        <f>SUMIFS('Horas Trabalhadas'!$D:$D,'Horas Trabalhadas'!$B:$B,$A32,'Horas Trabalhadas'!$C:$C,"&lt;"&amp;Planejamento!AK$1,'Horas Trabalhadas'!$C:$C,"&gt;="&amp;AJ$1)</f>
        <v>0</v>
      </c>
      <c r="AK32" s="1">
        <f>SUMIFS('Horas Trabalhadas'!$D:$D,'Horas Trabalhadas'!$B:$B,$A32,'Horas Trabalhadas'!$C:$C,"&lt;"&amp;Planejamento!AL$1,'Horas Trabalhadas'!$C:$C,"&gt;="&amp;AK$1)</f>
        <v>0</v>
      </c>
    </row>
    <row r="33" spans="1:37" ht="40" customHeight="1" x14ac:dyDescent="0.35">
      <c r="A33" s="1">
        <v>32</v>
      </c>
      <c r="B33" s="1" t="s">
        <v>41</v>
      </c>
      <c r="C33" s="1" t="s">
        <v>106</v>
      </c>
      <c r="D33" s="1" t="s">
        <v>100</v>
      </c>
      <c r="E33" s="1" t="s">
        <v>102</v>
      </c>
      <c r="F33" s="1" t="s">
        <v>13</v>
      </c>
      <c r="G33" s="1">
        <v>100</v>
      </c>
      <c r="I33" s="2">
        <v>45029</v>
      </c>
      <c r="J33" s="2">
        <v>45049</v>
      </c>
      <c r="M33" s="1">
        <f t="shared" si="4"/>
        <v>15</v>
      </c>
      <c r="N33" s="1">
        <v>6</v>
      </c>
      <c r="Q33" s="1">
        <f t="shared" si="2"/>
        <v>2</v>
      </c>
      <c r="R33" s="1">
        <f t="shared" si="5"/>
        <v>0</v>
      </c>
      <c r="S33" s="1">
        <f t="shared" si="6"/>
        <v>2</v>
      </c>
      <c r="T33" s="1">
        <f t="shared" si="8"/>
        <v>2</v>
      </c>
      <c r="U33" s="1">
        <f t="shared" si="3"/>
        <v>2</v>
      </c>
      <c r="V33" s="1">
        <f t="shared" si="3"/>
        <v>0</v>
      </c>
      <c r="W33" s="1">
        <f t="shared" si="3"/>
        <v>0</v>
      </c>
      <c r="X33" s="1">
        <f t="shared" si="3"/>
        <v>0</v>
      </c>
      <c r="Y33" s="1">
        <f t="shared" si="7"/>
        <v>0</v>
      </c>
      <c r="Z33" s="1">
        <f t="shared" si="7"/>
        <v>0</v>
      </c>
      <c r="AA33" s="1">
        <f t="shared" si="7"/>
        <v>0</v>
      </c>
      <c r="AB33" s="1">
        <f>SUMIFS('Horas Trabalhadas'!$D:$D,'Horas Trabalhadas'!$B:$B,$A33,'Horas Trabalhadas'!$C:$C,"&lt;"&amp;Planejamento!AC$1,'Horas Trabalhadas'!$C:$C,"&gt;="&amp;AB$1)</f>
        <v>0</v>
      </c>
      <c r="AC33" s="1">
        <f>SUMIFS('Horas Trabalhadas'!$D:$D,'Horas Trabalhadas'!$B:$B,$A33,'Horas Trabalhadas'!$C:$C,"&lt;"&amp;Planejamento!AD$1,'Horas Trabalhadas'!$C:$C,"&gt;="&amp;AC$1)</f>
        <v>0</v>
      </c>
      <c r="AD33" s="1">
        <f>SUMIFS('Horas Trabalhadas'!$D:$D,'Horas Trabalhadas'!$B:$B,$A33,'Horas Trabalhadas'!$C:$C,"&lt;"&amp;Planejamento!AE$1,'Horas Trabalhadas'!$C:$C,"&gt;="&amp;AD$1)</f>
        <v>0</v>
      </c>
      <c r="AE33" s="1">
        <f>SUMIFS('Horas Trabalhadas'!$D:$D,'Horas Trabalhadas'!$B:$B,$A33,'Horas Trabalhadas'!$C:$C,"&lt;"&amp;Planejamento!AF$1,'Horas Trabalhadas'!$C:$C,"&gt;="&amp;AE$1)</f>
        <v>2</v>
      </c>
      <c r="AF33" s="1">
        <f>SUMIFS('Horas Trabalhadas'!$D:$D,'Horas Trabalhadas'!$B:$B,$A33,'Horas Trabalhadas'!$C:$C,"&lt;"&amp;Planejamento!AG$1,'Horas Trabalhadas'!$C:$C,"&gt;="&amp;AF$1)</f>
        <v>0</v>
      </c>
      <c r="AG33" s="1">
        <f>SUMIFS('Horas Trabalhadas'!$D:$D,'Horas Trabalhadas'!$B:$B,$A33,'Horas Trabalhadas'!$C:$C,"&lt;"&amp;Planejamento!AH$1,'Horas Trabalhadas'!$C:$C,"&gt;="&amp;AG$1)</f>
        <v>0</v>
      </c>
      <c r="AH33" s="1">
        <f>SUMIFS('Horas Trabalhadas'!$D:$D,'Horas Trabalhadas'!$B:$B,$A33,'Horas Trabalhadas'!$C:$C,"&lt;"&amp;Planejamento!AI$1,'Horas Trabalhadas'!$C:$C,"&gt;="&amp;AH$1)</f>
        <v>0</v>
      </c>
      <c r="AI33" s="1">
        <f>SUMIFS('Horas Trabalhadas'!$D:$D,'Horas Trabalhadas'!$B:$B,$A33,'Horas Trabalhadas'!$C:$C,"&lt;"&amp;Planejamento!AJ$1,'Horas Trabalhadas'!$C:$C,"&gt;="&amp;AI$1)</f>
        <v>0</v>
      </c>
      <c r="AJ33" s="1">
        <f>SUMIFS('Horas Trabalhadas'!$D:$D,'Horas Trabalhadas'!$B:$B,$A33,'Horas Trabalhadas'!$C:$C,"&lt;"&amp;Planejamento!AK$1,'Horas Trabalhadas'!$C:$C,"&gt;="&amp;AJ$1)</f>
        <v>0</v>
      </c>
      <c r="AK33" s="1">
        <f>SUMIFS('Horas Trabalhadas'!$D:$D,'Horas Trabalhadas'!$B:$B,$A33,'Horas Trabalhadas'!$C:$C,"&lt;"&amp;Planejamento!AL$1,'Horas Trabalhadas'!$C:$C,"&gt;="&amp;AK$1)</f>
        <v>0</v>
      </c>
    </row>
    <row r="34" spans="1:37" ht="40" customHeight="1" x14ac:dyDescent="0.35">
      <c r="A34" s="1">
        <v>33</v>
      </c>
      <c r="B34" s="1" t="s">
        <v>42</v>
      </c>
      <c r="C34" s="1" t="s">
        <v>106</v>
      </c>
      <c r="D34" s="1" t="s">
        <v>100</v>
      </c>
      <c r="E34" s="1" t="s">
        <v>102</v>
      </c>
      <c r="F34" s="1" t="s">
        <v>159</v>
      </c>
      <c r="G34" s="1">
        <v>0</v>
      </c>
      <c r="I34" s="2">
        <v>45050</v>
      </c>
      <c r="J34" s="2">
        <v>45056</v>
      </c>
      <c r="M34" s="1">
        <f t="shared" si="4"/>
        <v>5</v>
      </c>
      <c r="N34" s="1">
        <v>8</v>
      </c>
      <c r="Q34" s="1">
        <f t="shared" si="2"/>
        <v>8</v>
      </c>
      <c r="R34" s="1">
        <f t="shared" si="5"/>
        <v>0</v>
      </c>
      <c r="S34" s="1">
        <f t="shared" si="6"/>
        <v>0</v>
      </c>
      <c r="T34" s="1">
        <f t="shared" si="8"/>
        <v>0</v>
      </c>
      <c r="U34" s="1">
        <f t="shared" si="3"/>
        <v>0</v>
      </c>
      <c r="V34" s="1">
        <f t="shared" si="3"/>
        <v>8</v>
      </c>
      <c r="W34" s="1">
        <f t="shared" si="3"/>
        <v>0</v>
      </c>
      <c r="X34" s="1">
        <f t="shared" si="3"/>
        <v>0</v>
      </c>
      <c r="Y34" s="1">
        <f t="shared" si="7"/>
        <v>0</v>
      </c>
      <c r="Z34" s="1">
        <f t="shared" si="7"/>
        <v>0</v>
      </c>
      <c r="AA34" s="1">
        <f t="shared" si="7"/>
        <v>0</v>
      </c>
      <c r="AB34" s="1">
        <f>SUMIFS('Horas Trabalhadas'!$D:$D,'Horas Trabalhadas'!$B:$B,$A34,'Horas Trabalhadas'!$C:$C,"&lt;"&amp;Planejamento!AC$1,'Horas Trabalhadas'!$C:$C,"&gt;="&amp;AB$1)</f>
        <v>0</v>
      </c>
      <c r="AC34" s="1">
        <f>SUMIFS('Horas Trabalhadas'!$D:$D,'Horas Trabalhadas'!$B:$B,$A34,'Horas Trabalhadas'!$C:$C,"&lt;"&amp;Planejamento!AD$1,'Horas Trabalhadas'!$C:$C,"&gt;="&amp;AC$1)</f>
        <v>0</v>
      </c>
      <c r="AD34" s="1">
        <f>SUMIFS('Horas Trabalhadas'!$D:$D,'Horas Trabalhadas'!$B:$B,$A34,'Horas Trabalhadas'!$C:$C,"&lt;"&amp;Planejamento!AE$1,'Horas Trabalhadas'!$C:$C,"&gt;="&amp;AD$1)</f>
        <v>0</v>
      </c>
      <c r="AE34" s="1">
        <f>SUMIFS('Horas Trabalhadas'!$D:$D,'Horas Trabalhadas'!$B:$B,$A34,'Horas Trabalhadas'!$C:$C,"&lt;"&amp;Planejamento!AF$1,'Horas Trabalhadas'!$C:$C,"&gt;="&amp;AE$1)</f>
        <v>0</v>
      </c>
      <c r="AF34" s="1">
        <f>SUMIFS('Horas Trabalhadas'!$D:$D,'Horas Trabalhadas'!$B:$B,$A34,'Horas Trabalhadas'!$C:$C,"&lt;"&amp;Planejamento!AG$1,'Horas Trabalhadas'!$C:$C,"&gt;="&amp;AF$1)</f>
        <v>0</v>
      </c>
      <c r="AG34" s="1">
        <f>SUMIFS('Horas Trabalhadas'!$D:$D,'Horas Trabalhadas'!$B:$B,$A34,'Horas Trabalhadas'!$C:$C,"&lt;"&amp;Planejamento!AH$1,'Horas Trabalhadas'!$C:$C,"&gt;="&amp;AG$1)</f>
        <v>0</v>
      </c>
      <c r="AH34" s="1">
        <f>SUMIFS('Horas Trabalhadas'!$D:$D,'Horas Trabalhadas'!$B:$B,$A34,'Horas Trabalhadas'!$C:$C,"&lt;"&amp;Planejamento!AI$1,'Horas Trabalhadas'!$C:$C,"&gt;="&amp;AH$1)</f>
        <v>0</v>
      </c>
      <c r="AI34" s="1">
        <f>SUMIFS('Horas Trabalhadas'!$D:$D,'Horas Trabalhadas'!$B:$B,$A34,'Horas Trabalhadas'!$C:$C,"&lt;"&amp;Planejamento!AJ$1,'Horas Trabalhadas'!$C:$C,"&gt;="&amp;AI$1)</f>
        <v>0</v>
      </c>
      <c r="AJ34" s="1">
        <f>SUMIFS('Horas Trabalhadas'!$D:$D,'Horas Trabalhadas'!$B:$B,$A34,'Horas Trabalhadas'!$C:$C,"&lt;"&amp;Planejamento!AK$1,'Horas Trabalhadas'!$C:$C,"&gt;="&amp;AJ$1)</f>
        <v>0</v>
      </c>
      <c r="AK34" s="1">
        <f>SUMIFS('Horas Trabalhadas'!$D:$D,'Horas Trabalhadas'!$B:$B,$A34,'Horas Trabalhadas'!$C:$C,"&lt;"&amp;Planejamento!AL$1,'Horas Trabalhadas'!$C:$C,"&gt;="&amp;AK$1)</f>
        <v>0</v>
      </c>
    </row>
    <row r="35" spans="1:37" ht="40" customHeight="1" x14ac:dyDescent="0.35">
      <c r="A35" s="1">
        <v>34</v>
      </c>
      <c r="B35" s="1" t="s">
        <v>43</v>
      </c>
      <c r="C35" s="1" t="s">
        <v>106</v>
      </c>
      <c r="D35" s="1" t="s">
        <v>100</v>
      </c>
      <c r="E35" s="1" t="s">
        <v>102</v>
      </c>
      <c r="F35" s="1" t="s">
        <v>160</v>
      </c>
      <c r="G35" s="1">
        <v>0</v>
      </c>
      <c r="I35" s="2">
        <v>45057</v>
      </c>
      <c r="J35" s="2">
        <v>45063</v>
      </c>
      <c r="M35" s="1">
        <f t="shared" si="4"/>
        <v>5</v>
      </c>
      <c r="N35" s="1">
        <v>6</v>
      </c>
      <c r="Q35" s="1">
        <f t="shared" si="2"/>
        <v>6</v>
      </c>
      <c r="R35" s="1">
        <f t="shared" si="5"/>
        <v>0</v>
      </c>
      <c r="S35" s="1">
        <f t="shared" si="6"/>
        <v>0</v>
      </c>
      <c r="T35" s="1">
        <f t="shared" si="8"/>
        <v>0</v>
      </c>
      <c r="U35" s="1">
        <f t="shared" si="3"/>
        <v>0</v>
      </c>
      <c r="V35" s="1">
        <f t="shared" si="3"/>
        <v>0</v>
      </c>
      <c r="W35" s="1">
        <f t="shared" si="3"/>
        <v>6</v>
      </c>
      <c r="X35" s="1">
        <f t="shared" si="3"/>
        <v>0</v>
      </c>
      <c r="Y35" s="1">
        <f t="shared" si="7"/>
        <v>0</v>
      </c>
      <c r="Z35" s="1">
        <f t="shared" si="7"/>
        <v>0</v>
      </c>
      <c r="AA35" s="1">
        <f t="shared" si="7"/>
        <v>0</v>
      </c>
      <c r="AB35" s="1">
        <f>SUMIFS('Horas Trabalhadas'!$D:$D,'Horas Trabalhadas'!$B:$B,$A35,'Horas Trabalhadas'!$C:$C,"&lt;"&amp;Planejamento!AC$1,'Horas Trabalhadas'!$C:$C,"&gt;="&amp;AB$1)</f>
        <v>0</v>
      </c>
      <c r="AC35" s="1">
        <f>SUMIFS('Horas Trabalhadas'!$D:$D,'Horas Trabalhadas'!$B:$B,$A35,'Horas Trabalhadas'!$C:$C,"&lt;"&amp;Planejamento!AD$1,'Horas Trabalhadas'!$C:$C,"&gt;="&amp;AC$1)</f>
        <v>0</v>
      </c>
      <c r="AD35" s="1">
        <f>SUMIFS('Horas Trabalhadas'!$D:$D,'Horas Trabalhadas'!$B:$B,$A35,'Horas Trabalhadas'!$C:$C,"&lt;"&amp;Planejamento!AE$1,'Horas Trabalhadas'!$C:$C,"&gt;="&amp;AD$1)</f>
        <v>0</v>
      </c>
      <c r="AE35" s="1">
        <f>SUMIFS('Horas Trabalhadas'!$D:$D,'Horas Trabalhadas'!$B:$B,$A35,'Horas Trabalhadas'!$C:$C,"&lt;"&amp;Planejamento!AF$1,'Horas Trabalhadas'!$C:$C,"&gt;="&amp;AE$1)</f>
        <v>0</v>
      </c>
      <c r="AF35" s="1">
        <f>SUMIFS('Horas Trabalhadas'!$D:$D,'Horas Trabalhadas'!$B:$B,$A35,'Horas Trabalhadas'!$C:$C,"&lt;"&amp;Planejamento!AG$1,'Horas Trabalhadas'!$C:$C,"&gt;="&amp;AF$1)</f>
        <v>0</v>
      </c>
      <c r="AG35" s="1">
        <f>SUMIFS('Horas Trabalhadas'!$D:$D,'Horas Trabalhadas'!$B:$B,$A35,'Horas Trabalhadas'!$C:$C,"&lt;"&amp;Planejamento!AH$1,'Horas Trabalhadas'!$C:$C,"&gt;="&amp;AG$1)</f>
        <v>0</v>
      </c>
      <c r="AH35" s="1">
        <f>SUMIFS('Horas Trabalhadas'!$D:$D,'Horas Trabalhadas'!$B:$B,$A35,'Horas Trabalhadas'!$C:$C,"&lt;"&amp;Planejamento!AI$1,'Horas Trabalhadas'!$C:$C,"&gt;="&amp;AH$1)</f>
        <v>0</v>
      </c>
      <c r="AI35" s="1">
        <f>SUMIFS('Horas Trabalhadas'!$D:$D,'Horas Trabalhadas'!$B:$B,$A35,'Horas Trabalhadas'!$C:$C,"&lt;"&amp;Planejamento!AJ$1,'Horas Trabalhadas'!$C:$C,"&gt;="&amp;AI$1)</f>
        <v>0</v>
      </c>
      <c r="AJ35" s="1">
        <f>SUMIFS('Horas Trabalhadas'!$D:$D,'Horas Trabalhadas'!$B:$B,$A35,'Horas Trabalhadas'!$C:$C,"&lt;"&amp;Planejamento!AK$1,'Horas Trabalhadas'!$C:$C,"&gt;="&amp;AJ$1)</f>
        <v>0</v>
      </c>
      <c r="AK35" s="1">
        <f>SUMIFS('Horas Trabalhadas'!$D:$D,'Horas Trabalhadas'!$B:$B,$A35,'Horas Trabalhadas'!$C:$C,"&lt;"&amp;Planejamento!AL$1,'Horas Trabalhadas'!$C:$C,"&gt;="&amp;AK$1)</f>
        <v>0</v>
      </c>
    </row>
    <row r="36" spans="1:37" ht="40" customHeight="1" x14ac:dyDescent="0.35">
      <c r="A36" s="1">
        <v>35</v>
      </c>
      <c r="B36" s="1" t="s">
        <v>44</v>
      </c>
      <c r="C36" s="1" t="s">
        <v>106</v>
      </c>
      <c r="D36" s="1" t="s">
        <v>100</v>
      </c>
      <c r="E36" s="1" t="s">
        <v>102</v>
      </c>
      <c r="F36" s="1" t="s">
        <v>161</v>
      </c>
      <c r="G36" s="1">
        <v>0</v>
      </c>
      <c r="I36" s="2">
        <v>45064</v>
      </c>
      <c r="J36" s="2">
        <v>45070</v>
      </c>
      <c r="M36" s="1">
        <f t="shared" si="4"/>
        <v>5</v>
      </c>
      <c r="N36" s="1">
        <v>12</v>
      </c>
      <c r="Q36" s="1">
        <f t="shared" si="2"/>
        <v>12</v>
      </c>
      <c r="R36" s="1">
        <f t="shared" si="5"/>
        <v>0</v>
      </c>
      <c r="S36" s="1">
        <f t="shared" si="6"/>
        <v>0</v>
      </c>
      <c r="T36" s="1">
        <f t="shared" si="8"/>
        <v>0</v>
      </c>
      <c r="U36" s="1">
        <f t="shared" si="3"/>
        <v>0</v>
      </c>
      <c r="V36" s="1">
        <f t="shared" si="3"/>
        <v>0</v>
      </c>
      <c r="W36" s="1">
        <f t="shared" si="3"/>
        <v>0</v>
      </c>
      <c r="X36" s="1">
        <f t="shared" si="3"/>
        <v>12</v>
      </c>
      <c r="Y36" s="1">
        <f t="shared" si="7"/>
        <v>0</v>
      </c>
      <c r="Z36" s="1">
        <f t="shared" si="7"/>
        <v>0</v>
      </c>
      <c r="AA36" s="1">
        <f t="shared" si="7"/>
        <v>0</v>
      </c>
      <c r="AB36" s="1">
        <f>SUMIFS('Horas Trabalhadas'!$D:$D,'Horas Trabalhadas'!$B:$B,$A36,'Horas Trabalhadas'!$C:$C,"&lt;"&amp;Planejamento!AC$1,'Horas Trabalhadas'!$C:$C,"&gt;="&amp;AB$1)</f>
        <v>0</v>
      </c>
      <c r="AC36" s="1">
        <f>SUMIFS('Horas Trabalhadas'!$D:$D,'Horas Trabalhadas'!$B:$B,$A36,'Horas Trabalhadas'!$C:$C,"&lt;"&amp;Planejamento!AD$1,'Horas Trabalhadas'!$C:$C,"&gt;="&amp;AC$1)</f>
        <v>0</v>
      </c>
      <c r="AD36" s="1">
        <f>SUMIFS('Horas Trabalhadas'!$D:$D,'Horas Trabalhadas'!$B:$B,$A36,'Horas Trabalhadas'!$C:$C,"&lt;"&amp;Planejamento!AE$1,'Horas Trabalhadas'!$C:$C,"&gt;="&amp;AD$1)</f>
        <v>0</v>
      </c>
      <c r="AE36" s="1">
        <f>SUMIFS('Horas Trabalhadas'!$D:$D,'Horas Trabalhadas'!$B:$B,$A36,'Horas Trabalhadas'!$C:$C,"&lt;"&amp;Planejamento!AF$1,'Horas Trabalhadas'!$C:$C,"&gt;="&amp;AE$1)</f>
        <v>0</v>
      </c>
      <c r="AF36" s="1">
        <f>SUMIFS('Horas Trabalhadas'!$D:$D,'Horas Trabalhadas'!$B:$B,$A36,'Horas Trabalhadas'!$C:$C,"&lt;"&amp;Planejamento!AG$1,'Horas Trabalhadas'!$C:$C,"&gt;="&amp;AF$1)</f>
        <v>0</v>
      </c>
      <c r="AG36" s="1">
        <f>SUMIFS('Horas Trabalhadas'!$D:$D,'Horas Trabalhadas'!$B:$B,$A36,'Horas Trabalhadas'!$C:$C,"&lt;"&amp;Planejamento!AH$1,'Horas Trabalhadas'!$C:$C,"&gt;="&amp;AG$1)</f>
        <v>0</v>
      </c>
      <c r="AH36" s="1">
        <f>SUMIFS('Horas Trabalhadas'!$D:$D,'Horas Trabalhadas'!$B:$B,$A36,'Horas Trabalhadas'!$C:$C,"&lt;"&amp;Planejamento!AI$1,'Horas Trabalhadas'!$C:$C,"&gt;="&amp;AH$1)</f>
        <v>0</v>
      </c>
      <c r="AI36" s="1">
        <f>SUMIFS('Horas Trabalhadas'!$D:$D,'Horas Trabalhadas'!$B:$B,$A36,'Horas Trabalhadas'!$C:$C,"&lt;"&amp;Planejamento!AJ$1,'Horas Trabalhadas'!$C:$C,"&gt;="&amp;AI$1)</f>
        <v>0</v>
      </c>
      <c r="AJ36" s="1">
        <f>SUMIFS('Horas Trabalhadas'!$D:$D,'Horas Trabalhadas'!$B:$B,$A36,'Horas Trabalhadas'!$C:$C,"&lt;"&amp;Planejamento!AK$1,'Horas Trabalhadas'!$C:$C,"&gt;="&amp;AJ$1)</f>
        <v>0</v>
      </c>
      <c r="AK36" s="1">
        <f>SUMIFS('Horas Trabalhadas'!$D:$D,'Horas Trabalhadas'!$B:$B,$A36,'Horas Trabalhadas'!$C:$C,"&lt;"&amp;Planejamento!AL$1,'Horas Trabalhadas'!$C:$C,"&gt;="&amp;AK$1)</f>
        <v>0</v>
      </c>
    </row>
    <row r="37" spans="1:37" ht="40" customHeight="1" x14ac:dyDescent="0.35">
      <c r="A37" s="1">
        <v>36</v>
      </c>
      <c r="B37" s="1" t="s">
        <v>45</v>
      </c>
      <c r="C37" s="1" t="s">
        <v>106</v>
      </c>
      <c r="D37" s="1" t="s">
        <v>100</v>
      </c>
      <c r="E37" s="1" t="s">
        <v>102</v>
      </c>
      <c r="F37" s="1" t="s">
        <v>162</v>
      </c>
      <c r="G37" s="1">
        <v>0</v>
      </c>
      <c r="I37" s="2">
        <v>45050</v>
      </c>
      <c r="J37" s="2">
        <v>45056</v>
      </c>
      <c r="M37" s="1">
        <f t="shared" si="4"/>
        <v>5</v>
      </c>
      <c r="N37" s="1">
        <v>12</v>
      </c>
      <c r="Q37" s="1">
        <f t="shared" si="2"/>
        <v>12</v>
      </c>
      <c r="R37" s="1">
        <f t="shared" si="5"/>
        <v>0</v>
      </c>
      <c r="S37" s="1">
        <f t="shared" si="6"/>
        <v>0</v>
      </c>
      <c r="T37" s="1">
        <f t="shared" si="8"/>
        <v>0</v>
      </c>
      <c r="U37" s="1">
        <f t="shared" si="3"/>
        <v>0</v>
      </c>
      <c r="V37" s="1">
        <f t="shared" si="3"/>
        <v>12</v>
      </c>
      <c r="W37" s="1">
        <f t="shared" si="3"/>
        <v>0</v>
      </c>
      <c r="X37" s="1">
        <f t="shared" si="3"/>
        <v>0</v>
      </c>
      <c r="Y37" s="1">
        <f t="shared" si="7"/>
        <v>0</v>
      </c>
      <c r="Z37" s="1">
        <f t="shared" si="7"/>
        <v>0</v>
      </c>
      <c r="AA37" s="1">
        <f t="shared" si="7"/>
        <v>0</v>
      </c>
      <c r="AB37" s="1">
        <f>SUMIFS('Horas Trabalhadas'!$D:$D,'Horas Trabalhadas'!$B:$B,$A37,'Horas Trabalhadas'!$C:$C,"&lt;"&amp;Planejamento!AC$1,'Horas Trabalhadas'!$C:$C,"&gt;="&amp;AB$1)</f>
        <v>0</v>
      </c>
      <c r="AC37" s="1">
        <f>SUMIFS('Horas Trabalhadas'!$D:$D,'Horas Trabalhadas'!$B:$B,$A37,'Horas Trabalhadas'!$C:$C,"&lt;"&amp;Planejamento!AD$1,'Horas Trabalhadas'!$C:$C,"&gt;="&amp;AC$1)</f>
        <v>0</v>
      </c>
      <c r="AD37" s="1">
        <f>SUMIFS('Horas Trabalhadas'!$D:$D,'Horas Trabalhadas'!$B:$B,$A37,'Horas Trabalhadas'!$C:$C,"&lt;"&amp;Planejamento!AE$1,'Horas Trabalhadas'!$C:$C,"&gt;="&amp;AD$1)</f>
        <v>0</v>
      </c>
      <c r="AE37" s="1">
        <f>SUMIFS('Horas Trabalhadas'!$D:$D,'Horas Trabalhadas'!$B:$B,$A37,'Horas Trabalhadas'!$C:$C,"&lt;"&amp;Planejamento!AF$1,'Horas Trabalhadas'!$C:$C,"&gt;="&amp;AE$1)</f>
        <v>0</v>
      </c>
      <c r="AF37" s="1">
        <f>SUMIFS('Horas Trabalhadas'!$D:$D,'Horas Trabalhadas'!$B:$B,$A37,'Horas Trabalhadas'!$C:$C,"&lt;"&amp;Planejamento!AG$1,'Horas Trabalhadas'!$C:$C,"&gt;="&amp;AF$1)</f>
        <v>0</v>
      </c>
      <c r="AG37" s="1">
        <f>SUMIFS('Horas Trabalhadas'!$D:$D,'Horas Trabalhadas'!$B:$B,$A37,'Horas Trabalhadas'!$C:$C,"&lt;"&amp;Planejamento!AH$1,'Horas Trabalhadas'!$C:$C,"&gt;="&amp;AG$1)</f>
        <v>0</v>
      </c>
      <c r="AH37" s="1">
        <f>SUMIFS('Horas Trabalhadas'!$D:$D,'Horas Trabalhadas'!$B:$B,$A37,'Horas Trabalhadas'!$C:$C,"&lt;"&amp;Planejamento!AI$1,'Horas Trabalhadas'!$C:$C,"&gt;="&amp;AH$1)</f>
        <v>0</v>
      </c>
      <c r="AI37" s="1">
        <f>SUMIFS('Horas Trabalhadas'!$D:$D,'Horas Trabalhadas'!$B:$B,$A37,'Horas Trabalhadas'!$C:$C,"&lt;"&amp;Planejamento!AJ$1,'Horas Trabalhadas'!$C:$C,"&gt;="&amp;AI$1)</f>
        <v>0</v>
      </c>
      <c r="AJ37" s="1">
        <f>SUMIFS('Horas Trabalhadas'!$D:$D,'Horas Trabalhadas'!$B:$B,$A37,'Horas Trabalhadas'!$C:$C,"&lt;"&amp;Planejamento!AK$1,'Horas Trabalhadas'!$C:$C,"&gt;="&amp;AJ$1)</f>
        <v>0</v>
      </c>
      <c r="AK37" s="1">
        <f>SUMIFS('Horas Trabalhadas'!$D:$D,'Horas Trabalhadas'!$B:$B,$A37,'Horas Trabalhadas'!$C:$C,"&lt;"&amp;Planejamento!AL$1,'Horas Trabalhadas'!$C:$C,"&gt;="&amp;AK$1)</f>
        <v>0</v>
      </c>
    </row>
    <row r="38" spans="1:37" ht="40" customHeight="1" x14ac:dyDescent="0.35">
      <c r="A38" s="1">
        <v>37</v>
      </c>
      <c r="B38" s="1" t="s">
        <v>46</v>
      </c>
      <c r="C38" s="1" t="s">
        <v>106</v>
      </c>
      <c r="D38" s="1" t="s">
        <v>100</v>
      </c>
      <c r="E38" s="1" t="s">
        <v>102</v>
      </c>
      <c r="F38" s="1" t="s">
        <v>163</v>
      </c>
      <c r="G38" s="1">
        <v>100</v>
      </c>
      <c r="I38" s="2">
        <v>45029</v>
      </c>
      <c r="J38" s="2">
        <v>45049</v>
      </c>
      <c r="M38" s="1">
        <f t="shared" si="4"/>
        <v>15</v>
      </c>
      <c r="N38" s="1">
        <v>4</v>
      </c>
      <c r="Q38" s="1">
        <f t="shared" si="2"/>
        <v>1</v>
      </c>
      <c r="R38" s="1">
        <f t="shared" si="5"/>
        <v>0</v>
      </c>
      <c r="S38" s="1">
        <f t="shared" si="6"/>
        <v>1</v>
      </c>
      <c r="T38" s="1">
        <f t="shared" si="8"/>
        <v>1</v>
      </c>
      <c r="U38" s="1">
        <f t="shared" si="3"/>
        <v>1</v>
      </c>
      <c r="V38" s="1">
        <f t="shared" si="3"/>
        <v>0</v>
      </c>
      <c r="W38" s="1">
        <f t="shared" si="3"/>
        <v>0</v>
      </c>
      <c r="X38" s="1">
        <f t="shared" si="3"/>
        <v>0</v>
      </c>
      <c r="Y38" s="1">
        <f t="shared" si="7"/>
        <v>0</v>
      </c>
      <c r="Z38" s="1">
        <f t="shared" si="7"/>
        <v>0</v>
      </c>
      <c r="AA38" s="1">
        <f t="shared" si="7"/>
        <v>0</v>
      </c>
      <c r="AB38" s="1">
        <f>SUMIFS('Horas Trabalhadas'!$D:$D,'Horas Trabalhadas'!$B:$B,$A38,'Horas Trabalhadas'!$C:$C,"&lt;"&amp;Planejamento!AC$1,'Horas Trabalhadas'!$C:$C,"&gt;="&amp;AB$1)</f>
        <v>0</v>
      </c>
      <c r="AC38" s="1">
        <f>SUMIFS('Horas Trabalhadas'!$D:$D,'Horas Trabalhadas'!$B:$B,$A38,'Horas Trabalhadas'!$C:$C,"&lt;"&amp;Planejamento!AD$1,'Horas Trabalhadas'!$C:$C,"&gt;="&amp;AC$1)</f>
        <v>0</v>
      </c>
      <c r="AD38" s="1">
        <f>SUMIFS('Horas Trabalhadas'!$D:$D,'Horas Trabalhadas'!$B:$B,$A38,'Horas Trabalhadas'!$C:$C,"&lt;"&amp;Planejamento!AE$1,'Horas Trabalhadas'!$C:$C,"&gt;="&amp;AD$1)</f>
        <v>0</v>
      </c>
      <c r="AE38" s="1">
        <f>SUMIFS('Horas Trabalhadas'!$D:$D,'Horas Trabalhadas'!$B:$B,$A38,'Horas Trabalhadas'!$C:$C,"&lt;"&amp;Planejamento!AF$1,'Horas Trabalhadas'!$C:$C,"&gt;="&amp;AE$1)</f>
        <v>0</v>
      </c>
      <c r="AF38" s="1">
        <f>SUMIFS('Horas Trabalhadas'!$D:$D,'Horas Trabalhadas'!$B:$B,$A38,'Horas Trabalhadas'!$C:$C,"&lt;"&amp;Planejamento!AG$1,'Horas Trabalhadas'!$C:$C,"&gt;="&amp;AF$1)</f>
        <v>0</v>
      </c>
      <c r="AG38" s="1">
        <f>SUMIFS('Horas Trabalhadas'!$D:$D,'Horas Trabalhadas'!$B:$B,$A38,'Horas Trabalhadas'!$C:$C,"&lt;"&amp;Planejamento!AH$1,'Horas Trabalhadas'!$C:$C,"&gt;="&amp;AG$1)</f>
        <v>0</v>
      </c>
      <c r="AH38" s="1">
        <f>SUMIFS('Horas Trabalhadas'!$D:$D,'Horas Trabalhadas'!$B:$B,$A38,'Horas Trabalhadas'!$C:$C,"&lt;"&amp;Planejamento!AI$1,'Horas Trabalhadas'!$C:$C,"&gt;="&amp;AH$1)</f>
        <v>0</v>
      </c>
      <c r="AI38" s="1">
        <f>SUMIFS('Horas Trabalhadas'!$D:$D,'Horas Trabalhadas'!$B:$B,$A38,'Horas Trabalhadas'!$C:$C,"&lt;"&amp;Planejamento!AJ$1,'Horas Trabalhadas'!$C:$C,"&gt;="&amp;AI$1)</f>
        <v>0</v>
      </c>
      <c r="AJ38" s="1">
        <f>SUMIFS('Horas Trabalhadas'!$D:$D,'Horas Trabalhadas'!$B:$B,$A38,'Horas Trabalhadas'!$C:$C,"&lt;"&amp;Planejamento!AK$1,'Horas Trabalhadas'!$C:$C,"&gt;="&amp;AJ$1)</f>
        <v>0</v>
      </c>
      <c r="AK38" s="1">
        <f>SUMIFS('Horas Trabalhadas'!$D:$D,'Horas Trabalhadas'!$B:$B,$A38,'Horas Trabalhadas'!$C:$C,"&lt;"&amp;Planejamento!AL$1,'Horas Trabalhadas'!$C:$C,"&gt;="&amp;AK$1)</f>
        <v>0</v>
      </c>
    </row>
    <row r="39" spans="1:37" ht="40" customHeight="1" x14ac:dyDescent="0.35">
      <c r="A39" s="1">
        <v>38</v>
      </c>
      <c r="B39" s="1" t="s">
        <v>47</v>
      </c>
      <c r="C39" s="1" t="s">
        <v>106</v>
      </c>
      <c r="D39" s="1" t="s">
        <v>103</v>
      </c>
      <c r="E39" s="1" t="s">
        <v>104</v>
      </c>
      <c r="F39" s="1" t="s">
        <v>140</v>
      </c>
      <c r="G39" s="1">
        <v>100</v>
      </c>
      <c r="I39" s="2">
        <v>45029</v>
      </c>
      <c r="J39" s="2">
        <v>45049</v>
      </c>
      <c r="M39" s="1">
        <f t="shared" si="4"/>
        <v>15</v>
      </c>
      <c r="N39" s="1">
        <v>4</v>
      </c>
      <c r="Q39" s="1">
        <f t="shared" si="2"/>
        <v>1</v>
      </c>
      <c r="R39" s="1">
        <f t="shared" si="5"/>
        <v>0</v>
      </c>
      <c r="S39" s="1">
        <f t="shared" si="6"/>
        <v>1</v>
      </c>
      <c r="T39" s="1">
        <f t="shared" si="8"/>
        <v>1</v>
      </c>
      <c r="U39" s="1">
        <f t="shared" si="3"/>
        <v>1</v>
      </c>
      <c r="V39" s="1">
        <f t="shared" si="3"/>
        <v>0</v>
      </c>
      <c r="W39" s="1">
        <f t="shared" si="3"/>
        <v>0</v>
      </c>
      <c r="X39" s="1">
        <f t="shared" si="3"/>
        <v>0</v>
      </c>
      <c r="Y39" s="1">
        <f t="shared" si="7"/>
        <v>0</v>
      </c>
      <c r="Z39" s="1">
        <f t="shared" si="7"/>
        <v>0</v>
      </c>
      <c r="AA39" s="1">
        <f t="shared" si="7"/>
        <v>0</v>
      </c>
      <c r="AB39" s="1">
        <f>SUMIFS('Horas Trabalhadas'!$D:$D,'Horas Trabalhadas'!$B:$B,$A39,'Horas Trabalhadas'!$C:$C,"&lt;"&amp;Planejamento!AC$1,'Horas Trabalhadas'!$C:$C,"&gt;="&amp;AB$1)</f>
        <v>0</v>
      </c>
      <c r="AC39" s="1">
        <f>SUMIFS('Horas Trabalhadas'!$D:$D,'Horas Trabalhadas'!$B:$B,$A39,'Horas Trabalhadas'!$C:$C,"&lt;"&amp;Planejamento!AD$1,'Horas Trabalhadas'!$C:$C,"&gt;="&amp;AC$1)</f>
        <v>0</v>
      </c>
      <c r="AD39" s="1">
        <f>SUMIFS('Horas Trabalhadas'!$D:$D,'Horas Trabalhadas'!$B:$B,$A39,'Horas Trabalhadas'!$C:$C,"&lt;"&amp;Planejamento!AE$1,'Horas Trabalhadas'!$C:$C,"&gt;="&amp;AD$1)</f>
        <v>0</v>
      </c>
      <c r="AE39" s="1">
        <f>SUMIFS('Horas Trabalhadas'!$D:$D,'Horas Trabalhadas'!$B:$B,$A39,'Horas Trabalhadas'!$C:$C,"&lt;"&amp;Planejamento!AF$1,'Horas Trabalhadas'!$C:$C,"&gt;="&amp;AE$1)</f>
        <v>0</v>
      </c>
      <c r="AF39" s="1">
        <f>SUMIFS('Horas Trabalhadas'!$D:$D,'Horas Trabalhadas'!$B:$B,$A39,'Horas Trabalhadas'!$C:$C,"&lt;"&amp;Planejamento!AG$1,'Horas Trabalhadas'!$C:$C,"&gt;="&amp;AF$1)</f>
        <v>0</v>
      </c>
      <c r="AG39" s="1">
        <f>SUMIFS('Horas Trabalhadas'!$D:$D,'Horas Trabalhadas'!$B:$B,$A39,'Horas Trabalhadas'!$C:$C,"&lt;"&amp;Planejamento!AH$1,'Horas Trabalhadas'!$C:$C,"&gt;="&amp;AG$1)</f>
        <v>0</v>
      </c>
      <c r="AH39" s="1">
        <f>SUMIFS('Horas Trabalhadas'!$D:$D,'Horas Trabalhadas'!$B:$B,$A39,'Horas Trabalhadas'!$C:$C,"&lt;"&amp;Planejamento!AI$1,'Horas Trabalhadas'!$C:$C,"&gt;="&amp;AH$1)</f>
        <v>0</v>
      </c>
      <c r="AI39" s="1">
        <f>SUMIFS('Horas Trabalhadas'!$D:$D,'Horas Trabalhadas'!$B:$B,$A39,'Horas Trabalhadas'!$C:$C,"&lt;"&amp;Planejamento!AJ$1,'Horas Trabalhadas'!$C:$C,"&gt;="&amp;AI$1)</f>
        <v>0</v>
      </c>
      <c r="AJ39" s="1">
        <f>SUMIFS('Horas Trabalhadas'!$D:$D,'Horas Trabalhadas'!$B:$B,$A39,'Horas Trabalhadas'!$C:$C,"&lt;"&amp;Planejamento!AK$1,'Horas Trabalhadas'!$C:$C,"&gt;="&amp;AJ$1)</f>
        <v>0</v>
      </c>
      <c r="AK39" s="1">
        <f>SUMIFS('Horas Trabalhadas'!$D:$D,'Horas Trabalhadas'!$B:$B,$A39,'Horas Trabalhadas'!$C:$C,"&lt;"&amp;Planejamento!AL$1,'Horas Trabalhadas'!$C:$C,"&gt;="&amp;AK$1)</f>
        <v>0</v>
      </c>
    </row>
    <row r="40" spans="1:37" ht="40" customHeight="1" x14ac:dyDescent="0.35">
      <c r="A40" s="1">
        <v>39</v>
      </c>
      <c r="B40" s="1" t="s">
        <v>48</v>
      </c>
      <c r="C40" s="1" t="s">
        <v>106</v>
      </c>
      <c r="D40" s="1" t="s">
        <v>103</v>
      </c>
      <c r="E40" s="1" t="s">
        <v>104</v>
      </c>
      <c r="F40" s="1" t="s">
        <v>141</v>
      </c>
      <c r="G40" s="1">
        <v>0</v>
      </c>
      <c r="I40" s="2">
        <v>45050</v>
      </c>
      <c r="J40" s="2">
        <v>45056</v>
      </c>
      <c r="M40" s="1">
        <f t="shared" si="4"/>
        <v>5</v>
      </c>
      <c r="N40" s="1">
        <v>4</v>
      </c>
      <c r="Q40" s="1">
        <f t="shared" si="2"/>
        <v>4</v>
      </c>
      <c r="R40" s="1">
        <f t="shared" si="5"/>
        <v>0</v>
      </c>
      <c r="S40" s="1">
        <f t="shared" si="6"/>
        <v>0</v>
      </c>
      <c r="T40" s="1">
        <f t="shared" si="8"/>
        <v>0</v>
      </c>
      <c r="U40" s="1">
        <f t="shared" si="3"/>
        <v>0</v>
      </c>
      <c r="V40" s="1">
        <f t="shared" si="3"/>
        <v>4</v>
      </c>
      <c r="W40" s="1">
        <f t="shared" si="3"/>
        <v>0</v>
      </c>
      <c r="X40" s="1">
        <f t="shared" si="3"/>
        <v>0</v>
      </c>
      <c r="Y40" s="1">
        <f t="shared" si="7"/>
        <v>0</v>
      </c>
      <c r="Z40" s="1">
        <f t="shared" si="7"/>
        <v>0</v>
      </c>
      <c r="AA40" s="1">
        <f t="shared" si="7"/>
        <v>0</v>
      </c>
      <c r="AB40" s="1">
        <f>SUMIFS('Horas Trabalhadas'!$D:$D,'Horas Trabalhadas'!$B:$B,$A40,'Horas Trabalhadas'!$C:$C,"&lt;"&amp;Planejamento!AC$1,'Horas Trabalhadas'!$C:$C,"&gt;="&amp;AB$1)</f>
        <v>0</v>
      </c>
      <c r="AC40" s="1">
        <f>SUMIFS('Horas Trabalhadas'!$D:$D,'Horas Trabalhadas'!$B:$B,$A40,'Horas Trabalhadas'!$C:$C,"&lt;"&amp;Planejamento!AD$1,'Horas Trabalhadas'!$C:$C,"&gt;="&amp;AC$1)</f>
        <v>0</v>
      </c>
      <c r="AD40" s="1">
        <f>SUMIFS('Horas Trabalhadas'!$D:$D,'Horas Trabalhadas'!$B:$B,$A40,'Horas Trabalhadas'!$C:$C,"&lt;"&amp;Planejamento!AE$1,'Horas Trabalhadas'!$C:$C,"&gt;="&amp;AD$1)</f>
        <v>0</v>
      </c>
      <c r="AE40" s="1">
        <f>SUMIFS('Horas Trabalhadas'!$D:$D,'Horas Trabalhadas'!$B:$B,$A40,'Horas Trabalhadas'!$C:$C,"&lt;"&amp;Planejamento!AF$1,'Horas Trabalhadas'!$C:$C,"&gt;="&amp;AE$1)</f>
        <v>0</v>
      </c>
      <c r="AF40" s="1">
        <f>SUMIFS('Horas Trabalhadas'!$D:$D,'Horas Trabalhadas'!$B:$B,$A40,'Horas Trabalhadas'!$C:$C,"&lt;"&amp;Planejamento!AG$1,'Horas Trabalhadas'!$C:$C,"&gt;="&amp;AF$1)</f>
        <v>0</v>
      </c>
      <c r="AG40" s="1">
        <f>SUMIFS('Horas Trabalhadas'!$D:$D,'Horas Trabalhadas'!$B:$B,$A40,'Horas Trabalhadas'!$C:$C,"&lt;"&amp;Planejamento!AH$1,'Horas Trabalhadas'!$C:$C,"&gt;="&amp;AG$1)</f>
        <v>0</v>
      </c>
      <c r="AH40" s="1">
        <f>SUMIFS('Horas Trabalhadas'!$D:$D,'Horas Trabalhadas'!$B:$B,$A40,'Horas Trabalhadas'!$C:$C,"&lt;"&amp;Planejamento!AI$1,'Horas Trabalhadas'!$C:$C,"&gt;="&amp;AH$1)</f>
        <v>0</v>
      </c>
      <c r="AI40" s="1">
        <f>SUMIFS('Horas Trabalhadas'!$D:$D,'Horas Trabalhadas'!$B:$B,$A40,'Horas Trabalhadas'!$C:$C,"&lt;"&amp;Planejamento!AJ$1,'Horas Trabalhadas'!$C:$C,"&gt;="&amp;AI$1)</f>
        <v>0</v>
      </c>
      <c r="AJ40" s="1">
        <f>SUMIFS('Horas Trabalhadas'!$D:$D,'Horas Trabalhadas'!$B:$B,$A40,'Horas Trabalhadas'!$C:$C,"&lt;"&amp;Planejamento!AK$1,'Horas Trabalhadas'!$C:$C,"&gt;="&amp;AJ$1)</f>
        <v>0</v>
      </c>
      <c r="AK40" s="1">
        <f>SUMIFS('Horas Trabalhadas'!$D:$D,'Horas Trabalhadas'!$B:$B,$A40,'Horas Trabalhadas'!$C:$C,"&lt;"&amp;Planejamento!AL$1,'Horas Trabalhadas'!$C:$C,"&gt;="&amp;AK$1)</f>
        <v>0</v>
      </c>
    </row>
    <row r="41" spans="1:37" ht="40" customHeight="1" x14ac:dyDescent="0.35">
      <c r="A41" s="1">
        <v>40</v>
      </c>
      <c r="B41" s="1" t="s">
        <v>49</v>
      </c>
      <c r="C41" s="1" t="s">
        <v>106</v>
      </c>
      <c r="D41" s="1" t="s">
        <v>103</v>
      </c>
      <c r="E41" s="1" t="s">
        <v>104</v>
      </c>
      <c r="F41" s="1" t="s">
        <v>142</v>
      </c>
      <c r="G41" s="1">
        <v>0</v>
      </c>
      <c r="I41" s="2">
        <v>45057</v>
      </c>
      <c r="J41" s="2">
        <v>45063</v>
      </c>
      <c r="M41" s="1">
        <f t="shared" si="4"/>
        <v>5</v>
      </c>
      <c r="N41" s="1">
        <v>4</v>
      </c>
      <c r="Q41" s="1">
        <f t="shared" si="2"/>
        <v>4</v>
      </c>
      <c r="R41" s="1">
        <f t="shared" si="5"/>
        <v>0</v>
      </c>
      <c r="S41" s="1">
        <f t="shared" si="6"/>
        <v>0</v>
      </c>
      <c r="T41" s="1">
        <f t="shared" si="8"/>
        <v>0</v>
      </c>
      <c r="U41" s="1">
        <f t="shared" si="3"/>
        <v>0</v>
      </c>
      <c r="V41" s="1">
        <f t="shared" si="3"/>
        <v>0</v>
      </c>
      <c r="W41" s="1">
        <f t="shared" si="3"/>
        <v>4</v>
      </c>
      <c r="X41" s="1">
        <f t="shared" si="3"/>
        <v>0</v>
      </c>
      <c r="Y41" s="1">
        <f t="shared" si="7"/>
        <v>0</v>
      </c>
      <c r="Z41" s="1">
        <f t="shared" si="7"/>
        <v>0</v>
      </c>
      <c r="AA41" s="1">
        <f t="shared" si="7"/>
        <v>0</v>
      </c>
      <c r="AB41" s="1">
        <f>SUMIFS('Horas Trabalhadas'!$D:$D,'Horas Trabalhadas'!$B:$B,$A41,'Horas Trabalhadas'!$C:$C,"&lt;"&amp;Planejamento!AC$1,'Horas Trabalhadas'!$C:$C,"&gt;="&amp;AB$1)</f>
        <v>0</v>
      </c>
      <c r="AC41" s="1">
        <f>SUMIFS('Horas Trabalhadas'!$D:$D,'Horas Trabalhadas'!$B:$B,$A41,'Horas Trabalhadas'!$C:$C,"&lt;"&amp;Planejamento!AD$1,'Horas Trabalhadas'!$C:$C,"&gt;="&amp;AC$1)</f>
        <v>0</v>
      </c>
      <c r="AD41" s="1">
        <f>SUMIFS('Horas Trabalhadas'!$D:$D,'Horas Trabalhadas'!$B:$B,$A41,'Horas Trabalhadas'!$C:$C,"&lt;"&amp;Planejamento!AE$1,'Horas Trabalhadas'!$C:$C,"&gt;="&amp;AD$1)</f>
        <v>0</v>
      </c>
      <c r="AE41" s="1">
        <f>SUMIFS('Horas Trabalhadas'!$D:$D,'Horas Trabalhadas'!$B:$B,$A41,'Horas Trabalhadas'!$C:$C,"&lt;"&amp;Planejamento!AF$1,'Horas Trabalhadas'!$C:$C,"&gt;="&amp;AE$1)</f>
        <v>0</v>
      </c>
      <c r="AF41" s="1">
        <f>SUMIFS('Horas Trabalhadas'!$D:$D,'Horas Trabalhadas'!$B:$B,$A41,'Horas Trabalhadas'!$C:$C,"&lt;"&amp;Planejamento!AG$1,'Horas Trabalhadas'!$C:$C,"&gt;="&amp;AF$1)</f>
        <v>0</v>
      </c>
      <c r="AG41" s="1">
        <f>SUMIFS('Horas Trabalhadas'!$D:$D,'Horas Trabalhadas'!$B:$B,$A41,'Horas Trabalhadas'!$C:$C,"&lt;"&amp;Planejamento!AH$1,'Horas Trabalhadas'!$C:$C,"&gt;="&amp;AG$1)</f>
        <v>0</v>
      </c>
      <c r="AH41" s="1">
        <f>SUMIFS('Horas Trabalhadas'!$D:$D,'Horas Trabalhadas'!$B:$B,$A41,'Horas Trabalhadas'!$C:$C,"&lt;"&amp;Planejamento!AI$1,'Horas Trabalhadas'!$C:$C,"&gt;="&amp;AH$1)</f>
        <v>0</v>
      </c>
      <c r="AI41" s="1">
        <f>SUMIFS('Horas Trabalhadas'!$D:$D,'Horas Trabalhadas'!$B:$B,$A41,'Horas Trabalhadas'!$C:$C,"&lt;"&amp;Planejamento!AJ$1,'Horas Trabalhadas'!$C:$C,"&gt;="&amp;AI$1)</f>
        <v>0</v>
      </c>
      <c r="AJ41" s="1">
        <f>SUMIFS('Horas Trabalhadas'!$D:$D,'Horas Trabalhadas'!$B:$B,$A41,'Horas Trabalhadas'!$C:$C,"&lt;"&amp;Planejamento!AK$1,'Horas Trabalhadas'!$C:$C,"&gt;="&amp;AJ$1)</f>
        <v>0</v>
      </c>
      <c r="AK41" s="1">
        <f>SUMIFS('Horas Trabalhadas'!$D:$D,'Horas Trabalhadas'!$B:$B,$A41,'Horas Trabalhadas'!$C:$C,"&lt;"&amp;Planejamento!AL$1,'Horas Trabalhadas'!$C:$C,"&gt;="&amp;AK$1)</f>
        <v>0</v>
      </c>
    </row>
    <row r="42" spans="1:37" ht="40" customHeight="1" x14ac:dyDescent="0.35">
      <c r="A42" s="1">
        <v>41</v>
      </c>
      <c r="B42" s="1" t="s">
        <v>50</v>
      </c>
      <c r="C42" s="1" t="s">
        <v>106</v>
      </c>
      <c r="D42" s="1" t="s">
        <v>103</v>
      </c>
      <c r="E42" s="1" t="s">
        <v>104</v>
      </c>
      <c r="F42" s="1" t="s">
        <v>143</v>
      </c>
      <c r="G42" s="1">
        <v>0</v>
      </c>
      <c r="I42" s="2">
        <v>45029</v>
      </c>
      <c r="J42" s="2">
        <v>45049</v>
      </c>
      <c r="M42" s="1">
        <f t="shared" si="4"/>
        <v>15</v>
      </c>
      <c r="N42" s="1">
        <v>8</v>
      </c>
      <c r="Q42" s="1">
        <f t="shared" si="2"/>
        <v>3</v>
      </c>
      <c r="R42" s="1">
        <f t="shared" si="5"/>
        <v>0</v>
      </c>
      <c r="S42" s="1">
        <f t="shared" si="6"/>
        <v>3</v>
      </c>
      <c r="T42" s="1">
        <f t="shared" si="8"/>
        <v>3</v>
      </c>
      <c r="U42" s="1">
        <f t="shared" si="3"/>
        <v>3</v>
      </c>
      <c r="V42" s="1">
        <f t="shared" si="3"/>
        <v>0</v>
      </c>
      <c r="W42" s="1">
        <f t="shared" si="3"/>
        <v>0</v>
      </c>
      <c r="X42" s="1">
        <f t="shared" si="3"/>
        <v>0</v>
      </c>
      <c r="Y42" s="1">
        <f t="shared" si="7"/>
        <v>0</v>
      </c>
      <c r="Z42" s="1">
        <f t="shared" si="7"/>
        <v>0</v>
      </c>
      <c r="AA42" s="1">
        <f t="shared" si="7"/>
        <v>0</v>
      </c>
      <c r="AB42" s="1">
        <f>SUMIFS('Horas Trabalhadas'!$D:$D,'Horas Trabalhadas'!$B:$B,$A42,'Horas Trabalhadas'!$C:$C,"&lt;"&amp;Planejamento!AC$1,'Horas Trabalhadas'!$C:$C,"&gt;="&amp;AB$1)</f>
        <v>0</v>
      </c>
      <c r="AC42" s="1">
        <f>SUMIFS('Horas Trabalhadas'!$D:$D,'Horas Trabalhadas'!$B:$B,$A42,'Horas Trabalhadas'!$C:$C,"&lt;"&amp;Planejamento!AD$1,'Horas Trabalhadas'!$C:$C,"&gt;="&amp;AC$1)</f>
        <v>0</v>
      </c>
      <c r="AD42" s="1">
        <f>SUMIFS('Horas Trabalhadas'!$D:$D,'Horas Trabalhadas'!$B:$B,$A42,'Horas Trabalhadas'!$C:$C,"&lt;"&amp;Planejamento!AE$1,'Horas Trabalhadas'!$C:$C,"&gt;="&amp;AD$1)</f>
        <v>0</v>
      </c>
      <c r="AE42" s="1">
        <f>SUMIFS('Horas Trabalhadas'!$D:$D,'Horas Trabalhadas'!$B:$B,$A42,'Horas Trabalhadas'!$C:$C,"&lt;"&amp;Planejamento!AF$1,'Horas Trabalhadas'!$C:$C,"&gt;="&amp;AE$1)</f>
        <v>0</v>
      </c>
      <c r="AF42" s="1">
        <f>SUMIFS('Horas Trabalhadas'!$D:$D,'Horas Trabalhadas'!$B:$B,$A42,'Horas Trabalhadas'!$C:$C,"&lt;"&amp;Planejamento!AG$1,'Horas Trabalhadas'!$C:$C,"&gt;="&amp;AF$1)</f>
        <v>0</v>
      </c>
      <c r="AG42" s="1">
        <f>SUMIFS('Horas Trabalhadas'!$D:$D,'Horas Trabalhadas'!$B:$B,$A42,'Horas Trabalhadas'!$C:$C,"&lt;"&amp;Planejamento!AH$1,'Horas Trabalhadas'!$C:$C,"&gt;="&amp;AG$1)</f>
        <v>0</v>
      </c>
      <c r="AH42" s="1">
        <f>SUMIFS('Horas Trabalhadas'!$D:$D,'Horas Trabalhadas'!$B:$B,$A42,'Horas Trabalhadas'!$C:$C,"&lt;"&amp;Planejamento!AI$1,'Horas Trabalhadas'!$C:$C,"&gt;="&amp;AH$1)</f>
        <v>0</v>
      </c>
      <c r="AI42" s="1">
        <f>SUMIFS('Horas Trabalhadas'!$D:$D,'Horas Trabalhadas'!$B:$B,$A42,'Horas Trabalhadas'!$C:$C,"&lt;"&amp;Planejamento!AJ$1,'Horas Trabalhadas'!$C:$C,"&gt;="&amp;AI$1)</f>
        <v>0</v>
      </c>
      <c r="AJ42" s="1">
        <f>SUMIFS('Horas Trabalhadas'!$D:$D,'Horas Trabalhadas'!$B:$B,$A42,'Horas Trabalhadas'!$C:$C,"&lt;"&amp;Planejamento!AK$1,'Horas Trabalhadas'!$C:$C,"&gt;="&amp;AJ$1)</f>
        <v>0</v>
      </c>
      <c r="AK42" s="1">
        <f>SUMIFS('Horas Trabalhadas'!$D:$D,'Horas Trabalhadas'!$B:$B,$A42,'Horas Trabalhadas'!$C:$C,"&lt;"&amp;Planejamento!AL$1,'Horas Trabalhadas'!$C:$C,"&gt;="&amp;AK$1)</f>
        <v>0</v>
      </c>
    </row>
    <row r="43" spans="1:37" ht="40" customHeight="1" x14ac:dyDescent="0.35">
      <c r="A43" s="1">
        <v>42</v>
      </c>
      <c r="B43" s="1" t="s">
        <v>51</v>
      </c>
      <c r="C43" s="1" t="s">
        <v>106</v>
      </c>
      <c r="D43" s="1" t="s">
        <v>103</v>
      </c>
      <c r="E43" s="1" t="s">
        <v>104</v>
      </c>
      <c r="F43" s="1" t="s">
        <v>144</v>
      </c>
      <c r="G43" s="1">
        <v>0</v>
      </c>
      <c r="I43" s="2">
        <v>45057</v>
      </c>
      <c r="J43" s="2">
        <v>45063</v>
      </c>
      <c r="M43" s="1">
        <f t="shared" si="4"/>
        <v>5</v>
      </c>
      <c r="N43" s="1">
        <v>4</v>
      </c>
      <c r="Q43" s="1">
        <f t="shared" si="2"/>
        <v>4</v>
      </c>
      <c r="R43" s="1">
        <f t="shared" si="5"/>
        <v>0</v>
      </c>
      <c r="S43" s="1">
        <f t="shared" si="6"/>
        <v>0</v>
      </c>
      <c r="T43" s="1">
        <f t="shared" si="8"/>
        <v>0</v>
      </c>
      <c r="U43" s="1">
        <f t="shared" si="3"/>
        <v>0</v>
      </c>
      <c r="V43" s="1">
        <f t="shared" si="3"/>
        <v>0</v>
      </c>
      <c r="W43" s="1">
        <f t="shared" si="3"/>
        <v>4</v>
      </c>
      <c r="X43" s="1">
        <f t="shared" si="3"/>
        <v>0</v>
      </c>
      <c r="Y43" s="1">
        <f t="shared" si="7"/>
        <v>0</v>
      </c>
      <c r="Z43" s="1">
        <f t="shared" si="7"/>
        <v>0</v>
      </c>
      <c r="AA43" s="1">
        <f t="shared" si="7"/>
        <v>0</v>
      </c>
      <c r="AB43" s="1">
        <f>SUMIFS('Horas Trabalhadas'!$D:$D,'Horas Trabalhadas'!$B:$B,$A43,'Horas Trabalhadas'!$C:$C,"&lt;"&amp;Planejamento!AC$1,'Horas Trabalhadas'!$C:$C,"&gt;="&amp;AB$1)</f>
        <v>0</v>
      </c>
      <c r="AC43" s="1">
        <f>SUMIFS('Horas Trabalhadas'!$D:$D,'Horas Trabalhadas'!$B:$B,$A43,'Horas Trabalhadas'!$C:$C,"&lt;"&amp;Planejamento!AD$1,'Horas Trabalhadas'!$C:$C,"&gt;="&amp;AC$1)</f>
        <v>0</v>
      </c>
      <c r="AD43" s="1">
        <f>SUMIFS('Horas Trabalhadas'!$D:$D,'Horas Trabalhadas'!$B:$B,$A43,'Horas Trabalhadas'!$C:$C,"&lt;"&amp;Planejamento!AE$1,'Horas Trabalhadas'!$C:$C,"&gt;="&amp;AD$1)</f>
        <v>0</v>
      </c>
      <c r="AE43" s="1">
        <f>SUMIFS('Horas Trabalhadas'!$D:$D,'Horas Trabalhadas'!$B:$B,$A43,'Horas Trabalhadas'!$C:$C,"&lt;"&amp;Planejamento!AF$1,'Horas Trabalhadas'!$C:$C,"&gt;="&amp;AE$1)</f>
        <v>0</v>
      </c>
      <c r="AF43" s="1">
        <f>SUMIFS('Horas Trabalhadas'!$D:$D,'Horas Trabalhadas'!$B:$B,$A43,'Horas Trabalhadas'!$C:$C,"&lt;"&amp;Planejamento!AG$1,'Horas Trabalhadas'!$C:$C,"&gt;="&amp;AF$1)</f>
        <v>0</v>
      </c>
      <c r="AG43" s="1">
        <f>SUMIFS('Horas Trabalhadas'!$D:$D,'Horas Trabalhadas'!$B:$B,$A43,'Horas Trabalhadas'!$C:$C,"&lt;"&amp;Planejamento!AH$1,'Horas Trabalhadas'!$C:$C,"&gt;="&amp;AG$1)</f>
        <v>0</v>
      </c>
      <c r="AH43" s="1">
        <f>SUMIFS('Horas Trabalhadas'!$D:$D,'Horas Trabalhadas'!$B:$B,$A43,'Horas Trabalhadas'!$C:$C,"&lt;"&amp;Planejamento!AI$1,'Horas Trabalhadas'!$C:$C,"&gt;="&amp;AH$1)</f>
        <v>0</v>
      </c>
      <c r="AI43" s="1">
        <f>SUMIFS('Horas Trabalhadas'!$D:$D,'Horas Trabalhadas'!$B:$B,$A43,'Horas Trabalhadas'!$C:$C,"&lt;"&amp;Planejamento!AJ$1,'Horas Trabalhadas'!$C:$C,"&gt;="&amp;AI$1)</f>
        <v>0</v>
      </c>
      <c r="AJ43" s="1">
        <f>SUMIFS('Horas Trabalhadas'!$D:$D,'Horas Trabalhadas'!$B:$B,$A43,'Horas Trabalhadas'!$C:$C,"&lt;"&amp;Planejamento!AK$1,'Horas Trabalhadas'!$C:$C,"&gt;="&amp;AJ$1)</f>
        <v>0</v>
      </c>
      <c r="AK43" s="1">
        <f>SUMIFS('Horas Trabalhadas'!$D:$D,'Horas Trabalhadas'!$B:$B,$A43,'Horas Trabalhadas'!$C:$C,"&lt;"&amp;Planejamento!AL$1,'Horas Trabalhadas'!$C:$C,"&gt;="&amp;AK$1)</f>
        <v>0</v>
      </c>
    </row>
    <row r="44" spans="1:37" ht="40" customHeight="1" x14ac:dyDescent="0.35">
      <c r="A44" s="1">
        <v>43</v>
      </c>
      <c r="B44" s="1" t="s">
        <v>52</v>
      </c>
      <c r="C44" s="1" t="s">
        <v>106</v>
      </c>
      <c r="D44" s="1" t="s">
        <v>103</v>
      </c>
      <c r="E44" s="1" t="s">
        <v>104</v>
      </c>
      <c r="F44" s="1" t="s">
        <v>145</v>
      </c>
      <c r="G44" s="1">
        <v>0</v>
      </c>
      <c r="I44" s="2">
        <v>45057</v>
      </c>
      <c r="J44" s="2">
        <v>45063</v>
      </c>
      <c r="M44" s="1">
        <f t="shared" si="4"/>
        <v>5</v>
      </c>
      <c r="N44" s="1">
        <v>4</v>
      </c>
      <c r="Q44" s="1">
        <f t="shared" si="2"/>
        <v>4</v>
      </c>
      <c r="R44" s="1">
        <f t="shared" si="5"/>
        <v>0</v>
      </c>
      <c r="S44" s="1">
        <f t="shared" si="6"/>
        <v>0</v>
      </c>
      <c r="T44" s="1">
        <f t="shared" si="8"/>
        <v>0</v>
      </c>
      <c r="U44" s="1">
        <f t="shared" si="3"/>
        <v>0</v>
      </c>
      <c r="V44" s="1">
        <f t="shared" si="3"/>
        <v>0</v>
      </c>
      <c r="W44" s="1">
        <f t="shared" si="3"/>
        <v>4</v>
      </c>
      <c r="X44" s="1">
        <f t="shared" si="3"/>
        <v>0</v>
      </c>
      <c r="Y44" s="1">
        <f t="shared" si="7"/>
        <v>0</v>
      </c>
      <c r="Z44" s="1">
        <f t="shared" si="7"/>
        <v>0</v>
      </c>
      <c r="AA44" s="1">
        <f t="shared" si="7"/>
        <v>0</v>
      </c>
      <c r="AB44" s="1">
        <f>SUMIFS('Horas Trabalhadas'!$D:$D,'Horas Trabalhadas'!$B:$B,$A44,'Horas Trabalhadas'!$C:$C,"&lt;"&amp;Planejamento!AC$1,'Horas Trabalhadas'!$C:$C,"&gt;="&amp;AB$1)</f>
        <v>0</v>
      </c>
      <c r="AC44" s="1">
        <f>SUMIFS('Horas Trabalhadas'!$D:$D,'Horas Trabalhadas'!$B:$B,$A44,'Horas Trabalhadas'!$C:$C,"&lt;"&amp;Planejamento!AD$1,'Horas Trabalhadas'!$C:$C,"&gt;="&amp;AC$1)</f>
        <v>0</v>
      </c>
      <c r="AD44" s="1">
        <f>SUMIFS('Horas Trabalhadas'!$D:$D,'Horas Trabalhadas'!$B:$B,$A44,'Horas Trabalhadas'!$C:$C,"&lt;"&amp;Planejamento!AE$1,'Horas Trabalhadas'!$C:$C,"&gt;="&amp;AD$1)</f>
        <v>0</v>
      </c>
      <c r="AE44" s="1">
        <f>SUMIFS('Horas Trabalhadas'!$D:$D,'Horas Trabalhadas'!$B:$B,$A44,'Horas Trabalhadas'!$C:$C,"&lt;"&amp;Planejamento!AF$1,'Horas Trabalhadas'!$C:$C,"&gt;="&amp;AE$1)</f>
        <v>0</v>
      </c>
      <c r="AF44" s="1">
        <f>SUMIFS('Horas Trabalhadas'!$D:$D,'Horas Trabalhadas'!$B:$B,$A44,'Horas Trabalhadas'!$C:$C,"&lt;"&amp;Planejamento!AG$1,'Horas Trabalhadas'!$C:$C,"&gt;="&amp;AF$1)</f>
        <v>0</v>
      </c>
      <c r="AG44" s="1">
        <f>SUMIFS('Horas Trabalhadas'!$D:$D,'Horas Trabalhadas'!$B:$B,$A44,'Horas Trabalhadas'!$C:$C,"&lt;"&amp;Planejamento!AH$1,'Horas Trabalhadas'!$C:$C,"&gt;="&amp;AG$1)</f>
        <v>0</v>
      </c>
      <c r="AH44" s="1">
        <f>SUMIFS('Horas Trabalhadas'!$D:$D,'Horas Trabalhadas'!$B:$B,$A44,'Horas Trabalhadas'!$C:$C,"&lt;"&amp;Planejamento!AI$1,'Horas Trabalhadas'!$C:$C,"&gt;="&amp;AH$1)</f>
        <v>0</v>
      </c>
      <c r="AI44" s="1">
        <f>SUMIFS('Horas Trabalhadas'!$D:$D,'Horas Trabalhadas'!$B:$B,$A44,'Horas Trabalhadas'!$C:$C,"&lt;"&amp;Planejamento!AJ$1,'Horas Trabalhadas'!$C:$C,"&gt;="&amp;AI$1)</f>
        <v>0</v>
      </c>
      <c r="AJ44" s="1">
        <f>SUMIFS('Horas Trabalhadas'!$D:$D,'Horas Trabalhadas'!$B:$B,$A44,'Horas Trabalhadas'!$C:$C,"&lt;"&amp;Planejamento!AK$1,'Horas Trabalhadas'!$C:$C,"&gt;="&amp;AJ$1)</f>
        <v>0</v>
      </c>
      <c r="AK44" s="1">
        <f>SUMIFS('Horas Trabalhadas'!$D:$D,'Horas Trabalhadas'!$B:$B,$A44,'Horas Trabalhadas'!$C:$C,"&lt;"&amp;Planejamento!AL$1,'Horas Trabalhadas'!$C:$C,"&gt;="&amp;AK$1)</f>
        <v>0</v>
      </c>
    </row>
    <row r="45" spans="1:37" ht="40" customHeight="1" x14ac:dyDescent="0.35">
      <c r="A45" s="1">
        <v>44</v>
      </c>
      <c r="B45" s="1" t="s">
        <v>53</v>
      </c>
      <c r="C45" s="1" t="s">
        <v>106</v>
      </c>
      <c r="D45" s="1" t="s">
        <v>103</v>
      </c>
      <c r="E45" s="1" t="s">
        <v>104</v>
      </c>
      <c r="F45" s="1" t="s">
        <v>146</v>
      </c>
      <c r="G45" s="1">
        <v>0</v>
      </c>
      <c r="I45" s="2">
        <v>45057</v>
      </c>
      <c r="J45" s="2">
        <v>45063</v>
      </c>
      <c r="M45" s="1">
        <f t="shared" si="4"/>
        <v>5</v>
      </c>
      <c r="N45" s="1">
        <v>4</v>
      </c>
      <c r="Q45" s="1">
        <f t="shared" si="2"/>
        <v>4</v>
      </c>
      <c r="R45" s="1">
        <f t="shared" si="5"/>
        <v>0</v>
      </c>
      <c r="S45" s="1">
        <f t="shared" si="6"/>
        <v>0</v>
      </c>
      <c r="T45" s="1">
        <f t="shared" si="8"/>
        <v>0</v>
      </c>
      <c r="U45" s="1">
        <f t="shared" si="3"/>
        <v>0</v>
      </c>
      <c r="V45" s="1">
        <f t="shared" si="3"/>
        <v>0</v>
      </c>
      <c r="W45" s="1">
        <f t="shared" si="3"/>
        <v>4</v>
      </c>
      <c r="X45" s="1">
        <f t="shared" si="3"/>
        <v>0</v>
      </c>
      <c r="Y45" s="1">
        <f t="shared" si="7"/>
        <v>0</v>
      </c>
      <c r="Z45" s="1">
        <f t="shared" si="7"/>
        <v>0</v>
      </c>
      <c r="AA45" s="1">
        <f t="shared" si="7"/>
        <v>0</v>
      </c>
      <c r="AB45" s="1">
        <f>SUMIFS('Horas Trabalhadas'!$D:$D,'Horas Trabalhadas'!$B:$B,$A45,'Horas Trabalhadas'!$C:$C,"&lt;"&amp;Planejamento!AC$1,'Horas Trabalhadas'!$C:$C,"&gt;="&amp;AB$1)</f>
        <v>0</v>
      </c>
      <c r="AC45" s="1">
        <f>SUMIFS('Horas Trabalhadas'!$D:$D,'Horas Trabalhadas'!$B:$B,$A45,'Horas Trabalhadas'!$C:$C,"&lt;"&amp;Planejamento!AD$1,'Horas Trabalhadas'!$C:$C,"&gt;="&amp;AC$1)</f>
        <v>0</v>
      </c>
      <c r="AD45" s="1">
        <f>SUMIFS('Horas Trabalhadas'!$D:$D,'Horas Trabalhadas'!$B:$B,$A45,'Horas Trabalhadas'!$C:$C,"&lt;"&amp;Planejamento!AE$1,'Horas Trabalhadas'!$C:$C,"&gt;="&amp;AD$1)</f>
        <v>0</v>
      </c>
      <c r="AE45" s="1">
        <f>SUMIFS('Horas Trabalhadas'!$D:$D,'Horas Trabalhadas'!$B:$B,$A45,'Horas Trabalhadas'!$C:$C,"&lt;"&amp;Planejamento!AF$1,'Horas Trabalhadas'!$C:$C,"&gt;="&amp;AE$1)</f>
        <v>0</v>
      </c>
      <c r="AF45" s="1">
        <f>SUMIFS('Horas Trabalhadas'!$D:$D,'Horas Trabalhadas'!$B:$B,$A45,'Horas Trabalhadas'!$C:$C,"&lt;"&amp;Planejamento!AG$1,'Horas Trabalhadas'!$C:$C,"&gt;="&amp;AF$1)</f>
        <v>0</v>
      </c>
      <c r="AG45" s="1">
        <f>SUMIFS('Horas Trabalhadas'!$D:$D,'Horas Trabalhadas'!$B:$B,$A45,'Horas Trabalhadas'!$C:$C,"&lt;"&amp;Planejamento!AH$1,'Horas Trabalhadas'!$C:$C,"&gt;="&amp;AG$1)</f>
        <v>0</v>
      </c>
      <c r="AH45" s="1">
        <f>SUMIFS('Horas Trabalhadas'!$D:$D,'Horas Trabalhadas'!$B:$B,$A45,'Horas Trabalhadas'!$C:$C,"&lt;"&amp;Planejamento!AI$1,'Horas Trabalhadas'!$C:$C,"&gt;="&amp;AH$1)</f>
        <v>0</v>
      </c>
      <c r="AI45" s="1">
        <f>SUMIFS('Horas Trabalhadas'!$D:$D,'Horas Trabalhadas'!$B:$B,$A45,'Horas Trabalhadas'!$C:$C,"&lt;"&amp;Planejamento!AJ$1,'Horas Trabalhadas'!$C:$C,"&gt;="&amp;AI$1)</f>
        <v>0</v>
      </c>
      <c r="AJ45" s="1">
        <f>SUMIFS('Horas Trabalhadas'!$D:$D,'Horas Trabalhadas'!$B:$B,$A45,'Horas Trabalhadas'!$C:$C,"&lt;"&amp;Planejamento!AK$1,'Horas Trabalhadas'!$C:$C,"&gt;="&amp;AJ$1)</f>
        <v>0</v>
      </c>
      <c r="AK45" s="1">
        <f>SUMIFS('Horas Trabalhadas'!$D:$D,'Horas Trabalhadas'!$B:$B,$A45,'Horas Trabalhadas'!$C:$C,"&lt;"&amp;Planejamento!AL$1,'Horas Trabalhadas'!$C:$C,"&gt;="&amp;AK$1)</f>
        <v>0</v>
      </c>
    </row>
    <row r="46" spans="1:37" ht="40" customHeight="1" x14ac:dyDescent="0.35">
      <c r="A46" s="1">
        <v>45</v>
      </c>
      <c r="B46" s="1" t="s">
        <v>54</v>
      </c>
      <c r="C46" s="1" t="s">
        <v>106</v>
      </c>
      <c r="D46" s="1" t="s">
        <v>103</v>
      </c>
      <c r="E46" s="1" t="s">
        <v>104</v>
      </c>
      <c r="F46" s="1" t="s">
        <v>147</v>
      </c>
      <c r="G46" s="1">
        <v>0</v>
      </c>
      <c r="I46" s="2">
        <v>45057</v>
      </c>
      <c r="J46" s="2">
        <v>45063</v>
      </c>
      <c r="M46" s="1">
        <f t="shared" si="4"/>
        <v>5</v>
      </c>
      <c r="N46" s="1">
        <v>2</v>
      </c>
      <c r="Q46" s="1">
        <f t="shared" si="2"/>
        <v>2</v>
      </c>
      <c r="R46" s="1">
        <f t="shared" si="5"/>
        <v>0</v>
      </c>
      <c r="S46" s="1">
        <f t="shared" si="6"/>
        <v>0</v>
      </c>
      <c r="T46" s="1">
        <f t="shared" si="8"/>
        <v>0</v>
      </c>
      <c r="U46" s="1">
        <f t="shared" si="3"/>
        <v>0</v>
      </c>
      <c r="V46" s="1">
        <f t="shared" si="3"/>
        <v>0</v>
      </c>
      <c r="W46" s="1">
        <f t="shared" si="3"/>
        <v>2</v>
      </c>
      <c r="X46" s="1">
        <f t="shared" si="3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>SUMIFS('Horas Trabalhadas'!$D:$D,'Horas Trabalhadas'!$B:$B,$A46,'Horas Trabalhadas'!$C:$C,"&lt;"&amp;Planejamento!AC$1,'Horas Trabalhadas'!$C:$C,"&gt;="&amp;AB$1)</f>
        <v>0</v>
      </c>
      <c r="AC46" s="1">
        <f>SUMIFS('Horas Trabalhadas'!$D:$D,'Horas Trabalhadas'!$B:$B,$A46,'Horas Trabalhadas'!$C:$C,"&lt;"&amp;Planejamento!AD$1,'Horas Trabalhadas'!$C:$C,"&gt;="&amp;AC$1)</f>
        <v>0</v>
      </c>
      <c r="AD46" s="1">
        <f>SUMIFS('Horas Trabalhadas'!$D:$D,'Horas Trabalhadas'!$B:$B,$A46,'Horas Trabalhadas'!$C:$C,"&lt;"&amp;Planejamento!AE$1,'Horas Trabalhadas'!$C:$C,"&gt;="&amp;AD$1)</f>
        <v>0</v>
      </c>
      <c r="AE46" s="1">
        <f>SUMIFS('Horas Trabalhadas'!$D:$D,'Horas Trabalhadas'!$B:$B,$A46,'Horas Trabalhadas'!$C:$C,"&lt;"&amp;Planejamento!AF$1,'Horas Trabalhadas'!$C:$C,"&gt;="&amp;AE$1)</f>
        <v>0</v>
      </c>
      <c r="AF46" s="1">
        <f>SUMIFS('Horas Trabalhadas'!$D:$D,'Horas Trabalhadas'!$B:$B,$A46,'Horas Trabalhadas'!$C:$C,"&lt;"&amp;Planejamento!AG$1,'Horas Trabalhadas'!$C:$C,"&gt;="&amp;AF$1)</f>
        <v>0</v>
      </c>
      <c r="AG46" s="1">
        <f>SUMIFS('Horas Trabalhadas'!$D:$D,'Horas Trabalhadas'!$B:$B,$A46,'Horas Trabalhadas'!$C:$C,"&lt;"&amp;Planejamento!AH$1,'Horas Trabalhadas'!$C:$C,"&gt;="&amp;AG$1)</f>
        <v>0</v>
      </c>
      <c r="AH46" s="1">
        <f>SUMIFS('Horas Trabalhadas'!$D:$D,'Horas Trabalhadas'!$B:$B,$A46,'Horas Trabalhadas'!$C:$C,"&lt;"&amp;Planejamento!AI$1,'Horas Trabalhadas'!$C:$C,"&gt;="&amp;AH$1)</f>
        <v>0</v>
      </c>
      <c r="AI46" s="1">
        <f>SUMIFS('Horas Trabalhadas'!$D:$D,'Horas Trabalhadas'!$B:$B,$A46,'Horas Trabalhadas'!$C:$C,"&lt;"&amp;Planejamento!AJ$1,'Horas Trabalhadas'!$C:$C,"&gt;="&amp;AI$1)</f>
        <v>0</v>
      </c>
      <c r="AJ46" s="1">
        <f>SUMIFS('Horas Trabalhadas'!$D:$D,'Horas Trabalhadas'!$B:$B,$A46,'Horas Trabalhadas'!$C:$C,"&lt;"&amp;Planejamento!AK$1,'Horas Trabalhadas'!$C:$C,"&gt;="&amp;AJ$1)</f>
        <v>0</v>
      </c>
      <c r="AK46" s="1">
        <f>SUMIFS('Horas Trabalhadas'!$D:$D,'Horas Trabalhadas'!$B:$B,$A46,'Horas Trabalhadas'!$C:$C,"&lt;"&amp;Planejamento!AL$1,'Horas Trabalhadas'!$C:$C,"&gt;="&amp;AK$1)</f>
        <v>0</v>
      </c>
    </row>
    <row r="47" spans="1:37" ht="40" customHeight="1" x14ac:dyDescent="0.35">
      <c r="A47" s="1">
        <v>46</v>
      </c>
      <c r="B47" s="1" t="s">
        <v>55</v>
      </c>
      <c r="C47" s="1" t="s">
        <v>106</v>
      </c>
      <c r="D47" s="1" t="s">
        <v>103</v>
      </c>
      <c r="E47" s="1" t="s">
        <v>104</v>
      </c>
      <c r="F47" s="1" t="s">
        <v>148</v>
      </c>
      <c r="G47" s="1">
        <v>0</v>
      </c>
      <c r="I47" s="2">
        <v>45057</v>
      </c>
      <c r="J47" s="2">
        <v>45063</v>
      </c>
      <c r="M47" s="1">
        <f t="shared" si="4"/>
        <v>5</v>
      </c>
      <c r="N47" s="1">
        <v>4</v>
      </c>
      <c r="Q47" s="1">
        <f t="shared" si="2"/>
        <v>4</v>
      </c>
      <c r="R47" s="1">
        <f t="shared" si="5"/>
        <v>0</v>
      </c>
      <c r="S47" s="1">
        <f t="shared" si="6"/>
        <v>0</v>
      </c>
      <c r="T47" s="1">
        <f t="shared" si="8"/>
        <v>0</v>
      </c>
      <c r="U47" s="1">
        <f t="shared" si="3"/>
        <v>0</v>
      </c>
      <c r="V47" s="1">
        <f t="shared" si="3"/>
        <v>0</v>
      </c>
      <c r="W47" s="1">
        <f t="shared" si="3"/>
        <v>4</v>
      </c>
      <c r="X47" s="1">
        <f t="shared" si="3"/>
        <v>0</v>
      </c>
      <c r="Y47" s="1">
        <f t="shared" si="7"/>
        <v>0</v>
      </c>
      <c r="Z47" s="1">
        <f t="shared" si="7"/>
        <v>0</v>
      </c>
      <c r="AA47" s="1">
        <f t="shared" si="7"/>
        <v>0</v>
      </c>
      <c r="AB47" s="1">
        <f>SUMIFS('Horas Trabalhadas'!$D:$D,'Horas Trabalhadas'!$B:$B,$A47,'Horas Trabalhadas'!$C:$C,"&lt;"&amp;Planejamento!AC$1,'Horas Trabalhadas'!$C:$C,"&gt;="&amp;AB$1)</f>
        <v>0</v>
      </c>
      <c r="AC47" s="1">
        <f>SUMIFS('Horas Trabalhadas'!$D:$D,'Horas Trabalhadas'!$B:$B,$A47,'Horas Trabalhadas'!$C:$C,"&lt;"&amp;Planejamento!AD$1,'Horas Trabalhadas'!$C:$C,"&gt;="&amp;AC$1)</f>
        <v>0</v>
      </c>
      <c r="AD47" s="1">
        <f>SUMIFS('Horas Trabalhadas'!$D:$D,'Horas Trabalhadas'!$B:$B,$A47,'Horas Trabalhadas'!$C:$C,"&lt;"&amp;Planejamento!AE$1,'Horas Trabalhadas'!$C:$C,"&gt;="&amp;AD$1)</f>
        <v>0</v>
      </c>
      <c r="AE47" s="1">
        <f>SUMIFS('Horas Trabalhadas'!$D:$D,'Horas Trabalhadas'!$B:$B,$A47,'Horas Trabalhadas'!$C:$C,"&lt;"&amp;Planejamento!AF$1,'Horas Trabalhadas'!$C:$C,"&gt;="&amp;AE$1)</f>
        <v>0</v>
      </c>
      <c r="AF47" s="1">
        <f>SUMIFS('Horas Trabalhadas'!$D:$D,'Horas Trabalhadas'!$B:$B,$A47,'Horas Trabalhadas'!$C:$C,"&lt;"&amp;Planejamento!AG$1,'Horas Trabalhadas'!$C:$C,"&gt;="&amp;AF$1)</f>
        <v>0</v>
      </c>
      <c r="AG47" s="1">
        <f>SUMIFS('Horas Trabalhadas'!$D:$D,'Horas Trabalhadas'!$B:$B,$A47,'Horas Trabalhadas'!$C:$C,"&lt;"&amp;Planejamento!AH$1,'Horas Trabalhadas'!$C:$C,"&gt;="&amp;AG$1)</f>
        <v>0</v>
      </c>
      <c r="AH47" s="1">
        <f>SUMIFS('Horas Trabalhadas'!$D:$D,'Horas Trabalhadas'!$B:$B,$A47,'Horas Trabalhadas'!$C:$C,"&lt;"&amp;Planejamento!AI$1,'Horas Trabalhadas'!$C:$C,"&gt;="&amp;AH$1)</f>
        <v>0</v>
      </c>
      <c r="AI47" s="1">
        <f>SUMIFS('Horas Trabalhadas'!$D:$D,'Horas Trabalhadas'!$B:$B,$A47,'Horas Trabalhadas'!$C:$C,"&lt;"&amp;Planejamento!AJ$1,'Horas Trabalhadas'!$C:$C,"&gt;="&amp;AI$1)</f>
        <v>0</v>
      </c>
      <c r="AJ47" s="1">
        <f>SUMIFS('Horas Trabalhadas'!$D:$D,'Horas Trabalhadas'!$B:$B,$A47,'Horas Trabalhadas'!$C:$C,"&lt;"&amp;Planejamento!AK$1,'Horas Trabalhadas'!$C:$C,"&gt;="&amp;AJ$1)</f>
        <v>0</v>
      </c>
      <c r="AK47" s="1">
        <f>SUMIFS('Horas Trabalhadas'!$D:$D,'Horas Trabalhadas'!$B:$B,$A47,'Horas Trabalhadas'!$C:$C,"&lt;"&amp;Planejamento!AL$1,'Horas Trabalhadas'!$C:$C,"&gt;="&amp;AK$1)</f>
        <v>0</v>
      </c>
    </row>
    <row r="48" spans="1:37" ht="40" customHeight="1" x14ac:dyDescent="0.35">
      <c r="A48" s="1">
        <v>47</v>
      </c>
      <c r="B48" s="1" t="s">
        <v>56</v>
      </c>
      <c r="C48" s="1" t="s">
        <v>106</v>
      </c>
      <c r="D48" s="1" t="s">
        <v>103</v>
      </c>
      <c r="E48" s="1" t="s">
        <v>104</v>
      </c>
      <c r="F48" s="1" t="s">
        <v>149</v>
      </c>
      <c r="G48" s="1">
        <v>0</v>
      </c>
      <c r="I48" s="2">
        <v>45057</v>
      </c>
      <c r="J48" s="2">
        <v>45063</v>
      </c>
      <c r="M48" s="1">
        <f t="shared" si="4"/>
        <v>5</v>
      </c>
      <c r="N48" s="1">
        <v>4</v>
      </c>
      <c r="Q48" s="1">
        <f t="shared" si="2"/>
        <v>4</v>
      </c>
      <c r="R48" s="1">
        <f t="shared" si="5"/>
        <v>0</v>
      </c>
      <c r="S48" s="1">
        <f t="shared" si="6"/>
        <v>0</v>
      </c>
      <c r="T48" s="1">
        <f t="shared" si="8"/>
        <v>0</v>
      </c>
      <c r="U48" s="1">
        <f t="shared" si="3"/>
        <v>0</v>
      </c>
      <c r="V48" s="1">
        <f t="shared" si="3"/>
        <v>0</v>
      </c>
      <c r="W48" s="1">
        <f t="shared" si="3"/>
        <v>4</v>
      </c>
      <c r="X48" s="1">
        <f t="shared" si="3"/>
        <v>0</v>
      </c>
      <c r="Y48" s="1">
        <f t="shared" si="7"/>
        <v>0</v>
      </c>
      <c r="Z48" s="1">
        <f t="shared" si="7"/>
        <v>0</v>
      </c>
      <c r="AA48" s="1">
        <f t="shared" si="7"/>
        <v>0</v>
      </c>
      <c r="AB48" s="1">
        <f>SUMIFS('Horas Trabalhadas'!$D:$D,'Horas Trabalhadas'!$B:$B,$A48,'Horas Trabalhadas'!$C:$C,"&lt;"&amp;Planejamento!AC$1,'Horas Trabalhadas'!$C:$C,"&gt;="&amp;AB$1)</f>
        <v>0</v>
      </c>
      <c r="AC48" s="1">
        <f>SUMIFS('Horas Trabalhadas'!$D:$D,'Horas Trabalhadas'!$B:$B,$A48,'Horas Trabalhadas'!$C:$C,"&lt;"&amp;Planejamento!AD$1,'Horas Trabalhadas'!$C:$C,"&gt;="&amp;AC$1)</f>
        <v>0</v>
      </c>
      <c r="AD48" s="1">
        <f>SUMIFS('Horas Trabalhadas'!$D:$D,'Horas Trabalhadas'!$B:$B,$A48,'Horas Trabalhadas'!$C:$C,"&lt;"&amp;Planejamento!AE$1,'Horas Trabalhadas'!$C:$C,"&gt;="&amp;AD$1)</f>
        <v>0</v>
      </c>
      <c r="AE48" s="1">
        <f>SUMIFS('Horas Trabalhadas'!$D:$D,'Horas Trabalhadas'!$B:$B,$A48,'Horas Trabalhadas'!$C:$C,"&lt;"&amp;Planejamento!AF$1,'Horas Trabalhadas'!$C:$C,"&gt;="&amp;AE$1)</f>
        <v>0</v>
      </c>
      <c r="AF48" s="1">
        <f>SUMIFS('Horas Trabalhadas'!$D:$D,'Horas Trabalhadas'!$B:$B,$A48,'Horas Trabalhadas'!$C:$C,"&lt;"&amp;Planejamento!AG$1,'Horas Trabalhadas'!$C:$C,"&gt;="&amp;AF$1)</f>
        <v>0</v>
      </c>
      <c r="AG48" s="1">
        <f>SUMIFS('Horas Trabalhadas'!$D:$D,'Horas Trabalhadas'!$B:$B,$A48,'Horas Trabalhadas'!$C:$C,"&lt;"&amp;Planejamento!AH$1,'Horas Trabalhadas'!$C:$C,"&gt;="&amp;AG$1)</f>
        <v>0</v>
      </c>
      <c r="AH48" s="1">
        <f>SUMIFS('Horas Trabalhadas'!$D:$D,'Horas Trabalhadas'!$B:$B,$A48,'Horas Trabalhadas'!$C:$C,"&lt;"&amp;Planejamento!AI$1,'Horas Trabalhadas'!$C:$C,"&gt;="&amp;AH$1)</f>
        <v>0</v>
      </c>
      <c r="AI48" s="1">
        <f>SUMIFS('Horas Trabalhadas'!$D:$D,'Horas Trabalhadas'!$B:$B,$A48,'Horas Trabalhadas'!$C:$C,"&lt;"&amp;Planejamento!AJ$1,'Horas Trabalhadas'!$C:$C,"&gt;="&amp;AI$1)</f>
        <v>0</v>
      </c>
      <c r="AJ48" s="1">
        <f>SUMIFS('Horas Trabalhadas'!$D:$D,'Horas Trabalhadas'!$B:$B,$A48,'Horas Trabalhadas'!$C:$C,"&lt;"&amp;Planejamento!AK$1,'Horas Trabalhadas'!$C:$C,"&gt;="&amp;AJ$1)</f>
        <v>0</v>
      </c>
      <c r="AK48" s="1">
        <f>SUMIFS('Horas Trabalhadas'!$D:$D,'Horas Trabalhadas'!$B:$B,$A48,'Horas Trabalhadas'!$C:$C,"&lt;"&amp;Planejamento!AL$1,'Horas Trabalhadas'!$C:$C,"&gt;="&amp;AK$1)</f>
        <v>0</v>
      </c>
    </row>
    <row r="49" spans="1:37" ht="40" customHeight="1" x14ac:dyDescent="0.35">
      <c r="A49" s="1">
        <v>48</v>
      </c>
      <c r="B49" s="1" t="s">
        <v>57</v>
      </c>
      <c r="C49" s="1" t="s">
        <v>106</v>
      </c>
      <c r="D49" s="1" t="s">
        <v>103</v>
      </c>
      <c r="E49" s="1" t="s">
        <v>104</v>
      </c>
      <c r="F49" s="1" t="s">
        <v>150</v>
      </c>
      <c r="G49" s="1">
        <v>0</v>
      </c>
      <c r="I49" s="2">
        <v>45057</v>
      </c>
      <c r="J49" s="2">
        <v>45063</v>
      </c>
      <c r="M49" s="1">
        <f t="shared" si="4"/>
        <v>5</v>
      </c>
      <c r="N49" s="1">
        <v>8</v>
      </c>
      <c r="Q49" s="1">
        <f t="shared" si="2"/>
        <v>8</v>
      </c>
      <c r="R49" s="1">
        <f t="shared" si="5"/>
        <v>0</v>
      </c>
      <c r="S49" s="1">
        <f t="shared" si="6"/>
        <v>0</v>
      </c>
      <c r="T49" s="1">
        <f t="shared" si="8"/>
        <v>0</v>
      </c>
      <c r="U49" s="1">
        <f t="shared" si="3"/>
        <v>0</v>
      </c>
      <c r="V49" s="1">
        <f t="shared" si="3"/>
        <v>0</v>
      </c>
      <c r="W49" s="1">
        <f t="shared" si="3"/>
        <v>8</v>
      </c>
      <c r="X49" s="1">
        <f t="shared" si="3"/>
        <v>0</v>
      </c>
      <c r="Y49" s="1">
        <f t="shared" si="7"/>
        <v>0</v>
      </c>
      <c r="Z49" s="1">
        <f t="shared" si="7"/>
        <v>0</v>
      </c>
      <c r="AA49" s="1">
        <f t="shared" si="7"/>
        <v>0</v>
      </c>
      <c r="AB49" s="1">
        <f>SUMIFS('Horas Trabalhadas'!$D:$D,'Horas Trabalhadas'!$B:$B,$A49,'Horas Trabalhadas'!$C:$C,"&lt;"&amp;Planejamento!AC$1,'Horas Trabalhadas'!$C:$C,"&gt;="&amp;AB$1)</f>
        <v>0</v>
      </c>
      <c r="AC49" s="1">
        <f>SUMIFS('Horas Trabalhadas'!$D:$D,'Horas Trabalhadas'!$B:$B,$A49,'Horas Trabalhadas'!$C:$C,"&lt;"&amp;Planejamento!AD$1,'Horas Trabalhadas'!$C:$C,"&gt;="&amp;AC$1)</f>
        <v>0</v>
      </c>
      <c r="AD49" s="1">
        <f>SUMIFS('Horas Trabalhadas'!$D:$D,'Horas Trabalhadas'!$B:$B,$A49,'Horas Trabalhadas'!$C:$C,"&lt;"&amp;Planejamento!AE$1,'Horas Trabalhadas'!$C:$C,"&gt;="&amp;AD$1)</f>
        <v>0</v>
      </c>
      <c r="AE49" s="1">
        <f>SUMIFS('Horas Trabalhadas'!$D:$D,'Horas Trabalhadas'!$B:$B,$A49,'Horas Trabalhadas'!$C:$C,"&lt;"&amp;Planejamento!AF$1,'Horas Trabalhadas'!$C:$C,"&gt;="&amp;AE$1)</f>
        <v>0</v>
      </c>
      <c r="AF49" s="1">
        <f>SUMIFS('Horas Trabalhadas'!$D:$D,'Horas Trabalhadas'!$B:$B,$A49,'Horas Trabalhadas'!$C:$C,"&lt;"&amp;Planejamento!AG$1,'Horas Trabalhadas'!$C:$C,"&gt;="&amp;AF$1)</f>
        <v>0</v>
      </c>
      <c r="AG49" s="1">
        <f>SUMIFS('Horas Trabalhadas'!$D:$D,'Horas Trabalhadas'!$B:$B,$A49,'Horas Trabalhadas'!$C:$C,"&lt;"&amp;Planejamento!AH$1,'Horas Trabalhadas'!$C:$C,"&gt;="&amp;AG$1)</f>
        <v>0</v>
      </c>
      <c r="AH49" s="1">
        <f>SUMIFS('Horas Trabalhadas'!$D:$D,'Horas Trabalhadas'!$B:$B,$A49,'Horas Trabalhadas'!$C:$C,"&lt;"&amp;Planejamento!AI$1,'Horas Trabalhadas'!$C:$C,"&gt;="&amp;AH$1)</f>
        <v>0</v>
      </c>
      <c r="AI49" s="1">
        <f>SUMIFS('Horas Trabalhadas'!$D:$D,'Horas Trabalhadas'!$B:$B,$A49,'Horas Trabalhadas'!$C:$C,"&lt;"&amp;Planejamento!AJ$1,'Horas Trabalhadas'!$C:$C,"&gt;="&amp;AI$1)</f>
        <v>0</v>
      </c>
      <c r="AJ49" s="1">
        <f>SUMIFS('Horas Trabalhadas'!$D:$D,'Horas Trabalhadas'!$B:$B,$A49,'Horas Trabalhadas'!$C:$C,"&lt;"&amp;Planejamento!AK$1,'Horas Trabalhadas'!$C:$C,"&gt;="&amp;AJ$1)</f>
        <v>0</v>
      </c>
      <c r="AK49" s="1">
        <f>SUMIFS('Horas Trabalhadas'!$D:$D,'Horas Trabalhadas'!$B:$B,$A49,'Horas Trabalhadas'!$C:$C,"&lt;"&amp;Planejamento!AL$1,'Horas Trabalhadas'!$C:$C,"&gt;="&amp;AK$1)</f>
        <v>0</v>
      </c>
    </row>
    <row r="50" spans="1:37" ht="40" customHeight="1" x14ac:dyDescent="0.35">
      <c r="A50" s="1">
        <v>49</v>
      </c>
      <c r="B50" s="1" t="s">
        <v>58</v>
      </c>
      <c r="C50" s="1" t="s">
        <v>106</v>
      </c>
      <c r="D50" s="1" t="s">
        <v>103</v>
      </c>
      <c r="E50" s="1" t="s">
        <v>105</v>
      </c>
      <c r="F50" s="1" t="s">
        <v>130</v>
      </c>
      <c r="G50" s="1">
        <v>0</v>
      </c>
      <c r="I50" s="2">
        <v>45064</v>
      </c>
      <c r="J50" s="2">
        <v>45070</v>
      </c>
      <c r="M50" s="1">
        <f t="shared" si="4"/>
        <v>5</v>
      </c>
      <c r="N50" s="1">
        <v>4</v>
      </c>
      <c r="Q50" s="1">
        <f t="shared" si="2"/>
        <v>4</v>
      </c>
      <c r="R50" s="1">
        <f t="shared" si="5"/>
        <v>0</v>
      </c>
      <c r="S50" s="1">
        <f t="shared" si="6"/>
        <v>0</v>
      </c>
      <c r="T50" s="1">
        <f t="shared" si="8"/>
        <v>0</v>
      </c>
      <c r="U50" s="1">
        <f t="shared" si="3"/>
        <v>0</v>
      </c>
      <c r="V50" s="1">
        <f t="shared" si="3"/>
        <v>0</v>
      </c>
      <c r="W50" s="1">
        <f t="shared" si="3"/>
        <v>0</v>
      </c>
      <c r="X50" s="1">
        <f t="shared" si="3"/>
        <v>4</v>
      </c>
      <c r="Y50" s="1">
        <f t="shared" si="7"/>
        <v>0</v>
      </c>
      <c r="Z50" s="1">
        <f t="shared" si="7"/>
        <v>0</v>
      </c>
      <c r="AA50" s="1">
        <f t="shared" si="7"/>
        <v>0</v>
      </c>
      <c r="AB50" s="1">
        <f>SUMIFS('Horas Trabalhadas'!$D:$D,'Horas Trabalhadas'!$B:$B,$A50,'Horas Trabalhadas'!$C:$C,"&lt;"&amp;Planejamento!AC$1,'Horas Trabalhadas'!$C:$C,"&gt;="&amp;AB$1)</f>
        <v>0</v>
      </c>
      <c r="AC50" s="1">
        <f>SUMIFS('Horas Trabalhadas'!$D:$D,'Horas Trabalhadas'!$B:$B,$A50,'Horas Trabalhadas'!$C:$C,"&lt;"&amp;Planejamento!AD$1,'Horas Trabalhadas'!$C:$C,"&gt;="&amp;AC$1)</f>
        <v>0</v>
      </c>
      <c r="AD50" s="1">
        <f>SUMIFS('Horas Trabalhadas'!$D:$D,'Horas Trabalhadas'!$B:$B,$A50,'Horas Trabalhadas'!$C:$C,"&lt;"&amp;Planejamento!AE$1,'Horas Trabalhadas'!$C:$C,"&gt;="&amp;AD$1)</f>
        <v>0</v>
      </c>
      <c r="AE50" s="1">
        <f>SUMIFS('Horas Trabalhadas'!$D:$D,'Horas Trabalhadas'!$B:$B,$A50,'Horas Trabalhadas'!$C:$C,"&lt;"&amp;Planejamento!AF$1,'Horas Trabalhadas'!$C:$C,"&gt;="&amp;AE$1)</f>
        <v>0</v>
      </c>
      <c r="AF50" s="1">
        <f>SUMIFS('Horas Trabalhadas'!$D:$D,'Horas Trabalhadas'!$B:$B,$A50,'Horas Trabalhadas'!$C:$C,"&lt;"&amp;Planejamento!AG$1,'Horas Trabalhadas'!$C:$C,"&gt;="&amp;AF$1)</f>
        <v>0</v>
      </c>
      <c r="AG50" s="1">
        <f>SUMIFS('Horas Trabalhadas'!$D:$D,'Horas Trabalhadas'!$B:$B,$A50,'Horas Trabalhadas'!$C:$C,"&lt;"&amp;Planejamento!AH$1,'Horas Trabalhadas'!$C:$C,"&gt;="&amp;AG$1)</f>
        <v>0</v>
      </c>
      <c r="AH50" s="1">
        <f>SUMIFS('Horas Trabalhadas'!$D:$D,'Horas Trabalhadas'!$B:$B,$A50,'Horas Trabalhadas'!$C:$C,"&lt;"&amp;Planejamento!AI$1,'Horas Trabalhadas'!$C:$C,"&gt;="&amp;AH$1)</f>
        <v>0</v>
      </c>
      <c r="AI50" s="1">
        <f>SUMIFS('Horas Trabalhadas'!$D:$D,'Horas Trabalhadas'!$B:$B,$A50,'Horas Trabalhadas'!$C:$C,"&lt;"&amp;Planejamento!AJ$1,'Horas Trabalhadas'!$C:$C,"&gt;="&amp;AI$1)</f>
        <v>0</v>
      </c>
      <c r="AJ50" s="1">
        <f>SUMIFS('Horas Trabalhadas'!$D:$D,'Horas Trabalhadas'!$B:$B,$A50,'Horas Trabalhadas'!$C:$C,"&lt;"&amp;Planejamento!AK$1,'Horas Trabalhadas'!$C:$C,"&gt;="&amp;AJ$1)</f>
        <v>0</v>
      </c>
      <c r="AK50" s="1">
        <f>SUMIFS('Horas Trabalhadas'!$D:$D,'Horas Trabalhadas'!$B:$B,$A50,'Horas Trabalhadas'!$C:$C,"&lt;"&amp;Planejamento!AL$1,'Horas Trabalhadas'!$C:$C,"&gt;="&amp;AK$1)</f>
        <v>0</v>
      </c>
    </row>
    <row r="51" spans="1:37" ht="40" customHeight="1" x14ac:dyDescent="0.35">
      <c r="A51" s="1">
        <v>50</v>
      </c>
      <c r="B51" s="1" t="s">
        <v>59</v>
      </c>
      <c r="C51" s="1" t="s">
        <v>106</v>
      </c>
      <c r="D51" s="1" t="s">
        <v>103</v>
      </c>
      <c r="E51" s="1" t="s">
        <v>105</v>
      </c>
      <c r="F51" s="1" t="s">
        <v>131</v>
      </c>
      <c r="G51" s="1">
        <v>0</v>
      </c>
      <c r="I51" s="2">
        <v>45064</v>
      </c>
      <c r="J51" s="2">
        <v>45070</v>
      </c>
      <c r="M51" s="1">
        <f t="shared" si="4"/>
        <v>5</v>
      </c>
      <c r="N51" s="1">
        <v>8</v>
      </c>
      <c r="Q51" s="1">
        <f t="shared" si="2"/>
        <v>8</v>
      </c>
      <c r="R51" s="1">
        <f t="shared" si="5"/>
        <v>0</v>
      </c>
      <c r="S51" s="1">
        <f t="shared" si="6"/>
        <v>0</v>
      </c>
      <c r="T51" s="1">
        <f t="shared" si="8"/>
        <v>0</v>
      </c>
      <c r="U51" s="1">
        <f t="shared" si="3"/>
        <v>0</v>
      </c>
      <c r="V51" s="1">
        <f t="shared" si="3"/>
        <v>0</v>
      </c>
      <c r="W51" s="1">
        <f t="shared" si="3"/>
        <v>0</v>
      </c>
      <c r="X51" s="1">
        <f t="shared" si="3"/>
        <v>8</v>
      </c>
      <c r="Y51" s="1">
        <f t="shared" si="7"/>
        <v>0</v>
      </c>
      <c r="Z51" s="1">
        <f t="shared" si="7"/>
        <v>0</v>
      </c>
      <c r="AA51" s="1">
        <f t="shared" si="7"/>
        <v>0</v>
      </c>
      <c r="AB51" s="1">
        <f>SUMIFS('Horas Trabalhadas'!$D:$D,'Horas Trabalhadas'!$B:$B,$A51,'Horas Trabalhadas'!$C:$C,"&lt;"&amp;Planejamento!AC$1,'Horas Trabalhadas'!$C:$C,"&gt;="&amp;AB$1)</f>
        <v>0</v>
      </c>
      <c r="AC51" s="1">
        <f>SUMIFS('Horas Trabalhadas'!$D:$D,'Horas Trabalhadas'!$B:$B,$A51,'Horas Trabalhadas'!$C:$C,"&lt;"&amp;Planejamento!AD$1,'Horas Trabalhadas'!$C:$C,"&gt;="&amp;AC$1)</f>
        <v>0</v>
      </c>
      <c r="AD51" s="1">
        <f>SUMIFS('Horas Trabalhadas'!$D:$D,'Horas Trabalhadas'!$B:$B,$A51,'Horas Trabalhadas'!$C:$C,"&lt;"&amp;Planejamento!AE$1,'Horas Trabalhadas'!$C:$C,"&gt;="&amp;AD$1)</f>
        <v>0</v>
      </c>
      <c r="AE51" s="1">
        <f>SUMIFS('Horas Trabalhadas'!$D:$D,'Horas Trabalhadas'!$B:$B,$A51,'Horas Trabalhadas'!$C:$C,"&lt;"&amp;Planejamento!AF$1,'Horas Trabalhadas'!$C:$C,"&gt;="&amp;AE$1)</f>
        <v>0</v>
      </c>
      <c r="AF51" s="1">
        <f>SUMIFS('Horas Trabalhadas'!$D:$D,'Horas Trabalhadas'!$B:$B,$A51,'Horas Trabalhadas'!$C:$C,"&lt;"&amp;Planejamento!AG$1,'Horas Trabalhadas'!$C:$C,"&gt;="&amp;AF$1)</f>
        <v>0</v>
      </c>
      <c r="AG51" s="1">
        <f>SUMIFS('Horas Trabalhadas'!$D:$D,'Horas Trabalhadas'!$B:$B,$A51,'Horas Trabalhadas'!$C:$C,"&lt;"&amp;Planejamento!AH$1,'Horas Trabalhadas'!$C:$C,"&gt;="&amp;AG$1)</f>
        <v>0</v>
      </c>
      <c r="AH51" s="1">
        <f>SUMIFS('Horas Trabalhadas'!$D:$D,'Horas Trabalhadas'!$B:$B,$A51,'Horas Trabalhadas'!$C:$C,"&lt;"&amp;Planejamento!AI$1,'Horas Trabalhadas'!$C:$C,"&gt;="&amp;AH$1)</f>
        <v>0</v>
      </c>
      <c r="AI51" s="1">
        <f>SUMIFS('Horas Trabalhadas'!$D:$D,'Horas Trabalhadas'!$B:$B,$A51,'Horas Trabalhadas'!$C:$C,"&lt;"&amp;Planejamento!AJ$1,'Horas Trabalhadas'!$C:$C,"&gt;="&amp;AI$1)</f>
        <v>0</v>
      </c>
      <c r="AJ51" s="1">
        <f>SUMIFS('Horas Trabalhadas'!$D:$D,'Horas Trabalhadas'!$B:$B,$A51,'Horas Trabalhadas'!$C:$C,"&lt;"&amp;Planejamento!AK$1,'Horas Trabalhadas'!$C:$C,"&gt;="&amp;AJ$1)</f>
        <v>0</v>
      </c>
      <c r="AK51" s="1">
        <f>SUMIFS('Horas Trabalhadas'!$D:$D,'Horas Trabalhadas'!$B:$B,$A51,'Horas Trabalhadas'!$C:$C,"&lt;"&amp;Planejamento!AL$1,'Horas Trabalhadas'!$C:$C,"&gt;="&amp;AK$1)</f>
        <v>0</v>
      </c>
    </row>
    <row r="52" spans="1:37" ht="40" customHeight="1" x14ac:dyDescent="0.35">
      <c r="A52" s="1">
        <v>51</v>
      </c>
      <c r="B52" s="1" t="s">
        <v>60</v>
      </c>
      <c r="C52" s="1" t="s">
        <v>106</v>
      </c>
      <c r="D52" s="1" t="s">
        <v>103</v>
      </c>
      <c r="E52" s="1" t="s">
        <v>105</v>
      </c>
      <c r="F52" s="1" t="s">
        <v>132</v>
      </c>
      <c r="G52" s="1">
        <v>100</v>
      </c>
      <c r="I52" s="2">
        <v>45022</v>
      </c>
      <c r="J52" s="2">
        <v>45035</v>
      </c>
      <c r="M52" s="1">
        <f t="shared" si="4"/>
        <v>10</v>
      </c>
      <c r="N52" s="1">
        <v>4</v>
      </c>
      <c r="Q52" s="1">
        <f t="shared" si="2"/>
        <v>2</v>
      </c>
      <c r="R52" s="1">
        <f t="shared" si="5"/>
        <v>2</v>
      </c>
      <c r="S52" s="1">
        <f t="shared" si="6"/>
        <v>2</v>
      </c>
      <c r="T52" s="1">
        <f t="shared" si="8"/>
        <v>0</v>
      </c>
      <c r="U52" s="1">
        <f t="shared" si="3"/>
        <v>0</v>
      </c>
      <c r="V52" s="1">
        <f t="shared" si="3"/>
        <v>0</v>
      </c>
      <c r="W52" s="1">
        <f t="shared" si="3"/>
        <v>0</v>
      </c>
      <c r="X52" s="1">
        <f t="shared" si="3"/>
        <v>0</v>
      </c>
      <c r="Y52" s="1">
        <f t="shared" si="7"/>
        <v>0</v>
      </c>
      <c r="Z52" s="1">
        <f t="shared" si="7"/>
        <v>0</v>
      </c>
      <c r="AA52" s="1">
        <f t="shared" si="7"/>
        <v>0</v>
      </c>
      <c r="AB52" s="1">
        <f>SUMIFS('Horas Trabalhadas'!$D:$D,'Horas Trabalhadas'!$B:$B,$A52,'Horas Trabalhadas'!$C:$C,"&lt;"&amp;Planejamento!AC$1,'Horas Trabalhadas'!$C:$C,"&gt;="&amp;AB$1)</f>
        <v>0</v>
      </c>
      <c r="AC52" s="1">
        <f>SUMIFS('Horas Trabalhadas'!$D:$D,'Horas Trabalhadas'!$B:$B,$A52,'Horas Trabalhadas'!$C:$C,"&lt;"&amp;Planejamento!AD$1,'Horas Trabalhadas'!$C:$C,"&gt;="&amp;AC$1)</f>
        <v>0</v>
      </c>
      <c r="AD52" s="1">
        <f>SUMIFS('Horas Trabalhadas'!$D:$D,'Horas Trabalhadas'!$B:$B,$A52,'Horas Trabalhadas'!$C:$C,"&lt;"&amp;Planejamento!AE$1,'Horas Trabalhadas'!$C:$C,"&gt;="&amp;AD$1)</f>
        <v>0</v>
      </c>
      <c r="AE52" s="1">
        <f>SUMIFS('Horas Trabalhadas'!$D:$D,'Horas Trabalhadas'!$B:$B,$A52,'Horas Trabalhadas'!$C:$C,"&lt;"&amp;Planejamento!AF$1,'Horas Trabalhadas'!$C:$C,"&gt;="&amp;AE$1)</f>
        <v>0</v>
      </c>
      <c r="AF52" s="1">
        <f>SUMIFS('Horas Trabalhadas'!$D:$D,'Horas Trabalhadas'!$B:$B,$A52,'Horas Trabalhadas'!$C:$C,"&lt;"&amp;Planejamento!AG$1,'Horas Trabalhadas'!$C:$C,"&gt;="&amp;AF$1)</f>
        <v>0</v>
      </c>
      <c r="AG52" s="1">
        <f>SUMIFS('Horas Trabalhadas'!$D:$D,'Horas Trabalhadas'!$B:$B,$A52,'Horas Trabalhadas'!$C:$C,"&lt;"&amp;Planejamento!AH$1,'Horas Trabalhadas'!$C:$C,"&gt;="&amp;AG$1)</f>
        <v>0</v>
      </c>
      <c r="AH52" s="1">
        <f>SUMIFS('Horas Trabalhadas'!$D:$D,'Horas Trabalhadas'!$B:$B,$A52,'Horas Trabalhadas'!$C:$C,"&lt;"&amp;Planejamento!AI$1,'Horas Trabalhadas'!$C:$C,"&gt;="&amp;AH$1)</f>
        <v>0</v>
      </c>
      <c r="AI52" s="1">
        <f>SUMIFS('Horas Trabalhadas'!$D:$D,'Horas Trabalhadas'!$B:$B,$A52,'Horas Trabalhadas'!$C:$C,"&lt;"&amp;Planejamento!AJ$1,'Horas Trabalhadas'!$C:$C,"&gt;="&amp;AI$1)</f>
        <v>0</v>
      </c>
      <c r="AJ52" s="1">
        <f>SUMIFS('Horas Trabalhadas'!$D:$D,'Horas Trabalhadas'!$B:$B,$A52,'Horas Trabalhadas'!$C:$C,"&lt;"&amp;Planejamento!AK$1,'Horas Trabalhadas'!$C:$C,"&gt;="&amp;AJ$1)</f>
        <v>0</v>
      </c>
      <c r="AK52" s="1">
        <f>SUMIFS('Horas Trabalhadas'!$D:$D,'Horas Trabalhadas'!$B:$B,$A52,'Horas Trabalhadas'!$C:$C,"&lt;"&amp;Planejamento!AL$1,'Horas Trabalhadas'!$C:$C,"&gt;="&amp;AK$1)</f>
        <v>0</v>
      </c>
    </row>
    <row r="53" spans="1:37" ht="40" customHeight="1" x14ac:dyDescent="0.35">
      <c r="A53" s="1">
        <v>52</v>
      </c>
      <c r="B53" s="1" t="s">
        <v>61</v>
      </c>
      <c r="C53" s="1" t="s">
        <v>106</v>
      </c>
      <c r="D53" s="1" t="s">
        <v>103</v>
      </c>
      <c r="E53" s="1" t="s">
        <v>105</v>
      </c>
      <c r="F53" s="1" t="s">
        <v>133</v>
      </c>
      <c r="G53" s="1">
        <v>100</v>
      </c>
      <c r="I53" s="2">
        <v>45029</v>
      </c>
      <c r="J53" s="2">
        <v>45049</v>
      </c>
      <c r="M53" s="1">
        <f t="shared" si="4"/>
        <v>15</v>
      </c>
      <c r="N53" s="1">
        <v>4</v>
      </c>
      <c r="Q53" s="1">
        <f t="shared" si="2"/>
        <v>1</v>
      </c>
      <c r="R53" s="1">
        <f t="shared" si="5"/>
        <v>0</v>
      </c>
      <c r="S53" s="1">
        <f t="shared" si="6"/>
        <v>1</v>
      </c>
      <c r="T53" s="1">
        <f t="shared" si="8"/>
        <v>1</v>
      </c>
      <c r="U53" s="1">
        <f t="shared" si="3"/>
        <v>1</v>
      </c>
      <c r="V53" s="1">
        <f t="shared" si="3"/>
        <v>0</v>
      </c>
      <c r="W53" s="1">
        <f t="shared" si="3"/>
        <v>0</v>
      </c>
      <c r="X53" s="1">
        <f t="shared" ref="X53:AA78" si="9">IF(AND(X$1&gt;=$I53,X$1&lt;$J53),$Q53,0)</f>
        <v>0</v>
      </c>
      <c r="Y53" s="1">
        <f t="shared" si="7"/>
        <v>0</v>
      </c>
      <c r="Z53" s="1">
        <f t="shared" si="7"/>
        <v>0</v>
      </c>
      <c r="AA53" s="1">
        <f t="shared" si="7"/>
        <v>0</v>
      </c>
      <c r="AB53" s="1">
        <f>SUMIFS('Horas Trabalhadas'!$D:$D,'Horas Trabalhadas'!$B:$B,$A53,'Horas Trabalhadas'!$C:$C,"&lt;"&amp;Planejamento!AC$1,'Horas Trabalhadas'!$C:$C,"&gt;="&amp;AB$1)</f>
        <v>0</v>
      </c>
      <c r="AC53" s="1">
        <f>SUMIFS('Horas Trabalhadas'!$D:$D,'Horas Trabalhadas'!$B:$B,$A53,'Horas Trabalhadas'!$C:$C,"&lt;"&amp;Planejamento!AD$1,'Horas Trabalhadas'!$C:$C,"&gt;="&amp;AC$1)</f>
        <v>0</v>
      </c>
      <c r="AD53" s="1">
        <f>SUMIFS('Horas Trabalhadas'!$D:$D,'Horas Trabalhadas'!$B:$B,$A53,'Horas Trabalhadas'!$C:$C,"&lt;"&amp;Planejamento!AE$1,'Horas Trabalhadas'!$C:$C,"&gt;="&amp;AD$1)</f>
        <v>0</v>
      </c>
      <c r="AE53" s="1">
        <f>SUMIFS('Horas Trabalhadas'!$D:$D,'Horas Trabalhadas'!$B:$B,$A53,'Horas Trabalhadas'!$C:$C,"&lt;"&amp;Planejamento!AF$1,'Horas Trabalhadas'!$C:$C,"&gt;="&amp;AE$1)</f>
        <v>0</v>
      </c>
      <c r="AF53" s="1">
        <f>SUMIFS('Horas Trabalhadas'!$D:$D,'Horas Trabalhadas'!$B:$B,$A53,'Horas Trabalhadas'!$C:$C,"&lt;"&amp;Planejamento!AG$1,'Horas Trabalhadas'!$C:$C,"&gt;="&amp;AF$1)</f>
        <v>0</v>
      </c>
      <c r="AG53" s="1">
        <f>SUMIFS('Horas Trabalhadas'!$D:$D,'Horas Trabalhadas'!$B:$B,$A53,'Horas Trabalhadas'!$C:$C,"&lt;"&amp;Planejamento!AH$1,'Horas Trabalhadas'!$C:$C,"&gt;="&amp;AG$1)</f>
        <v>0</v>
      </c>
      <c r="AH53" s="1">
        <f>SUMIFS('Horas Trabalhadas'!$D:$D,'Horas Trabalhadas'!$B:$B,$A53,'Horas Trabalhadas'!$C:$C,"&lt;"&amp;Planejamento!AI$1,'Horas Trabalhadas'!$C:$C,"&gt;="&amp;AH$1)</f>
        <v>0</v>
      </c>
      <c r="AI53" s="1">
        <f>SUMIFS('Horas Trabalhadas'!$D:$D,'Horas Trabalhadas'!$B:$B,$A53,'Horas Trabalhadas'!$C:$C,"&lt;"&amp;Planejamento!AJ$1,'Horas Trabalhadas'!$C:$C,"&gt;="&amp;AI$1)</f>
        <v>0</v>
      </c>
      <c r="AJ53" s="1">
        <f>SUMIFS('Horas Trabalhadas'!$D:$D,'Horas Trabalhadas'!$B:$B,$A53,'Horas Trabalhadas'!$C:$C,"&lt;"&amp;Planejamento!AK$1,'Horas Trabalhadas'!$C:$C,"&gt;="&amp;AJ$1)</f>
        <v>0</v>
      </c>
      <c r="AK53" s="1">
        <f>SUMIFS('Horas Trabalhadas'!$D:$D,'Horas Trabalhadas'!$B:$B,$A53,'Horas Trabalhadas'!$C:$C,"&lt;"&amp;Planejamento!AL$1,'Horas Trabalhadas'!$C:$C,"&gt;="&amp;AK$1)</f>
        <v>0</v>
      </c>
    </row>
    <row r="54" spans="1:37" ht="40" customHeight="1" x14ac:dyDescent="0.35">
      <c r="A54" s="1">
        <v>53</v>
      </c>
      <c r="B54" s="1" t="s">
        <v>62</v>
      </c>
      <c r="C54" s="1" t="s">
        <v>106</v>
      </c>
      <c r="D54" s="1" t="s">
        <v>103</v>
      </c>
      <c r="E54" s="1" t="s">
        <v>105</v>
      </c>
      <c r="F54" s="1" t="s">
        <v>134</v>
      </c>
      <c r="G54" s="1">
        <v>100</v>
      </c>
      <c r="I54" s="2">
        <v>45029</v>
      </c>
      <c r="J54" s="2">
        <v>45049</v>
      </c>
      <c r="M54" s="1">
        <f t="shared" si="4"/>
        <v>15</v>
      </c>
      <c r="N54" s="1">
        <v>4</v>
      </c>
      <c r="Q54" s="1">
        <f t="shared" si="2"/>
        <v>1</v>
      </c>
      <c r="R54" s="1">
        <f t="shared" si="5"/>
        <v>0</v>
      </c>
      <c r="S54" s="1">
        <f t="shared" si="6"/>
        <v>1</v>
      </c>
      <c r="T54" s="1">
        <f t="shared" si="8"/>
        <v>1</v>
      </c>
      <c r="U54" s="1">
        <f t="shared" si="3"/>
        <v>1</v>
      </c>
      <c r="V54" s="1">
        <f t="shared" si="3"/>
        <v>0</v>
      </c>
      <c r="W54" s="1">
        <f t="shared" si="3"/>
        <v>0</v>
      </c>
      <c r="X54" s="1">
        <f t="shared" si="9"/>
        <v>0</v>
      </c>
      <c r="Y54" s="1">
        <f t="shared" si="7"/>
        <v>0</v>
      </c>
      <c r="Z54" s="1">
        <f t="shared" si="7"/>
        <v>0</v>
      </c>
      <c r="AA54" s="1">
        <f t="shared" si="7"/>
        <v>0</v>
      </c>
      <c r="AB54" s="1">
        <f>SUMIFS('Horas Trabalhadas'!$D:$D,'Horas Trabalhadas'!$B:$B,$A54,'Horas Trabalhadas'!$C:$C,"&lt;"&amp;Planejamento!AC$1,'Horas Trabalhadas'!$C:$C,"&gt;="&amp;AB$1)</f>
        <v>0</v>
      </c>
      <c r="AC54" s="1">
        <f>SUMIFS('Horas Trabalhadas'!$D:$D,'Horas Trabalhadas'!$B:$B,$A54,'Horas Trabalhadas'!$C:$C,"&lt;"&amp;Planejamento!AD$1,'Horas Trabalhadas'!$C:$C,"&gt;="&amp;AC$1)</f>
        <v>0</v>
      </c>
      <c r="AD54" s="1">
        <f>SUMIFS('Horas Trabalhadas'!$D:$D,'Horas Trabalhadas'!$B:$B,$A54,'Horas Trabalhadas'!$C:$C,"&lt;"&amp;Planejamento!AE$1,'Horas Trabalhadas'!$C:$C,"&gt;="&amp;AD$1)</f>
        <v>0</v>
      </c>
      <c r="AE54" s="1">
        <f>SUMIFS('Horas Trabalhadas'!$D:$D,'Horas Trabalhadas'!$B:$B,$A54,'Horas Trabalhadas'!$C:$C,"&lt;"&amp;Planejamento!AF$1,'Horas Trabalhadas'!$C:$C,"&gt;="&amp;AE$1)</f>
        <v>0</v>
      </c>
      <c r="AF54" s="1">
        <f>SUMIFS('Horas Trabalhadas'!$D:$D,'Horas Trabalhadas'!$B:$B,$A54,'Horas Trabalhadas'!$C:$C,"&lt;"&amp;Planejamento!AG$1,'Horas Trabalhadas'!$C:$C,"&gt;="&amp;AF$1)</f>
        <v>0</v>
      </c>
      <c r="AG54" s="1">
        <f>SUMIFS('Horas Trabalhadas'!$D:$D,'Horas Trabalhadas'!$B:$B,$A54,'Horas Trabalhadas'!$C:$C,"&lt;"&amp;Planejamento!AH$1,'Horas Trabalhadas'!$C:$C,"&gt;="&amp;AG$1)</f>
        <v>0</v>
      </c>
      <c r="AH54" s="1">
        <f>SUMIFS('Horas Trabalhadas'!$D:$D,'Horas Trabalhadas'!$B:$B,$A54,'Horas Trabalhadas'!$C:$C,"&lt;"&amp;Planejamento!AI$1,'Horas Trabalhadas'!$C:$C,"&gt;="&amp;AH$1)</f>
        <v>0</v>
      </c>
      <c r="AI54" s="1">
        <f>SUMIFS('Horas Trabalhadas'!$D:$D,'Horas Trabalhadas'!$B:$B,$A54,'Horas Trabalhadas'!$C:$C,"&lt;"&amp;Planejamento!AJ$1,'Horas Trabalhadas'!$C:$C,"&gt;="&amp;AI$1)</f>
        <v>0</v>
      </c>
      <c r="AJ54" s="1">
        <f>SUMIFS('Horas Trabalhadas'!$D:$D,'Horas Trabalhadas'!$B:$B,$A54,'Horas Trabalhadas'!$C:$C,"&lt;"&amp;Planejamento!AK$1,'Horas Trabalhadas'!$C:$C,"&gt;="&amp;AJ$1)</f>
        <v>0</v>
      </c>
      <c r="AK54" s="1">
        <f>SUMIFS('Horas Trabalhadas'!$D:$D,'Horas Trabalhadas'!$B:$B,$A54,'Horas Trabalhadas'!$C:$C,"&lt;"&amp;Planejamento!AL$1,'Horas Trabalhadas'!$C:$C,"&gt;="&amp;AK$1)</f>
        <v>0</v>
      </c>
    </row>
    <row r="55" spans="1:37" ht="40" customHeight="1" x14ac:dyDescent="0.35">
      <c r="A55" s="1">
        <v>54</v>
      </c>
      <c r="B55" s="1" t="s">
        <v>63</v>
      </c>
      <c r="C55" s="1" t="s">
        <v>106</v>
      </c>
      <c r="D55" s="1" t="s">
        <v>103</v>
      </c>
      <c r="E55" s="1" t="s">
        <v>105</v>
      </c>
      <c r="F55" s="1" t="s">
        <v>135</v>
      </c>
      <c r="G55" s="1">
        <v>0</v>
      </c>
      <c r="I55" s="2">
        <v>45064</v>
      </c>
      <c r="J55" s="2">
        <v>45070</v>
      </c>
      <c r="M55" s="1">
        <f t="shared" si="4"/>
        <v>5</v>
      </c>
      <c r="N55" s="1">
        <v>2</v>
      </c>
      <c r="Q55" s="1">
        <f t="shared" si="2"/>
        <v>2</v>
      </c>
      <c r="R55" s="1">
        <f t="shared" si="5"/>
        <v>0</v>
      </c>
      <c r="S55" s="1">
        <f t="shared" si="6"/>
        <v>0</v>
      </c>
      <c r="T55" s="1">
        <f t="shared" si="8"/>
        <v>0</v>
      </c>
      <c r="U55" s="1">
        <f t="shared" si="3"/>
        <v>0</v>
      </c>
      <c r="V55" s="1">
        <f t="shared" si="3"/>
        <v>0</v>
      </c>
      <c r="W55" s="1">
        <f t="shared" si="3"/>
        <v>0</v>
      </c>
      <c r="X55" s="1">
        <f t="shared" si="9"/>
        <v>2</v>
      </c>
      <c r="Y55" s="1">
        <f t="shared" si="7"/>
        <v>0</v>
      </c>
      <c r="Z55" s="1">
        <f t="shared" si="7"/>
        <v>0</v>
      </c>
      <c r="AA55" s="1">
        <f t="shared" si="7"/>
        <v>0</v>
      </c>
      <c r="AB55" s="1">
        <f>SUMIFS('Horas Trabalhadas'!$D:$D,'Horas Trabalhadas'!$B:$B,$A55,'Horas Trabalhadas'!$C:$C,"&lt;"&amp;Planejamento!AC$1,'Horas Trabalhadas'!$C:$C,"&gt;="&amp;AB$1)</f>
        <v>0</v>
      </c>
      <c r="AC55" s="1">
        <f>SUMIFS('Horas Trabalhadas'!$D:$D,'Horas Trabalhadas'!$B:$B,$A55,'Horas Trabalhadas'!$C:$C,"&lt;"&amp;Planejamento!AD$1,'Horas Trabalhadas'!$C:$C,"&gt;="&amp;AC$1)</f>
        <v>0</v>
      </c>
      <c r="AD55" s="1">
        <f>SUMIFS('Horas Trabalhadas'!$D:$D,'Horas Trabalhadas'!$B:$B,$A55,'Horas Trabalhadas'!$C:$C,"&lt;"&amp;Planejamento!AE$1,'Horas Trabalhadas'!$C:$C,"&gt;="&amp;AD$1)</f>
        <v>0</v>
      </c>
      <c r="AE55" s="1">
        <f>SUMIFS('Horas Trabalhadas'!$D:$D,'Horas Trabalhadas'!$B:$B,$A55,'Horas Trabalhadas'!$C:$C,"&lt;"&amp;Planejamento!AF$1,'Horas Trabalhadas'!$C:$C,"&gt;="&amp;AE$1)</f>
        <v>0</v>
      </c>
      <c r="AF55" s="1">
        <f>SUMIFS('Horas Trabalhadas'!$D:$D,'Horas Trabalhadas'!$B:$B,$A55,'Horas Trabalhadas'!$C:$C,"&lt;"&amp;Planejamento!AG$1,'Horas Trabalhadas'!$C:$C,"&gt;="&amp;AF$1)</f>
        <v>0</v>
      </c>
      <c r="AG55" s="1">
        <f>SUMIFS('Horas Trabalhadas'!$D:$D,'Horas Trabalhadas'!$B:$B,$A55,'Horas Trabalhadas'!$C:$C,"&lt;"&amp;Planejamento!AH$1,'Horas Trabalhadas'!$C:$C,"&gt;="&amp;AG$1)</f>
        <v>0</v>
      </c>
      <c r="AH55" s="1">
        <f>SUMIFS('Horas Trabalhadas'!$D:$D,'Horas Trabalhadas'!$B:$B,$A55,'Horas Trabalhadas'!$C:$C,"&lt;"&amp;Planejamento!AI$1,'Horas Trabalhadas'!$C:$C,"&gt;="&amp;AH$1)</f>
        <v>0</v>
      </c>
      <c r="AI55" s="1">
        <f>SUMIFS('Horas Trabalhadas'!$D:$D,'Horas Trabalhadas'!$B:$B,$A55,'Horas Trabalhadas'!$C:$C,"&lt;"&amp;Planejamento!AJ$1,'Horas Trabalhadas'!$C:$C,"&gt;="&amp;AI$1)</f>
        <v>0</v>
      </c>
      <c r="AJ55" s="1">
        <f>SUMIFS('Horas Trabalhadas'!$D:$D,'Horas Trabalhadas'!$B:$B,$A55,'Horas Trabalhadas'!$C:$C,"&lt;"&amp;Planejamento!AK$1,'Horas Trabalhadas'!$C:$C,"&gt;="&amp;AJ$1)</f>
        <v>0</v>
      </c>
      <c r="AK55" s="1">
        <f>SUMIFS('Horas Trabalhadas'!$D:$D,'Horas Trabalhadas'!$B:$B,$A55,'Horas Trabalhadas'!$C:$C,"&lt;"&amp;Planejamento!AL$1,'Horas Trabalhadas'!$C:$C,"&gt;="&amp;AK$1)</f>
        <v>0</v>
      </c>
    </row>
    <row r="56" spans="1:37" ht="40" customHeight="1" x14ac:dyDescent="0.35">
      <c r="A56" s="1">
        <v>55</v>
      </c>
      <c r="B56" s="1" t="s">
        <v>64</v>
      </c>
      <c r="C56" s="1" t="s">
        <v>106</v>
      </c>
      <c r="D56" s="1" t="s">
        <v>103</v>
      </c>
      <c r="E56" s="1" t="s">
        <v>105</v>
      </c>
      <c r="F56" s="1" t="s">
        <v>136</v>
      </c>
      <c r="G56" s="1">
        <v>0</v>
      </c>
      <c r="I56" s="2">
        <v>45064</v>
      </c>
      <c r="J56" s="2">
        <v>45070</v>
      </c>
      <c r="M56" s="1">
        <f t="shared" si="4"/>
        <v>5</v>
      </c>
      <c r="N56" s="1">
        <v>3</v>
      </c>
      <c r="Q56" s="1">
        <f t="shared" si="2"/>
        <v>3</v>
      </c>
      <c r="R56" s="1">
        <f t="shared" si="5"/>
        <v>0</v>
      </c>
      <c r="S56" s="1">
        <f t="shared" si="6"/>
        <v>0</v>
      </c>
      <c r="T56" s="1">
        <f t="shared" si="8"/>
        <v>0</v>
      </c>
      <c r="U56" s="1">
        <f t="shared" si="3"/>
        <v>0</v>
      </c>
      <c r="V56" s="1">
        <f t="shared" si="3"/>
        <v>0</v>
      </c>
      <c r="W56" s="1">
        <f t="shared" si="3"/>
        <v>0</v>
      </c>
      <c r="X56" s="1">
        <f t="shared" si="9"/>
        <v>3</v>
      </c>
      <c r="Y56" s="1">
        <f t="shared" si="7"/>
        <v>0</v>
      </c>
      <c r="Z56" s="1">
        <f t="shared" si="7"/>
        <v>0</v>
      </c>
      <c r="AA56" s="1">
        <f t="shared" si="7"/>
        <v>0</v>
      </c>
      <c r="AB56" s="1">
        <f>SUMIFS('Horas Trabalhadas'!$D:$D,'Horas Trabalhadas'!$B:$B,$A56,'Horas Trabalhadas'!$C:$C,"&lt;"&amp;Planejamento!AC$1,'Horas Trabalhadas'!$C:$C,"&gt;="&amp;AB$1)</f>
        <v>0</v>
      </c>
      <c r="AC56" s="1">
        <f>SUMIFS('Horas Trabalhadas'!$D:$D,'Horas Trabalhadas'!$B:$B,$A56,'Horas Trabalhadas'!$C:$C,"&lt;"&amp;Planejamento!AD$1,'Horas Trabalhadas'!$C:$C,"&gt;="&amp;AC$1)</f>
        <v>0</v>
      </c>
      <c r="AD56" s="1">
        <f>SUMIFS('Horas Trabalhadas'!$D:$D,'Horas Trabalhadas'!$B:$B,$A56,'Horas Trabalhadas'!$C:$C,"&lt;"&amp;Planejamento!AE$1,'Horas Trabalhadas'!$C:$C,"&gt;="&amp;AD$1)</f>
        <v>0</v>
      </c>
      <c r="AE56" s="1">
        <f>SUMIFS('Horas Trabalhadas'!$D:$D,'Horas Trabalhadas'!$B:$B,$A56,'Horas Trabalhadas'!$C:$C,"&lt;"&amp;Planejamento!AF$1,'Horas Trabalhadas'!$C:$C,"&gt;="&amp;AE$1)</f>
        <v>0</v>
      </c>
      <c r="AF56" s="1">
        <f>SUMIFS('Horas Trabalhadas'!$D:$D,'Horas Trabalhadas'!$B:$B,$A56,'Horas Trabalhadas'!$C:$C,"&lt;"&amp;Planejamento!AG$1,'Horas Trabalhadas'!$C:$C,"&gt;="&amp;AF$1)</f>
        <v>0</v>
      </c>
      <c r="AG56" s="1">
        <f>SUMIFS('Horas Trabalhadas'!$D:$D,'Horas Trabalhadas'!$B:$B,$A56,'Horas Trabalhadas'!$C:$C,"&lt;"&amp;Planejamento!AH$1,'Horas Trabalhadas'!$C:$C,"&gt;="&amp;AG$1)</f>
        <v>0</v>
      </c>
      <c r="AH56" s="1">
        <f>SUMIFS('Horas Trabalhadas'!$D:$D,'Horas Trabalhadas'!$B:$B,$A56,'Horas Trabalhadas'!$C:$C,"&lt;"&amp;Planejamento!AI$1,'Horas Trabalhadas'!$C:$C,"&gt;="&amp;AH$1)</f>
        <v>0</v>
      </c>
      <c r="AI56" s="1">
        <f>SUMIFS('Horas Trabalhadas'!$D:$D,'Horas Trabalhadas'!$B:$B,$A56,'Horas Trabalhadas'!$C:$C,"&lt;"&amp;Planejamento!AJ$1,'Horas Trabalhadas'!$C:$C,"&gt;="&amp;AI$1)</f>
        <v>0</v>
      </c>
      <c r="AJ56" s="1">
        <f>SUMIFS('Horas Trabalhadas'!$D:$D,'Horas Trabalhadas'!$B:$B,$A56,'Horas Trabalhadas'!$C:$C,"&lt;"&amp;Planejamento!AK$1,'Horas Trabalhadas'!$C:$C,"&gt;="&amp;AJ$1)</f>
        <v>0</v>
      </c>
      <c r="AK56" s="1">
        <f>SUMIFS('Horas Trabalhadas'!$D:$D,'Horas Trabalhadas'!$B:$B,$A56,'Horas Trabalhadas'!$C:$C,"&lt;"&amp;Planejamento!AL$1,'Horas Trabalhadas'!$C:$C,"&gt;="&amp;AK$1)</f>
        <v>0</v>
      </c>
    </row>
    <row r="57" spans="1:37" ht="40" customHeight="1" x14ac:dyDescent="0.35">
      <c r="A57" s="1">
        <v>56</v>
      </c>
      <c r="B57" s="1" t="s">
        <v>65</v>
      </c>
      <c r="C57" s="1" t="s">
        <v>106</v>
      </c>
      <c r="D57" s="1" t="s">
        <v>103</v>
      </c>
      <c r="E57" s="1" t="s">
        <v>105</v>
      </c>
      <c r="F57" s="1" t="s">
        <v>137</v>
      </c>
      <c r="G57" s="1">
        <v>0</v>
      </c>
      <c r="I57" s="2">
        <v>45064</v>
      </c>
      <c r="J57" s="2">
        <v>45070</v>
      </c>
      <c r="M57" s="1">
        <f t="shared" si="4"/>
        <v>5</v>
      </c>
      <c r="N57" s="1">
        <v>4</v>
      </c>
      <c r="Q57" s="1">
        <f t="shared" si="2"/>
        <v>4</v>
      </c>
      <c r="R57" s="1">
        <f t="shared" si="5"/>
        <v>0</v>
      </c>
      <c r="S57" s="1">
        <f t="shared" si="6"/>
        <v>0</v>
      </c>
      <c r="T57" s="1">
        <f t="shared" si="8"/>
        <v>0</v>
      </c>
      <c r="U57" s="1">
        <f t="shared" si="3"/>
        <v>0</v>
      </c>
      <c r="V57" s="1">
        <f t="shared" si="3"/>
        <v>0</v>
      </c>
      <c r="W57" s="1">
        <f t="shared" si="3"/>
        <v>0</v>
      </c>
      <c r="X57" s="1">
        <f t="shared" si="9"/>
        <v>4</v>
      </c>
      <c r="Y57" s="1">
        <f t="shared" si="7"/>
        <v>0</v>
      </c>
      <c r="Z57" s="1">
        <f t="shared" si="7"/>
        <v>0</v>
      </c>
      <c r="AA57" s="1">
        <f t="shared" si="7"/>
        <v>0</v>
      </c>
      <c r="AB57" s="1">
        <f>SUMIFS('Horas Trabalhadas'!$D:$D,'Horas Trabalhadas'!$B:$B,$A57,'Horas Trabalhadas'!$C:$C,"&lt;"&amp;Planejamento!AC$1,'Horas Trabalhadas'!$C:$C,"&gt;="&amp;AB$1)</f>
        <v>0</v>
      </c>
      <c r="AC57" s="1">
        <f>SUMIFS('Horas Trabalhadas'!$D:$D,'Horas Trabalhadas'!$B:$B,$A57,'Horas Trabalhadas'!$C:$C,"&lt;"&amp;Planejamento!AD$1,'Horas Trabalhadas'!$C:$C,"&gt;="&amp;AC$1)</f>
        <v>0</v>
      </c>
      <c r="AD57" s="1">
        <f>SUMIFS('Horas Trabalhadas'!$D:$D,'Horas Trabalhadas'!$B:$B,$A57,'Horas Trabalhadas'!$C:$C,"&lt;"&amp;Planejamento!AE$1,'Horas Trabalhadas'!$C:$C,"&gt;="&amp;AD$1)</f>
        <v>0</v>
      </c>
      <c r="AE57" s="1">
        <f>SUMIFS('Horas Trabalhadas'!$D:$D,'Horas Trabalhadas'!$B:$B,$A57,'Horas Trabalhadas'!$C:$C,"&lt;"&amp;Planejamento!AF$1,'Horas Trabalhadas'!$C:$C,"&gt;="&amp;AE$1)</f>
        <v>0</v>
      </c>
      <c r="AF57" s="1">
        <f>SUMIFS('Horas Trabalhadas'!$D:$D,'Horas Trabalhadas'!$B:$B,$A57,'Horas Trabalhadas'!$C:$C,"&lt;"&amp;Planejamento!AG$1,'Horas Trabalhadas'!$C:$C,"&gt;="&amp;AF$1)</f>
        <v>0</v>
      </c>
      <c r="AG57" s="1">
        <f>SUMIFS('Horas Trabalhadas'!$D:$D,'Horas Trabalhadas'!$B:$B,$A57,'Horas Trabalhadas'!$C:$C,"&lt;"&amp;Planejamento!AH$1,'Horas Trabalhadas'!$C:$C,"&gt;="&amp;AG$1)</f>
        <v>0</v>
      </c>
      <c r="AH57" s="1">
        <f>SUMIFS('Horas Trabalhadas'!$D:$D,'Horas Trabalhadas'!$B:$B,$A57,'Horas Trabalhadas'!$C:$C,"&lt;"&amp;Planejamento!AI$1,'Horas Trabalhadas'!$C:$C,"&gt;="&amp;AH$1)</f>
        <v>0</v>
      </c>
      <c r="AI57" s="1">
        <f>SUMIFS('Horas Trabalhadas'!$D:$D,'Horas Trabalhadas'!$B:$B,$A57,'Horas Trabalhadas'!$C:$C,"&lt;"&amp;Planejamento!AJ$1,'Horas Trabalhadas'!$C:$C,"&gt;="&amp;AI$1)</f>
        <v>0</v>
      </c>
      <c r="AJ57" s="1">
        <f>SUMIFS('Horas Trabalhadas'!$D:$D,'Horas Trabalhadas'!$B:$B,$A57,'Horas Trabalhadas'!$C:$C,"&lt;"&amp;Planejamento!AK$1,'Horas Trabalhadas'!$C:$C,"&gt;="&amp;AJ$1)</f>
        <v>0</v>
      </c>
      <c r="AK57" s="1">
        <f>SUMIFS('Horas Trabalhadas'!$D:$D,'Horas Trabalhadas'!$B:$B,$A57,'Horas Trabalhadas'!$C:$C,"&lt;"&amp;Planejamento!AL$1,'Horas Trabalhadas'!$C:$C,"&gt;="&amp;AK$1)</f>
        <v>0</v>
      </c>
    </row>
    <row r="58" spans="1:37" ht="40" customHeight="1" x14ac:dyDescent="0.35">
      <c r="A58" s="1">
        <v>57</v>
      </c>
      <c r="B58" s="1" t="s">
        <v>66</v>
      </c>
      <c r="C58" s="1" t="s">
        <v>106</v>
      </c>
      <c r="D58" s="1" t="s">
        <v>103</v>
      </c>
      <c r="E58" s="1" t="s">
        <v>105</v>
      </c>
      <c r="F58" s="1" t="s">
        <v>138</v>
      </c>
      <c r="G58" s="1">
        <v>0</v>
      </c>
      <c r="I58" s="2">
        <v>45064</v>
      </c>
      <c r="J58" s="2">
        <v>45070</v>
      </c>
      <c r="M58" s="1">
        <f t="shared" si="4"/>
        <v>5</v>
      </c>
      <c r="N58" s="1">
        <v>4</v>
      </c>
      <c r="Q58" s="1">
        <f t="shared" si="2"/>
        <v>4</v>
      </c>
      <c r="R58" s="1">
        <f t="shared" si="5"/>
        <v>0</v>
      </c>
      <c r="S58" s="1">
        <f t="shared" si="6"/>
        <v>0</v>
      </c>
      <c r="T58" s="1">
        <f t="shared" si="8"/>
        <v>0</v>
      </c>
      <c r="U58" s="1">
        <f t="shared" si="3"/>
        <v>0</v>
      </c>
      <c r="V58" s="1">
        <f t="shared" si="3"/>
        <v>0</v>
      </c>
      <c r="W58" s="1">
        <f t="shared" si="3"/>
        <v>0</v>
      </c>
      <c r="X58" s="1">
        <f t="shared" si="9"/>
        <v>4</v>
      </c>
      <c r="Y58" s="1">
        <f t="shared" si="7"/>
        <v>0</v>
      </c>
      <c r="Z58" s="1">
        <f t="shared" si="7"/>
        <v>0</v>
      </c>
      <c r="AA58" s="1">
        <f t="shared" si="7"/>
        <v>0</v>
      </c>
      <c r="AB58" s="1">
        <f>SUMIFS('Horas Trabalhadas'!$D:$D,'Horas Trabalhadas'!$B:$B,$A58,'Horas Trabalhadas'!$C:$C,"&lt;"&amp;Planejamento!AC$1,'Horas Trabalhadas'!$C:$C,"&gt;="&amp;AB$1)</f>
        <v>0</v>
      </c>
      <c r="AC58" s="1">
        <f>SUMIFS('Horas Trabalhadas'!$D:$D,'Horas Trabalhadas'!$B:$B,$A58,'Horas Trabalhadas'!$C:$C,"&lt;"&amp;Planejamento!AD$1,'Horas Trabalhadas'!$C:$C,"&gt;="&amp;AC$1)</f>
        <v>0</v>
      </c>
      <c r="AD58" s="1">
        <f>SUMIFS('Horas Trabalhadas'!$D:$D,'Horas Trabalhadas'!$B:$B,$A58,'Horas Trabalhadas'!$C:$C,"&lt;"&amp;Planejamento!AE$1,'Horas Trabalhadas'!$C:$C,"&gt;="&amp;AD$1)</f>
        <v>0</v>
      </c>
      <c r="AE58" s="1">
        <f>SUMIFS('Horas Trabalhadas'!$D:$D,'Horas Trabalhadas'!$B:$B,$A58,'Horas Trabalhadas'!$C:$C,"&lt;"&amp;Planejamento!AF$1,'Horas Trabalhadas'!$C:$C,"&gt;="&amp;AE$1)</f>
        <v>0</v>
      </c>
      <c r="AF58" s="1">
        <f>SUMIFS('Horas Trabalhadas'!$D:$D,'Horas Trabalhadas'!$B:$B,$A58,'Horas Trabalhadas'!$C:$C,"&lt;"&amp;Planejamento!AG$1,'Horas Trabalhadas'!$C:$C,"&gt;="&amp;AF$1)</f>
        <v>0</v>
      </c>
      <c r="AG58" s="1">
        <f>SUMIFS('Horas Trabalhadas'!$D:$D,'Horas Trabalhadas'!$B:$B,$A58,'Horas Trabalhadas'!$C:$C,"&lt;"&amp;Planejamento!AH$1,'Horas Trabalhadas'!$C:$C,"&gt;="&amp;AG$1)</f>
        <v>0</v>
      </c>
      <c r="AH58" s="1">
        <f>SUMIFS('Horas Trabalhadas'!$D:$D,'Horas Trabalhadas'!$B:$B,$A58,'Horas Trabalhadas'!$C:$C,"&lt;"&amp;Planejamento!AI$1,'Horas Trabalhadas'!$C:$C,"&gt;="&amp;AH$1)</f>
        <v>0</v>
      </c>
      <c r="AI58" s="1">
        <f>SUMIFS('Horas Trabalhadas'!$D:$D,'Horas Trabalhadas'!$B:$B,$A58,'Horas Trabalhadas'!$C:$C,"&lt;"&amp;Planejamento!AJ$1,'Horas Trabalhadas'!$C:$C,"&gt;="&amp;AI$1)</f>
        <v>0</v>
      </c>
      <c r="AJ58" s="1">
        <f>SUMIFS('Horas Trabalhadas'!$D:$D,'Horas Trabalhadas'!$B:$B,$A58,'Horas Trabalhadas'!$C:$C,"&lt;"&amp;Planejamento!AK$1,'Horas Trabalhadas'!$C:$C,"&gt;="&amp;AJ$1)</f>
        <v>0</v>
      </c>
      <c r="AK58" s="1">
        <f>SUMIFS('Horas Trabalhadas'!$D:$D,'Horas Trabalhadas'!$B:$B,$A58,'Horas Trabalhadas'!$C:$C,"&lt;"&amp;Planejamento!AL$1,'Horas Trabalhadas'!$C:$C,"&gt;="&amp;AK$1)</f>
        <v>0</v>
      </c>
    </row>
    <row r="59" spans="1:37" ht="40" customHeight="1" x14ac:dyDescent="0.35">
      <c r="A59" s="1">
        <v>58</v>
      </c>
      <c r="B59" s="1" t="s">
        <v>67</v>
      </c>
      <c r="C59" s="1" t="s">
        <v>106</v>
      </c>
      <c r="D59" s="1" t="s">
        <v>103</v>
      </c>
      <c r="E59" s="1" t="s">
        <v>105</v>
      </c>
      <c r="F59" s="1" t="s">
        <v>139</v>
      </c>
      <c r="G59" s="1">
        <v>100</v>
      </c>
      <c r="I59" s="2">
        <v>45029</v>
      </c>
      <c r="J59" s="2">
        <v>45035</v>
      </c>
      <c r="M59" s="1">
        <f t="shared" si="4"/>
        <v>5</v>
      </c>
      <c r="N59" s="1">
        <v>2</v>
      </c>
      <c r="Q59" s="1">
        <f t="shared" si="2"/>
        <v>2</v>
      </c>
      <c r="R59" s="1">
        <f t="shared" si="5"/>
        <v>0</v>
      </c>
      <c r="S59" s="1">
        <f t="shared" si="6"/>
        <v>2</v>
      </c>
      <c r="T59" s="1">
        <f t="shared" si="8"/>
        <v>0</v>
      </c>
      <c r="U59" s="1">
        <f t="shared" si="3"/>
        <v>0</v>
      </c>
      <c r="V59" s="1">
        <f t="shared" si="3"/>
        <v>0</v>
      </c>
      <c r="W59" s="1">
        <f t="shared" si="3"/>
        <v>0</v>
      </c>
      <c r="X59" s="1">
        <f t="shared" si="9"/>
        <v>0</v>
      </c>
      <c r="Y59" s="1">
        <f t="shared" si="7"/>
        <v>0</v>
      </c>
      <c r="Z59" s="1">
        <f t="shared" si="7"/>
        <v>0</v>
      </c>
      <c r="AA59" s="1">
        <f t="shared" si="7"/>
        <v>0</v>
      </c>
      <c r="AB59" s="1">
        <f>SUMIFS('Horas Trabalhadas'!$D:$D,'Horas Trabalhadas'!$B:$B,$A59,'Horas Trabalhadas'!$C:$C,"&lt;"&amp;Planejamento!AC$1,'Horas Trabalhadas'!$C:$C,"&gt;="&amp;AB$1)</f>
        <v>0</v>
      </c>
      <c r="AC59" s="1">
        <f>SUMIFS('Horas Trabalhadas'!$D:$D,'Horas Trabalhadas'!$B:$B,$A59,'Horas Trabalhadas'!$C:$C,"&lt;"&amp;Planejamento!AD$1,'Horas Trabalhadas'!$C:$C,"&gt;="&amp;AC$1)</f>
        <v>0</v>
      </c>
      <c r="AD59" s="1">
        <f>SUMIFS('Horas Trabalhadas'!$D:$D,'Horas Trabalhadas'!$B:$B,$A59,'Horas Trabalhadas'!$C:$C,"&lt;"&amp;Planejamento!AE$1,'Horas Trabalhadas'!$C:$C,"&gt;="&amp;AD$1)</f>
        <v>0</v>
      </c>
      <c r="AE59" s="1">
        <f>SUMIFS('Horas Trabalhadas'!$D:$D,'Horas Trabalhadas'!$B:$B,$A59,'Horas Trabalhadas'!$C:$C,"&lt;"&amp;Planejamento!AF$1,'Horas Trabalhadas'!$C:$C,"&gt;="&amp;AE$1)</f>
        <v>0</v>
      </c>
      <c r="AF59" s="1">
        <f>SUMIFS('Horas Trabalhadas'!$D:$D,'Horas Trabalhadas'!$B:$B,$A59,'Horas Trabalhadas'!$C:$C,"&lt;"&amp;Planejamento!AG$1,'Horas Trabalhadas'!$C:$C,"&gt;="&amp;AF$1)</f>
        <v>0</v>
      </c>
      <c r="AG59" s="1">
        <f>SUMIFS('Horas Trabalhadas'!$D:$D,'Horas Trabalhadas'!$B:$B,$A59,'Horas Trabalhadas'!$C:$C,"&lt;"&amp;Planejamento!AH$1,'Horas Trabalhadas'!$C:$C,"&gt;="&amp;AG$1)</f>
        <v>0</v>
      </c>
      <c r="AH59" s="1">
        <f>SUMIFS('Horas Trabalhadas'!$D:$D,'Horas Trabalhadas'!$B:$B,$A59,'Horas Trabalhadas'!$C:$C,"&lt;"&amp;Planejamento!AI$1,'Horas Trabalhadas'!$C:$C,"&gt;="&amp;AH$1)</f>
        <v>0</v>
      </c>
      <c r="AI59" s="1">
        <f>SUMIFS('Horas Trabalhadas'!$D:$D,'Horas Trabalhadas'!$B:$B,$A59,'Horas Trabalhadas'!$C:$C,"&lt;"&amp;Planejamento!AJ$1,'Horas Trabalhadas'!$C:$C,"&gt;="&amp;AI$1)</f>
        <v>0</v>
      </c>
      <c r="AJ59" s="1">
        <f>SUMIFS('Horas Trabalhadas'!$D:$D,'Horas Trabalhadas'!$B:$B,$A59,'Horas Trabalhadas'!$C:$C,"&lt;"&amp;Planejamento!AK$1,'Horas Trabalhadas'!$C:$C,"&gt;="&amp;AJ$1)</f>
        <v>0</v>
      </c>
      <c r="AK59" s="1">
        <f>SUMIFS('Horas Trabalhadas'!$D:$D,'Horas Trabalhadas'!$B:$B,$A59,'Horas Trabalhadas'!$C:$C,"&lt;"&amp;Planejamento!AL$1,'Horas Trabalhadas'!$C:$C,"&gt;="&amp;AK$1)</f>
        <v>0</v>
      </c>
    </row>
    <row r="60" spans="1:37" ht="40" customHeight="1" x14ac:dyDescent="0.35">
      <c r="A60" s="1">
        <v>59</v>
      </c>
      <c r="B60" s="1" t="s">
        <v>68</v>
      </c>
      <c r="C60" s="1" t="s">
        <v>106</v>
      </c>
      <c r="D60" s="1" t="s">
        <v>115</v>
      </c>
      <c r="E60" s="1" t="s">
        <v>129</v>
      </c>
      <c r="G60" s="1">
        <v>0</v>
      </c>
      <c r="I60" s="2">
        <v>45071</v>
      </c>
      <c r="J60" s="2">
        <v>45077</v>
      </c>
      <c r="M60" s="1">
        <f t="shared" si="4"/>
        <v>5</v>
      </c>
      <c r="N60" s="1">
        <v>6</v>
      </c>
      <c r="Q60" s="1">
        <f t="shared" si="2"/>
        <v>6</v>
      </c>
      <c r="R60" s="1">
        <f t="shared" si="5"/>
        <v>0</v>
      </c>
      <c r="S60" s="1">
        <f t="shared" si="6"/>
        <v>0</v>
      </c>
      <c r="T60" s="1">
        <f t="shared" si="8"/>
        <v>0</v>
      </c>
      <c r="U60" s="1">
        <f t="shared" si="3"/>
        <v>0</v>
      </c>
      <c r="V60" s="1">
        <f t="shared" si="3"/>
        <v>0</v>
      </c>
      <c r="W60" s="1">
        <f t="shared" si="3"/>
        <v>0</v>
      </c>
      <c r="X60" s="1">
        <f t="shared" si="9"/>
        <v>0</v>
      </c>
      <c r="Y60" s="1">
        <f t="shared" si="7"/>
        <v>6</v>
      </c>
      <c r="Z60" s="1">
        <f t="shared" si="7"/>
        <v>0</v>
      </c>
      <c r="AA60" s="1">
        <f t="shared" si="7"/>
        <v>0</v>
      </c>
      <c r="AB60" s="1">
        <f>SUMIFS('Horas Trabalhadas'!$D:$D,'Horas Trabalhadas'!$B:$B,$A60,'Horas Trabalhadas'!$C:$C,"&lt;"&amp;Planejamento!AC$1,'Horas Trabalhadas'!$C:$C,"&gt;="&amp;AB$1)</f>
        <v>0</v>
      </c>
      <c r="AC60" s="1">
        <f>SUMIFS('Horas Trabalhadas'!$D:$D,'Horas Trabalhadas'!$B:$B,$A60,'Horas Trabalhadas'!$C:$C,"&lt;"&amp;Planejamento!AD$1,'Horas Trabalhadas'!$C:$C,"&gt;="&amp;AC$1)</f>
        <v>0</v>
      </c>
      <c r="AD60" s="1">
        <f>SUMIFS('Horas Trabalhadas'!$D:$D,'Horas Trabalhadas'!$B:$B,$A60,'Horas Trabalhadas'!$C:$C,"&lt;"&amp;Planejamento!AE$1,'Horas Trabalhadas'!$C:$C,"&gt;="&amp;AD$1)</f>
        <v>0</v>
      </c>
      <c r="AE60" s="1">
        <f>SUMIFS('Horas Trabalhadas'!$D:$D,'Horas Trabalhadas'!$B:$B,$A60,'Horas Trabalhadas'!$C:$C,"&lt;"&amp;Planejamento!AF$1,'Horas Trabalhadas'!$C:$C,"&gt;="&amp;AE$1)</f>
        <v>0</v>
      </c>
      <c r="AF60" s="1">
        <f>SUMIFS('Horas Trabalhadas'!$D:$D,'Horas Trabalhadas'!$B:$B,$A60,'Horas Trabalhadas'!$C:$C,"&lt;"&amp;Planejamento!AG$1,'Horas Trabalhadas'!$C:$C,"&gt;="&amp;AF$1)</f>
        <v>0</v>
      </c>
      <c r="AG60" s="1">
        <f>SUMIFS('Horas Trabalhadas'!$D:$D,'Horas Trabalhadas'!$B:$B,$A60,'Horas Trabalhadas'!$C:$C,"&lt;"&amp;Planejamento!AH$1,'Horas Trabalhadas'!$C:$C,"&gt;="&amp;AG$1)</f>
        <v>0</v>
      </c>
      <c r="AH60" s="1">
        <f>SUMIFS('Horas Trabalhadas'!$D:$D,'Horas Trabalhadas'!$B:$B,$A60,'Horas Trabalhadas'!$C:$C,"&lt;"&amp;Planejamento!AI$1,'Horas Trabalhadas'!$C:$C,"&gt;="&amp;AH$1)</f>
        <v>0</v>
      </c>
      <c r="AI60" s="1">
        <f>SUMIFS('Horas Trabalhadas'!$D:$D,'Horas Trabalhadas'!$B:$B,$A60,'Horas Trabalhadas'!$C:$C,"&lt;"&amp;Planejamento!AJ$1,'Horas Trabalhadas'!$C:$C,"&gt;="&amp;AI$1)</f>
        <v>0</v>
      </c>
      <c r="AJ60" s="1">
        <f>SUMIFS('Horas Trabalhadas'!$D:$D,'Horas Trabalhadas'!$B:$B,$A60,'Horas Trabalhadas'!$C:$C,"&lt;"&amp;Planejamento!AK$1,'Horas Trabalhadas'!$C:$C,"&gt;="&amp;AJ$1)</f>
        <v>0</v>
      </c>
      <c r="AK60" s="1">
        <f>SUMIFS('Horas Trabalhadas'!$D:$D,'Horas Trabalhadas'!$B:$B,$A60,'Horas Trabalhadas'!$C:$C,"&lt;"&amp;Planejamento!AL$1,'Horas Trabalhadas'!$C:$C,"&gt;="&amp;AK$1)</f>
        <v>0</v>
      </c>
    </row>
    <row r="61" spans="1:37" ht="40" customHeight="1" x14ac:dyDescent="0.35">
      <c r="A61" s="1">
        <v>60</v>
      </c>
      <c r="B61" s="1" t="s">
        <v>69</v>
      </c>
      <c r="C61" s="1" t="s">
        <v>106</v>
      </c>
      <c r="D61" s="1" t="s">
        <v>115</v>
      </c>
      <c r="E61" s="1" t="s">
        <v>128</v>
      </c>
      <c r="G61" s="1">
        <v>0</v>
      </c>
      <c r="I61" s="2">
        <v>45078</v>
      </c>
      <c r="J61" s="2">
        <v>45084</v>
      </c>
      <c r="M61" s="1">
        <f t="shared" si="4"/>
        <v>5</v>
      </c>
      <c r="N61" s="1">
        <v>6</v>
      </c>
      <c r="Q61" s="1">
        <f t="shared" si="2"/>
        <v>6</v>
      </c>
      <c r="R61" s="1">
        <f t="shared" si="5"/>
        <v>0</v>
      </c>
      <c r="S61" s="1">
        <f t="shared" si="6"/>
        <v>0</v>
      </c>
      <c r="T61" s="1">
        <f t="shared" si="8"/>
        <v>0</v>
      </c>
      <c r="U61" s="1">
        <f t="shared" si="3"/>
        <v>0</v>
      </c>
      <c r="V61" s="1">
        <f t="shared" si="3"/>
        <v>0</v>
      </c>
      <c r="W61" s="1">
        <f t="shared" si="3"/>
        <v>0</v>
      </c>
      <c r="X61" s="1">
        <f t="shared" si="9"/>
        <v>0</v>
      </c>
      <c r="Y61" s="1">
        <f t="shared" si="7"/>
        <v>0</v>
      </c>
      <c r="Z61" s="1">
        <f t="shared" si="7"/>
        <v>6</v>
      </c>
      <c r="AA61" s="1">
        <f t="shared" si="7"/>
        <v>0</v>
      </c>
      <c r="AB61" s="1">
        <f>SUMIFS('Horas Trabalhadas'!$D:$D,'Horas Trabalhadas'!$B:$B,$A61,'Horas Trabalhadas'!$C:$C,"&lt;"&amp;Planejamento!AC$1,'Horas Trabalhadas'!$C:$C,"&gt;="&amp;AB$1)</f>
        <v>0</v>
      </c>
      <c r="AC61" s="1">
        <f>SUMIFS('Horas Trabalhadas'!$D:$D,'Horas Trabalhadas'!$B:$B,$A61,'Horas Trabalhadas'!$C:$C,"&lt;"&amp;Planejamento!AD$1,'Horas Trabalhadas'!$C:$C,"&gt;="&amp;AC$1)</f>
        <v>0</v>
      </c>
      <c r="AD61" s="1">
        <f>SUMIFS('Horas Trabalhadas'!$D:$D,'Horas Trabalhadas'!$B:$B,$A61,'Horas Trabalhadas'!$C:$C,"&lt;"&amp;Planejamento!AE$1,'Horas Trabalhadas'!$C:$C,"&gt;="&amp;AD$1)</f>
        <v>0</v>
      </c>
      <c r="AE61" s="1">
        <f>SUMIFS('Horas Trabalhadas'!$D:$D,'Horas Trabalhadas'!$B:$B,$A61,'Horas Trabalhadas'!$C:$C,"&lt;"&amp;Planejamento!AF$1,'Horas Trabalhadas'!$C:$C,"&gt;="&amp;AE$1)</f>
        <v>0</v>
      </c>
      <c r="AF61" s="1">
        <f>SUMIFS('Horas Trabalhadas'!$D:$D,'Horas Trabalhadas'!$B:$B,$A61,'Horas Trabalhadas'!$C:$C,"&lt;"&amp;Planejamento!AG$1,'Horas Trabalhadas'!$C:$C,"&gt;="&amp;AF$1)</f>
        <v>0</v>
      </c>
      <c r="AG61" s="1">
        <f>SUMIFS('Horas Trabalhadas'!$D:$D,'Horas Trabalhadas'!$B:$B,$A61,'Horas Trabalhadas'!$C:$C,"&lt;"&amp;Planejamento!AH$1,'Horas Trabalhadas'!$C:$C,"&gt;="&amp;AG$1)</f>
        <v>0</v>
      </c>
      <c r="AH61" s="1">
        <f>SUMIFS('Horas Trabalhadas'!$D:$D,'Horas Trabalhadas'!$B:$B,$A61,'Horas Trabalhadas'!$C:$C,"&lt;"&amp;Planejamento!AI$1,'Horas Trabalhadas'!$C:$C,"&gt;="&amp;AH$1)</f>
        <v>0</v>
      </c>
      <c r="AI61" s="1">
        <f>SUMIFS('Horas Trabalhadas'!$D:$D,'Horas Trabalhadas'!$B:$B,$A61,'Horas Trabalhadas'!$C:$C,"&lt;"&amp;Planejamento!AJ$1,'Horas Trabalhadas'!$C:$C,"&gt;="&amp;AI$1)</f>
        <v>0</v>
      </c>
      <c r="AJ61" s="1">
        <f>SUMIFS('Horas Trabalhadas'!$D:$D,'Horas Trabalhadas'!$B:$B,$A61,'Horas Trabalhadas'!$C:$C,"&lt;"&amp;Planejamento!AK$1,'Horas Trabalhadas'!$C:$C,"&gt;="&amp;AJ$1)</f>
        <v>0</v>
      </c>
      <c r="AK61" s="1">
        <f>SUMIFS('Horas Trabalhadas'!$D:$D,'Horas Trabalhadas'!$B:$B,$A61,'Horas Trabalhadas'!$C:$C,"&lt;"&amp;Planejamento!AL$1,'Horas Trabalhadas'!$C:$C,"&gt;="&amp;AK$1)</f>
        <v>0</v>
      </c>
    </row>
    <row r="62" spans="1:37" ht="40" customHeight="1" x14ac:dyDescent="0.35">
      <c r="A62" s="1">
        <v>61</v>
      </c>
      <c r="B62" s="1" t="s">
        <v>126</v>
      </c>
      <c r="C62" s="1" t="s">
        <v>106</v>
      </c>
      <c r="D62" s="1" t="s">
        <v>115</v>
      </c>
      <c r="E62" s="1" t="s">
        <v>125</v>
      </c>
      <c r="G62" s="1">
        <v>0</v>
      </c>
      <c r="I62" s="2">
        <v>45078</v>
      </c>
      <c r="J62" s="2">
        <v>45084</v>
      </c>
      <c r="M62" s="1">
        <f t="shared" si="4"/>
        <v>5</v>
      </c>
      <c r="N62" s="1">
        <v>6</v>
      </c>
      <c r="Q62" s="1">
        <f t="shared" si="2"/>
        <v>6</v>
      </c>
      <c r="R62" s="1">
        <f t="shared" si="5"/>
        <v>0</v>
      </c>
      <c r="S62" s="1">
        <f t="shared" si="6"/>
        <v>0</v>
      </c>
      <c r="T62" s="1">
        <f t="shared" si="8"/>
        <v>0</v>
      </c>
      <c r="U62" s="1">
        <f t="shared" si="3"/>
        <v>0</v>
      </c>
      <c r="V62" s="1">
        <f t="shared" si="3"/>
        <v>0</v>
      </c>
      <c r="W62" s="1">
        <f t="shared" si="3"/>
        <v>0</v>
      </c>
      <c r="X62" s="1">
        <f t="shared" si="9"/>
        <v>0</v>
      </c>
      <c r="Y62" s="1">
        <f t="shared" si="7"/>
        <v>0</v>
      </c>
      <c r="Z62" s="1">
        <f t="shared" si="7"/>
        <v>6</v>
      </c>
      <c r="AA62" s="1">
        <f t="shared" si="7"/>
        <v>0</v>
      </c>
      <c r="AB62" s="1">
        <f>SUMIFS('Horas Trabalhadas'!$D:$D,'Horas Trabalhadas'!$B:$B,$A62,'Horas Trabalhadas'!$C:$C,"&lt;"&amp;Planejamento!AC$1,'Horas Trabalhadas'!$C:$C,"&gt;="&amp;AB$1)</f>
        <v>0</v>
      </c>
      <c r="AC62" s="1">
        <f>SUMIFS('Horas Trabalhadas'!$D:$D,'Horas Trabalhadas'!$B:$B,$A62,'Horas Trabalhadas'!$C:$C,"&lt;"&amp;Planejamento!AD$1,'Horas Trabalhadas'!$C:$C,"&gt;="&amp;AC$1)</f>
        <v>0</v>
      </c>
      <c r="AD62" s="1">
        <f>SUMIFS('Horas Trabalhadas'!$D:$D,'Horas Trabalhadas'!$B:$B,$A62,'Horas Trabalhadas'!$C:$C,"&lt;"&amp;Planejamento!AE$1,'Horas Trabalhadas'!$C:$C,"&gt;="&amp;AD$1)</f>
        <v>0</v>
      </c>
      <c r="AE62" s="1">
        <f>SUMIFS('Horas Trabalhadas'!$D:$D,'Horas Trabalhadas'!$B:$B,$A62,'Horas Trabalhadas'!$C:$C,"&lt;"&amp;Planejamento!AF$1,'Horas Trabalhadas'!$C:$C,"&gt;="&amp;AE$1)</f>
        <v>0</v>
      </c>
      <c r="AF62" s="1">
        <f>SUMIFS('Horas Trabalhadas'!$D:$D,'Horas Trabalhadas'!$B:$B,$A62,'Horas Trabalhadas'!$C:$C,"&lt;"&amp;Planejamento!AG$1,'Horas Trabalhadas'!$C:$C,"&gt;="&amp;AF$1)</f>
        <v>0</v>
      </c>
      <c r="AG62" s="1">
        <f>SUMIFS('Horas Trabalhadas'!$D:$D,'Horas Trabalhadas'!$B:$B,$A62,'Horas Trabalhadas'!$C:$C,"&lt;"&amp;Planejamento!AH$1,'Horas Trabalhadas'!$C:$C,"&gt;="&amp;AG$1)</f>
        <v>0</v>
      </c>
      <c r="AH62" s="1">
        <f>SUMIFS('Horas Trabalhadas'!$D:$D,'Horas Trabalhadas'!$B:$B,$A62,'Horas Trabalhadas'!$C:$C,"&lt;"&amp;Planejamento!AI$1,'Horas Trabalhadas'!$C:$C,"&gt;="&amp;AH$1)</f>
        <v>0</v>
      </c>
      <c r="AI62" s="1">
        <f>SUMIFS('Horas Trabalhadas'!$D:$D,'Horas Trabalhadas'!$B:$B,$A62,'Horas Trabalhadas'!$C:$C,"&lt;"&amp;Planejamento!AJ$1,'Horas Trabalhadas'!$C:$C,"&gt;="&amp;AI$1)</f>
        <v>0</v>
      </c>
      <c r="AJ62" s="1">
        <f>SUMIFS('Horas Trabalhadas'!$D:$D,'Horas Trabalhadas'!$B:$B,$A62,'Horas Trabalhadas'!$C:$C,"&lt;"&amp;Planejamento!AK$1,'Horas Trabalhadas'!$C:$C,"&gt;="&amp;AJ$1)</f>
        <v>0</v>
      </c>
      <c r="AK62" s="1">
        <f>SUMIFS('Horas Trabalhadas'!$D:$D,'Horas Trabalhadas'!$B:$B,$A62,'Horas Trabalhadas'!$C:$C,"&lt;"&amp;Planejamento!AL$1,'Horas Trabalhadas'!$C:$C,"&gt;="&amp;AK$1)</f>
        <v>0</v>
      </c>
    </row>
    <row r="63" spans="1:37" ht="40" customHeight="1" x14ac:dyDescent="0.35">
      <c r="A63" s="1">
        <v>62</v>
      </c>
      <c r="B63" s="1" t="s">
        <v>127</v>
      </c>
      <c r="C63" s="1" t="s">
        <v>106</v>
      </c>
      <c r="D63" s="1" t="s">
        <v>115</v>
      </c>
      <c r="E63" s="1" t="s">
        <v>124</v>
      </c>
      <c r="G63" s="1">
        <v>0</v>
      </c>
      <c r="I63" s="2">
        <v>45071</v>
      </c>
      <c r="J63" s="2">
        <v>45077</v>
      </c>
      <c r="M63" s="1">
        <f t="shared" si="4"/>
        <v>5</v>
      </c>
      <c r="N63" s="1">
        <v>6</v>
      </c>
      <c r="Q63" s="1">
        <f t="shared" si="2"/>
        <v>6</v>
      </c>
      <c r="R63" s="1">
        <f t="shared" si="5"/>
        <v>0</v>
      </c>
      <c r="S63" s="1">
        <f t="shared" si="6"/>
        <v>0</v>
      </c>
      <c r="T63" s="1">
        <f t="shared" si="8"/>
        <v>0</v>
      </c>
      <c r="U63" s="1">
        <f t="shared" si="3"/>
        <v>0</v>
      </c>
      <c r="V63" s="1">
        <f t="shared" si="3"/>
        <v>0</v>
      </c>
      <c r="W63" s="1">
        <f t="shared" si="3"/>
        <v>0</v>
      </c>
      <c r="X63" s="1">
        <f t="shared" si="9"/>
        <v>0</v>
      </c>
      <c r="Y63" s="1">
        <f t="shared" si="7"/>
        <v>6</v>
      </c>
      <c r="Z63" s="1">
        <f t="shared" si="7"/>
        <v>0</v>
      </c>
      <c r="AA63" s="1">
        <f t="shared" si="7"/>
        <v>0</v>
      </c>
      <c r="AB63" s="1">
        <f>SUMIFS('Horas Trabalhadas'!$D:$D,'Horas Trabalhadas'!$B:$B,$A63,'Horas Trabalhadas'!$C:$C,"&lt;"&amp;Planejamento!AC$1,'Horas Trabalhadas'!$C:$C,"&gt;="&amp;AB$1)</f>
        <v>0</v>
      </c>
      <c r="AC63" s="1">
        <f>SUMIFS('Horas Trabalhadas'!$D:$D,'Horas Trabalhadas'!$B:$B,$A63,'Horas Trabalhadas'!$C:$C,"&lt;"&amp;Planejamento!AD$1,'Horas Trabalhadas'!$C:$C,"&gt;="&amp;AC$1)</f>
        <v>0</v>
      </c>
      <c r="AD63" s="1">
        <f>SUMIFS('Horas Trabalhadas'!$D:$D,'Horas Trabalhadas'!$B:$B,$A63,'Horas Trabalhadas'!$C:$C,"&lt;"&amp;Planejamento!AE$1,'Horas Trabalhadas'!$C:$C,"&gt;="&amp;AD$1)</f>
        <v>0</v>
      </c>
      <c r="AE63" s="1">
        <f>SUMIFS('Horas Trabalhadas'!$D:$D,'Horas Trabalhadas'!$B:$B,$A63,'Horas Trabalhadas'!$C:$C,"&lt;"&amp;Planejamento!AF$1,'Horas Trabalhadas'!$C:$C,"&gt;="&amp;AE$1)</f>
        <v>0</v>
      </c>
      <c r="AF63" s="1">
        <f>SUMIFS('Horas Trabalhadas'!$D:$D,'Horas Trabalhadas'!$B:$B,$A63,'Horas Trabalhadas'!$C:$C,"&lt;"&amp;Planejamento!AG$1,'Horas Trabalhadas'!$C:$C,"&gt;="&amp;AF$1)</f>
        <v>0</v>
      </c>
      <c r="AG63" s="1">
        <f>SUMIFS('Horas Trabalhadas'!$D:$D,'Horas Trabalhadas'!$B:$B,$A63,'Horas Trabalhadas'!$C:$C,"&lt;"&amp;Planejamento!AH$1,'Horas Trabalhadas'!$C:$C,"&gt;="&amp;AG$1)</f>
        <v>0</v>
      </c>
      <c r="AH63" s="1">
        <f>SUMIFS('Horas Trabalhadas'!$D:$D,'Horas Trabalhadas'!$B:$B,$A63,'Horas Trabalhadas'!$C:$C,"&lt;"&amp;Planejamento!AI$1,'Horas Trabalhadas'!$C:$C,"&gt;="&amp;AH$1)</f>
        <v>0</v>
      </c>
      <c r="AI63" s="1">
        <f>SUMIFS('Horas Trabalhadas'!$D:$D,'Horas Trabalhadas'!$B:$B,$A63,'Horas Trabalhadas'!$C:$C,"&lt;"&amp;Planejamento!AJ$1,'Horas Trabalhadas'!$C:$C,"&gt;="&amp;AI$1)</f>
        <v>0</v>
      </c>
      <c r="AJ63" s="1">
        <f>SUMIFS('Horas Trabalhadas'!$D:$D,'Horas Trabalhadas'!$B:$B,$A63,'Horas Trabalhadas'!$C:$C,"&lt;"&amp;Planejamento!AK$1,'Horas Trabalhadas'!$C:$C,"&gt;="&amp;AJ$1)</f>
        <v>0</v>
      </c>
      <c r="AK63" s="1">
        <f>SUMIFS('Horas Trabalhadas'!$D:$D,'Horas Trabalhadas'!$B:$B,$A63,'Horas Trabalhadas'!$C:$C,"&lt;"&amp;Planejamento!AL$1,'Horas Trabalhadas'!$C:$C,"&gt;="&amp;AK$1)</f>
        <v>0</v>
      </c>
    </row>
    <row r="64" spans="1:37" ht="40" customHeight="1" x14ac:dyDescent="0.35">
      <c r="A64" s="1">
        <v>63</v>
      </c>
      <c r="B64" s="1" t="s">
        <v>70</v>
      </c>
      <c r="C64" s="1" t="s">
        <v>106</v>
      </c>
      <c r="D64" s="1" t="s">
        <v>115</v>
      </c>
      <c r="E64" s="1" t="s">
        <v>123</v>
      </c>
      <c r="G64" s="1">
        <v>0</v>
      </c>
      <c r="I64" s="2">
        <v>45078</v>
      </c>
      <c r="J64" s="2">
        <v>45084</v>
      </c>
      <c r="M64" s="1">
        <f t="shared" si="4"/>
        <v>5</v>
      </c>
      <c r="N64" s="1">
        <v>6</v>
      </c>
      <c r="Q64" s="1">
        <f t="shared" si="2"/>
        <v>6</v>
      </c>
      <c r="R64" s="1">
        <f t="shared" si="5"/>
        <v>0</v>
      </c>
      <c r="S64" s="1">
        <f t="shared" si="6"/>
        <v>0</v>
      </c>
      <c r="T64" s="1">
        <f t="shared" si="8"/>
        <v>0</v>
      </c>
      <c r="U64" s="1">
        <f t="shared" si="3"/>
        <v>0</v>
      </c>
      <c r="V64" s="1">
        <f t="shared" si="3"/>
        <v>0</v>
      </c>
      <c r="W64" s="1">
        <f t="shared" si="3"/>
        <v>0</v>
      </c>
      <c r="X64" s="1">
        <f t="shared" si="9"/>
        <v>0</v>
      </c>
      <c r="Y64" s="1">
        <f t="shared" si="7"/>
        <v>0</v>
      </c>
      <c r="Z64" s="1">
        <f t="shared" si="7"/>
        <v>6</v>
      </c>
      <c r="AA64" s="1">
        <f t="shared" si="7"/>
        <v>0</v>
      </c>
      <c r="AB64" s="1">
        <f>SUMIFS('Horas Trabalhadas'!$D:$D,'Horas Trabalhadas'!$B:$B,$A64,'Horas Trabalhadas'!$C:$C,"&lt;"&amp;Planejamento!AC$1,'Horas Trabalhadas'!$C:$C,"&gt;="&amp;AB$1)</f>
        <v>0</v>
      </c>
      <c r="AC64" s="1">
        <f>SUMIFS('Horas Trabalhadas'!$D:$D,'Horas Trabalhadas'!$B:$B,$A64,'Horas Trabalhadas'!$C:$C,"&lt;"&amp;Planejamento!AD$1,'Horas Trabalhadas'!$C:$C,"&gt;="&amp;AC$1)</f>
        <v>0</v>
      </c>
      <c r="AD64" s="1">
        <f>SUMIFS('Horas Trabalhadas'!$D:$D,'Horas Trabalhadas'!$B:$B,$A64,'Horas Trabalhadas'!$C:$C,"&lt;"&amp;Planejamento!AE$1,'Horas Trabalhadas'!$C:$C,"&gt;="&amp;AD$1)</f>
        <v>0</v>
      </c>
      <c r="AE64" s="1">
        <f>SUMIFS('Horas Trabalhadas'!$D:$D,'Horas Trabalhadas'!$B:$B,$A64,'Horas Trabalhadas'!$C:$C,"&lt;"&amp;Planejamento!AF$1,'Horas Trabalhadas'!$C:$C,"&gt;="&amp;AE$1)</f>
        <v>0</v>
      </c>
      <c r="AF64" s="1">
        <f>SUMIFS('Horas Trabalhadas'!$D:$D,'Horas Trabalhadas'!$B:$B,$A64,'Horas Trabalhadas'!$C:$C,"&lt;"&amp;Planejamento!AG$1,'Horas Trabalhadas'!$C:$C,"&gt;="&amp;AF$1)</f>
        <v>0</v>
      </c>
      <c r="AG64" s="1">
        <f>SUMIFS('Horas Trabalhadas'!$D:$D,'Horas Trabalhadas'!$B:$B,$A64,'Horas Trabalhadas'!$C:$C,"&lt;"&amp;Planejamento!AH$1,'Horas Trabalhadas'!$C:$C,"&gt;="&amp;AG$1)</f>
        <v>0</v>
      </c>
      <c r="AH64" s="1">
        <f>SUMIFS('Horas Trabalhadas'!$D:$D,'Horas Trabalhadas'!$B:$B,$A64,'Horas Trabalhadas'!$C:$C,"&lt;"&amp;Planejamento!AI$1,'Horas Trabalhadas'!$C:$C,"&gt;="&amp;AH$1)</f>
        <v>0</v>
      </c>
      <c r="AI64" s="1">
        <f>SUMIFS('Horas Trabalhadas'!$D:$D,'Horas Trabalhadas'!$B:$B,$A64,'Horas Trabalhadas'!$C:$C,"&lt;"&amp;Planejamento!AJ$1,'Horas Trabalhadas'!$C:$C,"&gt;="&amp;AI$1)</f>
        <v>0</v>
      </c>
      <c r="AJ64" s="1">
        <f>SUMIFS('Horas Trabalhadas'!$D:$D,'Horas Trabalhadas'!$B:$B,$A64,'Horas Trabalhadas'!$C:$C,"&lt;"&amp;Planejamento!AK$1,'Horas Trabalhadas'!$C:$C,"&gt;="&amp;AJ$1)</f>
        <v>0</v>
      </c>
      <c r="AK64" s="1">
        <f>SUMIFS('Horas Trabalhadas'!$D:$D,'Horas Trabalhadas'!$B:$B,$A64,'Horas Trabalhadas'!$C:$C,"&lt;"&amp;Planejamento!AL$1,'Horas Trabalhadas'!$C:$C,"&gt;="&amp;AK$1)</f>
        <v>0</v>
      </c>
    </row>
    <row r="65" spans="1:37" ht="40" customHeight="1" x14ac:dyDescent="0.35">
      <c r="A65" s="1">
        <v>64</v>
      </c>
      <c r="B65" s="1" t="s">
        <v>71</v>
      </c>
      <c r="C65" s="1" t="s">
        <v>106</v>
      </c>
      <c r="D65" s="1" t="s">
        <v>115</v>
      </c>
      <c r="E65" s="1" t="s">
        <v>122</v>
      </c>
      <c r="G65" s="1">
        <v>0</v>
      </c>
      <c r="I65" s="2">
        <v>45078</v>
      </c>
      <c r="J65" s="2">
        <v>45084</v>
      </c>
      <c r="M65" s="1">
        <f t="shared" si="4"/>
        <v>5</v>
      </c>
      <c r="N65" s="1">
        <v>6</v>
      </c>
      <c r="Q65" s="1">
        <f t="shared" si="2"/>
        <v>6</v>
      </c>
      <c r="R65" s="1">
        <f t="shared" si="5"/>
        <v>0</v>
      </c>
      <c r="S65" s="1">
        <f t="shared" si="6"/>
        <v>0</v>
      </c>
      <c r="T65" s="1">
        <f t="shared" si="8"/>
        <v>0</v>
      </c>
      <c r="U65" s="1">
        <f t="shared" si="3"/>
        <v>0</v>
      </c>
      <c r="V65" s="1">
        <f t="shared" si="3"/>
        <v>0</v>
      </c>
      <c r="W65" s="1">
        <f t="shared" si="3"/>
        <v>0</v>
      </c>
      <c r="X65" s="1">
        <f t="shared" si="9"/>
        <v>0</v>
      </c>
      <c r="Y65" s="1">
        <f t="shared" si="7"/>
        <v>0</v>
      </c>
      <c r="Z65" s="1">
        <f t="shared" si="7"/>
        <v>6</v>
      </c>
      <c r="AA65" s="1">
        <f t="shared" si="7"/>
        <v>0</v>
      </c>
      <c r="AB65" s="1">
        <f>SUMIFS('Horas Trabalhadas'!$D:$D,'Horas Trabalhadas'!$B:$B,$A65,'Horas Trabalhadas'!$C:$C,"&lt;"&amp;Planejamento!AC$1,'Horas Trabalhadas'!$C:$C,"&gt;="&amp;AB$1)</f>
        <v>0</v>
      </c>
      <c r="AC65" s="1">
        <f>SUMIFS('Horas Trabalhadas'!$D:$D,'Horas Trabalhadas'!$B:$B,$A65,'Horas Trabalhadas'!$C:$C,"&lt;"&amp;Planejamento!AD$1,'Horas Trabalhadas'!$C:$C,"&gt;="&amp;AC$1)</f>
        <v>0</v>
      </c>
      <c r="AD65" s="1">
        <f>SUMIFS('Horas Trabalhadas'!$D:$D,'Horas Trabalhadas'!$B:$B,$A65,'Horas Trabalhadas'!$C:$C,"&lt;"&amp;Planejamento!AE$1,'Horas Trabalhadas'!$C:$C,"&gt;="&amp;AD$1)</f>
        <v>0</v>
      </c>
      <c r="AE65" s="1">
        <f>SUMIFS('Horas Trabalhadas'!$D:$D,'Horas Trabalhadas'!$B:$B,$A65,'Horas Trabalhadas'!$C:$C,"&lt;"&amp;Planejamento!AF$1,'Horas Trabalhadas'!$C:$C,"&gt;="&amp;AE$1)</f>
        <v>0</v>
      </c>
      <c r="AF65" s="1">
        <f>SUMIFS('Horas Trabalhadas'!$D:$D,'Horas Trabalhadas'!$B:$B,$A65,'Horas Trabalhadas'!$C:$C,"&lt;"&amp;Planejamento!AG$1,'Horas Trabalhadas'!$C:$C,"&gt;="&amp;AF$1)</f>
        <v>0</v>
      </c>
      <c r="AG65" s="1">
        <f>SUMIFS('Horas Trabalhadas'!$D:$D,'Horas Trabalhadas'!$B:$B,$A65,'Horas Trabalhadas'!$C:$C,"&lt;"&amp;Planejamento!AH$1,'Horas Trabalhadas'!$C:$C,"&gt;="&amp;AG$1)</f>
        <v>0</v>
      </c>
      <c r="AH65" s="1">
        <f>SUMIFS('Horas Trabalhadas'!$D:$D,'Horas Trabalhadas'!$B:$B,$A65,'Horas Trabalhadas'!$C:$C,"&lt;"&amp;Planejamento!AI$1,'Horas Trabalhadas'!$C:$C,"&gt;="&amp;AH$1)</f>
        <v>0</v>
      </c>
      <c r="AI65" s="1">
        <f>SUMIFS('Horas Trabalhadas'!$D:$D,'Horas Trabalhadas'!$B:$B,$A65,'Horas Trabalhadas'!$C:$C,"&lt;"&amp;Planejamento!AJ$1,'Horas Trabalhadas'!$C:$C,"&gt;="&amp;AI$1)</f>
        <v>0</v>
      </c>
      <c r="AJ65" s="1">
        <f>SUMIFS('Horas Trabalhadas'!$D:$D,'Horas Trabalhadas'!$B:$B,$A65,'Horas Trabalhadas'!$C:$C,"&lt;"&amp;Planejamento!AK$1,'Horas Trabalhadas'!$C:$C,"&gt;="&amp;AJ$1)</f>
        <v>0</v>
      </c>
      <c r="AK65" s="1">
        <f>SUMIFS('Horas Trabalhadas'!$D:$D,'Horas Trabalhadas'!$B:$B,$A65,'Horas Trabalhadas'!$C:$C,"&lt;"&amp;Planejamento!AL$1,'Horas Trabalhadas'!$C:$C,"&gt;="&amp;AK$1)</f>
        <v>0</v>
      </c>
    </row>
    <row r="66" spans="1:37" ht="40" customHeight="1" x14ac:dyDescent="0.35">
      <c r="A66" s="1">
        <v>65</v>
      </c>
      <c r="B66" s="1" t="s">
        <v>72</v>
      </c>
      <c r="C66" s="1" t="s">
        <v>106</v>
      </c>
      <c r="D66" s="1" t="s">
        <v>115</v>
      </c>
      <c r="E66" s="1" t="s">
        <v>121</v>
      </c>
      <c r="G66" s="1">
        <v>0</v>
      </c>
      <c r="I66" s="2">
        <v>45078</v>
      </c>
      <c r="J66" s="2">
        <v>45084</v>
      </c>
      <c r="M66" s="1">
        <f t="shared" si="4"/>
        <v>5</v>
      </c>
      <c r="N66" s="1">
        <v>6</v>
      </c>
      <c r="Q66" s="1">
        <f t="shared" ref="Q66:Q77" si="10">ROUND(N66/(M66/5),0)</f>
        <v>6</v>
      </c>
      <c r="R66" s="1">
        <f t="shared" si="5"/>
        <v>0</v>
      </c>
      <c r="S66" s="1">
        <f t="shared" si="6"/>
        <v>0</v>
      </c>
      <c r="T66" s="1">
        <f t="shared" si="8"/>
        <v>0</v>
      </c>
      <c r="U66" s="1">
        <f t="shared" si="8"/>
        <v>0</v>
      </c>
      <c r="V66" s="1">
        <f t="shared" si="8"/>
        <v>0</v>
      </c>
      <c r="W66" s="1">
        <f t="shared" si="8"/>
        <v>0</v>
      </c>
      <c r="X66" s="1">
        <f t="shared" si="9"/>
        <v>0</v>
      </c>
      <c r="Y66" s="1">
        <f t="shared" si="7"/>
        <v>0</v>
      </c>
      <c r="Z66" s="1">
        <f t="shared" si="7"/>
        <v>6</v>
      </c>
      <c r="AA66" s="1">
        <f t="shared" si="7"/>
        <v>0</v>
      </c>
      <c r="AB66" s="1">
        <f>SUMIFS('Horas Trabalhadas'!$D:$D,'Horas Trabalhadas'!$B:$B,$A66,'Horas Trabalhadas'!$C:$C,"&lt;"&amp;Planejamento!AC$1,'Horas Trabalhadas'!$C:$C,"&gt;="&amp;AB$1)</f>
        <v>0</v>
      </c>
      <c r="AC66" s="1">
        <f>SUMIFS('Horas Trabalhadas'!$D:$D,'Horas Trabalhadas'!$B:$B,$A66,'Horas Trabalhadas'!$C:$C,"&lt;"&amp;Planejamento!AD$1,'Horas Trabalhadas'!$C:$C,"&gt;="&amp;AC$1)</f>
        <v>0</v>
      </c>
      <c r="AD66" s="1">
        <f>SUMIFS('Horas Trabalhadas'!$D:$D,'Horas Trabalhadas'!$B:$B,$A66,'Horas Trabalhadas'!$C:$C,"&lt;"&amp;Planejamento!AE$1,'Horas Trabalhadas'!$C:$C,"&gt;="&amp;AD$1)</f>
        <v>0</v>
      </c>
      <c r="AE66" s="1">
        <f>SUMIFS('Horas Trabalhadas'!$D:$D,'Horas Trabalhadas'!$B:$B,$A66,'Horas Trabalhadas'!$C:$C,"&lt;"&amp;Planejamento!AF$1,'Horas Trabalhadas'!$C:$C,"&gt;="&amp;AE$1)</f>
        <v>0</v>
      </c>
      <c r="AF66" s="1">
        <f>SUMIFS('Horas Trabalhadas'!$D:$D,'Horas Trabalhadas'!$B:$B,$A66,'Horas Trabalhadas'!$C:$C,"&lt;"&amp;Planejamento!AG$1,'Horas Trabalhadas'!$C:$C,"&gt;="&amp;AF$1)</f>
        <v>0</v>
      </c>
      <c r="AG66" s="1">
        <f>SUMIFS('Horas Trabalhadas'!$D:$D,'Horas Trabalhadas'!$B:$B,$A66,'Horas Trabalhadas'!$C:$C,"&lt;"&amp;Planejamento!AH$1,'Horas Trabalhadas'!$C:$C,"&gt;="&amp;AG$1)</f>
        <v>0</v>
      </c>
      <c r="AH66" s="1">
        <f>SUMIFS('Horas Trabalhadas'!$D:$D,'Horas Trabalhadas'!$B:$B,$A66,'Horas Trabalhadas'!$C:$C,"&lt;"&amp;Planejamento!AI$1,'Horas Trabalhadas'!$C:$C,"&gt;="&amp;AH$1)</f>
        <v>0</v>
      </c>
      <c r="AI66" s="1">
        <f>SUMIFS('Horas Trabalhadas'!$D:$D,'Horas Trabalhadas'!$B:$B,$A66,'Horas Trabalhadas'!$C:$C,"&lt;"&amp;Planejamento!AJ$1,'Horas Trabalhadas'!$C:$C,"&gt;="&amp;AI$1)</f>
        <v>0</v>
      </c>
      <c r="AJ66" s="1">
        <f>SUMIFS('Horas Trabalhadas'!$D:$D,'Horas Trabalhadas'!$B:$B,$A66,'Horas Trabalhadas'!$C:$C,"&lt;"&amp;Planejamento!AK$1,'Horas Trabalhadas'!$C:$C,"&gt;="&amp;AJ$1)</f>
        <v>0</v>
      </c>
      <c r="AK66" s="1">
        <f>SUMIFS('Horas Trabalhadas'!$D:$D,'Horas Trabalhadas'!$B:$B,$A66,'Horas Trabalhadas'!$C:$C,"&lt;"&amp;Planejamento!AL$1,'Horas Trabalhadas'!$C:$C,"&gt;="&amp;AK$1)</f>
        <v>0</v>
      </c>
    </row>
    <row r="67" spans="1:37" ht="40" customHeight="1" x14ac:dyDescent="0.35">
      <c r="A67" s="1">
        <v>66</v>
      </c>
      <c r="B67" s="1" t="s">
        <v>73</v>
      </c>
      <c r="C67" s="1" t="s">
        <v>106</v>
      </c>
      <c r="D67" s="1" t="s">
        <v>116</v>
      </c>
      <c r="E67" s="1" t="s">
        <v>117</v>
      </c>
      <c r="G67" s="1">
        <v>0</v>
      </c>
      <c r="I67" s="2">
        <v>45078</v>
      </c>
      <c r="J67" s="2">
        <v>45084</v>
      </c>
      <c r="M67" s="1">
        <f t="shared" ref="M67:M78" si="11">NETWORKDAYS(I67,J67)</f>
        <v>5</v>
      </c>
      <c r="N67" s="1">
        <v>2</v>
      </c>
      <c r="Q67" s="1">
        <f t="shared" si="10"/>
        <v>2</v>
      </c>
      <c r="R67" s="1">
        <f t="shared" ref="R67:R78" si="12">IF(AND($R$1&gt;=I67,$R$1&lt;J67),Q67,0)</f>
        <v>0</v>
      </c>
      <c r="S67" s="1">
        <f t="shared" ref="S67:S78" si="13">IF(AND($S$1&gt;=I67,$R$1&lt;J67),Q67,0)</f>
        <v>0</v>
      </c>
      <c r="T67" s="1">
        <f t="shared" si="8"/>
        <v>0</v>
      </c>
      <c r="U67" s="1">
        <f t="shared" si="8"/>
        <v>0</v>
      </c>
      <c r="V67" s="1">
        <f t="shared" si="8"/>
        <v>0</v>
      </c>
      <c r="W67" s="1">
        <f t="shared" si="8"/>
        <v>0</v>
      </c>
      <c r="X67" s="1">
        <f t="shared" si="9"/>
        <v>0</v>
      </c>
      <c r="Y67" s="1">
        <f t="shared" si="9"/>
        <v>0</v>
      </c>
      <c r="Z67" s="1">
        <f t="shared" si="9"/>
        <v>2</v>
      </c>
      <c r="AA67" s="1">
        <f t="shared" si="9"/>
        <v>0</v>
      </c>
      <c r="AB67" s="1">
        <f>SUMIFS('Horas Trabalhadas'!$D:$D,'Horas Trabalhadas'!$B:$B,$A67,'Horas Trabalhadas'!$C:$C,"&lt;"&amp;Planejamento!AC$1,'Horas Trabalhadas'!$C:$C,"&gt;="&amp;AB$1)</f>
        <v>0</v>
      </c>
      <c r="AC67" s="1">
        <f>SUMIFS('Horas Trabalhadas'!$D:$D,'Horas Trabalhadas'!$B:$B,$A67,'Horas Trabalhadas'!$C:$C,"&lt;"&amp;Planejamento!AD$1,'Horas Trabalhadas'!$C:$C,"&gt;="&amp;AC$1)</f>
        <v>0</v>
      </c>
      <c r="AD67" s="1">
        <f>SUMIFS('Horas Trabalhadas'!$D:$D,'Horas Trabalhadas'!$B:$B,$A67,'Horas Trabalhadas'!$C:$C,"&lt;"&amp;Planejamento!AE$1,'Horas Trabalhadas'!$C:$C,"&gt;="&amp;AD$1)</f>
        <v>0</v>
      </c>
      <c r="AE67" s="1">
        <f>SUMIFS('Horas Trabalhadas'!$D:$D,'Horas Trabalhadas'!$B:$B,$A67,'Horas Trabalhadas'!$C:$C,"&lt;"&amp;Planejamento!AF$1,'Horas Trabalhadas'!$C:$C,"&gt;="&amp;AE$1)</f>
        <v>0</v>
      </c>
      <c r="AF67" s="1">
        <f>SUMIFS('Horas Trabalhadas'!$D:$D,'Horas Trabalhadas'!$B:$B,$A67,'Horas Trabalhadas'!$C:$C,"&lt;"&amp;Planejamento!AG$1,'Horas Trabalhadas'!$C:$C,"&gt;="&amp;AF$1)</f>
        <v>0</v>
      </c>
      <c r="AG67" s="1">
        <f>SUMIFS('Horas Trabalhadas'!$D:$D,'Horas Trabalhadas'!$B:$B,$A67,'Horas Trabalhadas'!$C:$C,"&lt;"&amp;Planejamento!AH$1,'Horas Trabalhadas'!$C:$C,"&gt;="&amp;AG$1)</f>
        <v>0</v>
      </c>
      <c r="AH67" s="1">
        <f>SUMIFS('Horas Trabalhadas'!$D:$D,'Horas Trabalhadas'!$B:$B,$A67,'Horas Trabalhadas'!$C:$C,"&lt;"&amp;Planejamento!AI$1,'Horas Trabalhadas'!$C:$C,"&gt;="&amp;AH$1)</f>
        <v>0</v>
      </c>
      <c r="AI67" s="1">
        <f>SUMIFS('Horas Trabalhadas'!$D:$D,'Horas Trabalhadas'!$B:$B,$A67,'Horas Trabalhadas'!$C:$C,"&lt;"&amp;Planejamento!AJ$1,'Horas Trabalhadas'!$C:$C,"&gt;="&amp;AI$1)</f>
        <v>0</v>
      </c>
      <c r="AJ67" s="1">
        <f>SUMIFS('Horas Trabalhadas'!$D:$D,'Horas Trabalhadas'!$B:$B,$A67,'Horas Trabalhadas'!$C:$C,"&lt;"&amp;Planejamento!AK$1,'Horas Trabalhadas'!$C:$C,"&gt;="&amp;AJ$1)</f>
        <v>0</v>
      </c>
      <c r="AK67" s="1">
        <f>SUMIFS('Horas Trabalhadas'!$D:$D,'Horas Trabalhadas'!$B:$B,$A67,'Horas Trabalhadas'!$C:$C,"&lt;"&amp;Planejamento!AL$1,'Horas Trabalhadas'!$C:$C,"&gt;="&amp;AK$1)</f>
        <v>0</v>
      </c>
    </row>
    <row r="68" spans="1:37" ht="40" customHeight="1" x14ac:dyDescent="0.35">
      <c r="A68" s="1">
        <v>67</v>
      </c>
      <c r="B68" s="1" t="s">
        <v>74</v>
      </c>
      <c r="C68" s="1" t="s">
        <v>106</v>
      </c>
      <c r="D68" s="1" t="s">
        <v>116</v>
      </c>
      <c r="E68" s="1" t="s">
        <v>118</v>
      </c>
      <c r="G68" s="1">
        <v>0</v>
      </c>
      <c r="I68" s="2">
        <v>45078</v>
      </c>
      <c r="J68" s="2">
        <v>45084</v>
      </c>
      <c r="M68" s="1">
        <f t="shared" si="11"/>
        <v>5</v>
      </c>
      <c r="N68" s="1">
        <v>4</v>
      </c>
      <c r="Q68" s="1">
        <f t="shared" si="10"/>
        <v>4</v>
      </c>
      <c r="R68" s="1">
        <f t="shared" si="12"/>
        <v>0</v>
      </c>
      <c r="S68" s="1">
        <f t="shared" si="13"/>
        <v>0</v>
      </c>
      <c r="T68" s="1">
        <f t="shared" ref="T68:W78" si="14">IF(AND(T$1&gt;=$I68,T$1&lt;$J68),$Q68,0)</f>
        <v>0</v>
      </c>
      <c r="U68" s="1">
        <f t="shared" si="14"/>
        <v>0</v>
      </c>
      <c r="V68" s="1">
        <f t="shared" si="14"/>
        <v>0</v>
      </c>
      <c r="W68" s="1">
        <f t="shared" si="14"/>
        <v>0</v>
      </c>
      <c r="X68" s="1">
        <f t="shared" si="9"/>
        <v>0</v>
      </c>
      <c r="Y68" s="1">
        <f t="shared" si="9"/>
        <v>0</v>
      </c>
      <c r="Z68" s="1">
        <f t="shared" si="9"/>
        <v>4</v>
      </c>
      <c r="AA68" s="1">
        <f t="shared" si="9"/>
        <v>0</v>
      </c>
      <c r="AB68" s="1">
        <f>SUMIFS('Horas Trabalhadas'!$D:$D,'Horas Trabalhadas'!$B:$B,$A68,'Horas Trabalhadas'!$C:$C,"&lt;"&amp;Planejamento!AC$1,'Horas Trabalhadas'!$C:$C,"&gt;="&amp;AB$1)</f>
        <v>0</v>
      </c>
      <c r="AC68" s="1">
        <f>SUMIFS('Horas Trabalhadas'!$D:$D,'Horas Trabalhadas'!$B:$B,$A68,'Horas Trabalhadas'!$C:$C,"&lt;"&amp;Planejamento!AD$1,'Horas Trabalhadas'!$C:$C,"&gt;="&amp;AC$1)</f>
        <v>0</v>
      </c>
      <c r="AD68" s="1">
        <f>SUMIFS('Horas Trabalhadas'!$D:$D,'Horas Trabalhadas'!$B:$B,$A68,'Horas Trabalhadas'!$C:$C,"&lt;"&amp;Planejamento!AE$1,'Horas Trabalhadas'!$C:$C,"&gt;="&amp;AD$1)</f>
        <v>0</v>
      </c>
      <c r="AE68" s="1">
        <f>SUMIFS('Horas Trabalhadas'!$D:$D,'Horas Trabalhadas'!$B:$B,$A68,'Horas Trabalhadas'!$C:$C,"&lt;"&amp;Planejamento!AF$1,'Horas Trabalhadas'!$C:$C,"&gt;="&amp;AE$1)</f>
        <v>0</v>
      </c>
      <c r="AF68" s="1">
        <f>SUMIFS('Horas Trabalhadas'!$D:$D,'Horas Trabalhadas'!$B:$B,$A68,'Horas Trabalhadas'!$C:$C,"&lt;"&amp;Planejamento!AG$1,'Horas Trabalhadas'!$C:$C,"&gt;="&amp;AF$1)</f>
        <v>0</v>
      </c>
      <c r="AG68" s="1">
        <f>SUMIFS('Horas Trabalhadas'!$D:$D,'Horas Trabalhadas'!$B:$B,$A68,'Horas Trabalhadas'!$C:$C,"&lt;"&amp;Planejamento!AH$1,'Horas Trabalhadas'!$C:$C,"&gt;="&amp;AG$1)</f>
        <v>0</v>
      </c>
      <c r="AH68" s="1">
        <f>SUMIFS('Horas Trabalhadas'!$D:$D,'Horas Trabalhadas'!$B:$B,$A68,'Horas Trabalhadas'!$C:$C,"&lt;"&amp;Planejamento!AI$1,'Horas Trabalhadas'!$C:$C,"&gt;="&amp;AH$1)</f>
        <v>0</v>
      </c>
      <c r="AI68" s="1">
        <f>SUMIFS('Horas Trabalhadas'!$D:$D,'Horas Trabalhadas'!$B:$B,$A68,'Horas Trabalhadas'!$C:$C,"&lt;"&amp;Planejamento!AJ$1,'Horas Trabalhadas'!$C:$C,"&gt;="&amp;AI$1)</f>
        <v>0</v>
      </c>
      <c r="AJ68" s="1">
        <f>SUMIFS('Horas Trabalhadas'!$D:$D,'Horas Trabalhadas'!$B:$B,$A68,'Horas Trabalhadas'!$C:$C,"&lt;"&amp;Planejamento!AK$1,'Horas Trabalhadas'!$C:$C,"&gt;="&amp;AJ$1)</f>
        <v>0</v>
      </c>
      <c r="AK68" s="1">
        <f>SUMIFS('Horas Trabalhadas'!$D:$D,'Horas Trabalhadas'!$B:$B,$A68,'Horas Trabalhadas'!$C:$C,"&lt;"&amp;Planejamento!AL$1,'Horas Trabalhadas'!$C:$C,"&gt;="&amp;AK$1)</f>
        <v>0</v>
      </c>
    </row>
    <row r="69" spans="1:37" ht="40" customHeight="1" x14ac:dyDescent="0.35">
      <c r="A69" s="1">
        <v>68</v>
      </c>
      <c r="B69" s="1" t="s">
        <v>75</v>
      </c>
      <c r="C69" s="1" t="s">
        <v>106</v>
      </c>
      <c r="D69" s="1" t="s">
        <v>116</v>
      </c>
      <c r="E69" s="1" t="s">
        <v>119</v>
      </c>
      <c r="G69" s="1">
        <v>0</v>
      </c>
      <c r="I69" s="2">
        <v>45078</v>
      </c>
      <c r="J69" s="2">
        <v>45084</v>
      </c>
      <c r="M69" s="1">
        <f t="shared" si="11"/>
        <v>5</v>
      </c>
      <c r="N69" s="1">
        <v>2</v>
      </c>
      <c r="Q69" s="1">
        <f t="shared" si="10"/>
        <v>2</v>
      </c>
      <c r="R69" s="1">
        <f t="shared" si="12"/>
        <v>0</v>
      </c>
      <c r="S69" s="1">
        <f t="shared" si="13"/>
        <v>0</v>
      </c>
      <c r="T69" s="1">
        <f t="shared" si="14"/>
        <v>0</v>
      </c>
      <c r="U69" s="1">
        <f t="shared" si="14"/>
        <v>0</v>
      </c>
      <c r="V69" s="1">
        <f t="shared" si="14"/>
        <v>0</v>
      </c>
      <c r="W69" s="1">
        <f t="shared" si="14"/>
        <v>0</v>
      </c>
      <c r="X69" s="1">
        <f t="shared" si="9"/>
        <v>0</v>
      </c>
      <c r="Y69" s="1">
        <f t="shared" si="9"/>
        <v>0</v>
      </c>
      <c r="Z69" s="1">
        <f t="shared" si="9"/>
        <v>2</v>
      </c>
      <c r="AA69" s="1">
        <f t="shared" si="9"/>
        <v>0</v>
      </c>
      <c r="AB69" s="1">
        <f>SUMIFS('Horas Trabalhadas'!$D:$D,'Horas Trabalhadas'!$B:$B,$A69,'Horas Trabalhadas'!$C:$C,"&lt;"&amp;Planejamento!AC$1,'Horas Trabalhadas'!$C:$C,"&gt;="&amp;AB$1)</f>
        <v>0</v>
      </c>
      <c r="AC69" s="1">
        <f>SUMIFS('Horas Trabalhadas'!$D:$D,'Horas Trabalhadas'!$B:$B,$A69,'Horas Trabalhadas'!$C:$C,"&lt;"&amp;Planejamento!AD$1,'Horas Trabalhadas'!$C:$C,"&gt;="&amp;AC$1)</f>
        <v>0</v>
      </c>
      <c r="AD69" s="1">
        <f>SUMIFS('Horas Trabalhadas'!$D:$D,'Horas Trabalhadas'!$B:$B,$A69,'Horas Trabalhadas'!$C:$C,"&lt;"&amp;Planejamento!AE$1,'Horas Trabalhadas'!$C:$C,"&gt;="&amp;AD$1)</f>
        <v>0</v>
      </c>
      <c r="AE69" s="1">
        <f>SUMIFS('Horas Trabalhadas'!$D:$D,'Horas Trabalhadas'!$B:$B,$A69,'Horas Trabalhadas'!$C:$C,"&lt;"&amp;Planejamento!AF$1,'Horas Trabalhadas'!$C:$C,"&gt;="&amp;AE$1)</f>
        <v>0</v>
      </c>
      <c r="AF69" s="1">
        <f>SUMIFS('Horas Trabalhadas'!$D:$D,'Horas Trabalhadas'!$B:$B,$A69,'Horas Trabalhadas'!$C:$C,"&lt;"&amp;Planejamento!AG$1,'Horas Trabalhadas'!$C:$C,"&gt;="&amp;AF$1)</f>
        <v>0</v>
      </c>
      <c r="AG69" s="1">
        <f>SUMIFS('Horas Trabalhadas'!$D:$D,'Horas Trabalhadas'!$B:$B,$A69,'Horas Trabalhadas'!$C:$C,"&lt;"&amp;Planejamento!AH$1,'Horas Trabalhadas'!$C:$C,"&gt;="&amp;AG$1)</f>
        <v>0</v>
      </c>
      <c r="AH69" s="1">
        <f>SUMIFS('Horas Trabalhadas'!$D:$D,'Horas Trabalhadas'!$B:$B,$A69,'Horas Trabalhadas'!$C:$C,"&lt;"&amp;Planejamento!AI$1,'Horas Trabalhadas'!$C:$C,"&gt;="&amp;AH$1)</f>
        <v>0</v>
      </c>
      <c r="AI69" s="1">
        <f>SUMIFS('Horas Trabalhadas'!$D:$D,'Horas Trabalhadas'!$B:$B,$A69,'Horas Trabalhadas'!$C:$C,"&lt;"&amp;Planejamento!AJ$1,'Horas Trabalhadas'!$C:$C,"&gt;="&amp;AI$1)</f>
        <v>0</v>
      </c>
      <c r="AJ69" s="1">
        <f>SUMIFS('Horas Trabalhadas'!$D:$D,'Horas Trabalhadas'!$B:$B,$A69,'Horas Trabalhadas'!$C:$C,"&lt;"&amp;Planejamento!AK$1,'Horas Trabalhadas'!$C:$C,"&gt;="&amp;AJ$1)</f>
        <v>0</v>
      </c>
      <c r="AK69" s="1">
        <f>SUMIFS('Horas Trabalhadas'!$D:$D,'Horas Trabalhadas'!$B:$B,$A69,'Horas Trabalhadas'!$C:$C,"&lt;"&amp;Planejamento!AL$1,'Horas Trabalhadas'!$C:$C,"&gt;="&amp;AK$1)</f>
        <v>0</v>
      </c>
    </row>
    <row r="70" spans="1:37" ht="40" customHeight="1" x14ac:dyDescent="0.35">
      <c r="A70" s="1">
        <v>69</v>
      </c>
      <c r="B70" s="1" t="s">
        <v>76</v>
      </c>
      <c r="C70" s="1" t="s">
        <v>106</v>
      </c>
      <c r="D70" s="1" t="s">
        <v>116</v>
      </c>
      <c r="E70" s="1" t="s">
        <v>120</v>
      </c>
      <c r="G70" s="1">
        <v>0</v>
      </c>
      <c r="I70" s="2">
        <v>45078</v>
      </c>
      <c r="J70" s="2">
        <v>45084</v>
      </c>
      <c r="M70" s="1">
        <f t="shared" si="11"/>
        <v>5</v>
      </c>
      <c r="N70" s="1">
        <v>4</v>
      </c>
      <c r="Q70" s="1">
        <f t="shared" si="10"/>
        <v>4</v>
      </c>
      <c r="R70" s="1">
        <f t="shared" si="12"/>
        <v>0</v>
      </c>
      <c r="S70" s="1">
        <f t="shared" si="13"/>
        <v>0</v>
      </c>
      <c r="T70" s="1">
        <f t="shared" si="14"/>
        <v>0</v>
      </c>
      <c r="U70" s="1">
        <f t="shared" si="14"/>
        <v>0</v>
      </c>
      <c r="V70" s="1">
        <f t="shared" si="14"/>
        <v>0</v>
      </c>
      <c r="W70" s="1">
        <f t="shared" si="14"/>
        <v>0</v>
      </c>
      <c r="X70" s="1">
        <f t="shared" si="9"/>
        <v>0</v>
      </c>
      <c r="Y70" s="1">
        <f t="shared" si="9"/>
        <v>0</v>
      </c>
      <c r="Z70" s="1">
        <f t="shared" si="9"/>
        <v>4</v>
      </c>
      <c r="AA70" s="1">
        <f t="shared" si="9"/>
        <v>0</v>
      </c>
      <c r="AB70" s="1">
        <f>SUMIFS('Horas Trabalhadas'!$D:$D,'Horas Trabalhadas'!$B:$B,$A70,'Horas Trabalhadas'!$C:$C,"&lt;"&amp;Planejamento!AC$1,'Horas Trabalhadas'!$C:$C,"&gt;="&amp;AB$1)</f>
        <v>0</v>
      </c>
      <c r="AC70" s="1">
        <f>SUMIFS('Horas Trabalhadas'!$D:$D,'Horas Trabalhadas'!$B:$B,$A70,'Horas Trabalhadas'!$C:$C,"&lt;"&amp;Planejamento!AD$1,'Horas Trabalhadas'!$C:$C,"&gt;="&amp;AC$1)</f>
        <v>0</v>
      </c>
      <c r="AD70" s="1">
        <f>SUMIFS('Horas Trabalhadas'!$D:$D,'Horas Trabalhadas'!$B:$B,$A70,'Horas Trabalhadas'!$C:$C,"&lt;"&amp;Planejamento!AE$1,'Horas Trabalhadas'!$C:$C,"&gt;="&amp;AD$1)</f>
        <v>0</v>
      </c>
      <c r="AE70" s="1">
        <f>SUMIFS('Horas Trabalhadas'!$D:$D,'Horas Trabalhadas'!$B:$B,$A70,'Horas Trabalhadas'!$C:$C,"&lt;"&amp;Planejamento!AF$1,'Horas Trabalhadas'!$C:$C,"&gt;="&amp;AE$1)</f>
        <v>0</v>
      </c>
      <c r="AF70" s="1">
        <f>SUMIFS('Horas Trabalhadas'!$D:$D,'Horas Trabalhadas'!$B:$B,$A70,'Horas Trabalhadas'!$C:$C,"&lt;"&amp;Planejamento!AG$1,'Horas Trabalhadas'!$C:$C,"&gt;="&amp;AF$1)</f>
        <v>0</v>
      </c>
      <c r="AG70" s="1">
        <f>SUMIFS('Horas Trabalhadas'!$D:$D,'Horas Trabalhadas'!$B:$B,$A70,'Horas Trabalhadas'!$C:$C,"&lt;"&amp;Planejamento!AH$1,'Horas Trabalhadas'!$C:$C,"&gt;="&amp;AG$1)</f>
        <v>0</v>
      </c>
      <c r="AH70" s="1">
        <f>SUMIFS('Horas Trabalhadas'!$D:$D,'Horas Trabalhadas'!$B:$B,$A70,'Horas Trabalhadas'!$C:$C,"&lt;"&amp;Planejamento!AI$1,'Horas Trabalhadas'!$C:$C,"&gt;="&amp;AH$1)</f>
        <v>0</v>
      </c>
      <c r="AI70" s="1">
        <f>SUMIFS('Horas Trabalhadas'!$D:$D,'Horas Trabalhadas'!$B:$B,$A70,'Horas Trabalhadas'!$C:$C,"&lt;"&amp;Planejamento!AJ$1,'Horas Trabalhadas'!$C:$C,"&gt;="&amp;AI$1)</f>
        <v>0</v>
      </c>
      <c r="AJ70" s="1">
        <f>SUMIFS('Horas Trabalhadas'!$D:$D,'Horas Trabalhadas'!$B:$B,$A70,'Horas Trabalhadas'!$C:$C,"&lt;"&amp;Planejamento!AK$1,'Horas Trabalhadas'!$C:$C,"&gt;="&amp;AJ$1)</f>
        <v>0</v>
      </c>
      <c r="AK70" s="1">
        <f>SUMIFS('Horas Trabalhadas'!$D:$D,'Horas Trabalhadas'!$B:$B,$A70,'Horas Trabalhadas'!$C:$C,"&lt;"&amp;Planejamento!AL$1,'Horas Trabalhadas'!$C:$C,"&gt;="&amp;AK$1)</f>
        <v>0</v>
      </c>
    </row>
    <row r="71" spans="1:37" ht="40" customHeight="1" x14ac:dyDescent="0.35">
      <c r="A71" s="1">
        <v>70</v>
      </c>
      <c r="B71" s="1" t="s">
        <v>77</v>
      </c>
      <c r="C71" s="1" t="s">
        <v>107</v>
      </c>
      <c r="D71" s="1" t="s">
        <v>108</v>
      </c>
      <c r="G71" s="4">
        <v>0.4</v>
      </c>
      <c r="I71" s="2">
        <v>45022</v>
      </c>
      <c r="J71" s="2">
        <v>45091</v>
      </c>
      <c r="M71" s="1">
        <f t="shared" si="11"/>
        <v>50</v>
      </c>
      <c r="N71" s="1">
        <v>60</v>
      </c>
      <c r="Q71" s="1">
        <f t="shared" si="10"/>
        <v>6</v>
      </c>
      <c r="R71" s="1">
        <f t="shared" si="12"/>
        <v>6</v>
      </c>
      <c r="S71" s="1">
        <f t="shared" si="13"/>
        <v>6</v>
      </c>
      <c r="T71" s="1">
        <f t="shared" si="14"/>
        <v>6</v>
      </c>
      <c r="U71" s="1">
        <f t="shared" si="14"/>
        <v>6</v>
      </c>
      <c r="V71" s="1">
        <f t="shared" si="14"/>
        <v>6</v>
      </c>
      <c r="W71" s="1">
        <f t="shared" si="14"/>
        <v>6</v>
      </c>
      <c r="X71" s="1">
        <f t="shared" si="9"/>
        <v>6</v>
      </c>
      <c r="Y71" s="1">
        <f t="shared" si="9"/>
        <v>6</v>
      </c>
      <c r="Z71" s="1">
        <f t="shared" si="9"/>
        <v>6</v>
      </c>
      <c r="AA71" s="1">
        <f t="shared" si="9"/>
        <v>6</v>
      </c>
      <c r="AB71" s="1">
        <f>SUMIFS('Horas Trabalhadas'!$D:$D,'Horas Trabalhadas'!$B:$B,$A71,'Horas Trabalhadas'!$C:$C,"&lt;"&amp;Planejamento!AC$1,'Horas Trabalhadas'!$C:$C,"&gt;="&amp;AB$1)</f>
        <v>0</v>
      </c>
      <c r="AC71" s="1">
        <f>SUMIFS('Horas Trabalhadas'!$D:$D,'Horas Trabalhadas'!$B:$B,$A71,'Horas Trabalhadas'!$C:$C,"&lt;"&amp;Planejamento!AD$1,'Horas Trabalhadas'!$C:$C,"&gt;="&amp;AC$1)</f>
        <v>6</v>
      </c>
      <c r="AD71" s="1">
        <f>SUMIFS('Horas Trabalhadas'!$D:$D,'Horas Trabalhadas'!$B:$B,$A71,'Horas Trabalhadas'!$C:$C,"&lt;"&amp;Planejamento!AE$1,'Horas Trabalhadas'!$C:$C,"&gt;="&amp;AD$1)</f>
        <v>0.5</v>
      </c>
      <c r="AE71" s="1">
        <f>SUMIFS('Horas Trabalhadas'!$D:$D,'Horas Trabalhadas'!$B:$B,$A71,'Horas Trabalhadas'!$C:$C,"&lt;"&amp;Planejamento!AF$1,'Horas Trabalhadas'!$C:$C,"&gt;="&amp;AE$1)</f>
        <v>0</v>
      </c>
      <c r="AF71" s="1">
        <f>SUMIFS('Horas Trabalhadas'!$D:$D,'Horas Trabalhadas'!$B:$B,$A71,'Horas Trabalhadas'!$C:$C,"&lt;"&amp;Planejamento!AG$1,'Horas Trabalhadas'!$C:$C,"&gt;="&amp;AF$1)</f>
        <v>0</v>
      </c>
      <c r="AG71" s="1">
        <f>SUMIFS('Horas Trabalhadas'!$D:$D,'Horas Trabalhadas'!$B:$B,$A71,'Horas Trabalhadas'!$C:$C,"&lt;"&amp;Planejamento!AH$1,'Horas Trabalhadas'!$C:$C,"&gt;="&amp;AG$1)</f>
        <v>0</v>
      </c>
      <c r="AH71" s="1">
        <f>SUMIFS('Horas Trabalhadas'!$D:$D,'Horas Trabalhadas'!$B:$B,$A71,'Horas Trabalhadas'!$C:$C,"&lt;"&amp;Planejamento!AI$1,'Horas Trabalhadas'!$C:$C,"&gt;="&amp;AH$1)</f>
        <v>0</v>
      </c>
      <c r="AI71" s="1">
        <f>SUMIFS('Horas Trabalhadas'!$D:$D,'Horas Trabalhadas'!$B:$B,$A71,'Horas Trabalhadas'!$C:$C,"&lt;"&amp;Planejamento!AJ$1,'Horas Trabalhadas'!$C:$C,"&gt;="&amp;AI$1)</f>
        <v>0</v>
      </c>
      <c r="AJ71" s="1">
        <f>SUMIFS('Horas Trabalhadas'!$D:$D,'Horas Trabalhadas'!$B:$B,$A71,'Horas Trabalhadas'!$C:$C,"&lt;"&amp;Planejamento!AK$1,'Horas Trabalhadas'!$C:$C,"&gt;="&amp;AJ$1)</f>
        <v>0</v>
      </c>
      <c r="AK71" s="1">
        <f>SUMIFS('Horas Trabalhadas'!$D:$D,'Horas Trabalhadas'!$B:$B,$A71,'Horas Trabalhadas'!$C:$C,"&lt;"&amp;Planejamento!AL$1,'Horas Trabalhadas'!$C:$C,"&gt;="&amp;AK$1)</f>
        <v>0</v>
      </c>
    </row>
    <row r="72" spans="1:37" ht="40" customHeight="1" x14ac:dyDescent="0.35">
      <c r="A72" s="1">
        <v>71</v>
      </c>
      <c r="B72" s="1" t="s">
        <v>79</v>
      </c>
      <c r="C72" s="1" t="s">
        <v>107</v>
      </c>
      <c r="D72" s="1" t="s">
        <v>202</v>
      </c>
      <c r="G72" s="5">
        <v>0.4</v>
      </c>
      <c r="I72" s="2">
        <v>45022</v>
      </c>
      <c r="J72" s="2">
        <v>45091</v>
      </c>
      <c r="M72" s="1">
        <f t="shared" si="11"/>
        <v>50</v>
      </c>
      <c r="N72" s="1">
        <v>10</v>
      </c>
      <c r="Q72" s="1">
        <f t="shared" si="10"/>
        <v>1</v>
      </c>
      <c r="R72" s="1">
        <f t="shared" si="12"/>
        <v>1</v>
      </c>
      <c r="S72" s="1">
        <f t="shared" si="13"/>
        <v>1</v>
      </c>
      <c r="T72" s="1">
        <f t="shared" si="14"/>
        <v>1</v>
      </c>
      <c r="U72" s="1">
        <f t="shared" si="14"/>
        <v>1</v>
      </c>
      <c r="V72" s="1">
        <f t="shared" si="14"/>
        <v>1</v>
      </c>
      <c r="W72" s="1">
        <f t="shared" si="14"/>
        <v>1</v>
      </c>
      <c r="X72" s="1">
        <f t="shared" si="9"/>
        <v>1</v>
      </c>
      <c r="Y72" s="1">
        <f t="shared" si="9"/>
        <v>1</v>
      </c>
      <c r="Z72" s="1">
        <f t="shared" si="9"/>
        <v>1</v>
      </c>
      <c r="AA72" s="1">
        <f t="shared" si="9"/>
        <v>1</v>
      </c>
      <c r="AB72" s="1">
        <f>SUMIFS('Horas Trabalhadas'!$D:$D,'Horas Trabalhadas'!$B:$B,$A72,'Horas Trabalhadas'!$C:$C,"&lt;"&amp;Planejamento!AC$1,'Horas Trabalhadas'!$C:$C,"&gt;="&amp;AB$1)</f>
        <v>0</v>
      </c>
      <c r="AC72" s="1">
        <f>SUMIFS('Horas Trabalhadas'!$D:$D,'Horas Trabalhadas'!$B:$B,$A72,'Horas Trabalhadas'!$C:$C,"&lt;"&amp;Planejamento!AD$1,'Horas Trabalhadas'!$C:$C,"&gt;="&amp;AC$1)</f>
        <v>0.5</v>
      </c>
      <c r="AD72" s="1">
        <f>SUMIFS('Horas Trabalhadas'!$D:$D,'Horas Trabalhadas'!$B:$B,$A72,'Horas Trabalhadas'!$C:$C,"&lt;"&amp;Planejamento!AE$1,'Horas Trabalhadas'!$C:$C,"&gt;="&amp;AD$1)</f>
        <v>0</v>
      </c>
      <c r="AE72" s="1">
        <f>SUMIFS('Horas Trabalhadas'!$D:$D,'Horas Trabalhadas'!$B:$B,$A72,'Horas Trabalhadas'!$C:$C,"&lt;"&amp;Planejamento!AF$1,'Horas Trabalhadas'!$C:$C,"&gt;="&amp;AE$1)</f>
        <v>0</v>
      </c>
      <c r="AF72" s="1">
        <f>SUMIFS('Horas Trabalhadas'!$D:$D,'Horas Trabalhadas'!$B:$B,$A72,'Horas Trabalhadas'!$C:$C,"&lt;"&amp;Planejamento!AG$1,'Horas Trabalhadas'!$C:$C,"&gt;="&amp;AF$1)</f>
        <v>0</v>
      </c>
      <c r="AG72" s="1">
        <f>SUMIFS('Horas Trabalhadas'!$D:$D,'Horas Trabalhadas'!$B:$B,$A72,'Horas Trabalhadas'!$C:$C,"&lt;"&amp;Planejamento!AH$1,'Horas Trabalhadas'!$C:$C,"&gt;="&amp;AG$1)</f>
        <v>0</v>
      </c>
      <c r="AH72" s="1">
        <f>SUMIFS('Horas Trabalhadas'!$D:$D,'Horas Trabalhadas'!$B:$B,$A72,'Horas Trabalhadas'!$C:$C,"&lt;"&amp;Planejamento!AI$1,'Horas Trabalhadas'!$C:$C,"&gt;="&amp;AH$1)</f>
        <v>0</v>
      </c>
      <c r="AI72" s="1">
        <f>SUMIFS('Horas Trabalhadas'!$D:$D,'Horas Trabalhadas'!$B:$B,$A72,'Horas Trabalhadas'!$C:$C,"&lt;"&amp;Planejamento!AJ$1,'Horas Trabalhadas'!$C:$C,"&gt;="&amp;AI$1)</f>
        <v>0</v>
      </c>
      <c r="AJ72" s="1">
        <f>SUMIFS('Horas Trabalhadas'!$D:$D,'Horas Trabalhadas'!$B:$B,$A72,'Horas Trabalhadas'!$C:$C,"&lt;"&amp;Planejamento!AK$1,'Horas Trabalhadas'!$C:$C,"&gt;="&amp;AJ$1)</f>
        <v>0</v>
      </c>
      <c r="AK72" s="1">
        <f>SUMIFS('Horas Trabalhadas'!$D:$D,'Horas Trabalhadas'!$B:$B,$A72,'Horas Trabalhadas'!$C:$C,"&lt;"&amp;Planejamento!AL$1,'Horas Trabalhadas'!$C:$C,"&gt;="&amp;AK$1)</f>
        <v>0</v>
      </c>
    </row>
    <row r="73" spans="1:37" ht="40" customHeight="1" x14ac:dyDescent="0.35">
      <c r="A73" s="1">
        <v>72</v>
      </c>
      <c r="B73" s="1" t="s">
        <v>80</v>
      </c>
      <c r="C73" s="1" t="s">
        <v>107</v>
      </c>
      <c r="D73" s="1" t="s">
        <v>109</v>
      </c>
      <c r="G73" s="5">
        <v>0.4</v>
      </c>
      <c r="I73" s="2">
        <v>45022</v>
      </c>
      <c r="J73" s="2">
        <v>45091</v>
      </c>
      <c r="M73" s="1">
        <f t="shared" si="11"/>
        <v>50</v>
      </c>
      <c r="N73" s="1">
        <v>10</v>
      </c>
      <c r="Q73" s="1">
        <f t="shared" si="10"/>
        <v>1</v>
      </c>
      <c r="R73" s="1">
        <f t="shared" si="12"/>
        <v>1</v>
      </c>
      <c r="S73" s="1">
        <f t="shared" si="13"/>
        <v>1</v>
      </c>
      <c r="T73" s="1">
        <f t="shared" si="14"/>
        <v>1</v>
      </c>
      <c r="U73" s="1">
        <f t="shared" si="14"/>
        <v>1</v>
      </c>
      <c r="V73" s="1">
        <f t="shared" si="14"/>
        <v>1</v>
      </c>
      <c r="W73" s="1">
        <f t="shared" si="14"/>
        <v>1</v>
      </c>
      <c r="X73" s="1">
        <f t="shared" si="9"/>
        <v>1</v>
      </c>
      <c r="Y73" s="1">
        <f t="shared" si="9"/>
        <v>1</v>
      </c>
      <c r="Z73" s="1">
        <f t="shared" si="9"/>
        <v>1</v>
      </c>
      <c r="AA73" s="1">
        <f t="shared" si="9"/>
        <v>1</v>
      </c>
      <c r="AB73" s="1">
        <f>SUMIFS('Horas Trabalhadas'!$D:$D,'Horas Trabalhadas'!$B:$B,$A73,'Horas Trabalhadas'!$C:$C,"&lt;"&amp;Planejamento!AC$1,'Horas Trabalhadas'!$C:$C,"&gt;="&amp;AB$1)</f>
        <v>0</v>
      </c>
      <c r="AC73" s="1">
        <f>SUMIFS('Horas Trabalhadas'!$D:$D,'Horas Trabalhadas'!$B:$B,$A73,'Horas Trabalhadas'!$C:$C,"&lt;"&amp;Planejamento!AD$1,'Horas Trabalhadas'!$C:$C,"&gt;="&amp;AC$1)</f>
        <v>0</v>
      </c>
      <c r="AD73" s="1">
        <f>SUMIFS('Horas Trabalhadas'!$D:$D,'Horas Trabalhadas'!$B:$B,$A73,'Horas Trabalhadas'!$C:$C,"&lt;"&amp;Planejamento!AE$1,'Horas Trabalhadas'!$C:$C,"&gt;="&amp;AD$1)</f>
        <v>0</v>
      </c>
      <c r="AE73" s="1">
        <f>SUMIFS('Horas Trabalhadas'!$D:$D,'Horas Trabalhadas'!$B:$B,$A73,'Horas Trabalhadas'!$C:$C,"&lt;"&amp;Planejamento!AF$1,'Horas Trabalhadas'!$C:$C,"&gt;="&amp;AE$1)</f>
        <v>0</v>
      </c>
      <c r="AF73" s="1">
        <f>SUMIFS('Horas Trabalhadas'!$D:$D,'Horas Trabalhadas'!$B:$B,$A73,'Horas Trabalhadas'!$C:$C,"&lt;"&amp;Planejamento!AG$1,'Horas Trabalhadas'!$C:$C,"&gt;="&amp;AF$1)</f>
        <v>0</v>
      </c>
      <c r="AG73" s="1">
        <f>SUMIFS('Horas Trabalhadas'!$D:$D,'Horas Trabalhadas'!$B:$B,$A73,'Horas Trabalhadas'!$C:$C,"&lt;"&amp;Planejamento!AH$1,'Horas Trabalhadas'!$C:$C,"&gt;="&amp;AG$1)</f>
        <v>0</v>
      </c>
      <c r="AH73" s="1">
        <f>SUMIFS('Horas Trabalhadas'!$D:$D,'Horas Trabalhadas'!$B:$B,$A73,'Horas Trabalhadas'!$C:$C,"&lt;"&amp;Planejamento!AI$1,'Horas Trabalhadas'!$C:$C,"&gt;="&amp;AH$1)</f>
        <v>0</v>
      </c>
      <c r="AI73" s="1">
        <f>SUMIFS('Horas Trabalhadas'!$D:$D,'Horas Trabalhadas'!$B:$B,$A73,'Horas Trabalhadas'!$C:$C,"&lt;"&amp;Planejamento!AJ$1,'Horas Trabalhadas'!$C:$C,"&gt;="&amp;AI$1)</f>
        <v>0</v>
      </c>
      <c r="AJ73" s="1">
        <f>SUMIFS('Horas Trabalhadas'!$D:$D,'Horas Trabalhadas'!$B:$B,$A73,'Horas Trabalhadas'!$C:$C,"&lt;"&amp;Planejamento!AK$1,'Horas Trabalhadas'!$C:$C,"&gt;="&amp;AJ$1)</f>
        <v>0</v>
      </c>
      <c r="AK73" s="1">
        <f>SUMIFS('Horas Trabalhadas'!$D:$D,'Horas Trabalhadas'!$B:$B,$A73,'Horas Trabalhadas'!$C:$C,"&lt;"&amp;Planejamento!AL$1,'Horas Trabalhadas'!$C:$C,"&gt;="&amp;AK$1)</f>
        <v>0</v>
      </c>
    </row>
    <row r="74" spans="1:37" ht="40" customHeight="1" x14ac:dyDescent="0.35">
      <c r="A74" s="1">
        <v>73</v>
      </c>
      <c r="B74" s="1" t="s">
        <v>81</v>
      </c>
      <c r="C74" s="1" t="s">
        <v>107</v>
      </c>
      <c r="D74" s="1" t="s">
        <v>110</v>
      </c>
      <c r="G74" s="5">
        <v>0.4</v>
      </c>
      <c r="I74" s="2">
        <v>45022</v>
      </c>
      <c r="J74" s="2">
        <v>45091</v>
      </c>
      <c r="M74" s="1">
        <f t="shared" si="11"/>
        <v>50</v>
      </c>
      <c r="N74" s="1">
        <v>4</v>
      </c>
      <c r="Q74" s="1">
        <f t="shared" si="10"/>
        <v>0</v>
      </c>
      <c r="R74" s="1">
        <f t="shared" si="12"/>
        <v>0</v>
      </c>
      <c r="S74" s="1">
        <f t="shared" si="13"/>
        <v>0</v>
      </c>
      <c r="T74" s="1">
        <f t="shared" si="14"/>
        <v>0</v>
      </c>
      <c r="U74" s="1">
        <f t="shared" si="14"/>
        <v>0</v>
      </c>
      <c r="V74" s="1">
        <f t="shared" si="14"/>
        <v>0</v>
      </c>
      <c r="W74" s="1">
        <f t="shared" si="14"/>
        <v>0</v>
      </c>
      <c r="X74" s="1">
        <f t="shared" si="9"/>
        <v>0</v>
      </c>
      <c r="Y74" s="1">
        <f t="shared" si="9"/>
        <v>0</v>
      </c>
      <c r="Z74" s="1">
        <f t="shared" si="9"/>
        <v>0</v>
      </c>
      <c r="AA74" s="1">
        <f t="shared" si="9"/>
        <v>0</v>
      </c>
      <c r="AB74" s="1">
        <f>SUMIFS('Horas Trabalhadas'!$D:$D,'Horas Trabalhadas'!$B:$B,$A74,'Horas Trabalhadas'!$C:$C,"&lt;"&amp;Planejamento!AC$1,'Horas Trabalhadas'!$C:$C,"&gt;="&amp;AB$1)</f>
        <v>0</v>
      </c>
      <c r="AC74" s="1">
        <f>SUMIFS('Horas Trabalhadas'!$D:$D,'Horas Trabalhadas'!$B:$B,$A74,'Horas Trabalhadas'!$C:$C,"&lt;"&amp;Planejamento!AD$1,'Horas Trabalhadas'!$C:$C,"&gt;="&amp;AC$1)</f>
        <v>0</v>
      </c>
      <c r="AD74" s="1">
        <f>SUMIFS('Horas Trabalhadas'!$D:$D,'Horas Trabalhadas'!$B:$B,$A74,'Horas Trabalhadas'!$C:$C,"&lt;"&amp;Planejamento!AE$1,'Horas Trabalhadas'!$C:$C,"&gt;="&amp;AD$1)</f>
        <v>0</v>
      </c>
      <c r="AE74" s="1">
        <f>SUMIFS('Horas Trabalhadas'!$D:$D,'Horas Trabalhadas'!$B:$B,$A74,'Horas Trabalhadas'!$C:$C,"&lt;"&amp;Planejamento!AF$1,'Horas Trabalhadas'!$C:$C,"&gt;="&amp;AE$1)</f>
        <v>0</v>
      </c>
      <c r="AF74" s="1">
        <f>SUMIFS('Horas Trabalhadas'!$D:$D,'Horas Trabalhadas'!$B:$B,$A74,'Horas Trabalhadas'!$C:$C,"&lt;"&amp;Planejamento!AG$1,'Horas Trabalhadas'!$C:$C,"&gt;="&amp;AF$1)</f>
        <v>0</v>
      </c>
      <c r="AG74" s="1">
        <f>SUMIFS('Horas Trabalhadas'!$D:$D,'Horas Trabalhadas'!$B:$B,$A74,'Horas Trabalhadas'!$C:$C,"&lt;"&amp;Planejamento!AH$1,'Horas Trabalhadas'!$C:$C,"&gt;="&amp;AG$1)</f>
        <v>0</v>
      </c>
      <c r="AH74" s="1">
        <f>SUMIFS('Horas Trabalhadas'!$D:$D,'Horas Trabalhadas'!$B:$B,$A74,'Horas Trabalhadas'!$C:$C,"&lt;"&amp;Planejamento!AI$1,'Horas Trabalhadas'!$C:$C,"&gt;="&amp;AH$1)</f>
        <v>0</v>
      </c>
      <c r="AI74" s="1">
        <f>SUMIFS('Horas Trabalhadas'!$D:$D,'Horas Trabalhadas'!$B:$B,$A74,'Horas Trabalhadas'!$C:$C,"&lt;"&amp;Planejamento!AJ$1,'Horas Trabalhadas'!$C:$C,"&gt;="&amp;AI$1)</f>
        <v>0</v>
      </c>
      <c r="AJ74" s="1">
        <f>SUMIFS('Horas Trabalhadas'!$D:$D,'Horas Trabalhadas'!$B:$B,$A74,'Horas Trabalhadas'!$C:$C,"&lt;"&amp;Planejamento!AK$1,'Horas Trabalhadas'!$C:$C,"&gt;="&amp;AJ$1)</f>
        <v>0</v>
      </c>
      <c r="AK74" s="1">
        <f>SUMIFS('Horas Trabalhadas'!$D:$D,'Horas Trabalhadas'!$B:$B,$A74,'Horas Trabalhadas'!$C:$C,"&lt;"&amp;Planejamento!AL$1,'Horas Trabalhadas'!$C:$C,"&gt;="&amp;AK$1)</f>
        <v>0</v>
      </c>
    </row>
    <row r="75" spans="1:37" ht="40" customHeight="1" x14ac:dyDescent="0.35">
      <c r="A75" s="1">
        <v>74</v>
      </c>
      <c r="B75" s="1" t="s">
        <v>82</v>
      </c>
      <c r="C75" s="1" t="s">
        <v>107</v>
      </c>
      <c r="D75" s="1" t="s">
        <v>111</v>
      </c>
      <c r="G75" s="5">
        <v>0.4</v>
      </c>
      <c r="I75" s="2">
        <v>45022</v>
      </c>
      <c r="J75" s="2">
        <v>45091</v>
      </c>
      <c r="M75" s="1">
        <f t="shared" si="11"/>
        <v>50</v>
      </c>
      <c r="N75" s="1">
        <v>20</v>
      </c>
      <c r="Q75" s="1">
        <f t="shared" si="10"/>
        <v>2</v>
      </c>
      <c r="R75" s="1">
        <f t="shared" si="12"/>
        <v>2</v>
      </c>
      <c r="S75" s="1">
        <f t="shared" si="13"/>
        <v>2</v>
      </c>
      <c r="T75" s="1">
        <f t="shared" si="14"/>
        <v>2</v>
      </c>
      <c r="U75" s="1">
        <f t="shared" si="14"/>
        <v>2</v>
      </c>
      <c r="V75" s="1">
        <f t="shared" si="14"/>
        <v>2</v>
      </c>
      <c r="W75" s="1">
        <f t="shared" si="14"/>
        <v>2</v>
      </c>
      <c r="X75" s="1">
        <f t="shared" si="9"/>
        <v>2</v>
      </c>
      <c r="Y75" s="1">
        <f t="shared" si="9"/>
        <v>2</v>
      </c>
      <c r="Z75" s="1">
        <f t="shared" si="9"/>
        <v>2</v>
      </c>
      <c r="AA75" s="1">
        <f t="shared" si="9"/>
        <v>2</v>
      </c>
      <c r="AB75" s="1">
        <f>SUMIFS('Horas Trabalhadas'!$D:$D,'Horas Trabalhadas'!$B:$B,$A75,'Horas Trabalhadas'!$C:$C,"&lt;"&amp;Planejamento!AC$1,'Horas Trabalhadas'!$C:$C,"&gt;="&amp;AB$1)</f>
        <v>0</v>
      </c>
      <c r="AC75" s="1">
        <f>SUMIFS('Horas Trabalhadas'!$D:$D,'Horas Trabalhadas'!$B:$B,$A75,'Horas Trabalhadas'!$C:$C,"&lt;"&amp;Planejamento!AD$1,'Horas Trabalhadas'!$C:$C,"&gt;="&amp;AC$1)</f>
        <v>0</v>
      </c>
      <c r="AD75" s="1">
        <f>SUMIFS('Horas Trabalhadas'!$D:$D,'Horas Trabalhadas'!$B:$B,$A75,'Horas Trabalhadas'!$C:$C,"&lt;"&amp;Planejamento!AE$1,'Horas Trabalhadas'!$C:$C,"&gt;="&amp;AD$1)</f>
        <v>0</v>
      </c>
      <c r="AE75" s="1">
        <f>SUMIFS('Horas Trabalhadas'!$D:$D,'Horas Trabalhadas'!$B:$B,$A75,'Horas Trabalhadas'!$C:$C,"&lt;"&amp;Planejamento!AF$1,'Horas Trabalhadas'!$C:$C,"&gt;="&amp;AE$1)</f>
        <v>0</v>
      </c>
      <c r="AF75" s="1">
        <f>SUMIFS('Horas Trabalhadas'!$D:$D,'Horas Trabalhadas'!$B:$B,$A75,'Horas Trabalhadas'!$C:$C,"&lt;"&amp;Planejamento!AG$1,'Horas Trabalhadas'!$C:$C,"&gt;="&amp;AF$1)</f>
        <v>0</v>
      </c>
      <c r="AG75" s="1">
        <f>SUMIFS('Horas Trabalhadas'!$D:$D,'Horas Trabalhadas'!$B:$B,$A75,'Horas Trabalhadas'!$C:$C,"&lt;"&amp;Planejamento!AH$1,'Horas Trabalhadas'!$C:$C,"&gt;="&amp;AG$1)</f>
        <v>0</v>
      </c>
      <c r="AH75" s="1">
        <f>SUMIFS('Horas Trabalhadas'!$D:$D,'Horas Trabalhadas'!$B:$B,$A75,'Horas Trabalhadas'!$C:$C,"&lt;"&amp;Planejamento!AI$1,'Horas Trabalhadas'!$C:$C,"&gt;="&amp;AH$1)</f>
        <v>0</v>
      </c>
      <c r="AI75" s="1">
        <f>SUMIFS('Horas Trabalhadas'!$D:$D,'Horas Trabalhadas'!$B:$B,$A75,'Horas Trabalhadas'!$C:$C,"&lt;"&amp;Planejamento!AJ$1,'Horas Trabalhadas'!$C:$C,"&gt;="&amp;AI$1)</f>
        <v>0</v>
      </c>
      <c r="AJ75" s="1">
        <f>SUMIFS('Horas Trabalhadas'!$D:$D,'Horas Trabalhadas'!$B:$B,$A75,'Horas Trabalhadas'!$C:$C,"&lt;"&amp;Planejamento!AK$1,'Horas Trabalhadas'!$C:$C,"&gt;="&amp;AJ$1)</f>
        <v>0</v>
      </c>
      <c r="AK75" s="1">
        <f>SUMIFS('Horas Trabalhadas'!$D:$D,'Horas Trabalhadas'!$B:$B,$A75,'Horas Trabalhadas'!$C:$C,"&lt;"&amp;Planejamento!AL$1,'Horas Trabalhadas'!$C:$C,"&gt;="&amp;AK$1)</f>
        <v>0</v>
      </c>
    </row>
    <row r="76" spans="1:37" ht="40" customHeight="1" x14ac:dyDescent="0.35">
      <c r="A76" s="1">
        <v>75</v>
      </c>
      <c r="B76" s="1" t="s">
        <v>83</v>
      </c>
      <c r="C76" s="1" t="s">
        <v>107</v>
      </c>
      <c r="D76" s="1" t="s">
        <v>114</v>
      </c>
      <c r="G76" s="5">
        <v>0.4</v>
      </c>
      <c r="I76" s="2">
        <v>45050</v>
      </c>
      <c r="J76" s="2">
        <v>45091</v>
      </c>
      <c r="M76" s="1">
        <f t="shared" si="11"/>
        <v>30</v>
      </c>
      <c r="N76" s="1">
        <v>6</v>
      </c>
      <c r="Q76" s="1">
        <f t="shared" si="10"/>
        <v>1</v>
      </c>
      <c r="R76" s="1">
        <f t="shared" si="12"/>
        <v>0</v>
      </c>
      <c r="S76" s="1">
        <f t="shared" si="13"/>
        <v>0</v>
      </c>
      <c r="T76" s="1">
        <f t="shared" si="14"/>
        <v>0</v>
      </c>
      <c r="U76" s="1">
        <f t="shared" si="14"/>
        <v>0</v>
      </c>
      <c r="V76" s="1">
        <f t="shared" si="14"/>
        <v>1</v>
      </c>
      <c r="W76" s="1">
        <f t="shared" si="14"/>
        <v>1</v>
      </c>
      <c r="X76" s="1">
        <f t="shared" si="9"/>
        <v>1</v>
      </c>
      <c r="Y76" s="1">
        <f t="shared" si="9"/>
        <v>1</v>
      </c>
      <c r="Z76" s="1">
        <f t="shared" si="9"/>
        <v>1</v>
      </c>
      <c r="AA76" s="1">
        <f t="shared" si="9"/>
        <v>1</v>
      </c>
      <c r="AB76" s="1">
        <f>SUMIFS('Horas Trabalhadas'!$D:$D,'Horas Trabalhadas'!$B:$B,$A76,'Horas Trabalhadas'!$C:$C,"&lt;"&amp;Planejamento!AC$1,'Horas Trabalhadas'!$C:$C,"&gt;="&amp;AB$1)</f>
        <v>0</v>
      </c>
      <c r="AC76" s="1">
        <f>SUMIFS('Horas Trabalhadas'!$D:$D,'Horas Trabalhadas'!$B:$B,$A76,'Horas Trabalhadas'!$C:$C,"&lt;"&amp;Planejamento!AD$1,'Horas Trabalhadas'!$C:$C,"&gt;="&amp;AC$1)</f>
        <v>0</v>
      </c>
      <c r="AD76" s="1">
        <f>SUMIFS('Horas Trabalhadas'!$D:$D,'Horas Trabalhadas'!$B:$B,$A76,'Horas Trabalhadas'!$C:$C,"&lt;"&amp;Planejamento!AE$1,'Horas Trabalhadas'!$C:$C,"&gt;="&amp;AD$1)</f>
        <v>0</v>
      </c>
      <c r="AE76" s="1">
        <f>SUMIFS('Horas Trabalhadas'!$D:$D,'Horas Trabalhadas'!$B:$B,$A76,'Horas Trabalhadas'!$C:$C,"&lt;"&amp;Planejamento!AF$1,'Horas Trabalhadas'!$C:$C,"&gt;="&amp;AE$1)</f>
        <v>0</v>
      </c>
      <c r="AF76" s="1">
        <f>SUMIFS('Horas Trabalhadas'!$D:$D,'Horas Trabalhadas'!$B:$B,$A76,'Horas Trabalhadas'!$C:$C,"&lt;"&amp;Planejamento!AG$1,'Horas Trabalhadas'!$C:$C,"&gt;="&amp;AF$1)</f>
        <v>0</v>
      </c>
      <c r="AG76" s="1">
        <f>SUMIFS('Horas Trabalhadas'!$D:$D,'Horas Trabalhadas'!$B:$B,$A76,'Horas Trabalhadas'!$C:$C,"&lt;"&amp;Planejamento!AH$1,'Horas Trabalhadas'!$C:$C,"&gt;="&amp;AG$1)</f>
        <v>0</v>
      </c>
      <c r="AH76" s="1">
        <f>SUMIFS('Horas Trabalhadas'!$D:$D,'Horas Trabalhadas'!$B:$B,$A76,'Horas Trabalhadas'!$C:$C,"&lt;"&amp;Planejamento!AI$1,'Horas Trabalhadas'!$C:$C,"&gt;="&amp;AH$1)</f>
        <v>0</v>
      </c>
      <c r="AI76" s="1">
        <f>SUMIFS('Horas Trabalhadas'!$D:$D,'Horas Trabalhadas'!$B:$B,$A76,'Horas Trabalhadas'!$C:$C,"&lt;"&amp;Planejamento!AJ$1,'Horas Trabalhadas'!$C:$C,"&gt;="&amp;AI$1)</f>
        <v>0</v>
      </c>
      <c r="AJ76" s="1">
        <f>SUMIFS('Horas Trabalhadas'!$D:$D,'Horas Trabalhadas'!$B:$B,$A76,'Horas Trabalhadas'!$C:$C,"&lt;"&amp;Planejamento!AK$1,'Horas Trabalhadas'!$C:$C,"&gt;="&amp;AJ$1)</f>
        <v>0</v>
      </c>
      <c r="AK76" s="1">
        <f>SUMIFS('Horas Trabalhadas'!$D:$D,'Horas Trabalhadas'!$B:$B,$A76,'Horas Trabalhadas'!$C:$C,"&lt;"&amp;Planejamento!AL$1,'Horas Trabalhadas'!$C:$C,"&gt;="&amp;AK$1)</f>
        <v>0</v>
      </c>
    </row>
    <row r="77" spans="1:37" ht="40" customHeight="1" x14ac:dyDescent="0.35">
      <c r="A77" s="1">
        <v>76</v>
      </c>
      <c r="B77" s="1" t="s">
        <v>84</v>
      </c>
      <c r="C77" s="1" t="s">
        <v>107</v>
      </c>
      <c r="D77" s="1" t="s">
        <v>113</v>
      </c>
      <c r="G77" s="1">
        <v>0</v>
      </c>
      <c r="I77" s="2">
        <v>45071</v>
      </c>
      <c r="J77" s="2">
        <v>45077</v>
      </c>
      <c r="M77" s="1">
        <f t="shared" si="11"/>
        <v>5</v>
      </c>
      <c r="N77" s="1">
        <v>6</v>
      </c>
      <c r="Q77" s="1">
        <f t="shared" si="10"/>
        <v>6</v>
      </c>
      <c r="R77" s="1">
        <f t="shared" si="12"/>
        <v>0</v>
      </c>
      <c r="S77" s="1">
        <f t="shared" si="13"/>
        <v>0</v>
      </c>
      <c r="T77" s="1">
        <f t="shared" si="14"/>
        <v>0</v>
      </c>
      <c r="U77" s="1">
        <f t="shared" si="14"/>
        <v>0</v>
      </c>
      <c r="V77" s="1">
        <f t="shared" si="14"/>
        <v>0</v>
      </c>
      <c r="W77" s="1">
        <f t="shared" si="14"/>
        <v>0</v>
      </c>
      <c r="X77" s="1">
        <f t="shared" si="9"/>
        <v>0</v>
      </c>
      <c r="Y77" s="1">
        <f t="shared" si="9"/>
        <v>6</v>
      </c>
      <c r="Z77" s="1">
        <f t="shared" si="9"/>
        <v>0</v>
      </c>
      <c r="AA77" s="1">
        <f t="shared" si="9"/>
        <v>0</v>
      </c>
      <c r="AB77" s="1">
        <f>SUMIFS('Horas Trabalhadas'!$D:$D,'Horas Trabalhadas'!$B:$B,$A77,'Horas Trabalhadas'!$C:$C,"&lt;"&amp;Planejamento!AC$1,'Horas Trabalhadas'!$C:$C,"&gt;="&amp;AB$1)</f>
        <v>0</v>
      </c>
      <c r="AC77" s="1">
        <f>SUMIFS('Horas Trabalhadas'!$D:$D,'Horas Trabalhadas'!$B:$B,$A77,'Horas Trabalhadas'!$C:$C,"&lt;"&amp;Planejamento!AD$1,'Horas Trabalhadas'!$C:$C,"&gt;="&amp;AC$1)</f>
        <v>0</v>
      </c>
      <c r="AD77" s="1">
        <f>SUMIFS('Horas Trabalhadas'!$D:$D,'Horas Trabalhadas'!$B:$B,$A77,'Horas Trabalhadas'!$C:$C,"&lt;"&amp;Planejamento!AE$1,'Horas Trabalhadas'!$C:$C,"&gt;="&amp;AD$1)</f>
        <v>0</v>
      </c>
      <c r="AE77" s="1">
        <f>SUMIFS('Horas Trabalhadas'!$D:$D,'Horas Trabalhadas'!$B:$B,$A77,'Horas Trabalhadas'!$C:$C,"&lt;"&amp;Planejamento!AF$1,'Horas Trabalhadas'!$C:$C,"&gt;="&amp;AE$1)</f>
        <v>0</v>
      </c>
      <c r="AF77" s="1">
        <f>SUMIFS('Horas Trabalhadas'!$D:$D,'Horas Trabalhadas'!$B:$B,$A77,'Horas Trabalhadas'!$C:$C,"&lt;"&amp;Planejamento!AG$1,'Horas Trabalhadas'!$C:$C,"&gt;="&amp;AF$1)</f>
        <v>0</v>
      </c>
      <c r="AG77" s="1">
        <f>SUMIFS('Horas Trabalhadas'!$D:$D,'Horas Trabalhadas'!$B:$B,$A77,'Horas Trabalhadas'!$C:$C,"&lt;"&amp;Planejamento!AH$1,'Horas Trabalhadas'!$C:$C,"&gt;="&amp;AG$1)</f>
        <v>0</v>
      </c>
      <c r="AH77" s="1">
        <f>SUMIFS('Horas Trabalhadas'!$D:$D,'Horas Trabalhadas'!$B:$B,$A77,'Horas Trabalhadas'!$C:$C,"&lt;"&amp;Planejamento!AI$1,'Horas Trabalhadas'!$C:$C,"&gt;="&amp;AH$1)</f>
        <v>0</v>
      </c>
      <c r="AI77" s="1">
        <f>SUMIFS('Horas Trabalhadas'!$D:$D,'Horas Trabalhadas'!$B:$B,$A77,'Horas Trabalhadas'!$C:$C,"&lt;"&amp;Planejamento!AJ$1,'Horas Trabalhadas'!$C:$C,"&gt;="&amp;AI$1)</f>
        <v>0</v>
      </c>
      <c r="AJ77" s="1">
        <f>SUMIFS('Horas Trabalhadas'!$D:$D,'Horas Trabalhadas'!$B:$B,$A77,'Horas Trabalhadas'!$C:$C,"&lt;"&amp;Planejamento!AK$1,'Horas Trabalhadas'!$C:$C,"&gt;="&amp;AJ$1)</f>
        <v>0</v>
      </c>
      <c r="AK77" s="1">
        <f>SUMIFS('Horas Trabalhadas'!$D:$D,'Horas Trabalhadas'!$B:$B,$A77,'Horas Trabalhadas'!$C:$C,"&lt;"&amp;Planejamento!AL$1,'Horas Trabalhadas'!$C:$C,"&gt;="&amp;AK$1)</f>
        <v>0</v>
      </c>
    </row>
    <row r="78" spans="1:37" ht="40" customHeight="1" x14ac:dyDescent="0.35">
      <c r="A78" s="1">
        <v>77</v>
      </c>
      <c r="B78" s="1" t="s">
        <v>78</v>
      </c>
      <c r="C78" s="1" t="s">
        <v>107</v>
      </c>
      <c r="D78" s="1" t="s">
        <v>112</v>
      </c>
      <c r="G78" s="5">
        <v>0.5</v>
      </c>
      <c r="I78" s="2">
        <v>45043</v>
      </c>
      <c r="J78" s="2">
        <v>45091</v>
      </c>
      <c r="M78" s="1">
        <f t="shared" si="11"/>
        <v>35</v>
      </c>
      <c r="N78" s="1">
        <v>24</v>
      </c>
      <c r="Q78" s="1">
        <f>ROUND(N78/(M78/5),0)</f>
        <v>3</v>
      </c>
      <c r="R78" s="1">
        <f t="shared" si="12"/>
        <v>0</v>
      </c>
      <c r="S78" s="1">
        <f t="shared" si="13"/>
        <v>0</v>
      </c>
      <c r="T78" s="1">
        <f t="shared" si="14"/>
        <v>0</v>
      </c>
      <c r="U78" s="1">
        <f t="shared" si="14"/>
        <v>3</v>
      </c>
      <c r="V78" s="1">
        <f t="shared" si="14"/>
        <v>3</v>
      </c>
      <c r="W78" s="1">
        <f t="shared" si="14"/>
        <v>3</v>
      </c>
      <c r="X78" s="1">
        <f t="shared" si="9"/>
        <v>3</v>
      </c>
      <c r="Y78" s="1">
        <f t="shared" si="9"/>
        <v>3</v>
      </c>
      <c r="Z78" s="1">
        <f t="shared" si="9"/>
        <v>3</v>
      </c>
      <c r="AA78" s="1">
        <f t="shared" si="9"/>
        <v>3</v>
      </c>
      <c r="AB78" s="1">
        <f>SUMIFS('Horas Trabalhadas'!$D:$D,'Horas Trabalhadas'!$B:$B,$A78,'Horas Trabalhadas'!$C:$C,"&lt;"&amp;Planejamento!AC$1,'Horas Trabalhadas'!$C:$C,"&gt;="&amp;AB$1)</f>
        <v>0</v>
      </c>
      <c r="AC78" s="1">
        <f>SUMIFS('Horas Trabalhadas'!$D:$D,'Horas Trabalhadas'!$B:$B,$A78,'Horas Trabalhadas'!$C:$C,"&lt;"&amp;Planejamento!AD$1,'Horas Trabalhadas'!$C:$C,"&gt;="&amp;AC$1)</f>
        <v>0</v>
      </c>
      <c r="AD78" s="1">
        <f>SUMIFS('Horas Trabalhadas'!$D:$D,'Horas Trabalhadas'!$B:$B,$A78,'Horas Trabalhadas'!$C:$C,"&lt;"&amp;Planejamento!AE$1,'Horas Trabalhadas'!$C:$C,"&gt;="&amp;AD$1)</f>
        <v>0</v>
      </c>
      <c r="AE78" s="1">
        <f>SUMIFS('Horas Trabalhadas'!$D:$D,'Horas Trabalhadas'!$B:$B,$A78,'Horas Trabalhadas'!$C:$C,"&lt;"&amp;Planejamento!AF$1,'Horas Trabalhadas'!$C:$C,"&gt;="&amp;AE$1)</f>
        <v>2</v>
      </c>
      <c r="AF78" s="1">
        <f>SUMIFS('Horas Trabalhadas'!$D:$D,'Horas Trabalhadas'!$B:$B,$A78,'Horas Trabalhadas'!$C:$C,"&lt;"&amp;Planejamento!AG$1,'Horas Trabalhadas'!$C:$C,"&gt;="&amp;AF$1)</f>
        <v>0</v>
      </c>
      <c r="AG78" s="1">
        <f>SUMIFS('Horas Trabalhadas'!$D:$D,'Horas Trabalhadas'!$B:$B,$A78,'Horas Trabalhadas'!$C:$C,"&lt;"&amp;Planejamento!AH$1,'Horas Trabalhadas'!$C:$C,"&gt;="&amp;AG$1)</f>
        <v>0</v>
      </c>
      <c r="AH78" s="1">
        <f>SUMIFS('Horas Trabalhadas'!$D:$D,'Horas Trabalhadas'!$B:$B,$A78,'Horas Trabalhadas'!$C:$C,"&lt;"&amp;Planejamento!AI$1,'Horas Trabalhadas'!$C:$C,"&gt;="&amp;AH$1)</f>
        <v>0</v>
      </c>
      <c r="AI78" s="1">
        <f>SUMIFS('Horas Trabalhadas'!$D:$D,'Horas Trabalhadas'!$B:$B,$A78,'Horas Trabalhadas'!$C:$C,"&lt;"&amp;Planejamento!AJ$1,'Horas Trabalhadas'!$C:$C,"&gt;="&amp;AI$1)</f>
        <v>0</v>
      </c>
      <c r="AJ78" s="1">
        <f>SUMIFS('Horas Trabalhadas'!$D:$D,'Horas Trabalhadas'!$B:$B,$A78,'Horas Trabalhadas'!$C:$C,"&lt;"&amp;Planejamento!AK$1,'Horas Trabalhadas'!$C:$C,"&gt;="&amp;AJ$1)</f>
        <v>0</v>
      </c>
      <c r="AK78" s="1">
        <f>SUMIFS('Horas Trabalhadas'!$D:$D,'Horas Trabalhadas'!$B:$B,$A78,'Horas Trabalhadas'!$C:$C,"&lt;"&amp;Planejamento!AL$1,'Horas Trabalhadas'!$C:$C,"&gt;="&amp;AK$1)</f>
        <v>0</v>
      </c>
    </row>
    <row r="79" spans="1:37" ht="40" customHeight="1" x14ac:dyDescent="0.35">
      <c r="N79" s="1">
        <f>SUM(N2:N78)</f>
        <v>442</v>
      </c>
      <c r="R79" s="1">
        <f>SUM(R2:R78)</f>
        <v>30</v>
      </c>
      <c r="S79" s="1">
        <f>SUM(S2:S78)</f>
        <v>46</v>
      </c>
      <c r="T79" s="1">
        <f t="shared" ref="T79:AA79" si="15">SUM(T2:T78)</f>
        <v>26</v>
      </c>
      <c r="U79" s="1">
        <f t="shared" si="15"/>
        <v>36</v>
      </c>
      <c r="V79" s="1">
        <f t="shared" si="15"/>
        <v>52</v>
      </c>
      <c r="W79" s="1">
        <f t="shared" si="15"/>
        <v>76</v>
      </c>
      <c r="X79" s="1">
        <f t="shared" si="15"/>
        <v>51</v>
      </c>
      <c r="Y79" s="1">
        <f t="shared" si="15"/>
        <v>32</v>
      </c>
      <c r="Z79" s="1">
        <f t="shared" si="15"/>
        <v>56</v>
      </c>
      <c r="AA79" s="1">
        <f t="shared" si="15"/>
        <v>14</v>
      </c>
      <c r="AB79" s="1">
        <f>SUM(AB2:AB78)</f>
        <v>3</v>
      </c>
      <c r="AC79" s="1">
        <f>SUM(AC2:AC78)</f>
        <v>12.5</v>
      </c>
      <c r="AD79" s="1">
        <f t="shared" ref="AD79" si="16">SUM(AD2:AD78)</f>
        <v>9</v>
      </c>
      <c r="AE79" s="1">
        <f t="shared" ref="AE79" si="17">SUM(AE2:AE78)</f>
        <v>14</v>
      </c>
      <c r="AF79" s="1">
        <f t="shared" ref="AF79" si="18">SUM(AF2:AF78)</f>
        <v>3</v>
      </c>
      <c r="AG79" s="1">
        <f t="shared" ref="AG79" si="19">SUM(AG2:AG78)</f>
        <v>0</v>
      </c>
      <c r="AH79" s="1">
        <f t="shared" ref="AH79" si="20">SUM(AH2:AH78)</f>
        <v>0</v>
      </c>
      <c r="AI79" s="1">
        <f t="shared" ref="AI79" si="21">SUM(AI2:AI78)</f>
        <v>0</v>
      </c>
      <c r="AJ79" s="1">
        <f t="shared" ref="AJ79" si="22">SUM(AJ2:AJ78)</f>
        <v>0</v>
      </c>
      <c r="AK79" s="1">
        <f t="shared" ref="AK79" si="23">SUM(AK2:AK78)</f>
        <v>0</v>
      </c>
    </row>
    <row r="80" spans="1:37" ht="40" customHeight="1" x14ac:dyDescent="0.35">
      <c r="R80" s="8">
        <f>R79/6</f>
        <v>5</v>
      </c>
      <c r="S80" s="8">
        <f t="shared" ref="S80:AA80" si="24">S79/6</f>
        <v>7.666666666666667</v>
      </c>
      <c r="T80" s="8">
        <f t="shared" si="24"/>
        <v>4.333333333333333</v>
      </c>
      <c r="U80" s="8">
        <f t="shared" si="24"/>
        <v>6</v>
      </c>
      <c r="V80" s="8">
        <f t="shared" si="24"/>
        <v>8.6666666666666661</v>
      </c>
      <c r="W80" s="8">
        <f t="shared" si="24"/>
        <v>12.666666666666666</v>
      </c>
      <c r="X80" s="8">
        <f t="shared" si="24"/>
        <v>8.5</v>
      </c>
      <c r="Y80" s="8">
        <f t="shared" si="24"/>
        <v>5.333333333333333</v>
      </c>
      <c r="Z80" s="8">
        <f t="shared" si="24"/>
        <v>9.3333333333333339</v>
      </c>
      <c r="AA80" s="8">
        <f t="shared" si="24"/>
        <v>2.3333333333333335</v>
      </c>
    </row>
  </sheetData>
  <autoFilter ref="A1:P78" xr:uid="{BC84F76D-DD96-4E1C-B208-4A56AE55DAAE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6110-36E2-4389-9494-E58BFAE7ACDB}">
  <dimension ref="A1:G401"/>
  <sheetViews>
    <sheetView topLeftCell="A15" workbookViewId="0">
      <selection activeCell="D28" sqref="D28"/>
    </sheetView>
  </sheetViews>
  <sheetFormatPr defaultRowHeight="14.5" x14ac:dyDescent="0.35"/>
  <cols>
    <col min="1" max="2" width="8.7265625" style="3"/>
    <col min="3" max="3" width="10.453125" style="3" bestFit="1" customWidth="1"/>
    <col min="4" max="4" width="8.7265625" style="3"/>
    <col min="5" max="5" width="9.90625" style="3" bestFit="1" customWidth="1"/>
    <col min="6" max="6" width="28.90625" customWidth="1"/>
    <col min="7" max="7" width="77.08984375" customWidth="1"/>
  </cols>
  <sheetData>
    <row r="1" spans="1:7" x14ac:dyDescent="0.35">
      <c r="A1" s="3" t="s">
        <v>192</v>
      </c>
      <c r="B1" s="3" t="s">
        <v>164</v>
      </c>
      <c r="C1" s="3" t="s">
        <v>186</v>
      </c>
      <c r="D1" s="3" t="s">
        <v>7</v>
      </c>
      <c r="E1" s="3" t="s">
        <v>187</v>
      </c>
      <c r="F1" t="s">
        <v>188</v>
      </c>
      <c r="G1" s="3" t="s">
        <v>201</v>
      </c>
    </row>
    <row r="2" spans="1:7" x14ac:dyDescent="0.35">
      <c r="A2" s="3">
        <v>1</v>
      </c>
      <c r="B2" s="3">
        <v>7</v>
      </c>
      <c r="C2" s="6">
        <v>45022</v>
      </c>
      <c r="D2" s="3">
        <v>0.5</v>
      </c>
      <c r="E2" s="3" t="s">
        <v>194</v>
      </c>
      <c r="F2" t="s">
        <v>203</v>
      </c>
      <c r="G2" t="str">
        <f t="shared" ref="G2:G65" si="0">IFERROR(VLOOKUP(B2,planejamento,3,FALSE)&amp;"/"&amp;VLOOKUP(B2,planejamento,4,FALSE)&amp;"/"&amp;VLOOKUP(B2,planejamento,5,FALSE)&amp;"/"&amp;VLOOKUP(B2,planejamento,6,FALSE),"")</f>
        <v>Planejamento/Estimativas/Levantar EAP/</v>
      </c>
    </row>
    <row r="3" spans="1:7" x14ac:dyDescent="0.35">
      <c r="A3" s="3">
        <v>2</v>
      </c>
      <c r="B3" s="3">
        <v>7</v>
      </c>
      <c r="C3" s="6">
        <v>45022</v>
      </c>
      <c r="D3" s="3">
        <v>0.5</v>
      </c>
      <c r="E3" s="3" t="s">
        <v>197</v>
      </c>
      <c r="F3" t="s">
        <v>203</v>
      </c>
      <c r="G3" t="str">
        <f t="shared" si="0"/>
        <v>Planejamento/Estimativas/Levantar EAP/</v>
      </c>
    </row>
    <row r="4" spans="1:7" x14ac:dyDescent="0.35">
      <c r="A4" s="3">
        <v>3</v>
      </c>
      <c r="B4" s="3">
        <v>7</v>
      </c>
      <c r="C4" s="6">
        <v>45022</v>
      </c>
      <c r="D4" s="3">
        <v>0.5</v>
      </c>
      <c r="E4" s="3" t="s">
        <v>196</v>
      </c>
      <c r="F4" t="s">
        <v>203</v>
      </c>
      <c r="G4" t="str">
        <f t="shared" si="0"/>
        <v>Planejamento/Estimativas/Levantar EAP/</v>
      </c>
    </row>
    <row r="5" spans="1:7" x14ac:dyDescent="0.35">
      <c r="A5" s="3">
        <v>4</v>
      </c>
      <c r="B5" s="3">
        <v>7</v>
      </c>
      <c r="C5" s="6">
        <v>45022</v>
      </c>
      <c r="D5" s="3">
        <v>0.5</v>
      </c>
      <c r="E5" s="3" t="s">
        <v>195</v>
      </c>
      <c r="F5" t="s">
        <v>203</v>
      </c>
      <c r="G5" t="str">
        <f t="shared" si="0"/>
        <v>Planejamento/Estimativas/Levantar EAP/</v>
      </c>
    </row>
    <row r="6" spans="1:7" x14ac:dyDescent="0.35">
      <c r="A6" s="3">
        <v>5</v>
      </c>
      <c r="B6" s="3">
        <v>7</v>
      </c>
      <c r="C6" s="6">
        <v>45022</v>
      </c>
      <c r="D6" s="3">
        <v>0.5</v>
      </c>
      <c r="E6" s="3" t="s">
        <v>199</v>
      </c>
      <c r="F6" t="s">
        <v>203</v>
      </c>
      <c r="G6" t="str">
        <f t="shared" si="0"/>
        <v>Planejamento/Estimativas/Levantar EAP/</v>
      </c>
    </row>
    <row r="7" spans="1:7" x14ac:dyDescent="0.35">
      <c r="A7" s="3">
        <v>6</v>
      </c>
      <c r="B7" s="3">
        <v>7</v>
      </c>
      <c r="C7" s="6">
        <v>45022</v>
      </c>
      <c r="D7" s="3">
        <v>0.5</v>
      </c>
      <c r="E7" s="3" t="s">
        <v>198</v>
      </c>
      <c r="F7" t="s">
        <v>203</v>
      </c>
      <c r="G7" t="str">
        <f t="shared" si="0"/>
        <v>Planejamento/Estimativas/Levantar EAP/</v>
      </c>
    </row>
    <row r="8" spans="1:7" x14ac:dyDescent="0.35">
      <c r="A8" s="3">
        <v>7</v>
      </c>
      <c r="B8" s="3">
        <v>71</v>
      </c>
      <c r="C8" s="6">
        <v>45029</v>
      </c>
      <c r="D8" s="3">
        <v>0.5</v>
      </c>
      <c r="E8" s="3" t="s">
        <v>194</v>
      </c>
      <c r="G8" t="str">
        <f t="shared" si="0"/>
        <v>Gerenciamento/Monitoramento e Documentação//</v>
      </c>
    </row>
    <row r="9" spans="1:7" x14ac:dyDescent="0.35">
      <c r="A9" s="3">
        <v>8</v>
      </c>
      <c r="B9" s="3">
        <v>70</v>
      </c>
      <c r="C9" s="6">
        <v>45032</v>
      </c>
      <c r="D9" s="3">
        <v>2</v>
      </c>
      <c r="E9" s="3" t="s">
        <v>194</v>
      </c>
      <c r="F9" t="s">
        <v>203</v>
      </c>
      <c r="G9" t="str">
        <f t="shared" si="0"/>
        <v>Gerenciamento/Sprints//</v>
      </c>
    </row>
    <row r="10" spans="1:7" x14ac:dyDescent="0.35">
      <c r="A10" s="3">
        <v>9</v>
      </c>
      <c r="B10" s="3">
        <v>7</v>
      </c>
      <c r="C10" s="6">
        <v>45035</v>
      </c>
      <c r="D10" s="3">
        <v>2</v>
      </c>
      <c r="E10" s="3" t="s">
        <v>194</v>
      </c>
      <c r="F10" t="s">
        <v>221</v>
      </c>
      <c r="G10" t="str">
        <f t="shared" si="0"/>
        <v>Planejamento/Estimativas/Levantar EAP/</v>
      </c>
    </row>
    <row r="11" spans="1:7" x14ac:dyDescent="0.35">
      <c r="A11" s="3">
        <v>10</v>
      </c>
      <c r="B11" s="3">
        <v>13</v>
      </c>
      <c r="C11" s="6">
        <v>45036</v>
      </c>
      <c r="D11" s="3">
        <v>4.5</v>
      </c>
      <c r="E11" s="3" t="s">
        <v>194</v>
      </c>
      <c r="G11" t="str">
        <f t="shared" si="0"/>
        <v>Desenvolvimento/Prototipação/Wireframe/Tela Inicial</v>
      </c>
    </row>
    <row r="12" spans="1:7" x14ac:dyDescent="0.35">
      <c r="A12" s="3">
        <v>11</v>
      </c>
      <c r="B12" s="3">
        <v>11</v>
      </c>
      <c r="C12" s="6">
        <v>45048</v>
      </c>
      <c r="D12" s="3">
        <v>5</v>
      </c>
      <c r="E12" s="3" t="s">
        <v>194</v>
      </c>
      <c r="F12" t="s">
        <v>222</v>
      </c>
      <c r="G12" t="str">
        <f t="shared" si="0"/>
        <v>Planejamento/Risco/Análise Qualitativa/</v>
      </c>
    </row>
    <row r="13" spans="1:7" x14ac:dyDescent="0.35">
      <c r="A13" s="3">
        <v>12</v>
      </c>
      <c r="B13" s="3">
        <v>12</v>
      </c>
      <c r="C13" s="6">
        <v>45049</v>
      </c>
      <c r="D13" s="3">
        <v>1</v>
      </c>
      <c r="E13" s="3" t="s">
        <v>194</v>
      </c>
      <c r="F13" t="s">
        <v>223</v>
      </c>
      <c r="G13" t="str">
        <f t="shared" si="0"/>
        <v>Planejamento/Risco/Análise Quantitativa/</v>
      </c>
    </row>
    <row r="14" spans="1:7" x14ac:dyDescent="0.35">
      <c r="A14" s="3">
        <v>13</v>
      </c>
      <c r="B14" s="3">
        <v>70</v>
      </c>
      <c r="C14" s="6">
        <v>45032</v>
      </c>
      <c r="D14" s="3">
        <v>2</v>
      </c>
      <c r="E14" s="3" t="s">
        <v>197</v>
      </c>
      <c r="G14" t="str">
        <f t="shared" si="0"/>
        <v>Gerenciamento/Sprints//</v>
      </c>
    </row>
    <row r="15" spans="1:7" x14ac:dyDescent="0.35">
      <c r="A15" s="3">
        <v>14</v>
      </c>
      <c r="B15" s="3">
        <v>26</v>
      </c>
      <c r="C15" s="6">
        <v>45041</v>
      </c>
      <c r="D15" s="3">
        <v>3</v>
      </c>
      <c r="E15" s="3" t="s">
        <v>197</v>
      </c>
      <c r="G15" t="str">
        <f t="shared" si="0"/>
        <v>Desenvolvimento/Backend/Lógica do Jogo/Factory de territórios</v>
      </c>
    </row>
    <row r="16" spans="1:7" x14ac:dyDescent="0.35">
      <c r="A16" s="3">
        <v>15</v>
      </c>
      <c r="B16" s="3">
        <v>32</v>
      </c>
      <c r="C16" s="6">
        <v>45045</v>
      </c>
      <c r="D16" s="3">
        <v>2</v>
      </c>
      <c r="E16" s="3" t="s">
        <v>197</v>
      </c>
      <c r="G16" t="str">
        <f t="shared" si="0"/>
        <v>Desenvolvimento/Backend/Lógica do Jogo/Criação da Lógica de Alocação de Exércitos</v>
      </c>
    </row>
    <row r="17" spans="1:7" x14ac:dyDescent="0.35">
      <c r="A17" s="3">
        <v>16</v>
      </c>
      <c r="B17" s="3">
        <v>7</v>
      </c>
      <c r="C17" s="6">
        <v>45048</v>
      </c>
      <c r="D17" s="3">
        <v>1</v>
      </c>
      <c r="E17" s="3" t="s">
        <v>197</v>
      </c>
      <c r="G17" t="str">
        <f t="shared" si="0"/>
        <v>Planejamento/Estimativas/Levantar EAP/</v>
      </c>
    </row>
    <row r="18" spans="1:7" x14ac:dyDescent="0.35">
      <c r="A18" s="3">
        <v>17</v>
      </c>
      <c r="B18" s="3">
        <v>9</v>
      </c>
      <c r="C18" s="6">
        <v>45048</v>
      </c>
      <c r="D18" s="3">
        <v>2</v>
      </c>
      <c r="E18" s="3" t="s">
        <v>197</v>
      </c>
      <c r="G18" t="str">
        <f t="shared" si="0"/>
        <v>Planejamento/Estimativas/Calcular custos EAP/</v>
      </c>
    </row>
    <row r="19" spans="1:7" x14ac:dyDescent="0.35">
      <c r="A19" s="3">
        <v>18</v>
      </c>
      <c r="B19" s="3">
        <v>77</v>
      </c>
      <c r="C19" s="6">
        <v>45048</v>
      </c>
      <c r="D19" s="3">
        <v>2</v>
      </c>
      <c r="E19" s="3" t="s">
        <v>197</v>
      </c>
      <c r="G19" t="str">
        <f t="shared" si="0"/>
        <v>Gerenciamento/Comunicação//</v>
      </c>
    </row>
    <row r="20" spans="1:7" x14ac:dyDescent="0.35">
      <c r="A20" s="3">
        <v>19</v>
      </c>
      <c r="B20" s="3">
        <v>70</v>
      </c>
      <c r="C20" s="6">
        <v>45032</v>
      </c>
      <c r="D20" s="3">
        <v>2</v>
      </c>
      <c r="E20" s="3" t="s">
        <v>196</v>
      </c>
      <c r="G20" t="str">
        <f t="shared" si="0"/>
        <v>Gerenciamento/Sprints//</v>
      </c>
    </row>
    <row r="21" spans="1:7" x14ac:dyDescent="0.35">
      <c r="A21" s="3">
        <v>20</v>
      </c>
      <c r="B21" s="3">
        <v>14</v>
      </c>
      <c r="C21" s="6">
        <v>45033</v>
      </c>
      <c r="D21" s="3">
        <v>2</v>
      </c>
      <c r="E21" s="3" t="s">
        <v>196</v>
      </c>
      <c r="G21" t="str">
        <f t="shared" si="0"/>
        <v>Desenvolvimento/Prototipação/Wireframe/Menu de Configurações</v>
      </c>
    </row>
    <row r="22" spans="1:7" x14ac:dyDescent="0.35">
      <c r="A22" s="3">
        <v>21</v>
      </c>
      <c r="B22" s="3">
        <v>15</v>
      </c>
      <c r="C22" s="6">
        <v>45035</v>
      </c>
      <c r="D22" s="3">
        <v>1</v>
      </c>
      <c r="E22" s="3" t="s">
        <v>196</v>
      </c>
      <c r="G22" t="str">
        <f t="shared" si="0"/>
        <v>Desenvolvimento/Prototipação/Wireframe/Escolha de Ativos</v>
      </c>
    </row>
    <row r="23" spans="1:7" x14ac:dyDescent="0.35">
      <c r="A23" s="3">
        <v>22</v>
      </c>
      <c r="B23" s="3">
        <v>16</v>
      </c>
      <c r="C23" s="6">
        <v>45035</v>
      </c>
      <c r="D23" s="3">
        <v>1</v>
      </c>
      <c r="E23" s="3" t="s">
        <v>196</v>
      </c>
      <c r="G23" t="str">
        <f t="shared" si="0"/>
        <v>Desenvolvimento/Prototipação/Wireframe/Escolha da Paleta e Tipografia</v>
      </c>
    </row>
    <row r="24" spans="1:7" x14ac:dyDescent="0.35">
      <c r="A24" s="3">
        <v>23</v>
      </c>
      <c r="B24" s="3">
        <v>70</v>
      </c>
      <c r="C24" s="6">
        <v>45040</v>
      </c>
      <c r="D24" s="3">
        <v>0.5</v>
      </c>
      <c r="E24" s="3" t="s">
        <v>196</v>
      </c>
      <c r="G24" t="str">
        <f t="shared" si="0"/>
        <v>Gerenciamento/Sprints//</v>
      </c>
    </row>
    <row r="25" spans="1:7" x14ac:dyDescent="0.35">
      <c r="A25" s="3">
        <v>24</v>
      </c>
      <c r="B25" s="3">
        <v>17</v>
      </c>
      <c r="C25" s="6">
        <v>45040</v>
      </c>
      <c r="D25" s="3">
        <v>1</v>
      </c>
      <c r="E25" s="3" t="s">
        <v>196</v>
      </c>
      <c r="G25" t="str">
        <f t="shared" si="0"/>
        <v>Desenvolvimento/Prototipação/Wireframe/Criação da Tela de Jogo</v>
      </c>
    </row>
    <row r="26" spans="1:7" x14ac:dyDescent="0.35">
      <c r="A26" s="3">
        <v>25</v>
      </c>
      <c r="B26" s="3">
        <v>9</v>
      </c>
      <c r="C26" s="6">
        <v>45049</v>
      </c>
      <c r="D26" s="3">
        <v>1</v>
      </c>
      <c r="E26" s="3" t="s">
        <v>196</v>
      </c>
      <c r="G26" t="str">
        <f t="shared" si="0"/>
        <v>Planejamento/Estimativas/Calcular custos EAP/</v>
      </c>
    </row>
    <row r="27" spans="1:7" x14ac:dyDescent="0.35">
      <c r="A27" s="3">
        <v>26</v>
      </c>
      <c r="B27" s="3">
        <v>9</v>
      </c>
      <c r="C27" s="6">
        <v>45050</v>
      </c>
      <c r="D27" s="3">
        <v>3</v>
      </c>
      <c r="E27" s="3" t="s">
        <v>196</v>
      </c>
      <c r="G27" t="str">
        <f t="shared" si="0"/>
        <v>Planejamento/Estimativas/Calcular custos EAP/</v>
      </c>
    </row>
    <row r="28" spans="1:7" x14ac:dyDescent="0.35">
      <c r="A28" s="3">
        <v>27</v>
      </c>
      <c r="G28" t="str">
        <f t="shared" si="0"/>
        <v/>
      </c>
    </row>
    <row r="29" spans="1:7" x14ac:dyDescent="0.35">
      <c r="A29" s="3">
        <v>28</v>
      </c>
      <c r="G29" t="str">
        <f t="shared" si="0"/>
        <v/>
      </c>
    </row>
    <row r="30" spans="1:7" x14ac:dyDescent="0.35">
      <c r="A30" s="3">
        <v>29</v>
      </c>
      <c r="G30" t="str">
        <f t="shared" si="0"/>
        <v/>
      </c>
    </row>
    <row r="31" spans="1:7" x14ac:dyDescent="0.35">
      <c r="A31" s="3">
        <v>30</v>
      </c>
      <c r="G31" t="str">
        <f t="shared" si="0"/>
        <v/>
      </c>
    </row>
    <row r="32" spans="1:7" x14ac:dyDescent="0.35">
      <c r="A32" s="3">
        <v>31</v>
      </c>
      <c r="G32" t="str">
        <f t="shared" si="0"/>
        <v/>
      </c>
    </row>
    <row r="33" spans="1:7" x14ac:dyDescent="0.35">
      <c r="A33" s="3">
        <v>32</v>
      </c>
      <c r="G33" t="str">
        <f t="shared" si="0"/>
        <v/>
      </c>
    </row>
    <row r="34" spans="1:7" x14ac:dyDescent="0.35">
      <c r="A34" s="3">
        <v>33</v>
      </c>
      <c r="G34" t="str">
        <f t="shared" si="0"/>
        <v/>
      </c>
    </row>
    <row r="35" spans="1:7" x14ac:dyDescent="0.35">
      <c r="A35" s="3">
        <v>34</v>
      </c>
      <c r="G35" t="str">
        <f t="shared" si="0"/>
        <v/>
      </c>
    </row>
    <row r="36" spans="1:7" x14ac:dyDescent="0.35">
      <c r="A36" s="3">
        <v>35</v>
      </c>
      <c r="G36" t="str">
        <f t="shared" si="0"/>
        <v/>
      </c>
    </row>
    <row r="37" spans="1:7" x14ac:dyDescent="0.35">
      <c r="A37" s="3">
        <v>36</v>
      </c>
      <c r="G37" t="str">
        <f t="shared" si="0"/>
        <v/>
      </c>
    </row>
    <row r="38" spans="1:7" x14ac:dyDescent="0.35">
      <c r="A38" s="3">
        <v>37</v>
      </c>
      <c r="G38" t="str">
        <f t="shared" si="0"/>
        <v/>
      </c>
    </row>
    <row r="39" spans="1:7" x14ac:dyDescent="0.35">
      <c r="A39" s="3">
        <v>38</v>
      </c>
      <c r="G39" t="str">
        <f t="shared" si="0"/>
        <v/>
      </c>
    </row>
    <row r="40" spans="1:7" x14ac:dyDescent="0.35">
      <c r="A40" s="3">
        <v>39</v>
      </c>
      <c r="G40" t="str">
        <f t="shared" si="0"/>
        <v/>
      </c>
    </row>
    <row r="41" spans="1:7" x14ac:dyDescent="0.35">
      <c r="A41" s="3">
        <v>40</v>
      </c>
      <c r="G41" t="str">
        <f t="shared" si="0"/>
        <v/>
      </c>
    </row>
    <row r="42" spans="1:7" x14ac:dyDescent="0.35">
      <c r="A42" s="3">
        <v>41</v>
      </c>
      <c r="G42" t="str">
        <f t="shared" si="0"/>
        <v/>
      </c>
    </row>
    <row r="43" spans="1:7" x14ac:dyDescent="0.35">
      <c r="A43" s="3">
        <v>42</v>
      </c>
      <c r="G43" t="str">
        <f t="shared" si="0"/>
        <v/>
      </c>
    </row>
    <row r="44" spans="1:7" x14ac:dyDescent="0.35">
      <c r="A44" s="3">
        <v>43</v>
      </c>
      <c r="G44" t="str">
        <f t="shared" si="0"/>
        <v/>
      </c>
    </row>
    <row r="45" spans="1:7" x14ac:dyDescent="0.35">
      <c r="A45" s="3">
        <v>44</v>
      </c>
      <c r="G45" t="str">
        <f t="shared" si="0"/>
        <v/>
      </c>
    </row>
    <row r="46" spans="1:7" x14ac:dyDescent="0.35">
      <c r="A46" s="3">
        <v>45</v>
      </c>
      <c r="G46" t="str">
        <f t="shared" si="0"/>
        <v/>
      </c>
    </row>
    <row r="47" spans="1:7" x14ac:dyDescent="0.35">
      <c r="A47" s="3">
        <v>46</v>
      </c>
      <c r="G47" t="str">
        <f t="shared" si="0"/>
        <v/>
      </c>
    </row>
    <row r="48" spans="1:7" x14ac:dyDescent="0.35">
      <c r="A48" s="3">
        <v>47</v>
      </c>
      <c r="G48" t="str">
        <f t="shared" si="0"/>
        <v/>
      </c>
    </row>
    <row r="49" spans="1:7" x14ac:dyDescent="0.35">
      <c r="A49" s="3">
        <v>48</v>
      </c>
      <c r="G49" t="str">
        <f t="shared" si="0"/>
        <v/>
      </c>
    </row>
    <row r="50" spans="1:7" x14ac:dyDescent="0.35">
      <c r="A50" s="3">
        <v>49</v>
      </c>
      <c r="G50" t="str">
        <f t="shared" si="0"/>
        <v/>
      </c>
    </row>
    <row r="51" spans="1:7" x14ac:dyDescent="0.35">
      <c r="A51" s="3">
        <v>50</v>
      </c>
      <c r="G51" t="str">
        <f t="shared" si="0"/>
        <v/>
      </c>
    </row>
    <row r="52" spans="1:7" x14ac:dyDescent="0.35">
      <c r="A52" s="3">
        <v>51</v>
      </c>
      <c r="G52" t="str">
        <f t="shared" si="0"/>
        <v/>
      </c>
    </row>
    <row r="53" spans="1:7" x14ac:dyDescent="0.35">
      <c r="A53" s="3">
        <v>52</v>
      </c>
      <c r="G53" t="str">
        <f t="shared" si="0"/>
        <v/>
      </c>
    </row>
    <row r="54" spans="1:7" x14ac:dyDescent="0.35">
      <c r="A54" s="3">
        <v>53</v>
      </c>
      <c r="G54" t="str">
        <f t="shared" si="0"/>
        <v/>
      </c>
    </row>
    <row r="55" spans="1:7" x14ac:dyDescent="0.35">
      <c r="A55" s="3">
        <v>54</v>
      </c>
      <c r="G55" t="str">
        <f t="shared" si="0"/>
        <v/>
      </c>
    </row>
    <row r="56" spans="1:7" x14ac:dyDescent="0.35">
      <c r="A56" s="3">
        <v>55</v>
      </c>
      <c r="G56" t="str">
        <f t="shared" si="0"/>
        <v/>
      </c>
    </row>
    <row r="57" spans="1:7" x14ac:dyDescent="0.35">
      <c r="A57" s="3">
        <v>56</v>
      </c>
      <c r="G57" t="str">
        <f t="shared" si="0"/>
        <v/>
      </c>
    </row>
    <row r="58" spans="1:7" x14ac:dyDescent="0.35">
      <c r="A58" s="3">
        <v>57</v>
      </c>
      <c r="G58" t="str">
        <f t="shared" si="0"/>
        <v/>
      </c>
    </row>
    <row r="59" spans="1:7" x14ac:dyDescent="0.35">
      <c r="A59" s="3">
        <v>58</v>
      </c>
      <c r="G59" t="str">
        <f t="shared" si="0"/>
        <v/>
      </c>
    </row>
    <row r="60" spans="1:7" x14ac:dyDescent="0.35">
      <c r="A60" s="3">
        <v>59</v>
      </c>
      <c r="G60" t="str">
        <f t="shared" si="0"/>
        <v/>
      </c>
    </row>
    <row r="61" spans="1:7" x14ac:dyDescent="0.35">
      <c r="A61" s="3">
        <v>60</v>
      </c>
      <c r="G61" t="str">
        <f t="shared" si="0"/>
        <v/>
      </c>
    </row>
    <row r="62" spans="1:7" x14ac:dyDescent="0.35">
      <c r="A62" s="3">
        <v>61</v>
      </c>
      <c r="G62" t="str">
        <f t="shared" si="0"/>
        <v/>
      </c>
    </row>
    <row r="63" spans="1:7" x14ac:dyDescent="0.35">
      <c r="A63" s="3">
        <v>62</v>
      </c>
      <c r="G63" t="str">
        <f t="shared" si="0"/>
        <v/>
      </c>
    </row>
    <row r="64" spans="1:7" x14ac:dyDescent="0.35">
      <c r="A64" s="3">
        <v>63</v>
      </c>
      <c r="G64" t="str">
        <f t="shared" si="0"/>
        <v/>
      </c>
    </row>
    <row r="65" spans="1:7" x14ac:dyDescent="0.35">
      <c r="A65" s="3">
        <v>64</v>
      </c>
      <c r="G65" t="str">
        <f t="shared" si="0"/>
        <v/>
      </c>
    </row>
    <row r="66" spans="1:7" x14ac:dyDescent="0.35">
      <c r="A66" s="3">
        <v>65</v>
      </c>
      <c r="G66" t="str">
        <f t="shared" ref="G66:G129" si="1">IFERROR(VLOOKUP(B66,planejamento,3,FALSE)&amp;"/"&amp;VLOOKUP(B66,planejamento,4,FALSE)&amp;"/"&amp;VLOOKUP(B66,planejamento,5,FALSE)&amp;"/"&amp;VLOOKUP(B66,planejamento,6,FALSE),"")</f>
        <v/>
      </c>
    </row>
    <row r="67" spans="1:7" x14ac:dyDescent="0.35">
      <c r="A67" s="3">
        <v>66</v>
      </c>
      <c r="G67" t="str">
        <f t="shared" si="1"/>
        <v/>
      </c>
    </row>
    <row r="68" spans="1:7" x14ac:dyDescent="0.35">
      <c r="A68" s="3">
        <v>67</v>
      </c>
      <c r="G68" t="str">
        <f t="shared" si="1"/>
        <v/>
      </c>
    </row>
    <row r="69" spans="1:7" x14ac:dyDescent="0.35">
      <c r="A69" s="3">
        <v>68</v>
      </c>
      <c r="G69" t="str">
        <f t="shared" si="1"/>
        <v/>
      </c>
    </row>
    <row r="70" spans="1:7" x14ac:dyDescent="0.35">
      <c r="A70" s="3">
        <v>69</v>
      </c>
      <c r="G70" t="str">
        <f t="shared" si="1"/>
        <v/>
      </c>
    </row>
    <row r="71" spans="1:7" x14ac:dyDescent="0.35">
      <c r="A71" s="3">
        <v>70</v>
      </c>
      <c r="G71" t="str">
        <f t="shared" si="1"/>
        <v/>
      </c>
    </row>
    <row r="72" spans="1:7" x14ac:dyDescent="0.35">
      <c r="A72" s="3">
        <v>71</v>
      </c>
      <c r="G72" t="str">
        <f t="shared" si="1"/>
        <v/>
      </c>
    </row>
    <row r="73" spans="1:7" x14ac:dyDescent="0.35">
      <c r="A73" s="3">
        <v>72</v>
      </c>
      <c r="G73" t="str">
        <f t="shared" si="1"/>
        <v/>
      </c>
    </row>
    <row r="74" spans="1:7" x14ac:dyDescent="0.35">
      <c r="A74" s="3">
        <v>73</v>
      </c>
      <c r="G74" t="str">
        <f t="shared" si="1"/>
        <v/>
      </c>
    </row>
    <row r="75" spans="1:7" x14ac:dyDescent="0.35">
      <c r="A75" s="3">
        <v>74</v>
      </c>
      <c r="G75" t="str">
        <f t="shared" si="1"/>
        <v/>
      </c>
    </row>
    <row r="76" spans="1:7" x14ac:dyDescent="0.35">
      <c r="A76" s="3">
        <v>75</v>
      </c>
      <c r="G76" t="str">
        <f t="shared" si="1"/>
        <v/>
      </c>
    </row>
    <row r="77" spans="1:7" x14ac:dyDescent="0.35">
      <c r="A77" s="3">
        <v>76</v>
      </c>
      <c r="G77" t="str">
        <f t="shared" si="1"/>
        <v/>
      </c>
    </row>
    <row r="78" spans="1:7" x14ac:dyDescent="0.35">
      <c r="A78" s="3">
        <v>77</v>
      </c>
      <c r="G78" t="str">
        <f t="shared" si="1"/>
        <v/>
      </c>
    </row>
    <row r="79" spans="1:7" x14ac:dyDescent="0.35">
      <c r="A79" s="3">
        <v>78</v>
      </c>
      <c r="G79" t="str">
        <f t="shared" si="1"/>
        <v/>
      </c>
    </row>
    <row r="80" spans="1:7" x14ac:dyDescent="0.35">
      <c r="A80" s="3">
        <v>79</v>
      </c>
      <c r="G80" t="str">
        <f t="shared" si="1"/>
        <v/>
      </c>
    </row>
    <row r="81" spans="1:7" x14ac:dyDescent="0.35">
      <c r="A81" s="3">
        <v>80</v>
      </c>
      <c r="G81" t="str">
        <f t="shared" si="1"/>
        <v/>
      </c>
    </row>
    <row r="82" spans="1:7" x14ac:dyDescent="0.35">
      <c r="A82" s="3">
        <v>81</v>
      </c>
      <c r="G82" t="str">
        <f t="shared" si="1"/>
        <v/>
      </c>
    </row>
    <row r="83" spans="1:7" x14ac:dyDescent="0.35">
      <c r="A83" s="3">
        <v>82</v>
      </c>
      <c r="G83" t="str">
        <f t="shared" si="1"/>
        <v/>
      </c>
    </row>
    <row r="84" spans="1:7" x14ac:dyDescent="0.35">
      <c r="A84" s="3">
        <v>83</v>
      </c>
      <c r="G84" t="str">
        <f t="shared" si="1"/>
        <v/>
      </c>
    </row>
    <row r="85" spans="1:7" x14ac:dyDescent="0.35">
      <c r="A85" s="3">
        <v>84</v>
      </c>
      <c r="G85" t="str">
        <f t="shared" si="1"/>
        <v/>
      </c>
    </row>
    <row r="86" spans="1:7" x14ac:dyDescent="0.35">
      <c r="A86" s="3">
        <v>85</v>
      </c>
      <c r="G86" t="str">
        <f t="shared" si="1"/>
        <v/>
      </c>
    </row>
    <row r="87" spans="1:7" x14ac:dyDescent="0.35">
      <c r="A87" s="3">
        <v>86</v>
      </c>
      <c r="G87" t="str">
        <f t="shared" si="1"/>
        <v/>
      </c>
    </row>
    <row r="88" spans="1:7" x14ac:dyDescent="0.35">
      <c r="A88" s="3">
        <v>87</v>
      </c>
      <c r="G88" t="str">
        <f t="shared" si="1"/>
        <v/>
      </c>
    </row>
    <row r="89" spans="1:7" x14ac:dyDescent="0.35">
      <c r="A89" s="3">
        <v>88</v>
      </c>
      <c r="G89" t="str">
        <f t="shared" si="1"/>
        <v/>
      </c>
    </row>
    <row r="90" spans="1:7" x14ac:dyDescent="0.35">
      <c r="A90" s="3">
        <v>89</v>
      </c>
      <c r="G90" t="str">
        <f t="shared" si="1"/>
        <v/>
      </c>
    </row>
    <row r="91" spans="1:7" x14ac:dyDescent="0.35">
      <c r="A91" s="3">
        <v>90</v>
      </c>
      <c r="G91" t="str">
        <f t="shared" si="1"/>
        <v/>
      </c>
    </row>
    <row r="92" spans="1:7" x14ac:dyDescent="0.35">
      <c r="A92" s="3">
        <v>91</v>
      </c>
      <c r="G92" t="str">
        <f t="shared" si="1"/>
        <v/>
      </c>
    </row>
    <row r="93" spans="1:7" x14ac:dyDescent="0.35">
      <c r="A93" s="3">
        <v>92</v>
      </c>
      <c r="G93" t="str">
        <f t="shared" si="1"/>
        <v/>
      </c>
    </row>
    <row r="94" spans="1:7" x14ac:dyDescent="0.35">
      <c r="A94" s="3">
        <v>93</v>
      </c>
      <c r="G94" t="str">
        <f t="shared" si="1"/>
        <v/>
      </c>
    </row>
    <row r="95" spans="1:7" x14ac:dyDescent="0.35">
      <c r="A95" s="3">
        <v>94</v>
      </c>
      <c r="G95" t="str">
        <f t="shared" si="1"/>
        <v/>
      </c>
    </row>
    <row r="96" spans="1:7" x14ac:dyDescent="0.35">
      <c r="A96" s="3">
        <v>95</v>
      </c>
      <c r="G96" t="str">
        <f t="shared" si="1"/>
        <v/>
      </c>
    </row>
    <row r="97" spans="1:7" x14ac:dyDescent="0.35">
      <c r="A97" s="3">
        <v>96</v>
      </c>
      <c r="G97" t="str">
        <f t="shared" si="1"/>
        <v/>
      </c>
    </row>
    <row r="98" spans="1:7" x14ac:dyDescent="0.35">
      <c r="A98" s="3">
        <v>97</v>
      </c>
      <c r="G98" t="str">
        <f t="shared" si="1"/>
        <v/>
      </c>
    </row>
    <row r="99" spans="1:7" x14ac:dyDescent="0.35">
      <c r="A99" s="3">
        <v>98</v>
      </c>
      <c r="G99" t="str">
        <f t="shared" si="1"/>
        <v/>
      </c>
    </row>
    <row r="100" spans="1:7" x14ac:dyDescent="0.35">
      <c r="A100" s="3">
        <v>99</v>
      </c>
      <c r="G100" t="str">
        <f t="shared" si="1"/>
        <v/>
      </c>
    </row>
    <row r="101" spans="1:7" x14ac:dyDescent="0.35">
      <c r="A101" s="3">
        <v>100</v>
      </c>
      <c r="G101" t="str">
        <f t="shared" si="1"/>
        <v/>
      </c>
    </row>
    <row r="102" spans="1:7" x14ac:dyDescent="0.35">
      <c r="A102" s="3">
        <v>101</v>
      </c>
      <c r="G102" t="str">
        <f t="shared" si="1"/>
        <v/>
      </c>
    </row>
    <row r="103" spans="1:7" x14ac:dyDescent="0.35">
      <c r="A103" s="3">
        <v>102</v>
      </c>
      <c r="G103" t="str">
        <f t="shared" si="1"/>
        <v/>
      </c>
    </row>
    <row r="104" spans="1:7" x14ac:dyDescent="0.35">
      <c r="A104" s="3">
        <v>103</v>
      </c>
      <c r="G104" t="str">
        <f t="shared" si="1"/>
        <v/>
      </c>
    </row>
    <row r="105" spans="1:7" x14ac:dyDescent="0.35">
      <c r="A105" s="3">
        <v>104</v>
      </c>
      <c r="G105" t="str">
        <f t="shared" si="1"/>
        <v/>
      </c>
    </row>
    <row r="106" spans="1:7" x14ac:dyDescent="0.35">
      <c r="A106" s="3">
        <v>105</v>
      </c>
      <c r="G106" t="str">
        <f t="shared" si="1"/>
        <v/>
      </c>
    </row>
    <row r="107" spans="1:7" x14ac:dyDescent="0.35">
      <c r="A107" s="3">
        <v>106</v>
      </c>
      <c r="G107" t="str">
        <f t="shared" si="1"/>
        <v/>
      </c>
    </row>
    <row r="108" spans="1:7" x14ac:dyDescent="0.35">
      <c r="A108" s="3">
        <v>107</v>
      </c>
      <c r="G108" t="str">
        <f t="shared" si="1"/>
        <v/>
      </c>
    </row>
    <row r="109" spans="1:7" x14ac:dyDescent="0.35">
      <c r="A109" s="3">
        <v>108</v>
      </c>
      <c r="G109" t="str">
        <f t="shared" si="1"/>
        <v/>
      </c>
    </row>
    <row r="110" spans="1:7" x14ac:dyDescent="0.35">
      <c r="A110" s="3">
        <v>109</v>
      </c>
      <c r="G110" t="str">
        <f t="shared" si="1"/>
        <v/>
      </c>
    </row>
    <row r="111" spans="1:7" x14ac:dyDescent="0.35">
      <c r="A111" s="3">
        <v>110</v>
      </c>
      <c r="G111" t="str">
        <f t="shared" si="1"/>
        <v/>
      </c>
    </row>
    <row r="112" spans="1:7" x14ac:dyDescent="0.35">
      <c r="A112" s="3">
        <v>111</v>
      </c>
      <c r="G112" t="str">
        <f t="shared" si="1"/>
        <v/>
      </c>
    </row>
    <row r="113" spans="1:7" x14ac:dyDescent="0.35">
      <c r="A113" s="3">
        <v>112</v>
      </c>
      <c r="G113" t="str">
        <f t="shared" si="1"/>
        <v/>
      </c>
    </row>
    <row r="114" spans="1:7" x14ac:dyDescent="0.35">
      <c r="A114" s="3">
        <v>113</v>
      </c>
      <c r="G114" t="str">
        <f t="shared" si="1"/>
        <v/>
      </c>
    </row>
    <row r="115" spans="1:7" x14ac:dyDescent="0.35">
      <c r="A115" s="3">
        <v>114</v>
      </c>
      <c r="G115" t="str">
        <f t="shared" si="1"/>
        <v/>
      </c>
    </row>
    <row r="116" spans="1:7" x14ac:dyDescent="0.35">
      <c r="A116" s="3">
        <v>115</v>
      </c>
      <c r="G116" t="str">
        <f t="shared" si="1"/>
        <v/>
      </c>
    </row>
    <row r="117" spans="1:7" x14ac:dyDescent="0.35">
      <c r="A117" s="3">
        <v>116</v>
      </c>
      <c r="G117" t="str">
        <f t="shared" si="1"/>
        <v/>
      </c>
    </row>
    <row r="118" spans="1:7" x14ac:dyDescent="0.35">
      <c r="A118" s="3">
        <v>117</v>
      </c>
      <c r="G118" t="str">
        <f t="shared" si="1"/>
        <v/>
      </c>
    </row>
    <row r="119" spans="1:7" x14ac:dyDescent="0.35">
      <c r="A119" s="3">
        <v>118</v>
      </c>
      <c r="G119" t="str">
        <f t="shared" si="1"/>
        <v/>
      </c>
    </row>
    <row r="120" spans="1:7" x14ac:dyDescent="0.35">
      <c r="A120" s="3">
        <v>119</v>
      </c>
      <c r="G120" t="str">
        <f t="shared" si="1"/>
        <v/>
      </c>
    </row>
    <row r="121" spans="1:7" x14ac:dyDescent="0.35">
      <c r="A121" s="3">
        <v>120</v>
      </c>
      <c r="G121" t="str">
        <f t="shared" si="1"/>
        <v/>
      </c>
    </row>
    <row r="122" spans="1:7" x14ac:dyDescent="0.35">
      <c r="A122" s="3">
        <v>121</v>
      </c>
      <c r="G122" t="str">
        <f t="shared" si="1"/>
        <v/>
      </c>
    </row>
    <row r="123" spans="1:7" x14ac:dyDescent="0.35">
      <c r="A123" s="3">
        <v>122</v>
      </c>
      <c r="G123" t="str">
        <f t="shared" si="1"/>
        <v/>
      </c>
    </row>
    <row r="124" spans="1:7" x14ac:dyDescent="0.35">
      <c r="A124" s="3">
        <v>123</v>
      </c>
      <c r="G124" t="str">
        <f t="shared" si="1"/>
        <v/>
      </c>
    </row>
    <row r="125" spans="1:7" x14ac:dyDescent="0.35">
      <c r="A125" s="3">
        <v>124</v>
      </c>
      <c r="G125" t="str">
        <f t="shared" si="1"/>
        <v/>
      </c>
    </row>
    <row r="126" spans="1:7" x14ac:dyDescent="0.35">
      <c r="A126" s="3">
        <v>125</v>
      </c>
      <c r="G126" t="str">
        <f t="shared" si="1"/>
        <v/>
      </c>
    </row>
    <row r="127" spans="1:7" x14ac:dyDescent="0.35">
      <c r="A127" s="3">
        <v>126</v>
      </c>
      <c r="G127" t="str">
        <f t="shared" si="1"/>
        <v/>
      </c>
    </row>
    <row r="128" spans="1:7" x14ac:dyDescent="0.35">
      <c r="A128" s="3">
        <v>127</v>
      </c>
      <c r="G128" t="str">
        <f t="shared" si="1"/>
        <v/>
      </c>
    </row>
    <row r="129" spans="1:7" x14ac:dyDescent="0.35">
      <c r="A129" s="3">
        <v>128</v>
      </c>
      <c r="G129" t="str">
        <f t="shared" si="1"/>
        <v/>
      </c>
    </row>
    <row r="130" spans="1:7" x14ac:dyDescent="0.35">
      <c r="A130" s="3">
        <v>129</v>
      </c>
      <c r="G130" t="str">
        <f t="shared" ref="G130:G193" si="2">IFERROR(VLOOKUP(B130,planejamento,3,FALSE)&amp;"/"&amp;VLOOKUP(B130,planejamento,4,FALSE)&amp;"/"&amp;VLOOKUP(B130,planejamento,5,FALSE)&amp;"/"&amp;VLOOKUP(B130,planejamento,6,FALSE),"")</f>
        <v/>
      </c>
    </row>
    <row r="131" spans="1:7" x14ac:dyDescent="0.35">
      <c r="A131" s="3">
        <v>130</v>
      </c>
      <c r="G131" t="str">
        <f t="shared" si="2"/>
        <v/>
      </c>
    </row>
    <row r="132" spans="1:7" x14ac:dyDescent="0.35">
      <c r="A132" s="3">
        <v>131</v>
      </c>
      <c r="G132" t="str">
        <f t="shared" si="2"/>
        <v/>
      </c>
    </row>
    <row r="133" spans="1:7" x14ac:dyDescent="0.35">
      <c r="A133" s="3">
        <v>132</v>
      </c>
      <c r="G133" t="str">
        <f t="shared" si="2"/>
        <v/>
      </c>
    </row>
    <row r="134" spans="1:7" x14ac:dyDescent="0.35">
      <c r="A134" s="3">
        <v>133</v>
      </c>
      <c r="G134" t="str">
        <f t="shared" si="2"/>
        <v/>
      </c>
    </row>
    <row r="135" spans="1:7" x14ac:dyDescent="0.35">
      <c r="A135" s="3">
        <v>134</v>
      </c>
      <c r="G135" t="str">
        <f t="shared" si="2"/>
        <v/>
      </c>
    </row>
    <row r="136" spans="1:7" x14ac:dyDescent="0.35">
      <c r="A136" s="3">
        <v>135</v>
      </c>
      <c r="G136" t="str">
        <f t="shared" si="2"/>
        <v/>
      </c>
    </row>
    <row r="137" spans="1:7" x14ac:dyDescent="0.35">
      <c r="A137" s="3">
        <v>136</v>
      </c>
      <c r="G137" t="str">
        <f t="shared" si="2"/>
        <v/>
      </c>
    </row>
    <row r="138" spans="1:7" x14ac:dyDescent="0.35">
      <c r="A138" s="3">
        <v>137</v>
      </c>
      <c r="G138" t="str">
        <f t="shared" si="2"/>
        <v/>
      </c>
    </row>
    <row r="139" spans="1:7" x14ac:dyDescent="0.35">
      <c r="A139" s="3">
        <v>138</v>
      </c>
      <c r="G139" t="str">
        <f t="shared" si="2"/>
        <v/>
      </c>
    </row>
    <row r="140" spans="1:7" x14ac:dyDescent="0.35">
      <c r="A140" s="3">
        <v>139</v>
      </c>
      <c r="G140" t="str">
        <f t="shared" si="2"/>
        <v/>
      </c>
    </row>
    <row r="141" spans="1:7" x14ac:dyDescent="0.35">
      <c r="A141" s="3">
        <v>140</v>
      </c>
      <c r="G141" t="str">
        <f t="shared" si="2"/>
        <v/>
      </c>
    </row>
    <row r="142" spans="1:7" x14ac:dyDescent="0.35">
      <c r="A142" s="3">
        <v>141</v>
      </c>
      <c r="G142" t="str">
        <f t="shared" si="2"/>
        <v/>
      </c>
    </row>
    <row r="143" spans="1:7" x14ac:dyDescent="0.35">
      <c r="A143" s="3">
        <v>142</v>
      </c>
      <c r="G143" t="str">
        <f t="shared" si="2"/>
        <v/>
      </c>
    </row>
    <row r="144" spans="1:7" x14ac:dyDescent="0.35">
      <c r="A144" s="3">
        <v>143</v>
      </c>
      <c r="G144" t="str">
        <f t="shared" si="2"/>
        <v/>
      </c>
    </row>
    <row r="145" spans="1:7" x14ac:dyDescent="0.35">
      <c r="A145" s="3">
        <v>144</v>
      </c>
      <c r="G145" t="str">
        <f t="shared" si="2"/>
        <v/>
      </c>
    </row>
    <row r="146" spans="1:7" x14ac:dyDescent="0.35">
      <c r="A146" s="3">
        <v>145</v>
      </c>
      <c r="G146" t="str">
        <f t="shared" si="2"/>
        <v/>
      </c>
    </row>
    <row r="147" spans="1:7" x14ac:dyDescent="0.35">
      <c r="A147" s="3">
        <v>146</v>
      </c>
      <c r="G147" t="str">
        <f t="shared" si="2"/>
        <v/>
      </c>
    </row>
    <row r="148" spans="1:7" x14ac:dyDescent="0.35">
      <c r="A148" s="3">
        <v>147</v>
      </c>
      <c r="G148" t="str">
        <f t="shared" si="2"/>
        <v/>
      </c>
    </row>
    <row r="149" spans="1:7" x14ac:dyDescent="0.35">
      <c r="A149" s="3">
        <v>148</v>
      </c>
      <c r="G149" t="str">
        <f t="shared" si="2"/>
        <v/>
      </c>
    </row>
    <row r="150" spans="1:7" x14ac:dyDescent="0.35">
      <c r="A150" s="3">
        <v>149</v>
      </c>
      <c r="G150" t="str">
        <f t="shared" si="2"/>
        <v/>
      </c>
    </row>
    <row r="151" spans="1:7" x14ac:dyDescent="0.35">
      <c r="A151" s="3">
        <v>150</v>
      </c>
      <c r="G151" t="str">
        <f t="shared" si="2"/>
        <v/>
      </c>
    </row>
    <row r="152" spans="1:7" x14ac:dyDescent="0.35">
      <c r="A152" s="3">
        <v>151</v>
      </c>
      <c r="G152" t="str">
        <f t="shared" si="2"/>
        <v/>
      </c>
    </row>
    <row r="153" spans="1:7" x14ac:dyDescent="0.35">
      <c r="A153" s="3">
        <v>152</v>
      </c>
      <c r="G153" t="str">
        <f t="shared" si="2"/>
        <v/>
      </c>
    </row>
    <row r="154" spans="1:7" x14ac:dyDescent="0.35">
      <c r="A154" s="3">
        <v>153</v>
      </c>
      <c r="G154" t="str">
        <f t="shared" si="2"/>
        <v/>
      </c>
    </row>
    <row r="155" spans="1:7" x14ac:dyDescent="0.35">
      <c r="A155" s="3">
        <v>154</v>
      </c>
      <c r="G155" t="str">
        <f t="shared" si="2"/>
        <v/>
      </c>
    </row>
    <row r="156" spans="1:7" x14ac:dyDescent="0.35">
      <c r="A156" s="3">
        <v>155</v>
      </c>
      <c r="G156" t="str">
        <f t="shared" si="2"/>
        <v/>
      </c>
    </row>
    <row r="157" spans="1:7" x14ac:dyDescent="0.35">
      <c r="A157" s="3">
        <v>156</v>
      </c>
      <c r="G157" t="str">
        <f t="shared" si="2"/>
        <v/>
      </c>
    </row>
    <row r="158" spans="1:7" x14ac:dyDescent="0.35">
      <c r="A158" s="3">
        <v>157</v>
      </c>
      <c r="G158" t="str">
        <f t="shared" si="2"/>
        <v/>
      </c>
    </row>
    <row r="159" spans="1:7" x14ac:dyDescent="0.35">
      <c r="A159" s="3">
        <v>158</v>
      </c>
      <c r="G159" t="str">
        <f t="shared" si="2"/>
        <v/>
      </c>
    </row>
    <row r="160" spans="1:7" x14ac:dyDescent="0.35">
      <c r="A160" s="3">
        <v>159</v>
      </c>
      <c r="G160" t="str">
        <f t="shared" si="2"/>
        <v/>
      </c>
    </row>
    <row r="161" spans="1:7" x14ac:dyDescent="0.35">
      <c r="A161" s="3">
        <v>160</v>
      </c>
      <c r="G161" t="str">
        <f t="shared" si="2"/>
        <v/>
      </c>
    </row>
    <row r="162" spans="1:7" x14ac:dyDescent="0.35">
      <c r="A162" s="3">
        <v>161</v>
      </c>
      <c r="G162" t="str">
        <f t="shared" si="2"/>
        <v/>
      </c>
    </row>
    <row r="163" spans="1:7" x14ac:dyDescent="0.35">
      <c r="A163" s="3">
        <v>162</v>
      </c>
      <c r="G163" t="str">
        <f t="shared" si="2"/>
        <v/>
      </c>
    </row>
    <row r="164" spans="1:7" x14ac:dyDescent="0.35">
      <c r="A164" s="3">
        <v>163</v>
      </c>
      <c r="G164" t="str">
        <f t="shared" si="2"/>
        <v/>
      </c>
    </row>
    <row r="165" spans="1:7" x14ac:dyDescent="0.35">
      <c r="A165" s="3">
        <v>164</v>
      </c>
      <c r="G165" t="str">
        <f t="shared" si="2"/>
        <v/>
      </c>
    </row>
    <row r="166" spans="1:7" x14ac:dyDescent="0.35">
      <c r="A166" s="3">
        <v>165</v>
      </c>
      <c r="G166" t="str">
        <f t="shared" si="2"/>
        <v/>
      </c>
    </row>
    <row r="167" spans="1:7" x14ac:dyDescent="0.35">
      <c r="A167" s="3">
        <v>166</v>
      </c>
      <c r="G167" t="str">
        <f t="shared" si="2"/>
        <v/>
      </c>
    </row>
    <row r="168" spans="1:7" x14ac:dyDescent="0.35">
      <c r="A168" s="3">
        <v>167</v>
      </c>
      <c r="G168" t="str">
        <f t="shared" si="2"/>
        <v/>
      </c>
    </row>
    <row r="169" spans="1:7" x14ac:dyDescent="0.35">
      <c r="A169" s="3">
        <v>168</v>
      </c>
      <c r="G169" t="str">
        <f t="shared" si="2"/>
        <v/>
      </c>
    </row>
    <row r="170" spans="1:7" x14ac:dyDescent="0.35">
      <c r="A170" s="3">
        <v>169</v>
      </c>
      <c r="G170" t="str">
        <f t="shared" si="2"/>
        <v/>
      </c>
    </row>
    <row r="171" spans="1:7" x14ac:dyDescent="0.35">
      <c r="A171" s="3">
        <v>170</v>
      </c>
      <c r="G171" t="str">
        <f t="shared" si="2"/>
        <v/>
      </c>
    </row>
    <row r="172" spans="1:7" x14ac:dyDescent="0.35">
      <c r="A172" s="3">
        <v>171</v>
      </c>
      <c r="G172" t="str">
        <f t="shared" si="2"/>
        <v/>
      </c>
    </row>
    <row r="173" spans="1:7" x14ac:dyDescent="0.35">
      <c r="A173" s="3">
        <v>172</v>
      </c>
      <c r="G173" t="str">
        <f t="shared" si="2"/>
        <v/>
      </c>
    </row>
    <row r="174" spans="1:7" x14ac:dyDescent="0.35">
      <c r="A174" s="3">
        <v>173</v>
      </c>
      <c r="G174" t="str">
        <f t="shared" si="2"/>
        <v/>
      </c>
    </row>
    <row r="175" spans="1:7" x14ac:dyDescent="0.35">
      <c r="A175" s="3">
        <v>174</v>
      </c>
      <c r="G175" t="str">
        <f t="shared" si="2"/>
        <v/>
      </c>
    </row>
    <row r="176" spans="1:7" x14ac:dyDescent="0.35">
      <c r="A176" s="3">
        <v>175</v>
      </c>
      <c r="G176" t="str">
        <f t="shared" si="2"/>
        <v/>
      </c>
    </row>
    <row r="177" spans="1:7" x14ac:dyDescent="0.35">
      <c r="A177" s="3">
        <v>176</v>
      </c>
      <c r="G177" t="str">
        <f t="shared" si="2"/>
        <v/>
      </c>
    </row>
    <row r="178" spans="1:7" x14ac:dyDescent="0.35">
      <c r="A178" s="3">
        <v>177</v>
      </c>
      <c r="G178" t="str">
        <f t="shared" si="2"/>
        <v/>
      </c>
    </row>
    <row r="179" spans="1:7" x14ac:dyDescent="0.35">
      <c r="A179" s="3">
        <v>178</v>
      </c>
      <c r="G179" t="str">
        <f t="shared" si="2"/>
        <v/>
      </c>
    </row>
    <row r="180" spans="1:7" x14ac:dyDescent="0.35">
      <c r="A180" s="3">
        <v>179</v>
      </c>
      <c r="G180" t="str">
        <f t="shared" si="2"/>
        <v/>
      </c>
    </row>
    <row r="181" spans="1:7" x14ac:dyDescent="0.35">
      <c r="A181" s="3">
        <v>180</v>
      </c>
      <c r="G181" t="str">
        <f t="shared" si="2"/>
        <v/>
      </c>
    </row>
    <row r="182" spans="1:7" x14ac:dyDescent="0.35">
      <c r="A182" s="3">
        <v>181</v>
      </c>
      <c r="G182" t="str">
        <f t="shared" si="2"/>
        <v/>
      </c>
    </row>
    <row r="183" spans="1:7" x14ac:dyDescent="0.35">
      <c r="A183" s="3">
        <v>182</v>
      </c>
      <c r="G183" t="str">
        <f t="shared" si="2"/>
        <v/>
      </c>
    </row>
    <row r="184" spans="1:7" x14ac:dyDescent="0.35">
      <c r="A184" s="3">
        <v>183</v>
      </c>
      <c r="G184" t="str">
        <f t="shared" si="2"/>
        <v/>
      </c>
    </row>
    <row r="185" spans="1:7" x14ac:dyDescent="0.35">
      <c r="A185" s="3">
        <v>184</v>
      </c>
      <c r="G185" t="str">
        <f t="shared" si="2"/>
        <v/>
      </c>
    </row>
    <row r="186" spans="1:7" x14ac:dyDescent="0.35">
      <c r="A186" s="3">
        <v>185</v>
      </c>
      <c r="G186" t="str">
        <f t="shared" si="2"/>
        <v/>
      </c>
    </row>
    <row r="187" spans="1:7" x14ac:dyDescent="0.35">
      <c r="A187" s="3">
        <v>186</v>
      </c>
      <c r="G187" t="str">
        <f t="shared" si="2"/>
        <v/>
      </c>
    </row>
    <row r="188" spans="1:7" x14ac:dyDescent="0.35">
      <c r="A188" s="3">
        <v>187</v>
      </c>
      <c r="G188" t="str">
        <f t="shared" si="2"/>
        <v/>
      </c>
    </row>
    <row r="189" spans="1:7" x14ac:dyDescent="0.35">
      <c r="A189" s="3">
        <v>188</v>
      </c>
      <c r="G189" t="str">
        <f t="shared" si="2"/>
        <v/>
      </c>
    </row>
    <row r="190" spans="1:7" x14ac:dyDescent="0.35">
      <c r="A190" s="3">
        <v>189</v>
      </c>
      <c r="G190" t="str">
        <f t="shared" si="2"/>
        <v/>
      </c>
    </row>
    <row r="191" spans="1:7" x14ac:dyDescent="0.35">
      <c r="A191" s="3">
        <v>190</v>
      </c>
      <c r="G191" t="str">
        <f t="shared" si="2"/>
        <v/>
      </c>
    </row>
    <row r="192" spans="1:7" x14ac:dyDescent="0.35">
      <c r="A192" s="3">
        <v>191</v>
      </c>
      <c r="G192" t="str">
        <f t="shared" si="2"/>
        <v/>
      </c>
    </row>
    <row r="193" spans="1:7" x14ac:dyDescent="0.35">
      <c r="A193" s="3">
        <v>192</v>
      </c>
      <c r="G193" t="str">
        <f t="shared" si="2"/>
        <v/>
      </c>
    </row>
    <row r="194" spans="1:7" x14ac:dyDescent="0.35">
      <c r="A194" s="3">
        <v>193</v>
      </c>
      <c r="G194" t="str">
        <f t="shared" ref="G194:G257" si="3">IFERROR(VLOOKUP(B194,planejamento,3,FALSE)&amp;"/"&amp;VLOOKUP(B194,planejamento,4,FALSE)&amp;"/"&amp;VLOOKUP(B194,planejamento,5,FALSE)&amp;"/"&amp;VLOOKUP(B194,planejamento,6,FALSE),"")</f>
        <v/>
      </c>
    </row>
    <row r="195" spans="1:7" x14ac:dyDescent="0.35">
      <c r="A195" s="3">
        <v>194</v>
      </c>
      <c r="G195" t="str">
        <f t="shared" si="3"/>
        <v/>
      </c>
    </row>
    <row r="196" spans="1:7" x14ac:dyDescent="0.35">
      <c r="A196" s="3">
        <v>195</v>
      </c>
      <c r="G196" t="str">
        <f t="shared" si="3"/>
        <v/>
      </c>
    </row>
    <row r="197" spans="1:7" x14ac:dyDescent="0.35">
      <c r="A197" s="3">
        <v>196</v>
      </c>
      <c r="G197" t="str">
        <f t="shared" si="3"/>
        <v/>
      </c>
    </row>
    <row r="198" spans="1:7" x14ac:dyDescent="0.35">
      <c r="A198" s="3">
        <v>197</v>
      </c>
      <c r="G198" t="str">
        <f t="shared" si="3"/>
        <v/>
      </c>
    </row>
    <row r="199" spans="1:7" x14ac:dyDescent="0.35">
      <c r="A199" s="3">
        <v>198</v>
      </c>
      <c r="G199" t="str">
        <f t="shared" si="3"/>
        <v/>
      </c>
    </row>
    <row r="200" spans="1:7" x14ac:dyDescent="0.35">
      <c r="A200" s="3">
        <v>199</v>
      </c>
      <c r="G200" t="str">
        <f t="shared" si="3"/>
        <v/>
      </c>
    </row>
    <row r="201" spans="1:7" x14ac:dyDescent="0.35">
      <c r="A201" s="3">
        <v>200</v>
      </c>
      <c r="G201" t="str">
        <f t="shared" si="3"/>
        <v/>
      </c>
    </row>
    <row r="202" spans="1:7" x14ac:dyDescent="0.35">
      <c r="A202" s="3">
        <v>201</v>
      </c>
      <c r="G202" t="str">
        <f t="shared" si="3"/>
        <v/>
      </c>
    </row>
    <row r="203" spans="1:7" x14ac:dyDescent="0.35">
      <c r="A203" s="3">
        <v>202</v>
      </c>
      <c r="G203" t="str">
        <f t="shared" si="3"/>
        <v/>
      </c>
    </row>
    <row r="204" spans="1:7" x14ac:dyDescent="0.35">
      <c r="A204" s="3">
        <v>203</v>
      </c>
      <c r="G204" t="str">
        <f t="shared" si="3"/>
        <v/>
      </c>
    </row>
    <row r="205" spans="1:7" x14ac:dyDescent="0.35">
      <c r="A205" s="3">
        <v>204</v>
      </c>
      <c r="G205" t="str">
        <f t="shared" si="3"/>
        <v/>
      </c>
    </row>
    <row r="206" spans="1:7" x14ac:dyDescent="0.35">
      <c r="A206" s="3">
        <v>205</v>
      </c>
      <c r="G206" t="str">
        <f t="shared" si="3"/>
        <v/>
      </c>
    </row>
    <row r="207" spans="1:7" x14ac:dyDescent="0.35">
      <c r="A207" s="3">
        <v>206</v>
      </c>
      <c r="G207" t="str">
        <f t="shared" si="3"/>
        <v/>
      </c>
    </row>
    <row r="208" spans="1:7" x14ac:dyDescent="0.35">
      <c r="A208" s="3">
        <v>207</v>
      </c>
      <c r="G208" t="str">
        <f t="shared" si="3"/>
        <v/>
      </c>
    </row>
    <row r="209" spans="1:7" x14ac:dyDescent="0.35">
      <c r="A209" s="3">
        <v>208</v>
      </c>
      <c r="G209" t="str">
        <f t="shared" si="3"/>
        <v/>
      </c>
    </row>
    <row r="210" spans="1:7" x14ac:dyDescent="0.35">
      <c r="A210" s="3">
        <v>209</v>
      </c>
      <c r="G210" t="str">
        <f t="shared" si="3"/>
        <v/>
      </c>
    </row>
    <row r="211" spans="1:7" x14ac:dyDescent="0.35">
      <c r="A211" s="3">
        <v>210</v>
      </c>
      <c r="G211" t="str">
        <f t="shared" si="3"/>
        <v/>
      </c>
    </row>
    <row r="212" spans="1:7" x14ac:dyDescent="0.35">
      <c r="A212" s="3">
        <v>211</v>
      </c>
      <c r="G212" t="str">
        <f t="shared" si="3"/>
        <v/>
      </c>
    </row>
    <row r="213" spans="1:7" x14ac:dyDescent="0.35">
      <c r="A213" s="3">
        <v>212</v>
      </c>
      <c r="G213" t="str">
        <f t="shared" si="3"/>
        <v/>
      </c>
    </row>
    <row r="214" spans="1:7" x14ac:dyDescent="0.35">
      <c r="A214" s="3">
        <v>213</v>
      </c>
      <c r="G214" t="str">
        <f t="shared" si="3"/>
        <v/>
      </c>
    </row>
    <row r="215" spans="1:7" x14ac:dyDescent="0.35">
      <c r="A215" s="3">
        <v>214</v>
      </c>
      <c r="G215" t="str">
        <f t="shared" si="3"/>
        <v/>
      </c>
    </row>
    <row r="216" spans="1:7" x14ac:dyDescent="0.35">
      <c r="A216" s="3">
        <v>215</v>
      </c>
      <c r="G216" t="str">
        <f t="shared" si="3"/>
        <v/>
      </c>
    </row>
    <row r="217" spans="1:7" x14ac:dyDescent="0.35">
      <c r="A217" s="3">
        <v>216</v>
      </c>
      <c r="G217" t="str">
        <f t="shared" si="3"/>
        <v/>
      </c>
    </row>
    <row r="218" spans="1:7" x14ac:dyDescent="0.35">
      <c r="A218" s="3">
        <v>217</v>
      </c>
      <c r="G218" t="str">
        <f t="shared" si="3"/>
        <v/>
      </c>
    </row>
    <row r="219" spans="1:7" x14ac:dyDescent="0.35">
      <c r="A219" s="3">
        <v>218</v>
      </c>
      <c r="G219" t="str">
        <f t="shared" si="3"/>
        <v/>
      </c>
    </row>
    <row r="220" spans="1:7" x14ac:dyDescent="0.35">
      <c r="A220" s="3">
        <v>219</v>
      </c>
      <c r="G220" t="str">
        <f t="shared" si="3"/>
        <v/>
      </c>
    </row>
    <row r="221" spans="1:7" x14ac:dyDescent="0.35">
      <c r="A221" s="3">
        <v>220</v>
      </c>
      <c r="G221" t="str">
        <f t="shared" si="3"/>
        <v/>
      </c>
    </row>
    <row r="222" spans="1:7" x14ac:dyDescent="0.35">
      <c r="A222" s="3">
        <v>221</v>
      </c>
      <c r="G222" t="str">
        <f t="shared" si="3"/>
        <v/>
      </c>
    </row>
    <row r="223" spans="1:7" x14ac:dyDescent="0.35">
      <c r="A223" s="3">
        <v>222</v>
      </c>
      <c r="G223" t="str">
        <f t="shared" si="3"/>
        <v/>
      </c>
    </row>
    <row r="224" spans="1:7" x14ac:dyDescent="0.35">
      <c r="A224" s="3">
        <v>223</v>
      </c>
      <c r="G224" t="str">
        <f t="shared" si="3"/>
        <v/>
      </c>
    </row>
    <row r="225" spans="1:7" x14ac:dyDescent="0.35">
      <c r="A225" s="3">
        <v>224</v>
      </c>
      <c r="G225" t="str">
        <f t="shared" si="3"/>
        <v/>
      </c>
    </row>
    <row r="226" spans="1:7" x14ac:dyDescent="0.35">
      <c r="A226" s="3">
        <v>225</v>
      </c>
      <c r="G226" t="str">
        <f t="shared" si="3"/>
        <v/>
      </c>
    </row>
    <row r="227" spans="1:7" x14ac:dyDescent="0.35">
      <c r="A227" s="3">
        <v>226</v>
      </c>
      <c r="G227" t="str">
        <f t="shared" si="3"/>
        <v/>
      </c>
    </row>
    <row r="228" spans="1:7" x14ac:dyDescent="0.35">
      <c r="A228" s="3">
        <v>227</v>
      </c>
      <c r="G228" t="str">
        <f t="shared" si="3"/>
        <v/>
      </c>
    </row>
    <row r="229" spans="1:7" x14ac:dyDescent="0.35">
      <c r="A229" s="3">
        <v>228</v>
      </c>
      <c r="G229" t="str">
        <f t="shared" si="3"/>
        <v/>
      </c>
    </row>
    <row r="230" spans="1:7" x14ac:dyDescent="0.35">
      <c r="A230" s="3">
        <v>229</v>
      </c>
      <c r="G230" t="str">
        <f t="shared" si="3"/>
        <v/>
      </c>
    </row>
    <row r="231" spans="1:7" x14ac:dyDescent="0.35">
      <c r="A231" s="3">
        <v>230</v>
      </c>
      <c r="G231" t="str">
        <f t="shared" si="3"/>
        <v/>
      </c>
    </row>
    <row r="232" spans="1:7" x14ac:dyDescent="0.35">
      <c r="A232" s="3">
        <v>231</v>
      </c>
      <c r="G232" t="str">
        <f t="shared" si="3"/>
        <v/>
      </c>
    </row>
    <row r="233" spans="1:7" x14ac:dyDescent="0.35">
      <c r="A233" s="3">
        <v>232</v>
      </c>
      <c r="G233" t="str">
        <f t="shared" si="3"/>
        <v/>
      </c>
    </row>
    <row r="234" spans="1:7" x14ac:dyDescent="0.35">
      <c r="A234" s="3">
        <v>233</v>
      </c>
      <c r="G234" t="str">
        <f t="shared" si="3"/>
        <v/>
      </c>
    </row>
    <row r="235" spans="1:7" x14ac:dyDescent="0.35">
      <c r="A235" s="3">
        <v>234</v>
      </c>
      <c r="G235" t="str">
        <f t="shared" si="3"/>
        <v/>
      </c>
    </row>
    <row r="236" spans="1:7" x14ac:dyDescent="0.35">
      <c r="A236" s="3">
        <v>235</v>
      </c>
      <c r="G236" t="str">
        <f t="shared" si="3"/>
        <v/>
      </c>
    </row>
    <row r="237" spans="1:7" x14ac:dyDescent="0.35">
      <c r="A237" s="3">
        <v>236</v>
      </c>
      <c r="G237" t="str">
        <f t="shared" si="3"/>
        <v/>
      </c>
    </row>
    <row r="238" spans="1:7" x14ac:dyDescent="0.35">
      <c r="A238" s="3">
        <v>237</v>
      </c>
      <c r="G238" t="str">
        <f t="shared" si="3"/>
        <v/>
      </c>
    </row>
    <row r="239" spans="1:7" x14ac:dyDescent="0.35">
      <c r="A239" s="3">
        <v>238</v>
      </c>
      <c r="G239" t="str">
        <f t="shared" si="3"/>
        <v/>
      </c>
    </row>
    <row r="240" spans="1:7" x14ac:dyDescent="0.35">
      <c r="A240" s="3">
        <v>239</v>
      </c>
      <c r="G240" t="str">
        <f t="shared" si="3"/>
        <v/>
      </c>
    </row>
    <row r="241" spans="1:7" x14ac:dyDescent="0.35">
      <c r="A241" s="3">
        <v>240</v>
      </c>
      <c r="G241" t="str">
        <f t="shared" si="3"/>
        <v/>
      </c>
    </row>
    <row r="242" spans="1:7" x14ac:dyDescent="0.35">
      <c r="A242" s="3">
        <v>241</v>
      </c>
      <c r="G242" t="str">
        <f t="shared" si="3"/>
        <v/>
      </c>
    </row>
    <row r="243" spans="1:7" x14ac:dyDescent="0.35">
      <c r="A243" s="3">
        <v>242</v>
      </c>
      <c r="G243" t="str">
        <f t="shared" si="3"/>
        <v/>
      </c>
    </row>
    <row r="244" spans="1:7" x14ac:dyDescent="0.35">
      <c r="A244" s="3">
        <v>243</v>
      </c>
      <c r="G244" t="str">
        <f t="shared" si="3"/>
        <v/>
      </c>
    </row>
    <row r="245" spans="1:7" x14ac:dyDescent="0.35">
      <c r="A245" s="3">
        <v>244</v>
      </c>
      <c r="G245" t="str">
        <f t="shared" si="3"/>
        <v/>
      </c>
    </row>
    <row r="246" spans="1:7" x14ac:dyDescent="0.35">
      <c r="A246" s="3">
        <v>245</v>
      </c>
      <c r="G246" t="str">
        <f t="shared" si="3"/>
        <v/>
      </c>
    </row>
    <row r="247" spans="1:7" x14ac:dyDescent="0.35">
      <c r="A247" s="3">
        <v>246</v>
      </c>
      <c r="G247" t="str">
        <f t="shared" si="3"/>
        <v/>
      </c>
    </row>
    <row r="248" spans="1:7" x14ac:dyDescent="0.35">
      <c r="A248" s="3">
        <v>247</v>
      </c>
      <c r="G248" t="str">
        <f t="shared" si="3"/>
        <v/>
      </c>
    </row>
    <row r="249" spans="1:7" x14ac:dyDescent="0.35">
      <c r="A249" s="3">
        <v>248</v>
      </c>
      <c r="G249" t="str">
        <f t="shared" si="3"/>
        <v/>
      </c>
    </row>
    <row r="250" spans="1:7" x14ac:dyDescent="0.35">
      <c r="A250" s="3">
        <v>249</v>
      </c>
      <c r="G250" t="str">
        <f t="shared" si="3"/>
        <v/>
      </c>
    </row>
    <row r="251" spans="1:7" x14ac:dyDescent="0.35">
      <c r="A251" s="3">
        <v>250</v>
      </c>
      <c r="G251" t="str">
        <f t="shared" si="3"/>
        <v/>
      </c>
    </row>
    <row r="252" spans="1:7" x14ac:dyDescent="0.35">
      <c r="A252" s="3">
        <v>251</v>
      </c>
      <c r="G252" t="str">
        <f t="shared" si="3"/>
        <v/>
      </c>
    </row>
    <row r="253" spans="1:7" x14ac:dyDescent="0.35">
      <c r="A253" s="3">
        <v>252</v>
      </c>
      <c r="G253" t="str">
        <f t="shared" si="3"/>
        <v/>
      </c>
    </row>
    <row r="254" spans="1:7" x14ac:dyDescent="0.35">
      <c r="A254" s="3">
        <v>253</v>
      </c>
      <c r="G254" t="str">
        <f t="shared" si="3"/>
        <v/>
      </c>
    </row>
    <row r="255" spans="1:7" x14ac:dyDescent="0.35">
      <c r="A255" s="3">
        <v>254</v>
      </c>
      <c r="G255" t="str">
        <f t="shared" si="3"/>
        <v/>
      </c>
    </row>
    <row r="256" spans="1:7" x14ac:dyDescent="0.35">
      <c r="A256" s="3">
        <v>255</v>
      </c>
      <c r="G256" t="str">
        <f t="shared" si="3"/>
        <v/>
      </c>
    </row>
    <row r="257" spans="1:7" x14ac:dyDescent="0.35">
      <c r="A257" s="3">
        <v>256</v>
      </c>
      <c r="G257" t="str">
        <f t="shared" si="3"/>
        <v/>
      </c>
    </row>
    <row r="258" spans="1:7" x14ac:dyDescent="0.35">
      <c r="A258" s="3">
        <v>257</v>
      </c>
      <c r="G258" t="str">
        <f t="shared" ref="G258:G321" si="4">IFERROR(VLOOKUP(B258,planejamento,3,FALSE)&amp;"/"&amp;VLOOKUP(B258,planejamento,4,FALSE)&amp;"/"&amp;VLOOKUP(B258,planejamento,5,FALSE)&amp;"/"&amp;VLOOKUP(B258,planejamento,6,FALSE),"")</f>
        <v/>
      </c>
    </row>
    <row r="259" spans="1:7" x14ac:dyDescent="0.35">
      <c r="A259" s="3">
        <v>258</v>
      </c>
      <c r="G259" t="str">
        <f t="shared" si="4"/>
        <v/>
      </c>
    </row>
    <row r="260" spans="1:7" x14ac:dyDescent="0.35">
      <c r="A260" s="3">
        <v>259</v>
      </c>
      <c r="G260" t="str">
        <f t="shared" si="4"/>
        <v/>
      </c>
    </row>
    <row r="261" spans="1:7" x14ac:dyDescent="0.35">
      <c r="A261" s="3">
        <v>260</v>
      </c>
      <c r="G261" t="str">
        <f t="shared" si="4"/>
        <v/>
      </c>
    </row>
    <row r="262" spans="1:7" x14ac:dyDescent="0.35">
      <c r="A262" s="3">
        <v>261</v>
      </c>
      <c r="G262" t="str">
        <f t="shared" si="4"/>
        <v/>
      </c>
    </row>
    <row r="263" spans="1:7" x14ac:dyDescent="0.35">
      <c r="A263" s="3">
        <v>262</v>
      </c>
      <c r="G263" t="str">
        <f t="shared" si="4"/>
        <v/>
      </c>
    </row>
    <row r="264" spans="1:7" x14ac:dyDescent="0.35">
      <c r="A264" s="3">
        <v>263</v>
      </c>
      <c r="G264" t="str">
        <f t="shared" si="4"/>
        <v/>
      </c>
    </row>
    <row r="265" spans="1:7" x14ac:dyDescent="0.35">
      <c r="A265" s="3">
        <v>264</v>
      </c>
      <c r="G265" t="str">
        <f t="shared" si="4"/>
        <v/>
      </c>
    </row>
    <row r="266" spans="1:7" x14ac:dyDescent="0.35">
      <c r="A266" s="3">
        <v>265</v>
      </c>
      <c r="G266" t="str">
        <f t="shared" si="4"/>
        <v/>
      </c>
    </row>
    <row r="267" spans="1:7" x14ac:dyDescent="0.35">
      <c r="A267" s="3">
        <v>266</v>
      </c>
      <c r="G267" t="str">
        <f t="shared" si="4"/>
        <v/>
      </c>
    </row>
    <row r="268" spans="1:7" x14ac:dyDescent="0.35">
      <c r="A268" s="3">
        <v>267</v>
      </c>
      <c r="G268" t="str">
        <f t="shared" si="4"/>
        <v/>
      </c>
    </row>
    <row r="269" spans="1:7" x14ac:dyDescent="0.35">
      <c r="A269" s="3">
        <v>268</v>
      </c>
      <c r="G269" t="str">
        <f t="shared" si="4"/>
        <v/>
      </c>
    </row>
    <row r="270" spans="1:7" x14ac:dyDescent="0.35">
      <c r="A270" s="3">
        <v>269</v>
      </c>
      <c r="G270" t="str">
        <f t="shared" si="4"/>
        <v/>
      </c>
    </row>
    <row r="271" spans="1:7" x14ac:dyDescent="0.35">
      <c r="A271" s="3">
        <v>270</v>
      </c>
      <c r="G271" t="str">
        <f t="shared" si="4"/>
        <v/>
      </c>
    </row>
    <row r="272" spans="1:7" x14ac:dyDescent="0.35">
      <c r="A272" s="3">
        <v>271</v>
      </c>
      <c r="G272" t="str">
        <f t="shared" si="4"/>
        <v/>
      </c>
    </row>
    <row r="273" spans="1:7" x14ac:dyDescent="0.35">
      <c r="A273" s="3">
        <v>272</v>
      </c>
      <c r="G273" t="str">
        <f t="shared" si="4"/>
        <v/>
      </c>
    </row>
    <row r="274" spans="1:7" x14ac:dyDescent="0.35">
      <c r="A274" s="3">
        <v>273</v>
      </c>
      <c r="G274" t="str">
        <f t="shared" si="4"/>
        <v/>
      </c>
    </row>
    <row r="275" spans="1:7" x14ac:dyDescent="0.35">
      <c r="A275" s="3">
        <v>274</v>
      </c>
      <c r="G275" t="str">
        <f t="shared" si="4"/>
        <v/>
      </c>
    </row>
    <row r="276" spans="1:7" x14ac:dyDescent="0.35">
      <c r="A276" s="3">
        <v>275</v>
      </c>
      <c r="G276" t="str">
        <f t="shared" si="4"/>
        <v/>
      </c>
    </row>
    <row r="277" spans="1:7" x14ac:dyDescent="0.35">
      <c r="A277" s="3">
        <v>276</v>
      </c>
      <c r="G277" t="str">
        <f t="shared" si="4"/>
        <v/>
      </c>
    </row>
    <row r="278" spans="1:7" x14ac:dyDescent="0.35">
      <c r="A278" s="3">
        <v>277</v>
      </c>
      <c r="G278" t="str">
        <f t="shared" si="4"/>
        <v/>
      </c>
    </row>
    <row r="279" spans="1:7" x14ac:dyDescent="0.35">
      <c r="A279" s="3">
        <v>278</v>
      </c>
      <c r="G279" t="str">
        <f t="shared" si="4"/>
        <v/>
      </c>
    </row>
    <row r="280" spans="1:7" x14ac:dyDescent="0.35">
      <c r="A280" s="3">
        <v>279</v>
      </c>
      <c r="G280" t="str">
        <f t="shared" si="4"/>
        <v/>
      </c>
    </row>
    <row r="281" spans="1:7" x14ac:dyDescent="0.35">
      <c r="A281" s="3">
        <v>280</v>
      </c>
      <c r="G281" t="str">
        <f t="shared" si="4"/>
        <v/>
      </c>
    </row>
    <row r="282" spans="1:7" x14ac:dyDescent="0.35">
      <c r="A282" s="3">
        <v>281</v>
      </c>
      <c r="G282" t="str">
        <f t="shared" si="4"/>
        <v/>
      </c>
    </row>
    <row r="283" spans="1:7" x14ac:dyDescent="0.35">
      <c r="A283" s="3">
        <v>282</v>
      </c>
      <c r="G283" t="str">
        <f t="shared" si="4"/>
        <v/>
      </c>
    </row>
    <row r="284" spans="1:7" x14ac:dyDescent="0.35">
      <c r="A284" s="3">
        <v>283</v>
      </c>
      <c r="G284" t="str">
        <f t="shared" si="4"/>
        <v/>
      </c>
    </row>
    <row r="285" spans="1:7" x14ac:dyDescent="0.35">
      <c r="A285" s="3">
        <v>284</v>
      </c>
      <c r="G285" t="str">
        <f t="shared" si="4"/>
        <v/>
      </c>
    </row>
    <row r="286" spans="1:7" x14ac:dyDescent="0.35">
      <c r="A286" s="3">
        <v>285</v>
      </c>
      <c r="G286" t="str">
        <f t="shared" si="4"/>
        <v/>
      </c>
    </row>
    <row r="287" spans="1:7" x14ac:dyDescent="0.35">
      <c r="A287" s="3">
        <v>286</v>
      </c>
      <c r="G287" t="str">
        <f t="shared" si="4"/>
        <v/>
      </c>
    </row>
    <row r="288" spans="1:7" x14ac:dyDescent="0.35">
      <c r="A288" s="3">
        <v>287</v>
      </c>
      <c r="G288" t="str">
        <f t="shared" si="4"/>
        <v/>
      </c>
    </row>
    <row r="289" spans="1:7" x14ac:dyDescent="0.35">
      <c r="A289" s="3">
        <v>288</v>
      </c>
      <c r="G289" t="str">
        <f t="shared" si="4"/>
        <v/>
      </c>
    </row>
    <row r="290" spans="1:7" x14ac:dyDescent="0.35">
      <c r="A290" s="3">
        <v>289</v>
      </c>
      <c r="G290" t="str">
        <f t="shared" si="4"/>
        <v/>
      </c>
    </row>
    <row r="291" spans="1:7" x14ac:dyDescent="0.35">
      <c r="A291" s="3">
        <v>290</v>
      </c>
      <c r="G291" t="str">
        <f t="shared" si="4"/>
        <v/>
      </c>
    </row>
    <row r="292" spans="1:7" x14ac:dyDescent="0.35">
      <c r="A292" s="3">
        <v>291</v>
      </c>
      <c r="G292" t="str">
        <f t="shared" si="4"/>
        <v/>
      </c>
    </row>
    <row r="293" spans="1:7" x14ac:dyDescent="0.35">
      <c r="A293" s="3">
        <v>292</v>
      </c>
      <c r="G293" t="str">
        <f t="shared" si="4"/>
        <v/>
      </c>
    </row>
    <row r="294" spans="1:7" x14ac:dyDescent="0.35">
      <c r="A294" s="3">
        <v>293</v>
      </c>
      <c r="G294" t="str">
        <f t="shared" si="4"/>
        <v/>
      </c>
    </row>
    <row r="295" spans="1:7" x14ac:dyDescent="0.35">
      <c r="A295" s="3">
        <v>294</v>
      </c>
      <c r="G295" t="str">
        <f t="shared" si="4"/>
        <v/>
      </c>
    </row>
    <row r="296" spans="1:7" x14ac:dyDescent="0.35">
      <c r="A296" s="3">
        <v>295</v>
      </c>
      <c r="G296" t="str">
        <f t="shared" si="4"/>
        <v/>
      </c>
    </row>
    <row r="297" spans="1:7" x14ac:dyDescent="0.35">
      <c r="A297" s="3">
        <v>296</v>
      </c>
      <c r="G297" t="str">
        <f t="shared" si="4"/>
        <v/>
      </c>
    </row>
    <row r="298" spans="1:7" x14ac:dyDescent="0.35">
      <c r="A298" s="3">
        <v>297</v>
      </c>
      <c r="G298" t="str">
        <f t="shared" si="4"/>
        <v/>
      </c>
    </row>
    <row r="299" spans="1:7" x14ac:dyDescent="0.35">
      <c r="A299" s="3">
        <v>298</v>
      </c>
      <c r="G299" t="str">
        <f t="shared" si="4"/>
        <v/>
      </c>
    </row>
    <row r="300" spans="1:7" x14ac:dyDescent="0.35">
      <c r="A300" s="3">
        <v>299</v>
      </c>
      <c r="G300" t="str">
        <f t="shared" si="4"/>
        <v/>
      </c>
    </row>
    <row r="301" spans="1:7" x14ac:dyDescent="0.35">
      <c r="A301" s="3">
        <v>300</v>
      </c>
      <c r="G301" t="str">
        <f t="shared" si="4"/>
        <v/>
      </c>
    </row>
    <row r="302" spans="1:7" x14ac:dyDescent="0.35">
      <c r="A302" s="3">
        <v>301</v>
      </c>
      <c r="G302" t="str">
        <f t="shared" si="4"/>
        <v/>
      </c>
    </row>
    <row r="303" spans="1:7" x14ac:dyDescent="0.35">
      <c r="A303" s="3">
        <v>302</v>
      </c>
      <c r="G303" t="str">
        <f t="shared" si="4"/>
        <v/>
      </c>
    </row>
    <row r="304" spans="1:7" x14ac:dyDescent="0.35">
      <c r="A304" s="3">
        <v>303</v>
      </c>
      <c r="G304" t="str">
        <f t="shared" si="4"/>
        <v/>
      </c>
    </row>
    <row r="305" spans="1:7" x14ac:dyDescent="0.35">
      <c r="A305" s="3">
        <v>304</v>
      </c>
      <c r="G305" t="str">
        <f t="shared" si="4"/>
        <v/>
      </c>
    </row>
    <row r="306" spans="1:7" x14ac:dyDescent="0.35">
      <c r="A306" s="3">
        <v>305</v>
      </c>
      <c r="G306" t="str">
        <f t="shared" si="4"/>
        <v/>
      </c>
    </row>
    <row r="307" spans="1:7" x14ac:dyDescent="0.35">
      <c r="A307" s="3">
        <v>306</v>
      </c>
      <c r="G307" t="str">
        <f t="shared" si="4"/>
        <v/>
      </c>
    </row>
    <row r="308" spans="1:7" x14ac:dyDescent="0.35">
      <c r="A308" s="3">
        <v>307</v>
      </c>
      <c r="G308" t="str">
        <f t="shared" si="4"/>
        <v/>
      </c>
    </row>
    <row r="309" spans="1:7" x14ac:dyDescent="0.35">
      <c r="A309" s="3">
        <v>308</v>
      </c>
      <c r="G309" t="str">
        <f t="shared" si="4"/>
        <v/>
      </c>
    </row>
    <row r="310" spans="1:7" x14ac:dyDescent="0.35">
      <c r="A310" s="3">
        <v>309</v>
      </c>
      <c r="G310" t="str">
        <f t="shared" si="4"/>
        <v/>
      </c>
    </row>
    <row r="311" spans="1:7" x14ac:dyDescent="0.35">
      <c r="A311" s="3">
        <v>310</v>
      </c>
      <c r="G311" t="str">
        <f t="shared" si="4"/>
        <v/>
      </c>
    </row>
    <row r="312" spans="1:7" x14ac:dyDescent="0.35">
      <c r="A312" s="3">
        <v>311</v>
      </c>
      <c r="G312" t="str">
        <f t="shared" si="4"/>
        <v/>
      </c>
    </row>
    <row r="313" spans="1:7" x14ac:dyDescent="0.35">
      <c r="A313" s="3">
        <v>312</v>
      </c>
      <c r="G313" t="str">
        <f t="shared" si="4"/>
        <v/>
      </c>
    </row>
    <row r="314" spans="1:7" x14ac:dyDescent="0.35">
      <c r="A314" s="3">
        <v>313</v>
      </c>
      <c r="G314" t="str">
        <f t="shared" si="4"/>
        <v/>
      </c>
    </row>
    <row r="315" spans="1:7" x14ac:dyDescent="0.35">
      <c r="A315" s="3">
        <v>314</v>
      </c>
      <c r="G315" t="str">
        <f t="shared" si="4"/>
        <v/>
      </c>
    </row>
    <row r="316" spans="1:7" x14ac:dyDescent="0.35">
      <c r="A316" s="3">
        <v>315</v>
      </c>
      <c r="G316" t="str">
        <f t="shared" si="4"/>
        <v/>
      </c>
    </row>
    <row r="317" spans="1:7" x14ac:dyDescent="0.35">
      <c r="A317" s="3">
        <v>316</v>
      </c>
      <c r="G317" t="str">
        <f t="shared" si="4"/>
        <v/>
      </c>
    </row>
    <row r="318" spans="1:7" x14ac:dyDescent="0.35">
      <c r="A318" s="3">
        <v>317</v>
      </c>
      <c r="G318" t="str">
        <f t="shared" si="4"/>
        <v/>
      </c>
    </row>
    <row r="319" spans="1:7" x14ac:dyDescent="0.35">
      <c r="A319" s="3">
        <v>318</v>
      </c>
      <c r="G319" t="str">
        <f t="shared" si="4"/>
        <v/>
      </c>
    </row>
    <row r="320" spans="1:7" x14ac:dyDescent="0.35">
      <c r="A320" s="3">
        <v>319</v>
      </c>
      <c r="G320" t="str">
        <f t="shared" si="4"/>
        <v/>
      </c>
    </row>
    <row r="321" spans="1:7" x14ac:dyDescent="0.35">
      <c r="A321" s="3">
        <v>320</v>
      </c>
      <c r="G321" t="str">
        <f t="shared" si="4"/>
        <v/>
      </c>
    </row>
    <row r="322" spans="1:7" x14ac:dyDescent="0.35">
      <c r="A322" s="3">
        <v>321</v>
      </c>
      <c r="G322" t="str">
        <f t="shared" ref="G322:G385" si="5">IFERROR(VLOOKUP(B322,planejamento,3,FALSE)&amp;"/"&amp;VLOOKUP(B322,planejamento,4,FALSE)&amp;"/"&amp;VLOOKUP(B322,planejamento,5,FALSE)&amp;"/"&amp;VLOOKUP(B322,planejamento,6,FALSE),"")</f>
        <v/>
      </c>
    </row>
    <row r="323" spans="1:7" x14ac:dyDescent="0.35">
      <c r="A323" s="3">
        <v>322</v>
      </c>
      <c r="G323" t="str">
        <f t="shared" si="5"/>
        <v/>
      </c>
    </row>
    <row r="324" spans="1:7" x14ac:dyDescent="0.35">
      <c r="A324" s="3">
        <v>323</v>
      </c>
      <c r="G324" t="str">
        <f t="shared" si="5"/>
        <v/>
      </c>
    </row>
    <row r="325" spans="1:7" x14ac:dyDescent="0.35">
      <c r="A325" s="3">
        <v>324</v>
      </c>
      <c r="G325" t="str">
        <f t="shared" si="5"/>
        <v/>
      </c>
    </row>
    <row r="326" spans="1:7" x14ac:dyDescent="0.35">
      <c r="A326" s="3">
        <v>325</v>
      </c>
      <c r="G326" t="str">
        <f t="shared" si="5"/>
        <v/>
      </c>
    </row>
    <row r="327" spans="1:7" x14ac:dyDescent="0.35">
      <c r="A327" s="3">
        <v>326</v>
      </c>
      <c r="G327" t="str">
        <f t="shared" si="5"/>
        <v/>
      </c>
    </row>
    <row r="328" spans="1:7" x14ac:dyDescent="0.35">
      <c r="A328" s="3">
        <v>327</v>
      </c>
      <c r="G328" t="str">
        <f t="shared" si="5"/>
        <v/>
      </c>
    </row>
    <row r="329" spans="1:7" x14ac:dyDescent="0.35">
      <c r="A329" s="3">
        <v>328</v>
      </c>
      <c r="G329" t="str">
        <f t="shared" si="5"/>
        <v/>
      </c>
    </row>
    <row r="330" spans="1:7" x14ac:dyDescent="0.35">
      <c r="A330" s="3">
        <v>329</v>
      </c>
      <c r="G330" t="str">
        <f t="shared" si="5"/>
        <v/>
      </c>
    </row>
    <row r="331" spans="1:7" x14ac:dyDescent="0.35">
      <c r="A331" s="3">
        <v>330</v>
      </c>
      <c r="G331" t="str">
        <f t="shared" si="5"/>
        <v/>
      </c>
    </row>
    <row r="332" spans="1:7" x14ac:dyDescent="0.35">
      <c r="A332" s="3">
        <v>331</v>
      </c>
      <c r="G332" t="str">
        <f t="shared" si="5"/>
        <v/>
      </c>
    </row>
    <row r="333" spans="1:7" x14ac:dyDescent="0.35">
      <c r="A333" s="3">
        <v>332</v>
      </c>
      <c r="G333" t="str">
        <f t="shared" si="5"/>
        <v/>
      </c>
    </row>
    <row r="334" spans="1:7" x14ac:dyDescent="0.35">
      <c r="A334" s="3">
        <v>333</v>
      </c>
      <c r="G334" t="str">
        <f t="shared" si="5"/>
        <v/>
      </c>
    </row>
    <row r="335" spans="1:7" x14ac:dyDescent="0.35">
      <c r="A335" s="3">
        <v>334</v>
      </c>
      <c r="G335" t="str">
        <f t="shared" si="5"/>
        <v/>
      </c>
    </row>
    <row r="336" spans="1:7" x14ac:dyDescent="0.35">
      <c r="A336" s="3">
        <v>335</v>
      </c>
      <c r="G336" t="str">
        <f t="shared" si="5"/>
        <v/>
      </c>
    </row>
    <row r="337" spans="1:7" x14ac:dyDescent="0.35">
      <c r="A337" s="3">
        <v>336</v>
      </c>
      <c r="G337" t="str">
        <f t="shared" si="5"/>
        <v/>
      </c>
    </row>
    <row r="338" spans="1:7" x14ac:dyDescent="0.35">
      <c r="A338" s="3">
        <v>337</v>
      </c>
      <c r="G338" t="str">
        <f t="shared" si="5"/>
        <v/>
      </c>
    </row>
    <row r="339" spans="1:7" x14ac:dyDescent="0.35">
      <c r="A339" s="3">
        <v>338</v>
      </c>
      <c r="G339" t="str">
        <f t="shared" si="5"/>
        <v/>
      </c>
    </row>
    <row r="340" spans="1:7" x14ac:dyDescent="0.35">
      <c r="A340" s="3">
        <v>339</v>
      </c>
      <c r="G340" t="str">
        <f t="shared" si="5"/>
        <v/>
      </c>
    </row>
    <row r="341" spans="1:7" x14ac:dyDescent="0.35">
      <c r="A341" s="3">
        <v>340</v>
      </c>
      <c r="G341" t="str">
        <f t="shared" si="5"/>
        <v/>
      </c>
    </row>
    <row r="342" spans="1:7" x14ac:dyDescent="0.35">
      <c r="A342" s="3">
        <v>341</v>
      </c>
      <c r="G342" t="str">
        <f t="shared" si="5"/>
        <v/>
      </c>
    </row>
    <row r="343" spans="1:7" x14ac:dyDescent="0.35">
      <c r="A343" s="3">
        <v>342</v>
      </c>
      <c r="G343" t="str">
        <f t="shared" si="5"/>
        <v/>
      </c>
    </row>
    <row r="344" spans="1:7" x14ac:dyDescent="0.35">
      <c r="A344" s="3">
        <v>343</v>
      </c>
      <c r="G344" t="str">
        <f t="shared" si="5"/>
        <v/>
      </c>
    </row>
    <row r="345" spans="1:7" x14ac:dyDescent="0.35">
      <c r="A345" s="3">
        <v>344</v>
      </c>
      <c r="G345" t="str">
        <f t="shared" si="5"/>
        <v/>
      </c>
    </row>
    <row r="346" spans="1:7" x14ac:dyDescent="0.35">
      <c r="A346" s="3">
        <v>345</v>
      </c>
      <c r="G346" t="str">
        <f t="shared" si="5"/>
        <v/>
      </c>
    </row>
    <row r="347" spans="1:7" x14ac:dyDescent="0.35">
      <c r="A347" s="3">
        <v>346</v>
      </c>
      <c r="G347" t="str">
        <f t="shared" si="5"/>
        <v/>
      </c>
    </row>
    <row r="348" spans="1:7" x14ac:dyDescent="0.35">
      <c r="A348" s="3">
        <v>347</v>
      </c>
      <c r="G348" t="str">
        <f t="shared" si="5"/>
        <v/>
      </c>
    </row>
    <row r="349" spans="1:7" x14ac:dyDescent="0.35">
      <c r="A349" s="3">
        <v>348</v>
      </c>
      <c r="G349" t="str">
        <f t="shared" si="5"/>
        <v/>
      </c>
    </row>
    <row r="350" spans="1:7" x14ac:dyDescent="0.35">
      <c r="A350" s="3">
        <v>349</v>
      </c>
      <c r="G350" t="str">
        <f t="shared" si="5"/>
        <v/>
      </c>
    </row>
    <row r="351" spans="1:7" x14ac:dyDescent="0.35">
      <c r="A351" s="3">
        <v>350</v>
      </c>
      <c r="G351" t="str">
        <f t="shared" si="5"/>
        <v/>
      </c>
    </row>
    <row r="352" spans="1:7" x14ac:dyDescent="0.35">
      <c r="A352" s="3">
        <v>351</v>
      </c>
      <c r="G352" t="str">
        <f t="shared" si="5"/>
        <v/>
      </c>
    </row>
    <row r="353" spans="1:7" x14ac:dyDescent="0.35">
      <c r="A353" s="3">
        <v>352</v>
      </c>
      <c r="G353" t="str">
        <f t="shared" si="5"/>
        <v/>
      </c>
    </row>
    <row r="354" spans="1:7" x14ac:dyDescent="0.35">
      <c r="A354" s="3">
        <v>353</v>
      </c>
      <c r="G354" t="str">
        <f t="shared" si="5"/>
        <v/>
      </c>
    </row>
    <row r="355" spans="1:7" x14ac:dyDescent="0.35">
      <c r="A355" s="3">
        <v>354</v>
      </c>
      <c r="G355" t="str">
        <f t="shared" si="5"/>
        <v/>
      </c>
    </row>
    <row r="356" spans="1:7" x14ac:dyDescent="0.35">
      <c r="A356" s="3">
        <v>355</v>
      </c>
      <c r="G356" t="str">
        <f t="shared" si="5"/>
        <v/>
      </c>
    </row>
    <row r="357" spans="1:7" x14ac:dyDescent="0.35">
      <c r="A357" s="3">
        <v>356</v>
      </c>
      <c r="G357" t="str">
        <f t="shared" si="5"/>
        <v/>
      </c>
    </row>
    <row r="358" spans="1:7" x14ac:dyDescent="0.35">
      <c r="A358" s="3">
        <v>357</v>
      </c>
      <c r="G358" t="str">
        <f t="shared" si="5"/>
        <v/>
      </c>
    </row>
    <row r="359" spans="1:7" x14ac:dyDescent="0.35">
      <c r="A359" s="3">
        <v>358</v>
      </c>
      <c r="G359" t="str">
        <f t="shared" si="5"/>
        <v/>
      </c>
    </row>
    <row r="360" spans="1:7" x14ac:dyDescent="0.35">
      <c r="A360" s="3">
        <v>359</v>
      </c>
      <c r="G360" t="str">
        <f t="shared" si="5"/>
        <v/>
      </c>
    </row>
    <row r="361" spans="1:7" x14ac:dyDescent="0.35">
      <c r="A361" s="3">
        <v>360</v>
      </c>
      <c r="G361" t="str">
        <f t="shared" si="5"/>
        <v/>
      </c>
    </row>
    <row r="362" spans="1:7" x14ac:dyDescent="0.35">
      <c r="A362" s="3">
        <v>361</v>
      </c>
      <c r="G362" t="str">
        <f t="shared" si="5"/>
        <v/>
      </c>
    </row>
    <row r="363" spans="1:7" x14ac:dyDescent="0.35">
      <c r="A363" s="3">
        <v>362</v>
      </c>
      <c r="G363" t="str">
        <f t="shared" si="5"/>
        <v/>
      </c>
    </row>
    <row r="364" spans="1:7" x14ac:dyDescent="0.35">
      <c r="A364" s="3">
        <v>363</v>
      </c>
      <c r="G364" t="str">
        <f t="shared" si="5"/>
        <v/>
      </c>
    </row>
    <row r="365" spans="1:7" x14ac:dyDescent="0.35">
      <c r="A365" s="3">
        <v>364</v>
      </c>
      <c r="G365" t="str">
        <f t="shared" si="5"/>
        <v/>
      </c>
    </row>
    <row r="366" spans="1:7" x14ac:dyDescent="0.35">
      <c r="A366" s="3">
        <v>365</v>
      </c>
      <c r="G366" t="str">
        <f t="shared" si="5"/>
        <v/>
      </c>
    </row>
    <row r="367" spans="1:7" x14ac:dyDescent="0.35">
      <c r="A367" s="3">
        <v>366</v>
      </c>
      <c r="G367" t="str">
        <f t="shared" si="5"/>
        <v/>
      </c>
    </row>
    <row r="368" spans="1:7" x14ac:dyDescent="0.35">
      <c r="A368" s="3">
        <v>367</v>
      </c>
      <c r="G368" t="str">
        <f t="shared" si="5"/>
        <v/>
      </c>
    </row>
    <row r="369" spans="1:7" x14ac:dyDescent="0.35">
      <c r="A369" s="3">
        <v>368</v>
      </c>
      <c r="G369" t="str">
        <f t="shared" si="5"/>
        <v/>
      </c>
    </row>
    <row r="370" spans="1:7" x14ac:dyDescent="0.35">
      <c r="A370" s="3">
        <v>369</v>
      </c>
      <c r="G370" t="str">
        <f t="shared" si="5"/>
        <v/>
      </c>
    </row>
    <row r="371" spans="1:7" x14ac:dyDescent="0.35">
      <c r="A371" s="3">
        <v>370</v>
      </c>
      <c r="G371" t="str">
        <f t="shared" si="5"/>
        <v/>
      </c>
    </row>
    <row r="372" spans="1:7" x14ac:dyDescent="0.35">
      <c r="A372" s="3">
        <v>371</v>
      </c>
      <c r="G372" t="str">
        <f t="shared" si="5"/>
        <v/>
      </c>
    </row>
    <row r="373" spans="1:7" x14ac:dyDescent="0.35">
      <c r="A373" s="3">
        <v>372</v>
      </c>
      <c r="G373" t="str">
        <f t="shared" si="5"/>
        <v/>
      </c>
    </row>
    <row r="374" spans="1:7" x14ac:dyDescent="0.35">
      <c r="A374" s="3">
        <v>373</v>
      </c>
      <c r="G374" t="str">
        <f t="shared" si="5"/>
        <v/>
      </c>
    </row>
    <row r="375" spans="1:7" x14ac:dyDescent="0.35">
      <c r="A375" s="3">
        <v>374</v>
      </c>
      <c r="G375" t="str">
        <f t="shared" si="5"/>
        <v/>
      </c>
    </row>
    <row r="376" spans="1:7" x14ac:dyDescent="0.35">
      <c r="A376" s="3">
        <v>375</v>
      </c>
      <c r="G376" t="str">
        <f t="shared" si="5"/>
        <v/>
      </c>
    </row>
    <row r="377" spans="1:7" x14ac:dyDescent="0.35">
      <c r="A377" s="3">
        <v>376</v>
      </c>
      <c r="G377" t="str">
        <f t="shared" si="5"/>
        <v/>
      </c>
    </row>
    <row r="378" spans="1:7" x14ac:dyDescent="0.35">
      <c r="A378" s="3">
        <v>377</v>
      </c>
      <c r="G378" t="str">
        <f t="shared" si="5"/>
        <v/>
      </c>
    </row>
    <row r="379" spans="1:7" x14ac:dyDescent="0.35">
      <c r="A379" s="3">
        <v>378</v>
      </c>
      <c r="G379" t="str">
        <f t="shared" si="5"/>
        <v/>
      </c>
    </row>
    <row r="380" spans="1:7" x14ac:dyDescent="0.35">
      <c r="A380" s="3">
        <v>379</v>
      </c>
      <c r="G380" t="str">
        <f t="shared" si="5"/>
        <v/>
      </c>
    </row>
    <row r="381" spans="1:7" x14ac:dyDescent="0.35">
      <c r="A381" s="3">
        <v>380</v>
      </c>
      <c r="G381" t="str">
        <f t="shared" si="5"/>
        <v/>
      </c>
    </row>
    <row r="382" spans="1:7" x14ac:dyDescent="0.35">
      <c r="A382" s="3">
        <v>381</v>
      </c>
      <c r="G382" t="str">
        <f t="shared" si="5"/>
        <v/>
      </c>
    </row>
    <row r="383" spans="1:7" x14ac:dyDescent="0.35">
      <c r="A383" s="3">
        <v>382</v>
      </c>
      <c r="G383" t="str">
        <f t="shared" si="5"/>
        <v/>
      </c>
    </row>
    <row r="384" spans="1:7" x14ac:dyDescent="0.35">
      <c r="A384" s="3">
        <v>383</v>
      </c>
      <c r="G384" t="str">
        <f t="shared" si="5"/>
        <v/>
      </c>
    </row>
    <row r="385" spans="1:7" x14ac:dyDescent="0.35">
      <c r="A385" s="3">
        <v>384</v>
      </c>
      <c r="G385" t="str">
        <f t="shared" si="5"/>
        <v/>
      </c>
    </row>
    <row r="386" spans="1:7" x14ac:dyDescent="0.35">
      <c r="A386" s="3">
        <v>385</v>
      </c>
      <c r="G386" t="str">
        <f t="shared" ref="G386:G401" si="6">IFERROR(VLOOKUP(B386,planejamento,3,FALSE)&amp;"/"&amp;VLOOKUP(B386,planejamento,4,FALSE)&amp;"/"&amp;VLOOKUP(B386,planejamento,5,FALSE)&amp;"/"&amp;VLOOKUP(B386,planejamento,6,FALSE),"")</f>
        <v/>
      </c>
    </row>
    <row r="387" spans="1:7" x14ac:dyDescent="0.35">
      <c r="A387" s="3">
        <v>386</v>
      </c>
      <c r="G387" t="str">
        <f t="shared" si="6"/>
        <v/>
      </c>
    </row>
    <row r="388" spans="1:7" x14ac:dyDescent="0.35">
      <c r="A388" s="3">
        <v>387</v>
      </c>
      <c r="G388" t="str">
        <f t="shared" si="6"/>
        <v/>
      </c>
    </row>
    <row r="389" spans="1:7" x14ac:dyDescent="0.35">
      <c r="A389" s="3">
        <v>388</v>
      </c>
      <c r="G389" t="str">
        <f t="shared" si="6"/>
        <v/>
      </c>
    </row>
    <row r="390" spans="1:7" x14ac:dyDescent="0.35">
      <c r="A390" s="3">
        <v>389</v>
      </c>
      <c r="G390" t="str">
        <f t="shared" si="6"/>
        <v/>
      </c>
    </row>
    <row r="391" spans="1:7" x14ac:dyDescent="0.35">
      <c r="A391" s="3">
        <v>390</v>
      </c>
      <c r="G391" t="str">
        <f t="shared" si="6"/>
        <v/>
      </c>
    </row>
    <row r="392" spans="1:7" x14ac:dyDescent="0.35">
      <c r="A392" s="3">
        <v>391</v>
      </c>
      <c r="G392" t="str">
        <f t="shared" si="6"/>
        <v/>
      </c>
    </row>
    <row r="393" spans="1:7" x14ac:dyDescent="0.35">
      <c r="A393" s="3">
        <v>392</v>
      </c>
      <c r="G393" t="str">
        <f t="shared" si="6"/>
        <v/>
      </c>
    </row>
    <row r="394" spans="1:7" x14ac:dyDescent="0.35">
      <c r="A394" s="3">
        <v>393</v>
      </c>
      <c r="G394" t="str">
        <f t="shared" si="6"/>
        <v/>
      </c>
    </row>
    <row r="395" spans="1:7" x14ac:dyDescent="0.35">
      <c r="A395" s="3">
        <v>394</v>
      </c>
      <c r="G395" t="str">
        <f t="shared" si="6"/>
        <v/>
      </c>
    </row>
    <row r="396" spans="1:7" x14ac:dyDescent="0.35">
      <c r="A396" s="3">
        <v>395</v>
      </c>
      <c r="G396" t="str">
        <f t="shared" si="6"/>
        <v/>
      </c>
    </row>
    <row r="397" spans="1:7" x14ac:dyDescent="0.35">
      <c r="A397" s="3">
        <v>396</v>
      </c>
      <c r="G397" t="str">
        <f t="shared" si="6"/>
        <v/>
      </c>
    </row>
    <row r="398" spans="1:7" x14ac:dyDescent="0.35">
      <c r="A398" s="3">
        <v>397</v>
      </c>
      <c r="G398" t="str">
        <f t="shared" si="6"/>
        <v/>
      </c>
    </row>
    <row r="399" spans="1:7" x14ac:dyDescent="0.35">
      <c r="A399" s="3">
        <v>398</v>
      </c>
      <c r="G399" t="str">
        <f t="shared" si="6"/>
        <v/>
      </c>
    </row>
    <row r="400" spans="1:7" x14ac:dyDescent="0.35">
      <c r="A400" s="3">
        <v>399</v>
      </c>
      <c r="G400" t="str">
        <f t="shared" si="6"/>
        <v/>
      </c>
    </row>
    <row r="401" spans="1:7" x14ac:dyDescent="0.35">
      <c r="A401" s="3">
        <v>400</v>
      </c>
      <c r="G401" t="str">
        <f t="shared" si="6"/>
        <v/>
      </c>
    </row>
  </sheetData>
  <dataValidations count="2">
    <dataValidation type="list" allowBlank="1" showInputMessage="1" showErrorMessage="1" sqref="B2:B401" xr:uid="{ECCC7161-DD4F-4FAF-B209-83DA4BD82B21}">
      <formula1>tickets</formula1>
    </dataValidation>
    <dataValidation type="list" allowBlank="1" showInputMessage="1" showErrorMessage="1" sqref="E2:E401" xr:uid="{A315E7D9-5B86-4B53-B1D5-2FDD4602CC87}">
      <formula1>usuarios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22FD-707B-4FF7-A7A7-19440E2ADD8C}">
  <dimension ref="A1:L10"/>
  <sheetViews>
    <sheetView workbookViewId="0">
      <selection activeCell="D8" sqref="D8"/>
    </sheetView>
  </sheetViews>
  <sheetFormatPr defaultRowHeight="14.5" x14ac:dyDescent="0.35"/>
  <cols>
    <col min="1" max="1" width="19.08984375" bestFit="1" customWidth="1"/>
    <col min="2" max="12" width="10.453125" bestFit="1" customWidth="1"/>
  </cols>
  <sheetData>
    <row r="1" spans="1:12" x14ac:dyDescent="0.35">
      <c r="B1" t="s">
        <v>216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35">
      <c r="A2" t="s">
        <v>214</v>
      </c>
      <c r="B2" s="7">
        <v>45015</v>
      </c>
      <c r="C2" s="7">
        <v>45022</v>
      </c>
      <c r="D2" s="7">
        <f t="shared" ref="D2:L2" si="0">C2+7</f>
        <v>45029</v>
      </c>
      <c r="E2" s="7">
        <f t="shared" si="0"/>
        <v>45036</v>
      </c>
      <c r="F2" s="7">
        <f t="shared" si="0"/>
        <v>45043</v>
      </c>
      <c r="G2" s="7">
        <f t="shared" si="0"/>
        <v>45050</v>
      </c>
      <c r="H2" s="7">
        <f t="shared" si="0"/>
        <v>45057</v>
      </c>
      <c r="I2" s="7">
        <f t="shared" si="0"/>
        <v>45064</v>
      </c>
      <c r="J2" s="7">
        <f t="shared" si="0"/>
        <v>45071</v>
      </c>
      <c r="K2" s="7">
        <f t="shared" si="0"/>
        <v>45078</v>
      </c>
      <c r="L2" s="7">
        <f t="shared" si="0"/>
        <v>45085</v>
      </c>
    </row>
    <row r="3" spans="1:12" x14ac:dyDescent="0.35">
      <c r="A3" t="s">
        <v>8</v>
      </c>
      <c r="B3" s="1">
        <v>0</v>
      </c>
      <c r="C3" s="1">
        <f>Planejamento!R79</f>
        <v>30</v>
      </c>
      <c r="D3" s="1">
        <f>Planejamento!S79</f>
        <v>46</v>
      </c>
      <c r="E3" s="1">
        <f>Planejamento!T79</f>
        <v>26</v>
      </c>
      <c r="F3" s="1">
        <f>Planejamento!U79</f>
        <v>36</v>
      </c>
      <c r="G3" s="1">
        <f>Planejamento!V79</f>
        <v>52</v>
      </c>
      <c r="H3" s="1">
        <f>Planejamento!W79</f>
        <v>76</v>
      </c>
      <c r="I3" s="1">
        <f>Planejamento!X79</f>
        <v>51</v>
      </c>
      <c r="J3" s="1">
        <f>Planejamento!Y79</f>
        <v>32</v>
      </c>
      <c r="K3" s="1">
        <f>Planejamento!Z79</f>
        <v>56</v>
      </c>
      <c r="L3" s="1">
        <f>Planejamento!AA79</f>
        <v>14</v>
      </c>
    </row>
    <row r="4" spans="1:12" x14ac:dyDescent="0.35">
      <c r="A4" t="s">
        <v>9</v>
      </c>
      <c r="B4" s="3">
        <v>0</v>
      </c>
      <c r="C4" s="3" cm="1">
        <f t="array" ref="C4:L4">Planejamento!AB79:AK79</f>
        <v>3</v>
      </c>
      <c r="D4" s="3">
        <v>12.5</v>
      </c>
      <c r="E4" s="3">
        <v>9</v>
      </c>
      <c r="F4" s="3">
        <v>14</v>
      </c>
      <c r="G4" s="3">
        <v>3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35">
      <c r="A5" t="s">
        <v>217</v>
      </c>
      <c r="B5" s="3">
        <f>B3*$A$10</f>
        <v>0</v>
      </c>
      <c r="C5" s="3">
        <f t="shared" ref="C5:L5" si="1">C3*$A$10</f>
        <v>600</v>
      </c>
      <c r="D5" s="3">
        <f t="shared" si="1"/>
        <v>920</v>
      </c>
      <c r="E5" s="3">
        <f t="shared" si="1"/>
        <v>520</v>
      </c>
      <c r="F5" s="3">
        <f t="shared" si="1"/>
        <v>720</v>
      </c>
      <c r="G5" s="3">
        <f t="shared" si="1"/>
        <v>1040</v>
      </c>
      <c r="H5" s="3">
        <f t="shared" si="1"/>
        <v>1520</v>
      </c>
      <c r="I5" s="3">
        <f t="shared" si="1"/>
        <v>1020</v>
      </c>
      <c r="J5" s="3">
        <f t="shared" si="1"/>
        <v>640</v>
      </c>
      <c r="K5" s="3">
        <f t="shared" si="1"/>
        <v>1120</v>
      </c>
      <c r="L5" s="3">
        <f t="shared" si="1"/>
        <v>280</v>
      </c>
    </row>
    <row r="6" spans="1:12" x14ac:dyDescent="0.35">
      <c r="A6" t="s">
        <v>218</v>
      </c>
      <c r="B6" s="3">
        <f>B5</f>
        <v>0</v>
      </c>
      <c r="C6" s="3">
        <f>B6+C5</f>
        <v>600</v>
      </c>
      <c r="D6" s="3">
        <f>C6+D5</f>
        <v>1520</v>
      </c>
      <c r="E6" s="3">
        <f>D6+E5</f>
        <v>2040</v>
      </c>
      <c r="F6" s="3">
        <f t="shared" ref="F6:L6" si="2">E6+F5</f>
        <v>2760</v>
      </c>
      <c r="G6" s="3">
        <f t="shared" si="2"/>
        <v>3800</v>
      </c>
      <c r="H6" s="3">
        <f t="shared" si="2"/>
        <v>5320</v>
      </c>
      <c r="I6" s="3">
        <f t="shared" si="2"/>
        <v>6340</v>
      </c>
      <c r="J6" s="3">
        <f t="shared" si="2"/>
        <v>6980</v>
      </c>
      <c r="K6" s="3">
        <f t="shared" si="2"/>
        <v>8100</v>
      </c>
      <c r="L6" s="3">
        <f t="shared" si="2"/>
        <v>8380</v>
      </c>
    </row>
    <row r="7" spans="1:12" x14ac:dyDescent="0.35">
      <c r="A7" t="s">
        <v>219</v>
      </c>
      <c r="B7" s="3">
        <v>0</v>
      </c>
      <c r="C7" s="3">
        <f>C4*$A$10</f>
        <v>60</v>
      </c>
      <c r="D7" s="3">
        <f t="shared" ref="D7:L7" si="3">D4*$A$10</f>
        <v>250</v>
      </c>
      <c r="E7" s="3">
        <f t="shared" si="3"/>
        <v>180</v>
      </c>
      <c r="F7" s="3">
        <f t="shared" si="3"/>
        <v>280</v>
      </c>
      <c r="G7" s="3">
        <f t="shared" si="3"/>
        <v>60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0</v>
      </c>
      <c r="L7" s="3">
        <f t="shared" si="3"/>
        <v>0</v>
      </c>
    </row>
    <row r="8" spans="1:12" x14ac:dyDescent="0.35">
      <c r="B8" t="s">
        <v>216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</row>
    <row r="9" spans="1:12" x14ac:dyDescent="0.35">
      <c r="A9" s="3" t="s">
        <v>220</v>
      </c>
    </row>
    <row r="10" spans="1:12" x14ac:dyDescent="0.35">
      <c r="A10" s="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B31-F17E-449B-B5EA-A968A7048CFD}">
  <dimension ref="A1:B78"/>
  <sheetViews>
    <sheetView workbookViewId="0">
      <selection activeCell="A2" sqref="A2:A7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193</v>
      </c>
      <c r="B1" t="s">
        <v>200</v>
      </c>
    </row>
    <row r="2" spans="1:2" x14ac:dyDescent="0.35">
      <c r="A2" t="s">
        <v>194</v>
      </c>
      <c r="B2" cm="1">
        <f t="array" ref="B2:B78">Planejamento!A2:A78</f>
        <v>1</v>
      </c>
    </row>
    <row r="3" spans="1:2" x14ac:dyDescent="0.35">
      <c r="A3" t="s">
        <v>197</v>
      </c>
      <c r="B3">
        <v>2</v>
      </c>
    </row>
    <row r="4" spans="1:2" x14ac:dyDescent="0.35">
      <c r="A4" t="s">
        <v>196</v>
      </c>
      <c r="B4">
        <v>3</v>
      </c>
    </row>
    <row r="5" spans="1:2" x14ac:dyDescent="0.35">
      <c r="A5" t="s">
        <v>195</v>
      </c>
      <c r="B5">
        <v>4</v>
      </c>
    </row>
    <row r="6" spans="1:2" x14ac:dyDescent="0.35">
      <c r="A6" t="s">
        <v>199</v>
      </c>
      <c r="B6">
        <v>5</v>
      </c>
    </row>
    <row r="7" spans="1:2" x14ac:dyDescent="0.35">
      <c r="A7" t="s">
        <v>198</v>
      </c>
      <c r="B7">
        <v>6</v>
      </c>
    </row>
    <row r="8" spans="1:2" x14ac:dyDescent="0.35">
      <c r="B8">
        <v>7</v>
      </c>
    </row>
    <row r="9" spans="1:2" x14ac:dyDescent="0.35">
      <c r="B9">
        <v>8</v>
      </c>
    </row>
    <row r="10" spans="1:2" x14ac:dyDescent="0.35">
      <c r="B10">
        <v>9</v>
      </c>
    </row>
    <row r="11" spans="1:2" x14ac:dyDescent="0.35">
      <c r="B11">
        <v>10</v>
      </c>
    </row>
    <row r="12" spans="1:2" x14ac:dyDescent="0.35">
      <c r="B12">
        <v>11</v>
      </c>
    </row>
    <row r="13" spans="1:2" x14ac:dyDescent="0.35">
      <c r="B13">
        <v>12</v>
      </c>
    </row>
    <row r="14" spans="1:2" x14ac:dyDescent="0.35">
      <c r="B14">
        <v>13</v>
      </c>
    </row>
    <row r="15" spans="1:2" x14ac:dyDescent="0.35">
      <c r="B15">
        <v>14</v>
      </c>
    </row>
    <row r="16" spans="1:2" x14ac:dyDescent="0.35">
      <c r="B16">
        <v>15</v>
      </c>
    </row>
    <row r="17" spans="2:2" x14ac:dyDescent="0.35">
      <c r="B17">
        <v>16</v>
      </c>
    </row>
    <row r="18" spans="2:2" x14ac:dyDescent="0.35">
      <c r="B18">
        <v>17</v>
      </c>
    </row>
    <row r="19" spans="2:2" x14ac:dyDescent="0.35">
      <c r="B19">
        <v>18</v>
      </c>
    </row>
    <row r="20" spans="2:2" x14ac:dyDescent="0.35">
      <c r="B20">
        <v>19</v>
      </c>
    </row>
    <row r="21" spans="2:2" x14ac:dyDescent="0.35">
      <c r="B21">
        <v>20</v>
      </c>
    </row>
    <row r="22" spans="2:2" x14ac:dyDescent="0.35">
      <c r="B22">
        <v>21</v>
      </c>
    </row>
    <row r="23" spans="2:2" x14ac:dyDescent="0.35">
      <c r="B23">
        <v>22</v>
      </c>
    </row>
    <row r="24" spans="2:2" x14ac:dyDescent="0.35">
      <c r="B24">
        <v>23</v>
      </c>
    </row>
    <row r="25" spans="2:2" x14ac:dyDescent="0.35">
      <c r="B25">
        <v>24</v>
      </c>
    </row>
    <row r="26" spans="2:2" x14ac:dyDescent="0.35">
      <c r="B26">
        <v>25</v>
      </c>
    </row>
    <row r="27" spans="2:2" x14ac:dyDescent="0.35">
      <c r="B27">
        <v>26</v>
      </c>
    </row>
    <row r="28" spans="2:2" x14ac:dyDescent="0.35">
      <c r="B28">
        <v>27</v>
      </c>
    </row>
    <row r="29" spans="2:2" x14ac:dyDescent="0.35">
      <c r="B29">
        <v>28</v>
      </c>
    </row>
    <row r="30" spans="2:2" x14ac:dyDescent="0.35">
      <c r="B30">
        <v>29</v>
      </c>
    </row>
    <row r="31" spans="2:2" x14ac:dyDescent="0.35">
      <c r="B31">
        <v>30</v>
      </c>
    </row>
    <row r="32" spans="2:2" x14ac:dyDescent="0.35">
      <c r="B32">
        <v>31</v>
      </c>
    </row>
    <row r="33" spans="2:2" x14ac:dyDescent="0.35">
      <c r="B33">
        <v>32</v>
      </c>
    </row>
    <row r="34" spans="2:2" x14ac:dyDescent="0.35">
      <c r="B34">
        <v>33</v>
      </c>
    </row>
    <row r="35" spans="2:2" x14ac:dyDescent="0.35">
      <c r="B35">
        <v>34</v>
      </c>
    </row>
    <row r="36" spans="2:2" x14ac:dyDescent="0.35">
      <c r="B36">
        <v>35</v>
      </c>
    </row>
    <row r="37" spans="2:2" x14ac:dyDescent="0.35">
      <c r="B37">
        <v>36</v>
      </c>
    </row>
    <row r="38" spans="2:2" x14ac:dyDescent="0.35">
      <c r="B38">
        <v>37</v>
      </c>
    </row>
    <row r="39" spans="2:2" x14ac:dyDescent="0.35">
      <c r="B39">
        <v>38</v>
      </c>
    </row>
    <row r="40" spans="2:2" x14ac:dyDescent="0.35">
      <c r="B40">
        <v>39</v>
      </c>
    </row>
    <row r="41" spans="2:2" x14ac:dyDescent="0.35">
      <c r="B41">
        <v>40</v>
      </c>
    </row>
    <row r="42" spans="2:2" x14ac:dyDescent="0.35">
      <c r="B42">
        <v>41</v>
      </c>
    </row>
    <row r="43" spans="2:2" x14ac:dyDescent="0.35">
      <c r="B43">
        <v>42</v>
      </c>
    </row>
    <row r="44" spans="2:2" x14ac:dyDescent="0.35">
      <c r="B44">
        <v>43</v>
      </c>
    </row>
    <row r="45" spans="2:2" x14ac:dyDescent="0.35">
      <c r="B45">
        <v>44</v>
      </c>
    </row>
    <row r="46" spans="2:2" x14ac:dyDescent="0.35">
      <c r="B46">
        <v>45</v>
      </c>
    </row>
    <row r="47" spans="2:2" x14ac:dyDescent="0.35">
      <c r="B47">
        <v>46</v>
      </c>
    </row>
    <row r="48" spans="2:2" x14ac:dyDescent="0.35">
      <c r="B48">
        <v>47</v>
      </c>
    </row>
    <row r="49" spans="2:2" x14ac:dyDescent="0.35">
      <c r="B49">
        <v>48</v>
      </c>
    </row>
    <row r="50" spans="2:2" x14ac:dyDescent="0.35">
      <c r="B50">
        <v>49</v>
      </c>
    </row>
    <row r="51" spans="2:2" x14ac:dyDescent="0.35">
      <c r="B51">
        <v>50</v>
      </c>
    </row>
    <row r="52" spans="2:2" x14ac:dyDescent="0.35">
      <c r="B52">
        <v>51</v>
      </c>
    </row>
    <row r="53" spans="2:2" x14ac:dyDescent="0.35">
      <c r="B53">
        <v>52</v>
      </c>
    </row>
    <row r="54" spans="2:2" x14ac:dyDescent="0.35">
      <c r="B54">
        <v>53</v>
      </c>
    </row>
    <row r="55" spans="2:2" x14ac:dyDescent="0.35">
      <c r="B55">
        <v>54</v>
      </c>
    </row>
    <row r="56" spans="2:2" x14ac:dyDescent="0.35">
      <c r="B56">
        <v>55</v>
      </c>
    </row>
    <row r="57" spans="2:2" x14ac:dyDescent="0.35">
      <c r="B57">
        <v>56</v>
      </c>
    </row>
    <row r="58" spans="2:2" x14ac:dyDescent="0.35">
      <c r="B58">
        <v>57</v>
      </c>
    </row>
    <row r="59" spans="2:2" x14ac:dyDescent="0.35">
      <c r="B59">
        <v>58</v>
      </c>
    </row>
    <row r="60" spans="2:2" x14ac:dyDescent="0.35">
      <c r="B60">
        <v>59</v>
      </c>
    </row>
    <row r="61" spans="2:2" x14ac:dyDescent="0.35">
      <c r="B61">
        <v>60</v>
      </c>
    </row>
    <row r="62" spans="2:2" x14ac:dyDescent="0.35">
      <c r="B62">
        <v>61</v>
      </c>
    </row>
    <row r="63" spans="2:2" x14ac:dyDescent="0.35">
      <c r="B63">
        <v>62</v>
      </c>
    </row>
    <row r="64" spans="2:2" x14ac:dyDescent="0.35">
      <c r="B64">
        <v>63</v>
      </c>
    </row>
    <row r="65" spans="2:2" x14ac:dyDescent="0.35">
      <c r="B65">
        <v>64</v>
      </c>
    </row>
    <row r="66" spans="2:2" x14ac:dyDescent="0.35">
      <c r="B66">
        <v>65</v>
      </c>
    </row>
    <row r="67" spans="2:2" x14ac:dyDescent="0.35">
      <c r="B67">
        <v>66</v>
      </c>
    </row>
    <row r="68" spans="2:2" x14ac:dyDescent="0.35">
      <c r="B68">
        <v>67</v>
      </c>
    </row>
    <row r="69" spans="2:2" x14ac:dyDescent="0.35">
      <c r="B69">
        <v>68</v>
      </c>
    </row>
    <row r="70" spans="2:2" x14ac:dyDescent="0.35">
      <c r="B70">
        <v>69</v>
      </c>
    </row>
    <row r="71" spans="2:2" x14ac:dyDescent="0.35">
      <c r="B71">
        <v>70</v>
      </c>
    </row>
    <row r="72" spans="2:2" x14ac:dyDescent="0.35">
      <c r="B72">
        <v>71</v>
      </c>
    </row>
    <row r="73" spans="2:2" x14ac:dyDescent="0.35">
      <c r="B73">
        <v>72</v>
      </c>
    </row>
    <row r="74" spans="2:2" x14ac:dyDescent="0.35">
      <c r="B74">
        <v>73</v>
      </c>
    </row>
    <row r="75" spans="2:2" x14ac:dyDescent="0.35">
      <c r="B75">
        <v>74</v>
      </c>
    </row>
    <row r="76" spans="2:2" x14ac:dyDescent="0.35">
      <c r="B76">
        <v>75</v>
      </c>
    </row>
    <row r="77" spans="2:2" x14ac:dyDescent="0.35">
      <c r="B77">
        <v>76</v>
      </c>
    </row>
    <row r="78" spans="2:2" x14ac:dyDescent="0.35">
      <c r="B78">
        <v>77</v>
      </c>
    </row>
  </sheetData>
  <sortState xmlns:xlrd2="http://schemas.microsoft.com/office/spreadsheetml/2017/richdata2" ref="A2:A7">
    <sortCondition ref="A2:A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Planejamento</vt:lpstr>
      <vt:lpstr>Horas Trabalhadas</vt:lpstr>
      <vt:lpstr>Execução</vt:lpstr>
      <vt:lpstr>Listas</vt:lpstr>
      <vt:lpstr>Planejado x Realizado</vt:lpstr>
      <vt:lpstr>planejamento</vt:lpstr>
      <vt:lpstr>tickets</vt:lpstr>
      <vt:lpstr>trabalho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 de Matos</dc:creator>
  <cp:lastModifiedBy>Tiago Rodrigues de Matos</cp:lastModifiedBy>
  <dcterms:created xsi:type="dcterms:W3CDTF">2023-05-05T17:14:10Z</dcterms:created>
  <dcterms:modified xsi:type="dcterms:W3CDTF">2023-05-09T21:55:45Z</dcterms:modified>
</cp:coreProperties>
</file>