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FILES\Курс BIG DATA\Exel\Сводные таблицы\"/>
    </mc:Choice>
  </mc:AlternateContent>
  <bookViews>
    <workbookView xWindow="-120" yWindow="-120" windowWidth="29040" windowHeight="15840" firstSheet="6"/>
  </bookViews>
  <sheets>
    <sheet name="Дэшборд" sheetId="9" r:id="rId1"/>
    <sheet name="Данные" sheetId="1" r:id="rId2"/>
    <sheet name="Данные 2023" sheetId="2" r:id="rId3"/>
    <sheet name="Категории" sheetId="3" r:id="rId4"/>
    <sheet name="Заказчики" sheetId="4" r:id="rId5"/>
    <sheet name="Топ10 товаров" sheetId="5" r:id="rId6"/>
    <sheet name="Доли регионов" sheetId="6" r:id="rId7"/>
    <sheet name="Выручка по месяцам" sheetId="7" r:id="rId8"/>
    <sheet name="Карта" sheetId="8" r:id="rId9"/>
  </sheets>
  <definedNames>
    <definedName name="Срез_Годы">#N/A</definedName>
    <definedName name="Срез_Город">#N/A</definedName>
    <definedName name="Срез_Регион">#N/A</definedName>
  </definedNames>
  <calcPr calcId="162913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" i="8" l="1"/>
  <c r="J9" i="8" s="1"/>
  <c r="I10" i="8"/>
  <c r="J10" i="8" s="1"/>
  <c r="I11" i="8"/>
  <c r="J11" i="8" s="1"/>
  <c r="I12" i="8"/>
  <c r="J12" i="8" s="1"/>
  <c r="I13" i="8"/>
  <c r="J13" i="8" s="1"/>
  <c r="I14" i="8"/>
  <c r="J14" i="8" s="1"/>
  <c r="I15" i="8"/>
  <c r="J15" i="8" s="1"/>
  <c r="I16" i="8"/>
  <c r="J16" i="8" s="1"/>
</calcChain>
</file>

<file path=xl/sharedStrings.xml><?xml version="1.0" encoding="utf-8"?>
<sst xmlns="http://schemas.openxmlformats.org/spreadsheetml/2006/main" count="138422" uniqueCount="89">
  <si>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</si>
  <si>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</si>
  <si>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</si>
  <si>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</si>
  <si>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</si>
  <si>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</si>
  <si>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</si>
  <si>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</si>
  <si>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</si>
  <si>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</si>
  <si>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</si>
  <si>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</si>
  <si>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</si>
  <si>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</si>
  <si>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</si>
  <si>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</si>
  <si>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</si>
  <si>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</si>
  <si>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</si>
  <si>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</si>
  <si>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</si>
  <si>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</si>
  <si>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</si>
  <si>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</si>
  <si>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</si>
  <si>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</si>
  <si>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</si>
  <si>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</si>
  <si>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</si>
  <si>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</si>
  <si>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</si>
  <si>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</si>
  <si>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</si>
  <si>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</si>
  <si>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</si>
  <si>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</si>
  <si>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</si>
  <si>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</si>
  <si>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</si>
  <si>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</si>
  <si>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</si>
  <si>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</si>
  <si>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</si>
  <si>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</si>
  <si>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</si>
  <si>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</si>
  <si>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</si>
  <si>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</si>
  <si>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</si>
  <si>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</si>
  <si>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</si>
  <si>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</si>
  <si>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</si>
  <si>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</si>
  <si>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</si>
  <si>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</si>
  <si>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</si>
  <si>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</si>
  <si>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</si>
  <si>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</si>
  <si>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</si>
  <si>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</si>
  <si>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</si>
  <si>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</si>
  <si>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</si>
  <si>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</si>
  <si>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</si>
  <si>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</si>
  <si>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</si>
  <si>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</si>
  <si>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</si>
  <si>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</si>
  <si>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</si>
  <si>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</si>
  <si>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</si>
  <si>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</si>
  <si>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Годы</t>
  </si>
  <si>
    <t xml:space="preserve">Категории </t>
  </si>
  <si>
    <t xml:space="preserve">Выручка </t>
  </si>
  <si>
    <t>КАТЕГОРИИ</t>
  </si>
  <si>
    <t>ЗАКАЗЧИКИ</t>
  </si>
  <si>
    <t>Топ 10 товаров</t>
  </si>
  <si>
    <t>Доли регионов</t>
  </si>
  <si>
    <t>2023</t>
  </si>
  <si>
    <t>X</t>
  </si>
  <si>
    <t>Y</t>
  </si>
  <si>
    <t>Значение</t>
  </si>
  <si>
    <t>Подписи</t>
  </si>
  <si>
    <t>(несколько элементов)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</si>
</sst>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,&quot;К&quot;"/>
    <numFmt numFmtId="165" formatCode="#,##0.00\ [$€-1]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6">
    <dxf>
      <numFmt numFmtId="0" formatCode="General"/>
    </dxf>
    <dxf>
      <numFmt numFmtId="165" formatCode="#,##0.00\ [$€-1]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[Дашборды_Сводные таблицы &amp; Дэшборды-2 скрытые вкладки.xlsx]Категории!СТ_Категории</c:name>
    <c:fmtId val="3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354293.63999999984</c:v>
                </c:pt>
                <c:pt idx="1">
                  <c:v>296770.97000000009</c:v>
                </c:pt>
                <c:pt idx="2">
                  <c:v>272911.51999999984</c:v>
                </c:pt>
                <c:pt idx="3">
                  <c:v>258874.69999999992</c:v>
                </c:pt>
                <c:pt idx="4">
                  <c:v>103817.84999999989</c:v>
                </c:pt>
                <c:pt idx="5">
                  <c:v>97225.220000000147</c:v>
                </c:pt>
                <c:pt idx="6">
                  <c:v>84423.26999999999</c:v>
                </c:pt>
                <c:pt idx="7">
                  <c:v>64512.150000000009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E-4CD9-959A-9AC93B0A2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2579007"/>
        <c:axId val="1372579423"/>
      </c:barChart>
      <c:catAx>
        <c:axId val="1372579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423"/>
        <c:crosses val="autoZero"/>
        <c:auto val="1"/>
        <c:lblAlgn val="ctr"/>
        <c:lblOffset val="100"/>
        <c:noMultiLvlLbl val="0"/>
      </c:catAx>
      <c:valAx>
        <c:axId val="137257942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00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[Дашборды_Сводные таблицы &amp; Дэшборды-2 скрытые вкладки.xlsx]Топ10 товаров!СТ_Топ10 товаров</c:name>
    <c:fmtId val="4"/>
  </c:pivotSource>
  <c:chart>
    <c:title>
      <c:tx>
        <c:strRef>
          <c:f>'Топ10 товаров'!$B$2</c:f>
          <c:strCache>
            <c:ptCount val="1"/>
            <c:pt idx="0">
              <c:v>Топ 10 товаров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Черный чай</c:v>
                </c:pt>
                <c:pt idx="7">
                  <c:v>Зеленый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'Топ10 товаров'!$B$2</c:f>
              <c:numCache>
                <c:formatCode>0\ "К"</c:formatCode>
                <c:ptCount val="10"/>
                <c:pt idx="0">
                  <c:v>200425.5</c:v>
                </c:pt>
                <c:pt idx="1">
                  <c:v>174880.9199999999</c:v>
                </c:pt>
                <c:pt idx="2">
                  <c:v>132535.5</c:v>
                </c:pt>
                <c:pt idx="3">
                  <c:v>116326.06999999993</c:v>
                </c:pt>
                <c:pt idx="4">
                  <c:v>107752.32000000002</c:v>
                </c:pt>
                <c:pt idx="5">
                  <c:v>92375.999999999971</c:v>
                </c:pt>
                <c:pt idx="6">
                  <c:v>78448.589999999967</c:v>
                </c:pt>
                <c:pt idx="7">
                  <c:v>75419.549999999974</c:v>
                </c:pt>
                <c:pt idx="8">
                  <c:v>72783.200000000026</c:v>
                </c:pt>
                <c:pt idx="9">
                  <c:v>69759.8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8-43E1-B502-4FA86D20A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2579007"/>
        <c:axId val="1372579423"/>
      </c:barChart>
      <c:catAx>
        <c:axId val="1372579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423"/>
        <c:crosses val="autoZero"/>
        <c:auto val="1"/>
        <c:lblAlgn val="ctr"/>
        <c:lblOffset val="100"/>
        <c:noMultiLvlLbl val="0"/>
      </c:catAx>
      <c:valAx>
        <c:axId val="137257942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00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[Дашборды_Сводные таблицы &amp; Дэшборды-2 скрытые вкладки.xlsx]Заказчики!СТ_заказчики</c:name>
    <c:fmtId val="3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mymeal</c:v>
                </c:pt>
                <c:pt idx="1">
                  <c:v>Cooking Corner</c:v>
                </c:pt>
                <c:pt idx="2">
                  <c:v>Sweetables</c:v>
                </c:pt>
                <c:pt idx="3">
                  <c:v>foodbite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301068.79999999993</c:v>
                </c:pt>
                <c:pt idx="1">
                  <c:v>287781.83000000013</c:v>
                </c:pt>
                <c:pt idx="2">
                  <c:v>198793.38000000044</c:v>
                </c:pt>
                <c:pt idx="3">
                  <c:v>187635.97999999989</c:v>
                </c:pt>
                <c:pt idx="4">
                  <c:v>153952.95000000001</c:v>
                </c:pt>
                <c:pt idx="5">
                  <c:v>146109.38</c:v>
                </c:pt>
                <c:pt idx="6">
                  <c:v>130674.05000000003</c:v>
                </c:pt>
                <c:pt idx="7">
                  <c:v>126812.94999999995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8-4667-A3A3-0BCA06458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2579007"/>
        <c:axId val="1372579423"/>
      </c:barChart>
      <c:catAx>
        <c:axId val="1372579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423"/>
        <c:crosses val="autoZero"/>
        <c:auto val="1"/>
        <c:lblAlgn val="ctr"/>
        <c:lblOffset val="100"/>
        <c:noMultiLvlLbl val="0"/>
      </c:catAx>
      <c:valAx>
        <c:axId val="137257942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00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[Дашборды_Сводные таблицы &amp; Дэшборды-2 скрытые вкладки.xlsx]Выручка по месяцам!СТ_Топ10 товаров</c:name>
    <c:fmtId val="6"/>
  </c:pivotSource>
  <c:chart>
    <c:title>
      <c:tx>
        <c:strRef>
          <c:f>'Выручка по месяцам'!$B$2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  <c:spPr>
          <a:solidFill>
            <a:schemeClr val="bg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bg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месяцам'!$B$2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</c:lvl>
              </c:multiLvlStrCache>
            </c:multiLvlStrRef>
          </c:cat>
          <c:val>
            <c:numRef>
              <c:f>'Выручка по месяцам'!$B$2</c:f>
              <c:numCache>
                <c:formatCode>0\ "К"</c:formatCode>
                <c:ptCount val="24"/>
                <c:pt idx="0">
                  <c:v>114627.39999999997</c:v>
                </c:pt>
                <c:pt idx="1">
                  <c:v>82203.89</c:v>
                </c:pt>
                <c:pt idx="2">
                  <c:v>62147.56</c:v>
                </c:pt>
                <c:pt idx="3">
                  <c:v>24157.759999999995</c:v>
                </c:pt>
                <c:pt idx="4">
                  <c:v>50458.970000000016</c:v>
                </c:pt>
                <c:pt idx="5">
                  <c:v>56634.10000000002</c:v>
                </c:pt>
                <c:pt idx="6">
                  <c:v>37127.289999999986</c:v>
                </c:pt>
                <c:pt idx="7">
                  <c:v>69066.799999999974</c:v>
                </c:pt>
                <c:pt idx="8">
                  <c:v>39841.069999999956</c:v>
                </c:pt>
                <c:pt idx="9">
                  <c:v>55923.940000000017</c:v>
                </c:pt>
                <c:pt idx="10">
                  <c:v>32010.480000000014</c:v>
                </c:pt>
                <c:pt idx="11">
                  <c:v>23919.8</c:v>
                </c:pt>
                <c:pt idx="12">
                  <c:v>33429.799999999988</c:v>
                </c:pt>
                <c:pt idx="13">
                  <c:v>145195.13000000003</c:v>
                </c:pt>
                <c:pt idx="14">
                  <c:v>151491.2099999999</c:v>
                </c:pt>
                <c:pt idx="15">
                  <c:v>125322.72999999995</c:v>
                </c:pt>
                <c:pt idx="16">
                  <c:v>110486.84</c:v>
                </c:pt>
                <c:pt idx="17">
                  <c:v>28238.460000000006</c:v>
                </c:pt>
                <c:pt idx="18">
                  <c:v>24845.069999999989</c:v>
                </c:pt>
                <c:pt idx="19">
                  <c:v>44396.089999999982</c:v>
                </c:pt>
                <c:pt idx="20">
                  <c:v>65817.89</c:v>
                </c:pt>
                <c:pt idx="21">
                  <c:v>19328.729999999996</c:v>
                </c:pt>
                <c:pt idx="22">
                  <c:v>49600.530000000006</c:v>
                </c:pt>
                <c:pt idx="23">
                  <c:v>86557.780000000042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6-48A9-B647-96D442F09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axId val="1500016143"/>
        <c:axId val="1500016559"/>
      </c:barChart>
      <c:catAx>
        <c:axId val="15000161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0016559"/>
        <c:crosses val="autoZero"/>
        <c:auto val="1"/>
        <c:lblAlgn val="ctr"/>
        <c:lblOffset val="100"/>
        <c:noMultiLvlLbl val="0"/>
      </c:catAx>
      <c:valAx>
        <c:axId val="15000165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150001614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[Дашборды_Сводные таблицы &amp; Дэшборды-2 скрытые вкладки.xlsx]Доли регионов!СТ_Топ10 товаров</c:name>
    <c:fmtId val="5"/>
  </c:pivotSource>
  <c:chart>
    <c:title>
      <c:tx>
        <c:strRef>
          <c:f>'Доли регионов'!$B$2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  <c:spPr>
          <a:solidFill>
            <a:schemeClr val="bg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bg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bg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22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регионов'!$B$2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explosion val="3"/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FD-49C8-BFBF-0E2B743CBE6B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7FD-49C8-BFBF-0E2B743CBE6B}"/>
              </c:ext>
            </c:extLst>
          </c:dPt>
          <c:dPt>
            <c:idx val="2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7FD-49C8-BFBF-0E2B743CBE6B}"/>
              </c:ext>
            </c:extLst>
          </c:dPt>
          <c:dPt>
            <c:idx val="3"/>
            <c:bubble3D val="0"/>
            <c:spPr>
              <a:solidFill>
                <a:schemeClr val="accent1">
                  <a:tint val="3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7FD-49C8-BFBF-0E2B743CBE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'Доли регионов'!$B$2</c:f>
              <c:strCache>
                <c:ptCount val="3"/>
                <c:pt idx="0">
                  <c:v>Север</c:v>
                </c:pt>
                <c:pt idx="1">
                  <c:v>Юг</c:v>
                </c:pt>
                <c:pt idx="2">
                  <c:v>Запад</c:v>
                </c:pt>
              </c:strCache>
            </c:strRef>
          </c:cat>
          <c:val>
            <c:numRef>
              <c:f>'Доли регионов'!$B$2</c:f>
              <c:numCache>
                <c:formatCode>0\ "К"</c:formatCode>
                <c:ptCount val="3"/>
                <c:pt idx="0">
                  <c:v>757876.62999999977</c:v>
                </c:pt>
                <c:pt idx="1">
                  <c:v>432650.96999999991</c:v>
                </c:pt>
                <c:pt idx="2">
                  <c:v>342301.72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FD-49C8-BFBF-0E2B743CBE6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3"/>
        <c:holeSize val="4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90E126AB-D80D-4001-999C-E1E7DA9C7B4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DC3-40D8-98CF-F86EF208F907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FB794CB2-4EDF-4ABB-9D11-0F796C2286D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DC3-40D8-98CF-F86EF208F907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925C2C1C-CFD2-42A7-A319-DAAA264E644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DC3-40D8-98CF-F86EF208F907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0DBFBBCB-C58E-4199-A944-C28AE5545B0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DC3-40D8-98CF-F86EF208F907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633CCEA1-17B8-44FB-9F11-AB7941C7A79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DC3-40D8-98CF-F86EF208F907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83906AB3-D45A-4D0A-848D-E385F21687D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DC3-40D8-98CF-F86EF208F907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9759724A-95A1-4AE8-A02A-3A788138ED1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DC3-40D8-98CF-F86EF208F907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1ECB7010-D240-4320-A79F-A1C134BE0DA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3DC3-40D8-98CF-F86EF208F90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Карта!$G$9:$G$16</c:f>
              <c:numCache>
                <c:formatCode>General</c:formatCode>
                <c:ptCount val="8"/>
                <c:pt idx="0">
                  <c:v>80</c:v>
                </c:pt>
                <c:pt idx="1">
                  <c:v>32</c:v>
                </c:pt>
                <c:pt idx="2">
                  <c:v>46</c:v>
                </c:pt>
                <c:pt idx="3">
                  <c:v>83</c:v>
                </c:pt>
                <c:pt idx="4">
                  <c:v>18</c:v>
                </c:pt>
                <c:pt idx="5">
                  <c:v>60</c:v>
                </c:pt>
                <c:pt idx="6">
                  <c:v>30</c:v>
                </c:pt>
                <c:pt idx="7">
                  <c:v>32</c:v>
                </c:pt>
              </c:numCache>
            </c:numRef>
          </c:xVal>
          <c:yVal>
            <c:numRef>
              <c:f>Карта!$H$9:$H$16</c:f>
              <c:numCache>
                <c:formatCode>General</c:formatCode>
                <c:ptCount val="8"/>
                <c:pt idx="0">
                  <c:v>70</c:v>
                </c:pt>
                <c:pt idx="1">
                  <c:v>76.5</c:v>
                </c:pt>
                <c:pt idx="2">
                  <c:v>82</c:v>
                </c:pt>
                <c:pt idx="3">
                  <c:v>50</c:v>
                </c:pt>
                <c:pt idx="4">
                  <c:v>50</c:v>
                </c:pt>
                <c:pt idx="5">
                  <c:v>11</c:v>
                </c:pt>
                <c:pt idx="6">
                  <c:v>40</c:v>
                </c:pt>
                <c:pt idx="7">
                  <c:v>20</c:v>
                </c:pt>
              </c:numCache>
            </c:numRef>
          </c:yVal>
          <c:bubbleSize>
            <c:numRef>
              <c:f>Карта!$I$9:$I$16</c:f>
              <c:numCache>
                <c:formatCode>#\ ##0.00\ [$€-1]</c:formatCode>
                <c:ptCount val="8"/>
                <c:pt idx="0">
                  <c:v>0</c:v>
                </c:pt>
                <c:pt idx="1">
                  <c:v>170159.91000000009</c:v>
                </c:pt>
                <c:pt idx="2">
                  <c:v>587716.71999999951</c:v>
                </c:pt>
                <c:pt idx="3">
                  <c:v>0</c:v>
                </c:pt>
                <c:pt idx="4">
                  <c:v>342301.71999999986</c:v>
                </c:pt>
                <c:pt idx="5">
                  <c:v>432650.96999999986</c:v>
                </c:pt>
                <c:pt idx="6">
                  <c:v>0</c:v>
                </c:pt>
                <c:pt idx="7">
                  <c:v>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Карта!$J$9:$J$16</c15:f>
                <c15:dlblRangeCache>
                  <c:ptCount val="8"/>
                  <c:pt idx="0">
                    <c:v>Берлин
0</c:v>
                  </c:pt>
                  <c:pt idx="1">
                    <c:v>Бремен
170 k</c:v>
                  </c:pt>
                  <c:pt idx="2">
                    <c:v>Гамбург
588 k</c:v>
                  </c:pt>
                  <c:pt idx="3">
                    <c:v>Дрезден
0</c:v>
                  </c:pt>
                  <c:pt idx="4">
                    <c:v>Кёльн
342 k</c:v>
                  </c:pt>
                  <c:pt idx="5">
                    <c:v>Мюнхен
433 k</c:v>
                  </c:pt>
                  <c:pt idx="6">
                    <c:v>Франкфурт
0</c:v>
                  </c:pt>
                  <c:pt idx="7">
                    <c:v>Штутгарт
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DC3-40D8-98CF-F86EF208F90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45"/>
        <c:showNegBubbles val="0"/>
        <c:axId val="1312837647"/>
        <c:axId val="1312844719"/>
      </c:bubbleChart>
      <c:valAx>
        <c:axId val="1312837647"/>
        <c:scaling>
          <c:orientation val="minMax"/>
          <c:max val="100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2844719"/>
        <c:crosses val="autoZero"/>
        <c:crossBetween val="midCat"/>
      </c:valAx>
      <c:valAx>
        <c:axId val="1312844719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312837647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[Дашборды_Сводные таблицы &amp; Дэшборды-2 скрытые вкладки.xlsx]Категории!СТ_Категории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354293.63999999984</c:v>
                </c:pt>
                <c:pt idx="1">
                  <c:v>296770.97000000009</c:v>
                </c:pt>
                <c:pt idx="2">
                  <c:v>272911.51999999984</c:v>
                </c:pt>
                <c:pt idx="3">
                  <c:v>258874.69999999992</c:v>
                </c:pt>
                <c:pt idx="4">
                  <c:v>103817.84999999989</c:v>
                </c:pt>
                <c:pt idx="5">
                  <c:v>97225.220000000147</c:v>
                </c:pt>
                <c:pt idx="6">
                  <c:v>84423.26999999999</c:v>
                </c:pt>
                <c:pt idx="7">
                  <c:v>64512.150000000009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C-4815-BE1C-2052A14D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2579007"/>
        <c:axId val="1372579423"/>
      </c:barChart>
      <c:catAx>
        <c:axId val="1372579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423"/>
        <c:crosses val="autoZero"/>
        <c:auto val="1"/>
        <c:lblAlgn val="ctr"/>
        <c:lblOffset val="100"/>
        <c:noMultiLvlLbl val="0"/>
      </c:catAx>
      <c:valAx>
        <c:axId val="137257942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00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[Дашборды_Сводные таблицы &amp; Дэшборды-2 скрытые вкладки.xlsx]Заказчики!СТ_заказчики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mymeal</c:v>
                </c:pt>
                <c:pt idx="1">
                  <c:v>Cooking Corner</c:v>
                </c:pt>
                <c:pt idx="2">
                  <c:v>Sweetables</c:v>
                </c:pt>
                <c:pt idx="3">
                  <c:v>foodbite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301068.79999999993</c:v>
                </c:pt>
                <c:pt idx="1">
                  <c:v>287781.83000000013</c:v>
                </c:pt>
                <c:pt idx="2">
                  <c:v>198793.38000000044</c:v>
                </c:pt>
                <c:pt idx="3">
                  <c:v>187635.97999999989</c:v>
                </c:pt>
                <c:pt idx="4">
                  <c:v>153952.95000000001</c:v>
                </c:pt>
                <c:pt idx="5">
                  <c:v>146109.38</c:v>
                </c:pt>
                <c:pt idx="6">
                  <c:v>130674.05000000003</c:v>
                </c:pt>
                <c:pt idx="7">
                  <c:v>126812.94999999995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6-4FF3-ACD7-1D0B66F14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2579007"/>
        <c:axId val="1372579423"/>
      </c:barChart>
      <c:catAx>
        <c:axId val="1372579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423"/>
        <c:crosses val="autoZero"/>
        <c:auto val="1"/>
        <c:lblAlgn val="ctr"/>
        <c:lblOffset val="100"/>
        <c:noMultiLvlLbl val="0"/>
      </c:catAx>
      <c:valAx>
        <c:axId val="137257942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00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[Дашборды_Сводные таблицы &amp; Дэшборды-2 скрытые вкладки.xlsx]Топ10 товаров!СТ_Топ10 товаров</c:name>
    <c:fmtId val="2"/>
  </c:pivotSource>
  <c:chart>
    <c:title>
      <c:tx>
        <c:strRef>
          <c:f>'Топ10 товаров'!$B$2</c:f>
          <c:strCache>
            <c:ptCount val="1"/>
            <c:pt idx="0">
              <c:v>Топ 10 товаров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Черный чай</c:v>
                </c:pt>
                <c:pt idx="7">
                  <c:v>Зеленый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'Топ10 товаров'!$B$2</c:f>
              <c:numCache>
                <c:formatCode>0\ "К"</c:formatCode>
                <c:ptCount val="10"/>
                <c:pt idx="0">
                  <c:v>200425.5</c:v>
                </c:pt>
                <c:pt idx="1">
                  <c:v>174880.9199999999</c:v>
                </c:pt>
                <c:pt idx="2">
                  <c:v>132535.5</c:v>
                </c:pt>
                <c:pt idx="3">
                  <c:v>116326.06999999993</c:v>
                </c:pt>
                <c:pt idx="4">
                  <c:v>107752.32000000002</c:v>
                </c:pt>
                <c:pt idx="5">
                  <c:v>92375.999999999971</c:v>
                </c:pt>
                <c:pt idx="6">
                  <c:v>78448.589999999967</c:v>
                </c:pt>
                <c:pt idx="7">
                  <c:v>75419.549999999974</c:v>
                </c:pt>
                <c:pt idx="8">
                  <c:v>72783.200000000026</c:v>
                </c:pt>
                <c:pt idx="9">
                  <c:v>69759.8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01-42EB-B17D-BBFC986C2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2579007"/>
        <c:axId val="1372579423"/>
      </c:barChart>
      <c:catAx>
        <c:axId val="1372579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423"/>
        <c:crosses val="autoZero"/>
        <c:auto val="1"/>
        <c:lblAlgn val="ctr"/>
        <c:lblOffset val="100"/>
        <c:noMultiLvlLbl val="0"/>
      </c:catAx>
      <c:valAx>
        <c:axId val="137257942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257900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[Дашборды_Сводные таблицы &amp; Дэшборды-2 скрытые вкладки.xlsx]Доли регионов!СТ_Топ10 товаров</c:name>
    <c:fmtId val="3"/>
  </c:pivotSource>
  <c:chart>
    <c:title>
      <c:tx>
        <c:strRef>
          <c:f>'Доли регионов'!$B$2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  <c:spPr>
          <a:solidFill>
            <a:schemeClr val="bg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регионов'!$B$2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explosion val="3"/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F2B-42DF-80BD-32ACE7B5F86D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F2B-42DF-80BD-32ACE7B5F86D}"/>
              </c:ext>
            </c:extLst>
          </c:dPt>
          <c:dPt>
            <c:idx val="2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863-4528-8800-36B02517CB35}"/>
              </c:ext>
            </c:extLst>
          </c:dPt>
          <c:dPt>
            <c:idx val="3"/>
            <c:bubble3D val="0"/>
            <c:spPr>
              <a:solidFill>
                <a:schemeClr val="accent1">
                  <a:tint val="3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F2B-42DF-80BD-32ACE7B5F8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'Доли регионов'!$B$2</c:f>
              <c:strCache>
                <c:ptCount val="3"/>
                <c:pt idx="0">
                  <c:v>Север</c:v>
                </c:pt>
                <c:pt idx="1">
                  <c:v>Юг</c:v>
                </c:pt>
                <c:pt idx="2">
                  <c:v>Запад</c:v>
                </c:pt>
              </c:strCache>
            </c:strRef>
          </c:cat>
          <c:val>
            <c:numRef>
              <c:f>'Доли регионов'!$B$2</c:f>
              <c:numCache>
                <c:formatCode>0\ "К"</c:formatCode>
                <c:ptCount val="3"/>
                <c:pt idx="0">
                  <c:v>757876.62999999977</c:v>
                </c:pt>
                <c:pt idx="1">
                  <c:v>432650.96999999991</c:v>
                </c:pt>
                <c:pt idx="2">
                  <c:v>342301.72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B-42DF-80BD-32ACE7B5F8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3"/>
        <c:holeSize val="4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[Дашборды_Сводные таблицы &amp; Дэшборды-2 скрытые вкладки.xlsx]Выручка по месяцам!СТ_Топ10 товаров</c:name>
    <c:fmtId val="4"/>
  </c:pivotSource>
  <c:chart>
    <c:title>
      <c:tx>
        <c:strRef>
          <c:f>'Выручка по месяцам'!$B$2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  <c:spPr>
          <a:solidFill>
            <a:schemeClr val="bg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bg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месяцам'!$B$2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</c:lvl>
              </c:multiLvlStrCache>
            </c:multiLvlStrRef>
          </c:cat>
          <c:val>
            <c:numRef>
              <c:f>'Выручка по месяцам'!$B$2</c:f>
              <c:numCache>
                <c:formatCode>0\ "К"</c:formatCode>
                <c:ptCount val="24"/>
                <c:pt idx="0">
                  <c:v>114627.39999999997</c:v>
                </c:pt>
                <c:pt idx="1">
                  <c:v>82203.89</c:v>
                </c:pt>
                <c:pt idx="2">
                  <c:v>62147.56</c:v>
                </c:pt>
                <c:pt idx="3">
                  <c:v>24157.759999999995</c:v>
                </c:pt>
                <c:pt idx="4">
                  <c:v>50458.970000000016</c:v>
                </c:pt>
                <c:pt idx="5">
                  <c:v>56634.10000000002</c:v>
                </c:pt>
                <c:pt idx="6">
                  <c:v>37127.289999999986</c:v>
                </c:pt>
                <c:pt idx="7">
                  <c:v>69066.799999999974</c:v>
                </c:pt>
                <c:pt idx="8">
                  <c:v>39841.069999999956</c:v>
                </c:pt>
                <c:pt idx="9">
                  <c:v>55923.940000000017</c:v>
                </c:pt>
                <c:pt idx="10">
                  <c:v>32010.480000000014</c:v>
                </c:pt>
                <c:pt idx="11">
                  <c:v>23919.8</c:v>
                </c:pt>
                <c:pt idx="12">
                  <c:v>33429.799999999988</c:v>
                </c:pt>
                <c:pt idx="13">
                  <c:v>145195.13000000003</c:v>
                </c:pt>
                <c:pt idx="14">
                  <c:v>151491.2099999999</c:v>
                </c:pt>
                <c:pt idx="15">
                  <c:v>125322.72999999995</c:v>
                </c:pt>
                <c:pt idx="16">
                  <c:v>110486.84</c:v>
                </c:pt>
                <c:pt idx="17">
                  <c:v>28238.460000000006</c:v>
                </c:pt>
                <c:pt idx="18">
                  <c:v>24845.069999999989</c:v>
                </c:pt>
                <c:pt idx="19">
                  <c:v>44396.089999999982</c:v>
                </c:pt>
                <c:pt idx="20">
                  <c:v>65817.89</c:v>
                </c:pt>
                <c:pt idx="21">
                  <c:v>19328.729999999996</c:v>
                </c:pt>
                <c:pt idx="22">
                  <c:v>49600.530000000006</c:v>
                </c:pt>
                <c:pt idx="23">
                  <c:v>86557.780000000042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E3-4F4C-A792-6DCD5E4C7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9"/>
        <c:axId val="1500016143"/>
        <c:axId val="1500016559"/>
      </c:barChart>
      <c:catAx>
        <c:axId val="15000161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0016559"/>
        <c:crosses val="autoZero"/>
        <c:auto val="1"/>
        <c:lblAlgn val="ctr"/>
        <c:lblOffset val="100"/>
        <c:noMultiLvlLbl val="0"/>
      </c:catAx>
      <c:valAx>
        <c:axId val="15000165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150001614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F3ED05E4-18A8-4329-ABF4-4230AE5CD0A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ADF4-428C-AD5F-A7CE78769137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05C52C95-D5C6-425C-AB48-44D59C355FA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DF4-428C-AD5F-A7CE78769137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5ABD62C0-9E96-4B1A-9CBA-E7D8616F0D7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DF4-428C-AD5F-A7CE78769137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6C35C852-6872-4820-88E8-BF0409BB8CD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DF4-428C-AD5F-A7CE78769137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AC3CC6ED-CED1-4074-9B2A-230CB935848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DF4-428C-AD5F-A7CE78769137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13638280-1033-4935-B53E-25E3AE5B5DA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DF4-428C-AD5F-A7CE78769137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5F3645A4-3F66-4F8B-A7F1-319878B5E07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DF4-428C-AD5F-A7CE78769137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23F1ECEF-276C-4E14-83F5-2E4D2F22B7A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DF4-428C-AD5F-A7CE7876913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Карта!$G$9:$G$16</c:f>
              <c:numCache>
                <c:formatCode>General</c:formatCode>
                <c:ptCount val="8"/>
                <c:pt idx="0">
                  <c:v>80</c:v>
                </c:pt>
                <c:pt idx="1">
                  <c:v>32</c:v>
                </c:pt>
                <c:pt idx="2">
                  <c:v>46</c:v>
                </c:pt>
                <c:pt idx="3">
                  <c:v>83</c:v>
                </c:pt>
                <c:pt idx="4">
                  <c:v>18</c:v>
                </c:pt>
                <c:pt idx="5">
                  <c:v>60</c:v>
                </c:pt>
                <c:pt idx="6">
                  <c:v>30</c:v>
                </c:pt>
                <c:pt idx="7">
                  <c:v>32</c:v>
                </c:pt>
              </c:numCache>
            </c:numRef>
          </c:xVal>
          <c:yVal>
            <c:numRef>
              <c:f>Карта!$H$9:$H$16</c:f>
              <c:numCache>
                <c:formatCode>General</c:formatCode>
                <c:ptCount val="8"/>
                <c:pt idx="0">
                  <c:v>70</c:v>
                </c:pt>
                <c:pt idx="1">
                  <c:v>76.5</c:v>
                </c:pt>
                <c:pt idx="2">
                  <c:v>82</c:v>
                </c:pt>
                <c:pt idx="3">
                  <c:v>50</c:v>
                </c:pt>
                <c:pt idx="4">
                  <c:v>50</c:v>
                </c:pt>
                <c:pt idx="5">
                  <c:v>11</c:v>
                </c:pt>
                <c:pt idx="6">
                  <c:v>40</c:v>
                </c:pt>
                <c:pt idx="7">
                  <c:v>20</c:v>
                </c:pt>
              </c:numCache>
            </c:numRef>
          </c:yVal>
          <c:bubbleSize>
            <c:numRef>
              <c:f>Карта!$I$9:$I$16</c:f>
              <c:numCache>
                <c:formatCode>#\ ##0.00\ [$€-1]</c:formatCode>
                <c:ptCount val="8"/>
                <c:pt idx="0">
                  <c:v>0</c:v>
                </c:pt>
                <c:pt idx="1">
                  <c:v>170159.91000000009</c:v>
                </c:pt>
                <c:pt idx="2">
                  <c:v>587716.71999999951</c:v>
                </c:pt>
                <c:pt idx="3">
                  <c:v>0</c:v>
                </c:pt>
                <c:pt idx="4">
                  <c:v>342301.71999999986</c:v>
                </c:pt>
                <c:pt idx="5">
                  <c:v>432650.96999999986</c:v>
                </c:pt>
                <c:pt idx="6">
                  <c:v>0</c:v>
                </c:pt>
                <c:pt idx="7">
                  <c:v>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Карта!$J$9:$J$16</c15:f>
                <c15:dlblRangeCache>
                  <c:ptCount val="8"/>
                  <c:pt idx="0">
                    <c:v>Берлин
0</c:v>
                  </c:pt>
                  <c:pt idx="1">
                    <c:v>Бремен
170 k</c:v>
                  </c:pt>
                  <c:pt idx="2">
                    <c:v>Гамбург
588 k</c:v>
                  </c:pt>
                  <c:pt idx="3">
                    <c:v>Дрезден
0</c:v>
                  </c:pt>
                  <c:pt idx="4">
                    <c:v>Кёльн
342 k</c:v>
                  </c:pt>
                  <c:pt idx="5">
                    <c:v>Мюнхен
433 k</c:v>
                  </c:pt>
                  <c:pt idx="6">
                    <c:v>Франкфурт
0</c:v>
                  </c:pt>
                  <c:pt idx="7">
                    <c:v>Штутгарт
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5A6-4D3C-8407-082C4F22D73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45"/>
        <c:showNegBubbles val="0"/>
        <c:axId val="1312837647"/>
        <c:axId val="1312844719"/>
      </c:bubbleChart>
      <c:valAx>
        <c:axId val="1312837647"/>
        <c:scaling>
          <c:orientation val="minMax"/>
          <c:max val="100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2844719"/>
        <c:crosses val="autoZero"/>
        <c:crossBetween val="midCat"/>
      </c:valAx>
      <c:valAx>
        <c:axId val="1312844719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312837647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274882</xdr:colOff>
      <xdr:row>20</xdr:row>
      <xdr:rowOff>11980</xdr:rowOff>
    </xdr:from>
    <xdr:to>
      <xdr:col>8</xdr:col>
      <xdr:colOff>221815</xdr:colOff>
      <xdr:row>34</xdr:row>
      <xdr:rowOff>88180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431457</xdr:colOff>
      <xdr:row>20</xdr:row>
      <xdr:rowOff>13048</xdr:rowOff>
    </xdr:from>
    <xdr:to>
      <xdr:col>18</xdr:col>
      <xdr:colOff>378390</xdr:colOff>
      <xdr:row>34</xdr:row>
      <xdr:rowOff>88180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353170</xdr:colOff>
      <xdr:row>20</xdr:row>
      <xdr:rowOff>13048</xdr:rowOff>
    </xdr:from>
    <xdr:to>
      <xdr:col>13</xdr:col>
      <xdr:colOff>300102</xdr:colOff>
      <xdr:row>34</xdr:row>
      <xdr:rowOff>88180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317500</xdr:colOff>
      <xdr:row>5</xdr:row>
      <xdr:rowOff>0</xdr:rowOff>
    </xdr:from>
    <xdr:to>
      <xdr:col>13</xdr:col>
      <xdr:colOff>287054</xdr:colOff>
      <xdr:row>19</xdr:row>
      <xdr:rowOff>75132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431457</xdr:colOff>
      <xdr:row>5</xdr:row>
      <xdr:rowOff>0</xdr:rowOff>
    </xdr:from>
    <xdr:to>
      <xdr:col>18</xdr:col>
      <xdr:colOff>378390</xdr:colOff>
      <xdr:row>19</xdr:row>
      <xdr:rowOff>75132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534964</xdr:colOff>
      <xdr:row>5</xdr:row>
      <xdr:rowOff>0</xdr:rowOff>
    </xdr:from>
    <xdr:to>
      <xdr:col>25</xdr:col>
      <xdr:colOff>-1</xdr:colOff>
      <xdr:row>34</xdr:row>
      <xdr:rowOff>88180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85479</xdr:colOff>
      <xdr:row>21</xdr:row>
      <xdr:rowOff>35134</xdr:rowOff>
    </xdr:from>
    <xdr:to>
      <xdr:col>3</xdr:col>
      <xdr:colOff>116815</xdr:colOff>
      <xdr:row>34</xdr:row>
      <xdr:rowOff>88180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8" name="Город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2979" y="4138211"/>
              <a:ext cx="1252490" cy="25930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81365</xdr:colOff>
      <xdr:row>12</xdr:row>
      <xdr:rowOff>107830</xdr:rowOff>
    </xdr:from>
    <xdr:to>
      <xdr:col>3</xdr:col>
      <xdr:colOff>116815</xdr:colOff>
      <xdr:row>20</xdr:row>
      <xdr:rowOff>126003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9" name="Регион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8865" y="2452445"/>
              <a:ext cx="1256604" cy="15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81365</xdr:colOff>
      <xdr:row>5</xdr:row>
      <xdr:rowOff>0</xdr:rowOff>
    </xdr:from>
    <xdr:to>
      <xdr:col>3</xdr:col>
      <xdr:colOff>116815</xdr:colOff>
      <xdr:row>12</xdr:row>
      <xdr:rowOff>7223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Годы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8865" y="976923"/>
              <a:ext cx="1256604" cy="13749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447675</xdr:colOff>
      <xdr:row>1</xdr:row>
      <xdr:rowOff>176212</xdr:rowOff>
    </xdr:from>
    <xdr:to>
      <xdr:col>10</xdr:col>
      <xdr:colOff>266700</xdr:colOff>
      <xdr:row>16</xdr:row>
      <xdr:rowOff>61912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2</xdr:row>
      <xdr:rowOff>185737</xdr:rowOff>
    </xdr:from>
    <xdr:to>
      <xdr:col>12</xdr:col>
      <xdr:colOff>361950</xdr:colOff>
      <xdr:row>17</xdr:row>
      <xdr:rowOff>71437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2</xdr:row>
      <xdr:rowOff>185737</xdr:rowOff>
    </xdr:from>
    <xdr:to>
      <xdr:col>12</xdr:col>
      <xdr:colOff>361950</xdr:colOff>
      <xdr:row>17</xdr:row>
      <xdr:rowOff>71437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185737</xdr:rowOff>
    </xdr:from>
    <xdr:to>
      <xdr:col>12</xdr:col>
      <xdr:colOff>390524</xdr:colOff>
      <xdr:row>17</xdr:row>
      <xdr:rowOff>71437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466726</xdr:colOff>
      <xdr:row>2</xdr:row>
      <xdr:rowOff>185737</xdr:rowOff>
    </xdr:from>
    <xdr:to>
      <xdr:col>14</xdr:col>
      <xdr:colOff>152400</xdr:colOff>
      <xdr:row>17</xdr:row>
      <xdr:rowOff>71437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466725</xdr:colOff>
      <xdr:row>0</xdr:row>
      <xdr:rowOff>38100</xdr:rowOff>
    </xdr:from>
    <xdr:to>
      <xdr:col>16</xdr:col>
      <xdr:colOff>314325</xdr:colOff>
      <xdr:row>24</xdr:row>
      <xdr:rowOff>85725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*" refreshedDate="45152.641893749998" createdVersion="6" refreshedVersion="6" minRefreshableVersion="3" recordCount="19341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Т_Категори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9" rowHeaderCaption="Категории 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9">
        <item h="1" x="7"/>
        <item x="6"/>
        <item x="0"/>
        <item h="1" x="3"/>
        <item x="5"/>
        <item x="4"/>
        <item h="1" x="2"/>
        <item h="1" x="1"/>
        <item t="default"/>
      </items>
    </pivotField>
    <pivotField axis="axisPage" multipleItemSelectionAllowed="1" showAll="0">
      <items count="5">
        <item h="1"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multipleItemSelectionAllowed="1" showAll="0" defaultSubtotal="0">
      <items count="6">
        <item h="1" x="0"/>
        <item h="1" x="1"/>
        <item x="2"/>
        <item x="3"/>
        <item h="1" x="4"/>
        <item h="1" x="5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Т_заказчик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rowHeaderCaption="Категории 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h="1" x="7"/>
        <item x="6"/>
        <item x="0"/>
        <item h="1" x="3"/>
        <item x="5"/>
        <item x="4"/>
        <item h="1" x="2"/>
        <item h="1" x="1"/>
        <item t="default"/>
      </items>
    </pivotField>
    <pivotField axis="axisPage" multipleItemSelectionAllowed="1" showAll="0">
      <items count="5">
        <item h="1" x="3"/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multipleItemSelectionAllowed="1" showAll="0" defaultSubtotal="0">
      <items count="6">
        <item h="1" x="0"/>
        <item h="1" x="1"/>
        <item x="2"/>
        <item x="3"/>
        <item h="1" x="4"/>
        <item h="1" x="5"/>
      </items>
    </pivotField>
  </pivotFields>
  <rowFields count="1">
    <field x="1"/>
  </rowFields>
  <rowItems count="9">
    <i>
      <x v="4"/>
    </i>
    <i>
      <x/>
    </i>
    <i>
      <x v="7"/>
    </i>
    <i>
      <x v="1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Т_Топ10 товаров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 rowHeaderCaption="Категории 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h="1" x="7"/>
        <item x="6"/>
        <item x="0"/>
        <item h="1" x="3"/>
        <item x="5"/>
        <item x="4"/>
        <item h="1" x="2"/>
        <item h="1" x="1"/>
        <item t="default"/>
      </items>
    </pivotField>
    <pivotField axis="axisPage" multipleItemSelectionAllowed="1" showAll="0">
      <items count="5">
        <item h="1" x="3"/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multipleItemSelectionAllowed="1" showAll="0" defaultSubtotal="0">
      <items count="6">
        <item h="1" x="0"/>
        <item h="1" x="1"/>
        <item x="2"/>
        <item x="3"/>
        <item h="1" x="4"/>
        <item h="1" x="5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21"/>
    </i>
    <i>
      <x v="4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Т_Топ10 товаров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 rowHeaderCaption="Категории ">
  <location ref="B8:C12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h="1" x="7"/>
        <item x="6"/>
        <item x="0"/>
        <item h="1" x="3"/>
        <item x="5"/>
        <item x="4"/>
        <item h="1" x="2"/>
        <item h="1" x="1"/>
        <item t="default"/>
      </items>
    </pivotField>
    <pivotField axis="axisRow" showAll="0">
      <items count="5">
        <item x="0"/>
        <item h="1" x="3"/>
        <item x="1"/>
        <item x="2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multipleItemSelectionAllowed="1" showAll="0" defaultSubtotal="0">
      <items count="6">
        <item h="1" x="0"/>
        <item h="1" x="1"/>
        <item x="2"/>
        <item x="3"/>
        <item h="1" x="4"/>
        <item h="1" x="5"/>
      </items>
    </pivotField>
  </pivotFields>
  <rowFields count="1">
    <field x="3"/>
  </rowFields>
  <rowItems count="4">
    <i>
      <x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4"/>
  </dataFields>
  <chartFormats count="1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Т_Топ10 товаров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 rowHeaderCaption="Категории ">
  <location ref="B8:C35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h="1" x="7"/>
        <item x="6"/>
        <item x="0"/>
        <item h="1" x="3"/>
        <item x="5"/>
        <item x="4"/>
        <item h="1" x="2"/>
        <item h="1" x="1"/>
        <item t="default"/>
      </items>
    </pivotField>
    <pivotField axis="axisPage" multipleItemSelectionAllowed="1" showAll="0">
      <items count="5">
        <item x="0"/>
        <item h="1" x="3"/>
        <item x="1"/>
        <item x="2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6">
        <item h="1" x="0"/>
        <item h="1" x="1"/>
        <item x="2"/>
        <item x="3"/>
        <item h="1" x="4"/>
        <item h="1" x="5"/>
      </items>
    </pivotField>
  </pivotFields>
  <rowFields count="2">
    <field x="10"/>
    <field x="0"/>
  </rowFields>
  <rowItems count="27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0" count="1" selected="0">
            <x v="2"/>
          </reference>
        </references>
      </pivotArea>
    </chartFormat>
    <chartFormat chart="6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Т_Топ10 товаров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 chartFormat="7" rowHeaderCaption="Категории ">
  <location ref="B8:D16" firstHeaderRow="1" firstDataRow="1" firstDataCol="2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h="1" x="7"/>
        <item x="6"/>
        <item x="0"/>
        <item h="1" x="3"/>
        <item x="5"/>
        <item x="4"/>
        <item h="1" x="2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h="1"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sd="0" x="0"/>
        <item h="1" x="1"/>
        <item x="2"/>
        <item x="3"/>
        <item h="1" sd="0" x="4"/>
        <item h="1"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8">
    <i>
      <x v="2"/>
      <x v="1"/>
    </i>
    <i r="1">
      <x v="2"/>
    </i>
    <i r="1">
      <x v="4"/>
    </i>
    <i r="1">
      <x v="5"/>
    </i>
    <i>
      <x v="3"/>
      <x v="1"/>
    </i>
    <i r="1">
      <x v="2"/>
    </i>
    <i r="1">
      <x v="4"/>
    </i>
    <i r="1">
      <x v="5"/>
    </i>
  </rowItems>
  <colItems count="1">
    <i/>
  </colItems>
  <dataFields count="1">
    <dataField name="Выручка " fld="8" baseField="0" baseItem="0" numFmtId="164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род" sourceName="Город">
  <pivotTables>
    <pivotTable tabId="8" name="СТ_Топ10 товаров"/>
    <pivotTable tabId="7" name="СТ_Топ10 товаров"/>
    <pivotTable tabId="6" name="СТ_Топ10 товаров"/>
    <pivotTable tabId="4" name="СТ_заказчики"/>
    <pivotTable tabId="3" name="СТ_Категории"/>
    <pivotTable tabId="5" name="СТ_Топ10 товаров"/>
  </pivotTables>
  <data>
    <tabular pivotCacheId="1">
      <items count="8">
        <i x="6" s="1"/>
        <i x="0" s="1"/>
        <i x="5" s="1"/>
        <i x="4" s="1"/>
        <i x="2"/>
        <i x="1"/>
        <i x="7" nd="1"/>
        <i x="3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егион" sourceName="Регион">
  <pivotTables>
    <pivotTable tabId="8" name="СТ_Топ10 товаров"/>
    <pivotTable tabId="7" name="СТ_Топ10 товаров"/>
    <pivotTable tabId="6" name="СТ_Топ10 товаров"/>
    <pivotTable tabId="4" name="СТ_заказчики"/>
    <pivotTable tabId="3" name="СТ_Категории"/>
    <pivotTable tabId="5" name="СТ_Топ10 товаров"/>
  </pivotTables>
  <data>
    <tabular pivotCacheId="1">
      <items count="4">
        <i x="2" s="1"/>
        <i x="0" s="1"/>
        <i x="1" s="1"/>
        <i x="3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8" name="СТ_Топ10 товаров"/>
    <pivotTable tabId="7" name="СТ_Топ10 товаров"/>
    <pivotTable tabId="6" name="СТ_Топ10 товаров"/>
    <pivotTable tabId="4" name="СТ_заказчики"/>
    <pivotTable tabId="3" name="СТ_Категории"/>
    <pivotTable tabId="5" name="СТ_Топ10 товаров"/>
  </pivotTables>
  <data>
    <tabular pivotCacheId="1">
      <items count="6">
        <i x="1"/>
        <i x="2" s="1"/>
        <i x="3" s="1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род" cache="Срез_Город" caption="Город" lockedPosition="1" rowHeight="241300"/>
  <slicer name="Регион" cache="Срез_Регион" caption="Регион" lockedPosition="1" rowHeight="241300"/>
  <slicer name="Годы" cache="Срез_Годы" caption="Годы" lockedPosition="1" rowHeight="241300"/>
</slicers>
</file>

<file path=xl/tables/table1.xml><?xml version="1.0" encoding="utf-8"?>
<table xmlns="http://schemas.openxmlformats.org/spreadsheetml/2006/main" id="1" name="УТ_Данные" displayName="УТ_Данные" ref="B2:J19343" totalsRowShown="0" headerRowDxfId="3">
  <autoFilter ref="B2:J19343"/>
  <tableColumns count="9">
    <tableColumn id="1" name="Дата" dataDxfId="2"/>
    <tableColumn id="2" name="Заказчик"/>
    <tableColumn id="3" name="Город"/>
    <tableColumn id="4" name="Регион"/>
    <tableColumn id="5" name="Категория"/>
    <tableColumn id="6" name="Товар"/>
    <tableColumn id="7" name="Цена за штуку"/>
    <tableColumn id="8" name="Количество"/>
    <tableColumn id="9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Таблица2" displayName="Таблица2" ref="B2:J8315" totalsRowShown="0" headerRowDxfId="5">
  <autoFilter ref="B2:J8315"/>
  <tableColumns count="9">
    <tableColumn id="1" name="Дата" dataDxfId="4"/>
    <tableColumn id="2" name="Заказчик"/>
    <tableColumn id="3" name="Город"/>
    <tableColumn id="4" name="Регион"/>
    <tableColumn id="5" name="Категория"/>
    <tableColumn id="6" name="Товар"/>
    <tableColumn id="7" name="Цена за штуку"/>
    <tableColumn id="8" name="Количество"/>
    <tableColumn id="9" name="Выручка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Таблица3" displayName="Таблица3" ref="F8:J16" totalsRowShown="0">
  <autoFilter ref="F8:J16"/>
  <tableColumns count="5">
    <tableColumn id="1" name="Город"/>
    <tableColumn id="2" name="X"/>
    <tableColumn id="3" name="Y"/>
    <tableColumn id="4" name="Значение" dataDxfId="1">
      <calculatedColumnFormula>SUMIF(C:C,Таблица3[[#This Row],[Город]],D:D)</calculatedColumnFormula>
    </tableColumn>
    <tableColumn id="5" name="Подписи" dataDxfId="0">
      <calculatedColumnFormula>Таблица3[[#This Row],[Город]] &amp; CHAR(10) &amp; IF(Таблица3[[#This Row],[Значение]]&gt;=1000000,TEXT(Таблица3[[#This Row],[Значение]]," # ##0,00  \ M"),IF(Таблица3[[#This Row],[Значение]]&gt;=1000,TEXT(Таблица3[[#This Row],[Значение]],"0 \ k"),TEXT(Таблица3[[#This Row],[Значение]],"0")))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4" zoomScale="78" zoomScaleNormal="78" workbookViewId="0">
      <selection activeCell="A25" sqref="A25"/>
    </sheetView>
  </sheetViews>
  <sheetFormatPr defaultRowHeight="15" x14ac:dyDescent="0.25"/>
  <cols>
    <col min="1" max="1" width="23.85546875" style="10" customWidth="1"/>
    <col min="2" max="16384" width="9.140625" style="10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9343"/>
  <sheetViews>
    <sheetView workbookViewId="0">
      <selection activeCell="A25" sqref="A25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315"/>
  <sheetViews>
    <sheetView workbookViewId="0">
      <selection activeCell="A25" sqref="A25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3">
        <v>44927</v>
      </c>
      <c r="C3" s="2" t="s">
        <v>28</v>
      </c>
      <c r="D3" s="2" t="s">
        <v>10</v>
      </c>
      <c r="E3" s="2" t="s">
        <v>11</v>
      </c>
      <c r="F3" s="2" t="s">
        <v>57</v>
      </c>
      <c r="G3" s="2" t="s">
        <v>60</v>
      </c>
      <c r="H3" s="2">
        <v>0.59</v>
      </c>
      <c r="I3" s="2">
        <v>268</v>
      </c>
      <c r="J3" s="2">
        <v>158.12</v>
      </c>
    </row>
    <row r="4" spans="2:10" x14ac:dyDescent="0.25">
      <c r="B4" s="3">
        <v>44928</v>
      </c>
      <c r="C4" s="2" t="s">
        <v>16</v>
      </c>
      <c r="D4" s="2" t="s">
        <v>50</v>
      </c>
      <c r="E4" s="2" t="s">
        <v>35</v>
      </c>
      <c r="F4" s="2" t="s">
        <v>14</v>
      </c>
      <c r="G4" s="2" t="s">
        <v>24</v>
      </c>
      <c r="H4" s="2">
        <v>1.0900000000000001</v>
      </c>
      <c r="I4" s="2">
        <v>157</v>
      </c>
      <c r="J4" s="2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zoomScale="80" zoomScaleNormal="80" workbookViewId="0">
      <selection activeCell="A25" sqref="A25"/>
    </sheetView>
  </sheetViews>
  <sheetFormatPr defaultRowHeight="15" x14ac:dyDescent="0.25"/>
  <cols>
    <col min="2" max="2" width="14.28515625" bestFit="1" customWidth="1"/>
    <col min="3" max="3" width="26.7109375" customWidth="1"/>
  </cols>
  <sheetData>
    <row r="2" spans="2:3" x14ac:dyDescent="0.25">
      <c r="B2" s="8" t="s">
        <v>79</v>
      </c>
    </row>
    <row r="4" spans="2:3" x14ac:dyDescent="0.25">
      <c r="B4" s="4" t="s">
        <v>3</v>
      </c>
      <c r="C4" t="s">
        <v>88</v>
      </c>
    </row>
    <row r="5" spans="2:3" x14ac:dyDescent="0.25">
      <c r="B5" s="4" t="s">
        <v>2</v>
      </c>
      <c r="C5" t="s">
        <v>88</v>
      </c>
    </row>
    <row r="6" spans="2:3" x14ac:dyDescent="0.25">
      <c r="B6" s="4" t="s">
        <v>76</v>
      </c>
      <c r="C6" t="s">
        <v>88</v>
      </c>
    </row>
    <row r="8" spans="2:3" x14ac:dyDescent="0.25">
      <c r="B8" s="4" t="s">
        <v>77</v>
      </c>
      <c r="C8" t="s">
        <v>78</v>
      </c>
    </row>
    <row r="9" spans="2:3" x14ac:dyDescent="0.25">
      <c r="B9" s="5" t="s">
        <v>22</v>
      </c>
      <c r="C9" s="7">
        <v>354293.63999999984</v>
      </c>
    </row>
    <row r="10" spans="2:3" x14ac:dyDescent="0.25">
      <c r="B10" s="5" t="s">
        <v>19</v>
      </c>
      <c r="C10" s="7">
        <v>296770.97000000009</v>
      </c>
    </row>
    <row r="11" spans="2:3" x14ac:dyDescent="0.25">
      <c r="B11" s="5" t="s">
        <v>12</v>
      </c>
      <c r="C11" s="7">
        <v>272911.51999999984</v>
      </c>
    </row>
    <row r="12" spans="2:3" x14ac:dyDescent="0.25">
      <c r="B12" s="5" t="s">
        <v>40</v>
      </c>
      <c r="C12" s="7">
        <v>258874.69999999992</v>
      </c>
    </row>
    <row r="13" spans="2:3" x14ac:dyDescent="0.25">
      <c r="B13" s="5" t="s">
        <v>45</v>
      </c>
      <c r="C13" s="7">
        <v>103817.84999999989</v>
      </c>
    </row>
    <row r="14" spans="2:3" x14ac:dyDescent="0.25">
      <c r="B14" s="5" t="s">
        <v>14</v>
      </c>
      <c r="C14" s="7">
        <v>97225.220000000147</v>
      </c>
    </row>
    <row r="15" spans="2:3" x14ac:dyDescent="0.25">
      <c r="B15" s="5" t="s">
        <v>26</v>
      </c>
      <c r="C15" s="7">
        <v>84423.26999999999</v>
      </c>
    </row>
    <row r="16" spans="2:3" x14ac:dyDescent="0.25">
      <c r="B16" s="5" t="s">
        <v>57</v>
      </c>
      <c r="C16" s="7">
        <v>64512.150000000009</v>
      </c>
    </row>
    <row r="17" spans="2:3" x14ac:dyDescent="0.25">
      <c r="B17" s="5" t="s">
        <v>62</v>
      </c>
      <c r="C17" s="7">
        <v>1532829.3199999996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showGridLines="0" workbookViewId="0">
      <selection activeCell="A25" sqref="A25"/>
    </sheetView>
  </sheetViews>
  <sheetFormatPr defaultRowHeight="15" x14ac:dyDescent="0.25"/>
  <cols>
    <col min="2" max="2" width="14.7109375" customWidth="1"/>
    <col min="3" max="3" width="25.140625" customWidth="1"/>
  </cols>
  <sheetData>
    <row r="2" spans="2:3" x14ac:dyDescent="0.25">
      <c r="B2" s="8" t="s">
        <v>80</v>
      </c>
    </row>
    <row r="4" spans="2:3" x14ac:dyDescent="0.25">
      <c r="B4" s="4" t="s">
        <v>3</v>
      </c>
      <c r="C4" t="s">
        <v>88</v>
      </c>
    </row>
    <row r="5" spans="2:3" x14ac:dyDescent="0.25">
      <c r="B5" s="4" t="s">
        <v>2</v>
      </c>
      <c r="C5" t="s">
        <v>88</v>
      </c>
    </row>
    <row r="6" spans="2:3" x14ac:dyDescent="0.25">
      <c r="B6" s="4" t="s">
        <v>76</v>
      </c>
      <c r="C6" t="s">
        <v>88</v>
      </c>
    </row>
    <row r="8" spans="2:3" x14ac:dyDescent="0.25">
      <c r="B8" s="4" t="s">
        <v>77</v>
      </c>
      <c r="C8" t="s">
        <v>78</v>
      </c>
    </row>
    <row r="9" spans="2:3" x14ac:dyDescent="0.25">
      <c r="B9" s="5" t="s">
        <v>44</v>
      </c>
      <c r="C9" s="7">
        <v>301068.79999999993</v>
      </c>
    </row>
    <row r="10" spans="2:3" x14ac:dyDescent="0.25">
      <c r="B10" s="5" t="s">
        <v>32</v>
      </c>
      <c r="C10" s="7">
        <v>287781.83000000013</v>
      </c>
    </row>
    <row r="11" spans="2:3" x14ac:dyDescent="0.25">
      <c r="B11" s="5" t="s">
        <v>9</v>
      </c>
      <c r="C11" s="7">
        <v>198793.38000000044</v>
      </c>
    </row>
    <row r="12" spans="2:3" x14ac:dyDescent="0.25">
      <c r="B12" s="5" t="s">
        <v>49</v>
      </c>
      <c r="C12" s="7">
        <v>187635.97999999989</v>
      </c>
    </row>
    <row r="13" spans="2:3" x14ac:dyDescent="0.25">
      <c r="B13" s="5" t="s">
        <v>21</v>
      </c>
      <c r="C13" s="7">
        <v>153952.95000000001</v>
      </c>
    </row>
    <row r="14" spans="2:3" x14ac:dyDescent="0.25">
      <c r="B14" s="5" t="s">
        <v>25</v>
      </c>
      <c r="C14" s="7">
        <v>146109.38</v>
      </c>
    </row>
    <row r="15" spans="2:3" x14ac:dyDescent="0.25">
      <c r="B15" s="5" t="s">
        <v>16</v>
      </c>
      <c r="C15" s="7">
        <v>130674.05000000003</v>
      </c>
    </row>
    <row r="16" spans="2:3" x14ac:dyDescent="0.25">
      <c r="B16" s="5" t="s">
        <v>28</v>
      </c>
      <c r="C16" s="7">
        <v>126812.94999999995</v>
      </c>
    </row>
    <row r="17" spans="2:3" x14ac:dyDescent="0.25">
      <c r="B17" s="5" t="s">
        <v>62</v>
      </c>
      <c r="C17" s="7">
        <v>1532829.3200000003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9"/>
  <sheetViews>
    <sheetView showGridLines="0" workbookViewId="0">
      <selection activeCell="A25" sqref="A25"/>
    </sheetView>
  </sheetViews>
  <sheetFormatPr defaultRowHeight="15" x14ac:dyDescent="0.25"/>
  <cols>
    <col min="2" max="2" width="20.7109375" customWidth="1"/>
    <col min="3" max="3" width="25.140625" customWidth="1"/>
  </cols>
  <sheetData>
    <row r="2" spans="2:3" x14ac:dyDescent="0.25">
      <c r="B2" s="8" t="s">
        <v>81</v>
      </c>
    </row>
    <row r="4" spans="2:3" x14ac:dyDescent="0.25">
      <c r="B4" s="4" t="s">
        <v>3</v>
      </c>
      <c r="C4" t="s">
        <v>88</v>
      </c>
    </row>
    <row r="5" spans="2:3" x14ac:dyDescent="0.25">
      <c r="B5" s="4" t="s">
        <v>2</v>
      </c>
      <c r="C5" t="s">
        <v>88</v>
      </c>
    </row>
    <row r="6" spans="2:3" x14ac:dyDescent="0.25">
      <c r="B6" s="4" t="s">
        <v>76</v>
      </c>
      <c r="C6" t="s">
        <v>88</v>
      </c>
    </row>
    <row r="8" spans="2:3" x14ac:dyDescent="0.25">
      <c r="B8" s="4" t="s">
        <v>77</v>
      </c>
      <c r="C8" t="s">
        <v>78</v>
      </c>
    </row>
    <row r="9" spans="2:3" x14ac:dyDescent="0.25">
      <c r="B9" s="5" t="s">
        <v>31</v>
      </c>
      <c r="C9" s="7">
        <v>200425.5</v>
      </c>
    </row>
    <row r="10" spans="2:3" x14ac:dyDescent="0.25">
      <c r="B10" s="5" t="s">
        <v>41</v>
      </c>
      <c r="C10" s="7">
        <v>174880.9199999999</v>
      </c>
    </row>
    <row r="11" spans="2:3" x14ac:dyDescent="0.25">
      <c r="B11" s="5" t="s">
        <v>36</v>
      </c>
      <c r="C11" s="7">
        <v>132535.5</v>
      </c>
    </row>
    <row r="12" spans="2:3" x14ac:dyDescent="0.25">
      <c r="B12" s="5" t="s">
        <v>20</v>
      </c>
      <c r="C12" s="7">
        <v>116326.06999999993</v>
      </c>
    </row>
    <row r="13" spans="2:3" x14ac:dyDescent="0.25">
      <c r="B13" s="5" t="s">
        <v>33</v>
      </c>
      <c r="C13" s="7">
        <v>107752.32000000002</v>
      </c>
    </row>
    <row r="14" spans="2:3" x14ac:dyDescent="0.25">
      <c r="B14" s="5" t="s">
        <v>51</v>
      </c>
      <c r="C14" s="7">
        <v>92375.999999999971</v>
      </c>
    </row>
    <row r="15" spans="2:3" x14ac:dyDescent="0.25">
      <c r="B15" s="5" t="s">
        <v>55</v>
      </c>
      <c r="C15" s="7">
        <v>78448.589999999967</v>
      </c>
    </row>
    <row r="16" spans="2:3" x14ac:dyDescent="0.25">
      <c r="B16" s="5" t="s">
        <v>23</v>
      </c>
      <c r="C16" s="7">
        <v>75419.549999999974</v>
      </c>
    </row>
    <row r="17" spans="2:3" x14ac:dyDescent="0.25">
      <c r="B17" s="5" t="s">
        <v>13</v>
      </c>
      <c r="C17" s="7">
        <v>72783.200000000026</v>
      </c>
    </row>
    <row r="18" spans="2:3" x14ac:dyDescent="0.25">
      <c r="B18" s="5" t="s">
        <v>52</v>
      </c>
      <c r="C18" s="7">
        <v>69759.8</v>
      </c>
    </row>
    <row r="19" spans="2:3" x14ac:dyDescent="0.25">
      <c r="B19" s="5" t="s">
        <v>62</v>
      </c>
      <c r="C19" s="7">
        <v>1120707.45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showGridLines="0" workbookViewId="0">
      <selection activeCell="A25" sqref="A25"/>
    </sheetView>
  </sheetViews>
  <sheetFormatPr defaultRowHeight="15" x14ac:dyDescent="0.25"/>
  <cols>
    <col min="2" max="2" width="13.140625" customWidth="1"/>
    <col min="3" max="3" width="25.140625" customWidth="1"/>
  </cols>
  <sheetData>
    <row r="2" spans="2:3" x14ac:dyDescent="0.25">
      <c r="B2" s="8" t="s">
        <v>82</v>
      </c>
    </row>
    <row r="5" spans="2:3" x14ac:dyDescent="0.25">
      <c r="B5" s="4" t="s">
        <v>2</v>
      </c>
      <c r="C5" t="s">
        <v>88</v>
      </c>
    </row>
    <row r="6" spans="2:3" x14ac:dyDescent="0.25">
      <c r="B6" s="4" t="s">
        <v>76</v>
      </c>
      <c r="C6" t="s">
        <v>88</v>
      </c>
    </row>
    <row r="8" spans="2:3" x14ac:dyDescent="0.25">
      <c r="B8" s="4" t="s">
        <v>77</v>
      </c>
      <c r="C8" t="s">
        <v>78</v>
      </c>
    </row>
    <row r="9" spans="2:3" x14ac:dyDescent="0.25">
      <c r="B9" s="5" t="s">
        <v>11</v>
      </c>
      <c r="C9" s="7">
        <v>757876.62999999977</v>
      </c>
    </row>
    <row r="10" spans="2:3" x14ac:dyDescent="0.25">
      <c r="B10" s="5" t="s">
        <v>18</v>
      </c>
      <c r="C10" s="7">
        <v>432650.96999999991</v>
      </c>
    </row>
    <row r="11" spans="2:3" x14ac:dyDescent="0.25">
      <c r="B11" s="5" t="s">
        <v>30</v>
      </c>
      <c r="C11" s="7">
        <v>342301.72</v>
      </c>
    </row>
    <row r="12" spans="2:3" x14ac:dyDescent="0.25">
      <c r="B12" s="5" t="s">
        <v>62</v>
      </c>
      <c r="C12" s="7">
        <v>1532829.3199999996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5"/>
  <sheetViews>
    <sheetView showGridLines="0" workbookViewId="0">
      <selection activeCell="A25" sqref="A25"/>
    </sheetView>
  </sheetViews>
  <sheetFormatPr defaultRowHeight="15" x14ac:dyDescent="0.25"/>
  <cols>
    <col min="2" max="2" width="13.140625" customWidth="1"/>
    <col min="3" max="3" width="25.140625" customWidth="1"/>
  </cols>
  <sheetData>
    <row r="2" spans="2:3" x14ac:dyDescent="0.25">
      <c r="B2" s="8" t="s">
        <v>82</v>
      </c>
    </row>
    <row r="5" spans="2:3" x14ac:dyDescent="0.25">
      <c r="B5" s="4" t="s">
        <v>2</v>
      </c>
      <c r="C5" t="s">
        <v>88</v>
      </c>
    </row>
    <row r="6" spans="2:3" x14ac:dyDescent="0.25">
      <c r="B6" s="4" t="s">
        <v>3</v>
      </c>
      <c r="C6" t="s">
        <v>88</v>
      </c>
    </row>
    <row r="8" spans="2:3" x14ac:dyDescent="0.25">
      <c r="B8" s="4" t="s">
        <v>77</v>
      </c>
      <c r="C8" t="s">
        <v>78</v>
      </c>
    </row>
    <row r="9" spans="2:3" x14ac:dyDescent="0.25">
      <c r="B9" s="5" t="s">
        <v>75</v>
      </c>
      <c r="C9" s="7"/>
    </row>
    <row r="10" spans="2:3" x14ac:dyDescent="0.25">
      <c r="B10" s="6" t="s">
        <v>63</v>
      </c>
      <c r="C10" s="7">
        <v>114627.39999999997</v>
      </c>
    </row>
    <row r="11" spans="2:3" x14ac:dyDescent="0.25">
      <c r="B11" s="6" t="s">
        <v>64</v>
      </c>
      <c r="C11" s="7">
        <v>82203.89</v>
      </c>
    </row>
    <row r="12" spans="2:3" x14ac:dyDescent="0.25">
      <c r="B12" s="6" t="s">
        <v>65</v>
      </c>
      <c r="C12" s="7">
        <v>62147.56</v>
      </c>
    </row>
    <row r="13" spans="2:3" x14ac:dyDescent="0.25">
      <c r="B13" s="6" t="s">
        <v>66</v>
      </c>
      <c r="C13" s="7">
        <v>24157.759999999995</v>
      </c>
    </row>
    <row r="14" spans="2:3" x14ac:dyDescent="0.25">
      <c r="B14" s="6" t="s">
        <v>67</v>
      </c>
      <c r="C14" s="7">
        <v>50458.970000000016</v>
      </c>
    </row>
    <row r="15" spans="2:3" x14ac:dyDescent="0.25">
      <c r="B15" s="6" t="s">
        <v>68</v>
      </c>
      <c r="C15" s="7">
        <v>56634.10000000002</v>
      </c>
    </row>
    <row r="16" spans="2:3" x14ac:dyDescent="0.25">
      <c r="B16" s="6" t="s">
        <v>69</v>
      </c>
      <c r="C16" s="7">
        <v>37127.289999999986</v>
      </c>
    </row>
    <row r="17" spans="2:3" x14ac:dyDescent="0.25">
      <c r="B17" s="6" t="s">
        <v>70</v>
      </c>
      <c r="C17" s="7">
        <v>69066.799999999974</v>
      </c>
    </row>
    <row r="18" spans="2:3" x14ac:dyDescent="0.25">
      <c r="B18" s="6" t="s">
        <v>71</v>
      </c>
      <c r="C18" s="7">
        <v>39841.069999999956</v>
      </c>
    </row>
    <row r="19" spans="2:3" x14ac:dyDescent="0.25">
      <c r="B19" s="6" t="s">
        <v>72</v>
      </c>
      <c r="C19" s="7">
        <v>55923.940000000017</v>
      </c>
    </row>
    <row r="20" spans="2:3" x14ac:dyDescent="0.25">
      <c r="B20" s="6" t="s">
        <v>73</v>
      </c>
      <c r="C20" s="7">
        <v>32010.480000000014</v>
      </c>
    </row>
    <row r="21" spans="2:3" x14ac:dyDescent="0.25">
      <c r="B21" s="6" t="s">
        <v>74</v>
      </c>
      <c r="C21" s="7">
        <v>23919.8</v>
      </c>
    </row>
    <row r="22" spans="2:3" x14ac:dyDescent="0.25">
      <c r="B22" s="5" t="s">
        <v>83</v>
      </c>
      <c r="C22" s="7"/>
    </row>
    <row r="23" spans="2:3" x14ac:dyDescent="0.25">
      <c r="B23" s="6" t="s">
        <v>63</v>
      </c>
      <c r="C23" s="7">
        <v>33429.799999999988</v>
      </c>
    </row>
    <row r="24" spans="2:3" x14ac:dyDescent="0.25">
      <c r="B24" s="6" t="s">
        <v>64</v>
      </c>
      <c r="C24" s="7">
        <v>145195.13000000003</v>
      </c>
    </row>
    <row r="25" spans="2:3" x14ac:dyDescent="0.25">
      <c r="B25" s="6" t="s">
        <v>65</v>
      </c>
      <c r="C25" s="7">
        <v>151491.2099999999</v>
      </c>
    </row>
    <row r="26" spans="2:3" x14ac:dyDescent="0.25">
      <c r="B26" s="6" t="s">
        <v>66</v>
      </c>
      <c r="C26" s="7">
        <v>125322.72999999995</v>
      </c>
    </row>
    <row r="27" spans="2:3" x14ac:dyDescent="0.25">
      <c r="B27" s="6" t="s">
        <v>67</v>
      </c>
      <c r="C27" s="7">
        <v>110486.84</v>
      </c>
    </row>
    <row r="28" spans="2:3" x14ac:dyDescent="0.25">
      <c r="B28" s="6" t="s">
        <v>68</v>
      </c>
      <c r="C28" s="7">
        <v>28238.460000000006</v>
      </c>
    </row>
    <row r="29" spans="2:3" x14ac:dyDescent="0.25">
      <c r="B29" s="6" t="s">
        <v>69</v>
      </c>
      <c r="C29" s="7">
        <v>24845.069999999989</v>
      </c>
    </row>
    <row r="30" spans="2:3" x14ac:dyDescent="0.25">
      <c r="B30" s="6" t="s">
        <v>70</v>
      </c>
      <c r="C30" s="7">
        <v>44396.089999999982</v>
      </c>
    </row>
    <row r="31" spans="2:3" x14ac:dyDescent="0.25">
      <c r="B31" s="6" t="s">
        <v>71</v>
      </c>
      <c r="C31" s="7">
        <v>65817.89</v>
      </c>
    </row>
    <row r="32" spans="2:3" x14ac:dyDescent="0.25">
      <c r="B32" s="6" t="s">
        <v>72</v>
      </c>
      <c r="C32" s="7">
        <v>19328.729999999996</v>
      </c>
    </row>
    <row r="33" spans="2:3" x14ac:dyDescent="0.25">
      <c r="B33" s="6" t="s">
        <v>73</v>
      </c>
      <c r="C33" s="7">
        <v>49600.530000000006</v>
      </c>
    </row>
    <row r="34" spans="2:3" x14ac:dyDescent="0.25">
      <c r="B34" s="6" t="s">
        <v>74</v>
      </c>
      <c r="C34" s="7">
        <v>86557.780000000042</v>
      </c>
    </row>
    <row r="35" spans="2:3" x14ac:dyDescent="0.25">
      <c r="B35" s="5" t="s">
        <v>62</v>
      </c>
      <c r="C35" s="7">
        <v>1532829.32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6"/>
  <sheetViews>
    <sheetView showGridLines="0" workbookViewId="0">
      <selection activeCell="A25" sqref="A25"/>
    </sheetView>
  </sheetViews>
  <sheetFormatPr defaultRowHeight="15" x14ac:dyDescent="0.25"/>
  <cols>
    <col min="2" max="2" width="8.140625" customWidth="1"/>
    <col min="3" max="3" width="8.85546875" customWidth="1"/>
    <col min="4" max="4" width="9.28515625" bestFit="1" customWidth="1"/>
    <col min="6" max="6" width="11.42578125" customWidth="1"/>
    <col min="9" max="9" width="14.42578125" customWidth="1"/>
    <col min="10" max="10" width="15.140625" customWidth="1"/>
  </cols>
  <sheetData>
    <row r="2" spans="2:10" x14ac:dyDescent="0.25">
      <c r="B2" s="8" t="s">
        <v>82</v>
      </c>
    </row>
    <row r="8" spans="2:10" x14ac:dyDescent="0.25">
      <c r="B8" s="4" t="s">
        <v>76</v>
      </c>
      <c r="C8" s="4" t="s">
        <v>2</v>
      </c>
      <c r="D8" t="s">
        <v>78</v>
      </c>
      <c r="F8" t="s">
        <v>2</v>
      </c>
      <c r="G8" t="s">
        <v>84</v>
      </c>
      <c r="H8" t="s">
        <v>85</v>
      </c>
      <c r="I8" t="s">
        <v>86</v>
      </c>
      <c r="J8" t="s">
        <v>87</v>
      </c>
    </row>
    <row r="9" spans="2:10" x14ac:dyDescent="0.25">
      <c r="B9" t="s">
        <v>75</v>
      </c>
      <c r="C9" t="s">
        <v>48</v>
      </c>
      <c r="D9" s="7">
        <v>69538.839999999909</v>
      </c>
      <c r="F9" t="s">
        <v>50</v>
      </c>
      <c r="G9">
        <v>80</v>
      </c>
      <c r="H9">
        <v>70</v>
      </c>
      <c r="I9" s="9">
        <f>SUMIF(C:C,Таблица3[[#This Row],[Город]],D:D)</f>
        <v>0</v>
      </c>
      <c r="J9" t="str">
        <f>Таблица3[[#This Row],[Город]] &amp; CHAR(10) &amp; IF(Таблица3[[#This Row],[Значение]]&gt;=1000000,TEXT(Таблица3[[#This Row],[Значение]]," # ##0,00  \ M"),IF(Таблица3[[#This Row],[Значение]]&gt;=1000,TEXT(Таблица3[[#This Row],[Значение]],"0 \ k"),TEXT(Таблица3[[#This Row],[Значение]],"0")))</f>
        <v>Берлин
0</v>
      </c>
    </row>
    <row r="10" spans="2:10" x14ac:dyDescent="0.25">
      <c r="B10" t="s">
        <v>75</v>
      </c>
      <c r="C10" t="s">
        <v>10</v>
      </c>
      <c r="D10" s="7">
        <v>245020.60999999964</v>
      </c>
      <c r="F10" t="s">
        <v>48</v>
      </c>
      <c r="G10">
        <v>32</v>
      </c>
      <c r="H10">
        <v>76.5</v>
      </c>
      <c r="I10" s="9">
        <f>SUMIF(C:C,Таблица3[[#This Row],[Город]],D:D)</f>
        <v>170159.91000000009</v>
      </c>
      <c r="J10" t="str">
        <f>Таблица3[[#This Row],[Город]] &amp; CHAR(10) &amp; IF(Таблица3[[#This Row],[Значение]]&gt;=1000000,TEXT(Таблица3[[#This Row],[Значение]]," # ##0,00  \ M"),IF(Таблица3[[#This Row],[Значение]]&gt;=1000,TEXT(Таблица3[[#This Row],[Значение]],"0 \ k"),TEXT(Таблица3[[#This Row],[Значение]],"0")))</f>
        <v>Бремен
170 k</v>
      </c>
    </row>
    <row r="11" spans="2:10" x14ac:dyDescent="0.25">
      <c r="B11" t="s">
        <v>75</v>
      </c>
      <c r="C11" t="s">
        <v>42</v>
      </c>
      <c r="D11" s="7">
        <v>158308.97</v>
      </c>
      <c r="F11" t="s">
        <v>10</v>
      </c>
      <c r="G11">
        <v>46</v>
      </c>
      <c r="H11">
        <v>82</v>
      </c>
      <c r="I11" s="9">
        <f>SUMIF(C:C,Таблица3[[#This Row],[Город]],D:D)</f>
        <v>587716.71999999951</v>
      </c>
      <c r="J11" t="str">
        <f>Таблица3[[#This Row],[Город]] &amp; CHAR(10) &amp; IF(Таблица3[[#This Row],[Значение]]&gt;=1000000,TEXT(Таблица3[[#This Row],[Значение]]," # ##0,00  \ M"),IF(Таблица3[[#This Row],[Значение]]&gt;=1000,TEXT(Таблица3[[#This Row],[Значение]],"0 \ k"),TEXT(Таблица3[[#This Row],[Значение]],"0")))</f>
        <v>Гамбург
588 k</v>
      </c>
    </row>
    <row r="12" spans="2:10" x14ac:dyDescent="0.25">
      <c r="B12" t="s">
        <v>75</v>
      </c>
      <c r="C12" t="s">
        <v>38</v>
      </c>
      <c r="D12" s="7">
        <v>175250.6400000001</v>
      </c>
      <c r="F12" t="s">
        <v>34</v>
      </c>
      <c r="G12">
        <v>83</v>
      </c>
      <c r="H12">
        <v>50</v>
      </c>
      <c r="I12" s="9">
        <f>SUMIF(C:C,Таблица3[[#This Row],[Город]],D:D)</f>
        <v>0</v>
      </c>
      <c r="J12" t="str">
        <f>Таблица3[[#This Row],[Город]] &amp; CHAR(10) &amp; IF(Таблица3[[#This Row],[Значение]]&gt;=1000000,TEXT(Таблица3[[#This Row],[Значение]]," # ##0,00  \ M"),IF(Таблица3[[#This Row],[Значение]]&gt;=1000,TEXT(Таблица3[[#This Row],[Значение]],"0 \ k"),TEXT(Таблица3[[#This Row],[Значение]],"0")))</f>
        <v>Дрезден
0</v>
      </c>
    </row>
    <row r="13" spans="2:10" x14ac:dyDescent="0.25">
      <c r="B13" t="s">
        <v>83</v>
      </c>
      <c r="C13" t="s">
        <v>48</v>
      </c>
      <c r="D13" s="7">
        <v>100621.07000000018</v>
      </c>
      <c r="F13" t="s">
        <v>42</v>
      </c>
      <c r="G13">
        <v>18</v>
      </c>
      <c r="H13">
        <v>50</v>
      </c>
      <c r="I13" s="9">
        <f>SUMIF(C:C,Таблица3[[#This Row],[Город]],D:D)</f>
        <v>342301.71999999986</v>
      </c>
      <c r="J13" t="str">
        <f>Таблица3[[#This Row],[Город]] &amp; CHAR(10) &amp; IF(Таблица3[[#This Row],[Значение]]&gt;=1000000,TEXT(Таблица3[[#This Row],[Значение]]," # ##0,00  \ M"),IF(Таблица3[[#This Row],[Значение]]&gt;=1000,TEXT(Таблица3[[#This Row],[Значение]],"0 \ k"),TEXT(Таблица3[[#This Row],[Значение]],"0")))</f>
        <v>Кёльн
342 k</v>
      </c>
    </row>
    <row r="14" spans="2:10" x14ac:dyDescent="0.25">
      <c r="B14" t="s">
        <v>83</v>
      </c>
      <c r="C14" t="s">
        <v>10</v>
      </c>
      <c r="D14" s="7">
        <v>342696.10999999981</v>
      </c>
      <c r="F14" t="s">
        <v>38</v>
      </c>
      <c r="G14">
        <v>60</v>
      </c>
      <c r="H14">
        <v>11</v>
      </c>
      <c r="I14" s="9">
        <f>SUMIF(C:C,Таблица3[[#This Row],[Город]],D:D)</f>
        <v>432650.96999999986</v>
      </c>
      <c r="J14" t="str">
        <f>Таблица3[[#This Row],[Город]] &amp; CHAR(10) &amp; IF(Таблица3[[#This Row],[Значение]]&gt;=1000000,TEXT(Таблица3[[#This Row],[Значение]]," # ##0,00  \ M"),IF(Таблица3[[#This Row],[Значение]]&gt;=1000,TEXT(Таблица3[[#This Row],[Значение]],"0 \ k"),TEXT(Таблица3[[#This Row],[Значение]],"0")))</f>
        <v>Мюнхен
433 k</v>
      </c>
    </row>
    <row r="15" spans="2:10" x14ac:dyDescent="0.25">
      <c r="B15" t="s">
        <v>83</v>
      </c>
      <c r="C15" t="s">
        <v>42</v>
      </c>
      <c r="D15" s="7">
        <v>183992.74999999988</v>
      </c>
      <c r="F15" t="s">
        <v>29</v>
      </c>
      <c r="G15">
        <v>30</v>
      </c>
      <c r="H15">
        <v>40</v>
      </c>
      <c r="I15" s="9">
        <f>SUMIF(C:C,Таблица3[[#This Row],[Город]],D:D)</f>
        <v>0</v>
      </c>
      <c r="J15" t="str">
        <f>Таблица3[[#This Row],[Город]] &amp; CHAR(10) &amp; IF(Таблица3[[#This Row],[Значение]]&gt;=1000000,TEXT(Таблица3[[#This Row],[Значение]]," # ##0,00  \ M"),IF(Таблица3[[#This Row],[Значение]]&gt;=1000,TEXT(Таблица3[[#This Row],[Значение]],"0 \ k"),TEXT(Таблица3[[#This Row],[Значение]],"0")))</f>
        <v>Франкфурт
0</v>
      </c>
    </row>
    <row r="16" spans="2:10" x14ac:dyDescent="0.25">
      <c r="B16" t="s">
        <v>83</v>
      </c>
      <c r="C16" t="s">
        <v>38</v>
      </c>
      <c r="D16" s="7">
        <v>257400.32999999978</v>
      </c>
      <c r="F16" t="s">
        <v>17</v>
      </c>
      <c r="G16">
        <v>32</v>
      </c>
      <c r="H16">
        <v>20</v>
      </c>
      <c r="I16" s="9">
        <f>SUMIF(C:C,Таблица3[[#This Row],[Город]],D:D)</f>
        <v>0</v>
      </c>
      <c r="J16" t="str">
        <f>Таблица3[[#This Row],[Город]] &amp; CHAR(10) &amp; IF(Таблица3[[#This Row],[Значение]]&gt;=1000000,TEXT(Таблица3[[#This Row],[Значение]]," # ##0,00  \ M"),IF(Таблица3[[#This Row],[Значение]]&gt;=1000,TEXT(Таблица3[[#This Row],[Значение]],"0 \ k"),TEXT(Таблица3[[#This Row],[Значение]],"0")))</f>
        <v>Штутгарт
0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Дэшборд</vt:lpstr>
      <vt:lpstr>Данные</vt:lpstr>
      <vt:lpstr>Данные 2023</vt:lpstr>
      <vt:lpstr>Категории</vt:lpstr>
      <vt:lpstr>Заказчики</vt:lpstr>
      <vt:lpstr>Топ10 товаров</vt:lpstr>
      <vt:lpstr>Доли регионов</vt:lpstr>
      <vt:lpstr>Выручка по месяцам</vt:lpstr>
      <vt:lpstr>Карта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*</cp:lastModifiedBy>
  <dcterms:created xsi:type="dcterms:W3CDTF">2021-03-30T21:11:03Z</dcterms:created>
  <dcterms:modified xsi:type="dcterms:W3CDTF">2023-08-15T07:28:39Z</dcterms:modified>
</cp:coreProperties>
</file>