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YandexDisk\Видео\Big Data\Сводные таблицы\"/>
    </mc:Choice>
  </mc:AlternateContent>
  <bookViews>
    <workbookView xWindow="-120" yWindow="-120" windowWidth="29040" windowHeight="15840" firstSheet="6" activeTab="7"/>
  </bookViews>
  <sheets>
    <sheet name="Данные 2023" sheetId="2" r:id="rId1"/>
    <sheet name="Данные" sheetId="1" r:id="rId2"/>
    <sheet name="Категории" sheetId="3" r:id="rId3"/>
    <sheet name="Заказчики" sheetId="4" r:id="rId4"/>
    <sheet name="Топ10 товаров" sheetId="5" r:id="rId5"/>
    <sheet name="Доли регионов" sheetId="6" r:id="rId6"/>
    <sheet name="Выручка по месяцам" sheetId="7" r:id="rId7"/>
    <sheet name="Карта" sheetId="8" r:id="rId8"/>
  </sheets>
  <calcPr calcId="162913"/>
  <pivotCaches>
    <pivotCache cacheId="41" r:id="rId9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0" i="8" l="1"/>
  <c r="J11" i="8"/>
  <c r="J12" i="8"/>
  <c r="J13" i="8"/>
  <c r="J14" i="8"/>
  <c r="J15" i="8"/>
  <c r="J16" i="8"/>
  <c r="I9" i="8"/>
  <c r="I10" i="8"/>
  <c r="I11" i="8"/>
  <c r="I12" i="8"/>
  <c r="I13" i="8"/>
  <c r="I14" i="8"/>
  <c r="I15" i="8"/>
  <c r="I16" i="8"/>
</calcChain>
</file>

<file path=xl/sharedStrings.xml><?xml version="1.0" encoding="utf-8"?>
<sst xmlns="http://schemas.openxmlformats.org/spreadsheetml/2006/main" count="138470" uniqueCount="90">
  <si>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</si>
  <si>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</si>
  <si>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</si>
  <si>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</si>
  <si>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</si>
  <si>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</si>
  <si>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</si>
  <si>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</si>
  <si>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</si>
  <si>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</si>
  <si>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</si>
  <si>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</si>
  <si>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</si>
  <si>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</si>
  <si>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</si>
  <si>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</si>
  <si>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</si>
  <si>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</si>
  <si>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</si>
  <si>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</si>
  <si>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</si>
  <si>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</si>
  <si>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</si>
  <si>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</si>
  <si>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</si>
  <si>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</si>
  <si>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</si>
  <si>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</si>
  <si>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</si>
  <si>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</si>
  <si>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</si>
  <si>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</si>
  <si>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</si>
  <si>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</si>
  <si>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</si>
  <si>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</si>
  <si>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</si>
  <si>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</si>
  <si>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</si>
  <si>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</si>
  <si>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</si>
  <si>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</si>
  <si>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</si>
  <si>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</si>
  <si>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</si>
  <si>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</si>
  <si>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</si>
  <si>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</si>
  <si>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</si>
  <si>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</si>
  <si>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</si>
  <si>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</si>
  <si>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</si>
  <si>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</si>
  <si>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</si>
  <si>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</si>
  <si>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</si>
  <si>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</si>
  <si>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</si>
  <si>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</si>
  <si>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</si>
  <si>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</si>
  <si>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</si>
  <si>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(Все)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</si>
  <si>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</si>
  <si>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</si>
  <si>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</si>
  <si>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</si>
  <si>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</si>
  <si>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</si>
  <si>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</si>
  <si>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</si>
  <si>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</si>
  <si>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</si>
  <si>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</si>
  <si>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</si>
  <si>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</si>
  <si>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</si>
  <si>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Годы</t>
  </si>
  <si>
    <t xml:space="preserve">Категории </t>
  </si>
  <si>
    <t xml:space="preserve">Выручка </t>
  </si>
  <si>
    <t>КАТЕГОРИИ</t>
  </si>
  <si>
    <t>ЗАКАЗЧИКИ</t>
  </si>
  <si>
    <t>Топ 10 товаров</t>
  </si>
  <si>
    <t>Доли регионов</t>
  </si>
  <si>
    <t>2023</t>
  </si>
  <si>
    <t>X</t>
  </si>
  <si>
    <t>Y</t>
  </si>
  <si>
    <t>Значение</t>
  </si>
  <si>
    <t>Подписи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</si>
</sst>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,&quot;К&quot;"/>
    <numFmt numFmtId="165" formatCode="#,##0.00\ [$€-1]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applyFont="1" applyBorder="1"/>
    <xf numFmtId="14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0" fontId="1" fillId="0" borderId="0" xfId="0" applyFont="1"/>
    <xf numFmtId="165" fontId="0" fillId="0" borderId="0" xfId="0" applyNumberFormat="1"/>
  </cellXfs>
  <cellStyles count="1">
    <cellStyle name="Обычный" xfId="0" builtinId="0"/>
  </cellStyles>
  <dxfs count="6">
    <dxf>
      <numFmt numFmtId="0" formatCode="General"/>
    </dxf>
    <dxf>
      <numFmt numFmtId="165" formatCode="#,##0.00\ [$€-1]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[Дашборды_Сводные таблицы &amp; Дэшборды-2.xlsx]Категории!СТ_Категории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C-4815-BE1C-2052A14D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72579007"/>
        <c:axId val="1372579423"/>
      </c:barChart>
      <c:catAx>
        <c:axId val="1372579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2579423"/>
        <c:crosses val="autoZero"/>
        <c:auto val="1"/>
        <c:lblAlgn val="ctr"/>
        <c:lblOffset val="100"/>
        <c:noMultiLvlLbl val="0"/>
      </c:catAx>
      <c:valAx>
        <c:axId val="137257942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257900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[Дашборды_Сводные таблицы &amp; Дэшборды-2.xlsx]Заказчики!СТ_заказчики</c:name>
    <c:fmtId val="1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Заказчики!$B$9:$B$17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Заказчики!$C$9:$C$17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6-4FF3-ACD7-1D0B66F14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72579007"/>
        <c:axId val="1372579423"/>
      </c:barChart>
      <c:catAx>
        <c:axId val="1372579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2579423"/>
        <c:crosses val="autoZero"/>
        <c:auto val="1"/>
        <c:lblAlgn val="ctr"/>
        <c:lblOffset val="100"/>
        <c:noMultiLvlLbl val="0"/>
      </c:catAx>
      <c:valAx>
        <c:axId val="137257942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257900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[Дашборды_Сводные таблицы &amp; Дэшборды-2.xlsx]Топ10 товаров!СТ_Топ10 товаров</c:name>
    <c:fmtId val="2"/>
  </c:pivotSource>
  <c:chart>
    <c:title>
      <c:tx>
        <c:strRef>
          <c:f>'Топ10 товаров'!$B$2</c:f>
          <c:strCache>
            <c:ptCount val="1"/>
            <c:pt idx="0">
              <c:v>Топ 10 товаров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'Топ10 товаров'!$C$8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'Топ10 товаров'!$B$9:$B$19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'Топ10 товаров'!$C$9:$C$19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01-42EB-B17D-BBFC986C2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72579007"/>
        <c:axId val="1372579423"/>
      </c:barChart>
      <c:catAx>
        <c:axId val="1372579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2579423"/>
        <c:crosses val="autoZero"/>
        <c:auto val="1"/>
        <c:lblAlgn val="ctr"/>
        <c:lblOffset val="100"/>
        <c:noMultiLvlLbl val="0"/>
      </c:catAx>
      <c:valAx>
        <c:axId val="137257942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257900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[Дашборды_Сводные таблицы &amp; Дэшборды-2.xlsx]Доли регионов!СТ_Топ10 товаров</c:name>
    <c:fmtId val="3"/>
  </c:pivotSource>
  <c:chart>
    <c:title>
      <c:tx>
        <c:strRef>
          <c:f>'Доли регионов'!$B$2</c:f>
          <c:strCache>
            <c:ptCount val="1"/>
            <c:pt idx="0">
              <c:v>Доли регионов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</c:pivotFmt>
      <c:pivotFmt>
        <c:idx val="8"/>
        <c:spPr>
          <a:solidFill>
            <a:schemeClr val="bg1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'Доли регионов'!$C$8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explosion val="3"/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F2B-42DF-80BD-32ACE7B5F86D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F2B-42DF-80BD-32ACE7B5F86D}"/>
              </c:ext>
            </c:extLst>
          </c:dPt>
          <c:dPt>
            <c:idx val="2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F2B-42DF-80BD-32ACE7B5F8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'Доли регионов'!$B$9:$B$13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'Доли регионов'!$C$9:$C$13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B-42DF-80BD-32ACE7B5F8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3"/>
        <c:holeSize val="4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[Дашборды_Сводные таблицы &amp; Дэшборды-2.xlsx]Выручка по месяцам!СТ_Топ10 товаров</c:name>
    <c:fmtId val="4"/>
  </c:pivotSource>
  <c:chart>
    <c:title>
      <c:tx>
        <c:strRef>
          <c:f>'Выручка по месяцам'!$B$2</c:f>
          <c:strCache>
            <c:ptCount val="1"/>
            <c:pt idx="0">
              <c:v>Доли регионов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  <c:spPr>
          <a:solidFill>
            <a:schemeClr val="bg1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bg1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месяцам'!$B$9:$B$48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'Выручка по месяцам'!$C$9:$C$48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E3-4F4C-A792-6DCD5E4C7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9"/>
        <c:axId val="1500016143"/>
        <c:axId val="1500016559"/>
      </c:barChart>
      <c:catAx>
        <c:axId val="15000161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0016559"/>
        <c:auto val="1"/>
        <c:lblAlgn val="ctr"/>
        <c:lblOffset val="100"/>
        <c:noMultiLvlLbl val="0"/>
      </c:catAx>
      <c:valAx>
        <c:axId val="15000165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1500016143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Карта!$G$9:$G$16</c:f>
              <c:numCache>
                <c:formatCode>General</c:formatCode>
                <c:ptCount val="8"/>
                <c:pt idx="0">
                  <c:v>80</c:v>
                </c:pt>
                <c:pt idx="1">
                  <c:v>32</c:v>
                </c:pt>
                <c:pt idx="2">
                  <c:v>46</c:v>
                </c:pt>
                <c:pt idx="3">
                  <c:v>83</c:v>
                </c:pt>
                <c:pt idx="4">
                  <c:v>18</c:v>
                </c:pt>
                <c:pt idx="5">
                  <c:v>60</c:v>
                </c:pt>
                <c:pt idx="6">
                  <c:v>30</c:v>
                </c:pt>
                <c:pt idx="7">
                  <c:v>32</c:v>
                </c:pt>
              </c:numCache>
            </c:numRef>
          </c:xVal>
          <c:yVal>
            <c:numRef>
              <c:f>Карта!$H$9:$H$16</c:f>
              <c:numCache>
                <c:formatCode>General</c:formatCode>
                <c:ptCount val="8"/>
                <c:pt idx="0">
                  <c:v>70</c:v>
                </c:pt>
                <c:pt idx="1">
                  <c:v>76.5</c:v>
                </c:pt>
                <c:pt idx="2">
                  <c:v>82</c:v>
                </c:pt>
                <c:pt idx="3">
                  <c:v>50</c:v>
                </c:pt>
                <c:pt idx="4">
                  <c:v>50</c:v>
                </c:pt>
                <c:pt idx="5">
                  <c:v>11</c:v>
                </c:pt>
                <c:pt idx="6">
                  <c:v>40</c:v>
                </c:pt>
                <c:pt idx="7">
                  <c:v>20</c:v>
                </c:pt>
              </c:numCache>
            </c:numRef>
          </c:yVal>
          <c:bubbleSize>
            <c:numRef>
              <c:f>Карта!$I$9:$I$16</c:f>
              <c:numCache>
                <c:formatCode>#\ ##0.00\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25A6-4D3C-8407-082C4F22D73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45"/>
        <c:showNegBubbles val="0"/>
        <c:axId val="1312837647"/>
        <c:axId val="1312844719"/>
      </c:bubbleChart>
      <c:valAx>
        <c:axId val="1312837647"/>
        <c:scaling>
          <c:orientation val="minMax"/>
          <c:max val="100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2844719"/>
        <c:crosses val="autoZero"/>
        <c:crossBetween val="midCat"/>
      </c:valAx>
      <c:valAx>
        <c:axId val="1312844719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312837647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7</xdr:row>
      <xdr:rowOff>14287</xdr:rowOff>
    </xdr:from>
    <xdr:to>
      <xdr:col>12</xdr:col>
      <xdr:colOff>438150</xdr:colOff>
      <xdr:row>21</xdr:row>
      <xdr:rowOff>90487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2</xdr:row>
      <xdr:rowOff>185737</xdr:rowOff>
    </xdr:from>
    <xdr:to>
      <xdr:col>12</xdr:col>
      <xdr:colOff>361950</xdr:colOff>
      <xdr:row>17</xdr:row>
      <xdr:rowOff>71437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2</xdr:row>
      <xdr:rowOff>185737</xdr:rowOff>
    </xdr:from>
    <xdr:to>
      <xdr:col>12</xdr:col>
      <xdr:colOff>361950</xdr:colOff>
      <xdr:row>17</xdr:row>
      <xdr:rowOff>71437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2</xdr:row>
      <xdr:rowOff>185737</xdr:rowOff>
    </xdr:from>
    <xdr:to>
      <xdr:col>12</xdr:col>
      <xdr:colOff>390525</xdr:colOff>
      <xdr:row>17</xdr:row>
      <xdr:rowOff>71437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466726</xdr:colOff>
      <xdr:row>2</xdr:row>
      <xdr:rowOff>185737</xdr:rowOff>
    </xdr:from>
    <xdr:to>
      <xdr:col>14</xdr:col>
      <xdr:colOff>152400</xdr:colOff>
      <xdr:row>17</xdr:row>
      <xdr:rowOff>71437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466725</xdr:colOff>
      <xdr:row>0</xdr:row>
      <xdr:rowOff>38100</xdr:rowOff>
    </xdr:from>
    <xdr:to>
      <xdr:col>16</xdr:col>
      <xdr:colOff>314325</xdr:colOff>
      <xdr:row>24</xdr:row>
      <xdr:rowOff>85725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*" refreshedDate="45152.641893749998" createdVersion="6" refreshedVersion="6" minRefreshableVersion="3" recordCount="19341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Т_Категории" cacheId="4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 rowHeaderCaption="Категории 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Т_заказчики" cacheId="4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" rowHeaderCaption="Категории 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Т_Топ10 товаров" cacheId="4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 rowHeaderCaption="Категории 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Т_Топ10 товаров" cacheId="4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 rowHeaderCaption="Категории ">
  <location ref="B8:C13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Выручка " fld="8" baseField="0" baseItem="0" numFmtId="164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Т_Топ10 товаров" cacheId="4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 rowHeaderCaption="Категории ">
  <location ref="B8:C48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0"/>
        <item x="3"/>
        <item x="1"/>
        <item x="2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0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4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Т_Топ10 товаров" cacheId="41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 chartFormat="7" rowHeaderCaption="Категории ">
  <location ref="B8:D32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24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4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2" name="Таблица2" displayName="Таблица2" ref="B2:J8315" totalsRowShown="0" headerRowDxfId="2">
  <autoFilter ref="B2:J8315"/>
  <tableColumns count="9">
    <tableColumn id="1" name="Дата" dataDxfId="3"/>
    <tableColumn id="2" name="Заказчик"/>
    <tableColumn id="3" name="Город"/>
    <tableColumn id="4" name="Регион"/>
    <tableColumn id="5" name="Категория"/>
    <tableColumn id="6" name="Товар"/>
    <tableColumn id="7" name="Цена за штуку"/>
    <tableColumn id="8" name="Количество"/>
    <tableColumn id="9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УТ_Данные" displayName="УТ_Данные" ref="B2:J19343" totalsRowShown="0" headerRowDxfId="4">
  <autoFilter ref="B2:J19343"/>
  <tableColumns count="9">
    <tableColumn id="1" name="Дата" dataDxfId="5"/>
    <tableColumn id="2" name="Заказчик"/>
    <tableColumn id="3" name="Город"/>
    <tableColumn id="4" name="Регион"/>
    <tableColumn id="5" name="Категория"/>
    <tableColumn id="6" name="Товар"/>
    <tableColumn id="7" name="Цена за штуку"/>
    <tableColumn id="8" name="Количество"/>
    <tableColumn id="9" name="Выручка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Таблица3" displayName="Таблица3" ref="F8:J16" totalsRowShown="0">
  <autoFilter ref="F8:J16"/>
  <tableColumns count="5">
    <tableColumn id="1" name="Город"/>
    <tableColumn id="2" name="X"/>
    <tableColumn id="3" name="Y"/>
    <tableColumn id="4" name="Значение" dataDxfId="1">
      <calculatedColumnFormula>SUMIF(C:C,Таблица3[[#This Row],[Город]],D:D)</calculatedColumnFormula>
    </tableColumn>
    <tableColumn id="5" name="Подписи" dataDxfId="0">
      <calculatedColumnFormula>Таблица3[[#This Row],[Город]]&amp;CHAR(10)&amp;есл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315"/>
  <sheetViews>
    <sheetView workbookViewId="0">
      <selection activeCell="B3" sqref="B3:J8315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3">
        <v>44927</v>
      </c>
      <c r="C3" s="2" t="s">
        <v>28</v>
      </c>
      <c r="D3" s="2" t="s">
        <v>10</v>
      </c>
      <c r="E3" s="2" t="s">
        <v>11</v>
      </c>
      <c r="F3" s="2" t="s">
        <v>57</v>
      </c>
      <c r="G3" s="2" t="s">
        <v>60</v>
      </c>
      <c r="H3" s="2">
        <v>0.59</v>
      </c>
      <c r="I3" s="2">
        <v>268</v>
      </c>
      <c r="J3" s="2">
        <v>158.12</v>
      </c>
    </row>
    <row r="4" spans="2:10" x14ac:dyDescent="0.25">
      <c r="B4" s="3">
        <v>44928</v>
      </c>
      <c r="C4" s="2" t="s">
        <v>16</v>
      </c>
      <c r="D4" s="2" t="s">
        <v>50</v>
      </c>
      <c r="E4" s="2" t="s">
        <v>35</v>
      </c>
      <c r="F4" s="2" t="s">
        <v>14</v>
      </c>
      <c r="G4" s="2" t="s">
        <v>24</v>
      </c>
      <c r="H4" s="2">
        <v>1.0900000000000001</v>
      </c>
      <c r="I4" s="2">
        <v>157</v>
      </c>
      <c r="J4" s="2">
        <v>171.13000000000002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9343"/>
  <sheetViews>
    <sheetView workbookViewId="0">
      <selection activeCell="N11035" sqref="N11035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2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B10" sqref="B10:C10"/>
      <pivotSelection pane="bottomRight" showHeader="1" extendable="1" start="1" max="9" activeRow="9" activeCol="1" click="1" r:id="rId1">
        <pivotArea dataOnly="0" fieldPosition="0">
          <references count="1">
            <reference field="4" count="1">
              <x v="2"/>
            </reference>
          </references>
        </pivotArea>
      </pivotSelection>
    </sheetView>
  </sheetViews>
  <sheetFormatPr defaultRowHeight="15" x14ac:dyDescent="0.25"/>
  <cols>
    <col min="2" max="2" width="13.140625" bestFit="1" customWidth="1"/>
    <col min="3" max="3" width="9.28515625" bestFit="1" customWidth="1"/>
  </cols>
  <sheetData>
    <row r="2" spans="2:3" x14ac:dyDescent="0.25">
      <c r="B2" s="8" t="s">
        <v>81</v>
      </c>
    </row>
    <row r="4" spans="2:3" x14ac:dyDescent="0.25">
      <c r="B4" s="4" t="s">
        <v>3</v>
      </c>
      <c r="C4" t="s">
        <v>63</v>
      </c>
    </row>
    <row r="5" spans="2:3" x14ac:dyDescent="0.25">
      <c r="B5" s="4" t="s">
        <v>2</v>
      </c>
      <c r="C5" t="s">
        <v>63</v>
      </c>
    </row>
    <row r="6" spans="2:3" x14ac:dyDescent="0.25">
      <c r="B6" s="4" t="s">
        <v>78</v>
      </c>
      <c r="C6" t="s">
        <v>63</v>
      </c>
    </row>
    <row r="8" spans="2:3" x14ac:dyDescent="0.25">
      <c r="B8" s="4" t="s">
        <v>79</v>
      </c>
      <c r="C8" t="s">
        <v>80</v>
      </c>
    </row>
    <row r="9" spans="2:3" x14ac:dyDescent="0.25">
      <c r="B9" s="5" t="s">
        <v>22</v>
      </c>
      <c r="C9" s="7">
        <v>1038390.3300000002</v>
      </c>
    </row>
    <row r="10" spans="2:3" x14ac:dyDescent="0.25">
      <c r="B10" s="5" t="s">
        <v>19</v>
      </c>
      <c r="C10" s="7">
        <v>870308.19999999844</v>
      </c>
    </row>
    <row r="11" spans="2:3" x14ac:dyDescent="0.25">
      <c r="B11" s="5" t="s">
        <v>12</v>
      </c>
      <c r="C11" s="7">
        <v>763514.84000000032</v>
      </c>
    </row>
    <row r="12" spans="2:3" x14ac:dyDescent="0.25">
      <c r="B12" s="5" t="s">
        <v>40</v>
      </c>
      <c r="C12" s="7">
        <v>751762.48000000196</v>
      </c>
    </row>
    <row r="13" spans="2:3" x14ac:dyDescent="0.25">
      <c r="B13" s="5" t="s">
        <v>45</v>
      </c>
      <c r="C13" s="7">
        <v>308454.99999999919</v>
      </c>
    </row>
    <row r="14" spans="2:3" x14ac:dyDescent="0.25">
      <c r="B14" s="5" t="s">
        <v>14</v>
      </c>
      <c r="C14" s="7">
        <v>297189.71000000089</v>
      </c>
    </row>
    <row r="15" spans="2:3" x14ac:dyDescent="0.25">
      <c r="B15" s="5" t="s">
        <v>26</v>
      </c>
      <c r="C15" s="7">
        <v>236519.92999999976</v>
      </c>
    </row>
    <row r="16" spans="2:3" x14ac:dyDescent="0.25">
      <c r="B16" s="5" t="s">
        <v>57</v>
      </c>
      <c r="C16" s="7">
        <v>189052.6699999994</v>
      </c>
    </row>
    <row r="17" spans="2:3" x14ac:dyDescent="0.25">
      <c r="B17" s="5" t="s">
        <v>62</v>
      </c>
      <c r="C17" s="7">
        <v>4455193.16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showGridLines="0" workbookViewId="0">
      <selection activeCell="C9" sqref="C9"/>
    </sheetView>
  </sheetViews>
  <sheetFormatPr defaultRowHeight="15" x14ac:dyDescent="0.25"/>
  <cols>
    <col min="2" max="2" width="14.7109375" customWidth="1"/>
    <col min="3" max="3" width="9.28515625" customWidth="1"/>
  </cols>
  <sheetData>
    <row r="2" spans="2:3" x14ac:dyDescent="0.25">
      <c r="B2" s="8" t="s">
        <v>82</v>
      </c>
    </row>
    <row r="4" spans="2:3" x14ac:dyDescent="0.25">
      <c r="B4" s="4" t="s">
        <v>3</v>
      </c>
      <c r="C4" t="s">
        <v>63</v>
      </c>
    </row>
    <row r="5" spans="2:3" x14ac:dyDescent="0.25">
      <c r="B5" s="4" t="s">
        <v>2</v>
      </c>
      <c r="C5" t="s">
        <v>63</v>
      </c>
    </row>
    <row r="6" spans="2:3" x14ac:dyDescent="0.25">
      <c r="B6" s="4" t="s">
        <v>78</v>
      </c>
      <c r="C6" t="s">
        <v>63</v>
      </c>
    </row>
    <row r="8" spans="2:3" x14ac:dyDescent="0.25">
      <c r="B8" s="4" t="s">
        <v>79</v>
      </c>
      <c r="C8" t="s">
        <v>80</v>
      </c>
    </row>
    <row r="9" spans="2:3" x14ac:dyDescent="0.25">
      <c r="B9" s="5" t="s">
        <v>32</v>
      </c>
      <c r="C9" s="7">
        <v>895998.14000000025</v>
      </c>
    </row>
    <row r="10" spans="2:3" x14ac:dyDescent="0.25">
      <c r="B10" s="5" t="s">
        <v>44</v>
      </c>
      <c r="C10" s="7">
        <v>786708.12000000244</v>
      </c>
    </row>
    <row r="11" spans="2:3" x14ac:dyDescent="0.25">
      <c r="B11" s="5" t="s">
        <v>49</v>
      </c>
      <c r="C11" s="7">
        <v>625799.69999999867</v>
      </c>
    </row>
    <row r="12" spans="2:3" x14ac:dyDescent="0.25">
      <c r="B12" s="5" t="s">
        <v>9</v>
      </c>
      <c r="C12" s="7">
        <v>510473.25000000035</v>
      </c>
    </row>
    <row r="13" spans="2:3" x14ac:dyDescent="0.25">
      <c r="B13" s="5" t="s">
        <v>21</v>
      </c>
      <c r="C13" s="7">
        <v>448486.5499999997</v>
      </c>
    </row>
    <row r="14" spans="2:3" x14ac:dyDescent="0.25">
      <c r="B14" s="5" t="s">
        <v>25</v>
      </c>
      <c r="C14" s="7">
        <v>410527.21999999974</v>
      </c>
    </row>
    <row r="15" spans="2:3" x14ac:dyDescent="0.25">
      <c r="B15" s="5" t="s">
        <v>16</v>
      </c>
      <c r="C15" s="7">
        <v>409595.99999999965</v>
      </c>
    </row>
    <row r="16" spans="2:3" x14ac:dyDescent="0.25">
      <c r="B16" s="5" t="s">
        <v>28</v>
      </c>
      <c r="C16" s="7">
        <v>367604.17999999889</v>
      </c>
    </row>
    <row r="17" spans="2:3" x14ac:dyDescent="0.25">
      <c r="B17" s="5" t="s">
        <v>62</v>
      </c>
      <c r="C17" s="7">
        <v>4455193.1599999992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9"/>
  <sheetViews>
    <sheetView showGridLines="0" workbookViewId="0">
      <selection activeCell="C9" sqref="C9"/>
    </sheetView>
  </sheetViews>
  <sheetFormatPr defaultRowHeight="15" x14ac:dyDescent="0.25"/>
  <cols>
    <col min="2" max="2" width="20.7109375" customWidth="1"/>
    <col min="3" max="3" width="9.28515625" customWidth="1"/>
  </cols>
  <sheetData>
    <row r="2" spans="2:3" x14ac:dyDescent="0.25">
      <c r="B2" s="8" t="s">
        <v>83</v>
      </c>
    </row>
    <row r="4" spans="2:3" x14ac:dyDescent="0.25">
      <c r="B4" s="4" t="s">
        <v>3</v>
      </c>
      <c r="C4" t="s">
        <v>63</v>
      </c>
    </row>
    <row r="5" spans="2:3" x14ac:dyDescent="0.25">
      <c r="B5" s="4" t="s">
        <v>2</v>
      </c>
      <c r="C5" t="s">
        <v>63</v>
      </c>
    </row>
    <row r="6" spans="2:3" x14ac:dyDescent="0.25">
      <c r="B6" s="4" t="s">
        <v>78</v>
      </c>
      <c r="C6" t="s">
        <v>63</v>
      </c>
    </row>
    <row r="8" spans="2:3" x14ac:dyDescent="0.25">
      <c r="B8" s="4" t="s">
        <v>79</v>
      </c>
      <c r="C8" t="s">
        <v>80</v>
      </c>
    </row>
    <row r="9" spans="2:3" x14ac:dyDescent="0.25">
      <c r="B9" s="5" t="s">
        <v>31</v>
      </c>
      <c r="C9" s="7">
        <v>602943</v>
      </c>
    </row>
    <row r="10" spans="2:3" x14ac:dyDescent="0.25">
      <c r="B10" s="5" t="s">
        <v>41</v>
      </c>
      <c r="C10" s="7">
        <v>533710.5299999998</v>
      </c>
    </row>
    <row r="11" spans="2:3" x14ac:dyDescent="0.25">
      <c r="B11" s="5" t="s">
        <v>36</v>
      </c>
      <c r="C11" s="7">
        <v>401038.5</v>
      </c>
    </row>
    <row r="12" spans="2:3" x14ac:dyDescent="0.25">
      <c r="B12" s="5" t="s">
        <v>20</v>
      </c>
      <c r="C12" s="7">
        <v>331284.09999999998</v>
      </c>
    </row>
    <row r="13" spans="2:3" x14ac:dyDescent="0.25">
      <c r="B13" s="5" t="s">
        <v>33</v>
      </c>
      <c r="C13" s="7">
        <v>308000.64000000007</v>
      </c>
    </row>
    <row r="14" spans="2:3" x14ac:dyDescent="0.25">
      <c r="B14" s="5" t="s">
        <v>51</v>
      </c>
      <c r="C14" s="7">
        <v>242732.39999999994</v>
      </c>
    </row>
    <row r="15" spans="2:3" x14ac:dyDescent="0.25">
      <c r="B15" s="5" t="s">
        <v>23</v>
      </c>
      <c r="C15" s="7">
        <v>219259.0500000001</v>
      </c>
    </row>
    <row r="16" spans="2:3" x14ac:dyDescent="0.25">
      <c r="B16" s="5" t="s">
        <v>55</v>
      </c>
      <c r="C16" s="7">
        <v>216188.27999999997</v>
      </c>
    </row>
    <row r="17" spans="2:3" x14ac:dyDescent="0.25">
      <c r="B17" s="5" t="s">
        <v>13</v>
      </c>
      <c r="C17" s="7">
        <v>212781.80000000008</v>
      </c>
    </row>
    <row r="18" spans="2:3" x14ac:dyDescent="0.25">
      <c r="B18" s="5" t="s">
        <v>52</v>
      </c>
      <c r="C18" s="7">
        <v>206092.70000000007</v>
      </c>
    </row>
    <row r="19" spans="2:3" x14ac:dyDescent="0.25">
      <c r="B19" s="5" t="s">
        <v>62</v>
      </c>
      <c r="C19" s="7">
        <v>3274031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showGridLines="0" workbookViewId="0">
      <selection activeCell="N15" sqref="N15"/>
    </sheetView>
  </sheetViews>
  <sheetFormatPr defaultRowHeight="15" x14ac:dyDescent="0.25"/>
  <cols>
    <col min="2" max="2" width="13.140625" customWidth="1"/>
    <col min="3" max="3" width="9.28515625" customWidth="1"/>
  </cols>
  <sheetData>
    <row r="2" spans="2:3" x14ac:dyDescent="0.25">
      <c r="B2" s="8" t="s">
        <v>84</v>
      </c>
    </row>
    <row r="5" spans="2:3" x14ac:dyDescent="0.25">
      <c r="B5" s="4" t="s">
        <v>2</v>
      </c>
      <c r="C5" t="s">
        <v>63</v>
      </c>
    </row>
    <row r="6" spans="2:3" x14ac:dyDescent="0.25">
      <c r="B6" s="4" t="s">
        <v>78</v>
      </c>
      <c r="C6" t="s">
        <v>63</v>
      </c>
    </row>
    <row r="8" spans="2:3" x14ac:dyDescent="0.25">
      <c r="B8" s="4" t="s">
        <v>79</v>
      </c>
      <c r="C8" t="s">
        <v>80</v>
      </c>
    </row>
    <row r="9" spans="2:3" x14ac:dyDescent="0.25">
      <c r="B9" s="5" t="s">
        <v>11</v>
      </c>
      <c r="C9" s="7">
        <v>1022093.2100000016</v>
      </c>
    </row>
    <row r="10" spans="2:3" x14ac:dyDescent="0.25">
      <c r="B10" s="5" t="s">
        <v>35</v>
      </c>
      <c r="C10" s="7">
        <v>1570343.8400000092</v>
      </c>
    </row>
    <row r="11" spans="2:3" x14ac:dyDescent="0.25">
      <c r="B11" s="5" t="s">
        <v>18</v>
      </c>
      <c r="C11" s="7">
        <v>969323.99000000383</v>
      </c>
    </row>
    <row r="12" spans="2:3" x14ac:dyDescent="0.25">
      <c r="B12" s="5" t="s">
        <v>30</v>
      </c>
      <c r="C12" s="7">
        <v>893432.11999999976</v>
      </c>
    </row>
    <row r="13" spans="2:3" x14ac:dyDescent="0.25">
      <c r="B13" s="5" t="s">
        <v>62</v>
      </c>
      <c r="C13" s="7">
        <v>4455193.1600000151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8"/>
  <sheetViews>
    <sheetView showGridLines="0" workbookViewId="0">
      <selection activeCell="K20" sqref="K20"/>
    </sheetView>
  </sheetViews>
  <sheetFormatPr defaultRowHeight="15" x14ac:dyDescent="0.25"/>
  <cols>
    <col min="2" max="2" width="13.140625" customWidth="1"/>
    <col min="3" max="3" width="9.28515625" customWidth="1"/>
  </cols>
  <sheetData>
    <row r="2" spans="2:3" x14ac:dyDescent="0.25">
      <c r="B2" s="8" t="s">
        <v>84</v>
      </c>
    </row>
    <row r="5" spans="2:3" x14ac:dyDescent="0.25">
      <c r="B5" s="4" t="s">
        <v>2</v>
      </c>
      <c r="C5" t="s">
        <v>63</v>
      </c>
    </row>
    <row r="6" spans="2:3" x14ac:dyDescent="0.25">
      <c r="B6" s="4" t="s">
        <v>3</v>
      </c>
      <c r="C6" t="s">
        <v>63</v>
      </c>
    </row>
    <row r="8" spans="2:3" x14ac:dyDescent="0.25">
      <c r="B8" s="4" t="s">
        <v>79</v>
      </c>
      <c r="C8" t="s">
        <v>80</v>
      </c>
    </row>
    <row r="9" spans="2:3" x14ac:dyDescent="0.25">
      <c r="B9" s="5" t="s">
        <v>64</v>
      </c>
      <c r="C9" s="7"/>
    </row>
    <row r="10" spans="2:3" x14ac:dyDescent="0.25">
      <c r="B10" s="6" t="s">
        <v>65</v>
      </c>
      <c r="C10" s="7">
        <v>46320.710000000043</v>
      </c>
    </row>
    <row r="11" spans="2:3" x14ac:dyDescent="0.25">
      <c r="B11" s="6" t="s">
        <v>66</v>
      </c>
      <c r="C11" s="7">
        <v>175277.03999999995</v>
      </c>
    </row>
    <row r="12" spans="2:3" x14ac:dyDescent="0.25">
      <c r="B12" s="6" t="s">
        <v>67</v>
      </c>
      <c r="C12" s="7">
        <v>227130.08000000013</v>
      </c>
    </row>
    <row r="13" spans="2:3" x14ac:dyDescent="0.25">
      <c r="B13" s="6" t="s">
        <v>68</v>
      </c>
      <c r="C13" s="7">
        <v>156139.87999999992</v>
      </c>
    </row>
    <row r="14" spans="2:3" x14ac:dyDescent="0.25">
      <c r="B14" s="6" t="s">
        <v>69</v>
      </c>
      <c r="C14" s="7">
        <v>82178.210000000065</v>
      </c>
    </row>
    <row r="15" spans="2:3" x14ac:dyDescent="0.25">
      <c r="B15" s="6" t="s">
        <v>70</v>
      </c>
      <c r="C15" s="7">
        <v>49556.599999999991</v>
      </c>
    </row>
    <row r="16" spans="2:3" x14ac:dyDescent="0.25">
      <c r="B16" s="6" t="s">
        <v>71</v>
      </c>
      <c r="C16" s="7">
        <v>70469.81</v>
      </c>
    </row>
    <row r="17" spans="2:3" x14ac:dyDescent="0.25">
      <c r="B17" s="6" t="s">
        <v>72</v>
      </c>
      <c r="C17" s="7">
        <v>38133.089999999997</v>
      </c>
    </row>
    <row r="18" spans="2:3" x14ac:dyDescent="0.25">
      <c r="B18" s="6" t="s">
        <v>73</v>
      </c>
      <c r="C18" s="7">
        <v>73403.069999999978</v>
      </c>
    </row>
    <row r="19" spans="2:3" x14ac:dyDescent="0.25">
      <c r="B19" s="6" t="s">
        <v>74</v>
      </c>
      <c r="C19" s="7">
        <v>83397.830000000075</v>
      </c>
    </row>
    <row r="20" spans="2:3" x14ac:dyDescent="0.25">
      <c r="B20" s="6" t="s">
        <v>75</v>
      </c>
      <c r="C20" s="7">
        <v>51110.390000000021</v>
      </c>
    </row>
    <row r="21" spans="2:3" x14ac:dyDescent="0.25">
      <c r="B21" s="6" t="s">
        <v>76</v>
      </c>
      <c r="C21" s="7">
        <v>43757.50999999998</v>
      </c>
    </row>
    <row r="22" spans="2:3" x14ac:dyDescent="0.25">
      <c r="B22" s="5" t="s">
        <v>77</v>
      </c>
      <c r="C22" s="7"/>
    </row>
    <row r="23" spans="2:3" x14ac:dyDescent="0.25">
      <c r="B23" s="6" t="s">
        <v>65</v>
      </c>
      <c r="C23" s="7">
        <v>237066.69000000047</v>
      </c>
    </row>
    <row r="24" spans="2:3" x14ac:dyDescent="0.25">
      <c r="B24" s="6" t="s">
        <v>66</v>
      </c>
      <c r="C24" s="7">
        <v>249277.04000000012</v>
      </c>
    </row>
    <row r="25" spans="2:3" x14ac:dyDescent="0.25">
      <c r="B25" s="6" t="s">
        <v>67</v>
      </c>
      <c r="C25" s="7">
        <v>134671.68000000011</v>
      </c>
    </row>
    <row r="26" spans="2:3" x14ac:dyDescent="0.25">
      <c r="B26" s="6" t="s">
        <v>68</v>
      </c>
      <c r="C26" s="7">
        <v>51457.04999999993</v>
      </c>
    </row>
    <row r="27" spans="2:3" x14ac:dyDescent="0.25">
      <c r="B27" s="6" t="s">
        <v>69</v>
      </c>
      <c r="C27" s="7">
        <v>95067.969999999972</v>
      </c>
    </row>
    <row r="28" spans="2:3" x14ac:dyDescent="0.25">
      <c r="B28" s="6" t="s">
        <v>70</v>
      </c>
      <c r="C28" s="7">
        <v>116597.19000000002</v>
      </c>
    </row>
    <row r="29" spans="2:3" x14ac:dyDescent="0.25">
      <c r="B29" s="6" t="s">
        <v>71</v>
      </c>
      <c r="C29" s="7">
        <v>84180.749999999971</v>
      </c>
    </row>
    <row r="30" spans="2:3" x14ac:dyDescent="0.25">
      <c r="B30" s="6" t="s">
        <v>72</v>
      </c>
      <c r="C30" s="7">
        <v>155085.78000000012</v>
      </c>
    </row>
    <row r="31" spans="2:3" x14ac:dyDescent="0.25">
      <c r="B31" s="6" t="s">
        <v>73</v>
      </c>
      <c r="C31" s="7">
        <v>88170.950000000099</v>
      </c>
    </row>
    <row r="32" spans="2:3" x14ac:dyDescent="0.25">
      <c r="B32" s="6" t="s">
        <v>74</v>
      </c>
      <c r="C32" s="7">
        <v>112420.11999999995</v>
      </c>
    </row>
    <row r="33" spans="2:3" x14ac:dyDescent="0.25">
      <c r="B33" s="6" t="s">
        <v>75</v>
      </c>
      <c r="C33" s="7">
        <v>57748.030000000013</v>
      </c>
    </row>
    <row r="34" spans="2:3" x14ac:dyDescent="0.25">
      <c r="B34" s="6" t="s">
        <v>76</v>
      </c>
      <c r="C34" s="7">
        <v>46581.120000000024</v>
      </c>
    </row>
    <row r="35" spans="2:3" x14ac:dyDescent="0.25">
      <c r="B35" s="5" t="s">
        <v>85</v>
      </c>
      <c r="C35" s="7"/>
    </row>
    <row r="36" spans="2:3" x14ac:dyDescent="0.25">
      <c r="B36" s="6" t="s">
        <v>65</v>
      </c>
      <c r="C36" s="7">
        <v>74817.050000000017</v>
      </c>
    </row>
    <row r="37" spans="2:3" x14ac:dyDescent="0.25">
      <c r="B37" s="6" t="s">
        <v>66</v>
      </c>
      <c r="C37" s="7">
        <v>313783.94999999966</v>
      </c>
    </row>
    <row r="38" spans="2:3" x14ac:dyDescent="0.25">
      <c r="B38" s="6" t="s">
        <v>67</v>
      </c>
      <c r="C38" s="7">
        <v>331568.97000000026</v>
      </c>
    </row>
    <row r="39" spans="2:3" x14ac:dyDescent="0.25">
      <c r="B39" s="6" t="s">
        <v>68</v>
      </c>
      <c r="C39" s="7">
        <v>264403.00999999972</v>
      </c>
    </row>
    <row r="40" spans="2:3" x14ac:dyDescent="0.25">
      <c r="B40" s="6" t="s">
        <v>69</v>
      </c>
      <c r="C40" s="7">
        <v>247054.52999999977</v>
      </c>
    </row>
    <row r="41" spans="2:3" x14ac:dyDescent="0.25">
      <c r="B41" s="6" t="s">
        <v>70</v>
      </c>
      <c r="C41" s="7">
        <v>58628.039999999994</v>
      </c>
    </row>
    <row r="42" spans="2:3" x14ac:dyDescent="0.25">
      <c r="B42" s="6" t="s">
        <v>71</v>
      </c>
      <c r="C42" s="7">
        <v>60345.520000000019</v>
      </c>
    </row>
    <row r="43" spans="2:3" x14ac:dyDescent="0.25">
      <c r="B43" s="6" t="s">
        <v>72</v>
      </c>
      <c r="C43" s="7">
        <v>83589.100000000049</v>
      </c>
    </row>
    <row r="44" spans="2:3" x14ac:dyDescent="0.25">
      <c r="B44" s="6" t="s">
        <v>73</v>
      </c>
      <c r="C44" s="7">
        <v>138776.93999999997</v>
      </c>
    </row>
    <row r="45" spans="2:3" x14ac:dyDescent="0.25">
      <c r="B45" s="6" t="s">
        <v>74</v>
      </c>
      <c r="C45" s="7">
        <v>46489.909999999996</v>
      </c>
    </row>
    <row r="46" spans="2:3" x14ac:dyDescent="0.25">
      <c r="B46" s="6" t="s">
        <v>75</v>
      </c>
      <c r="C46" s="7">
        <v>114427.67999999995</v>
      </c>
    </row>
    <row r="47" spans="2:3" x14ac:dyDescent="0.25">
      <c r="B47" s="6" t="s">
        <v>76</v>
      </c>
      <c r="C47" s="7">
        <v>196109.86999999982</v>
      </c>
    </row>
    <row r="48" spans="2:3" x14ac:dyDescent="0.25">
      <c r="B48" s="5" t="s">
        <v>62</v>
      </c>
      <c r="C48" s="7">
        <v>4455193.16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2"/>
  <sheetViews>
    <sheetView showGridLines="0" tabSelected="1" topLeftCell="E1" workbookViewId="0">
      <selection activeCell="J19" sqref="J19"/>
    </sheetView>
  </sheetViews>
  <sheetFormatPr defaultRowHeight="15" x14ac:dyDescent="0.25"/>
  <cols>
    <col min="2" max="2" width="14.7109375" customWidth="1"/>
    <col min="3" max="3" width="11" customWidth="1"/>
    <col min="4" max="4" width="9.28515625" bestFit="1" customWidth="1"/>
    <col min="6" max="6" width="11.42578125" customWidth="1"/>
    <col min="9" max="9" width="14.42578125" customWidth="1"/>
    <col min="10" max="10" width="11.85546875" customWidth="1"/>
  </cols>
  <sheetData>
    <row r="2" spans="2:10" x14ac:dyDescent="0.25">
      <c r="B2" s="8" t="s">
        <v>84</v>
      </c>
    </row>
    <row r="6" spans="2:10" x14ac:dyDescent="0.25">
      <c r="B6" s="4" t="s">
        <v>3</v>
      </c>
      <c r="C6" t="s">
        <v>63</v>
      </c>
    </row>
    <row r="8" spans="2:10" x14ac:dyDescent="0.25">
      <c r="B8" s="4" t="s">
        <v>78</v>
      </c>
      <c r="C8" s="4" t="s">
        <v>2</v>
      </c>
      <c r="D8" t="s">
        <v>80</v>
      </c>
      <c r="F8" t="s">
        <v>2</v>
      </c>
      <c r="G8" t="s">
        <v>86</v>
      </c>
      <c r="H8" t="s">
        <v>87</v>
      </c>
      <c r="I8" t="s">
        <v>88</v>
      </c>
      <c r="J8" t="s">
        <v>89</v>
      </c>
    </row>
    <row r="9" spans="2:10" x14ac:dyDescent="0.25">
      <c r="B9" t="s">
        <v>64</v>
      </c>
      <c r="C9" t="s">
        <v>50</v>
      </c>
      <c r="D9" s="7">
        <v>318621.26999999973</v>
      </c>
      <c r="F9" t="s">
        <v>50</v>
      </c>
      <c r="G9">
        <v>80</v>
      </c>
      <c r="H9">
        <v>70</v>
      </c>
      <c r="I9" s="9">
        <f>SUMIF(C:C,Таблица3[[#This Row],[Город]],D:D)</f>
        <v>1261648.629999999</v>
      </c>
    </row>
    <row r="10" spans="2:10" x14ac:dyDescent="0.25">
      <c r="B10" t="s">
        <v>64</v>
      </c>
      <c r="C10" t="s">
        <v>48</v>
      </c>
      <c r="D10" s="7">
        <v>57422.090000000033</v>
      </c>
      <c r="F10" t="s">
        <v>48</v>
      </c>
      <c r="G10">
        <v>32</v>
      </c>
      <c r="H10">
        <v>76.5</v>
      </c>
      <c r="I10" s="9">
        <f>SUMIF(C:C,Таблица3[[#This Row],[Город]],D:D)</f>
        <v>227582.00000000012</v>
      </c>
      <c r="J10" t="e">
        <f>Таблица3[[#This Row],[Город]]&amp;CHAR(10)&amp;есл</f>
        <v>#NAME?</v>
      </c>
    </row>
    <row r="11" spans="2:10" x14ac:dyDescent="0.25">
      <c r="B11" t="s">
        <v>64</v>
      </c>
      <c r="C11" t="s">
        <v>10</v>
      </c>
      <c r="D11" s="7">
        <v>206794.49000000014</v>
      </c>
      <c r="F11" t="s">
        <v>10</v>
      </c>
      <c r="G11">
        <v>46</v>
      </c>
      <c r="H11">
        <v>82</v>
      </c>
      <c r="I11" s="9">
        <f>SUMIF(C:C,Таблица3[[#This Row],[Город]],D:D)</f>
        <v>794511.21</v>
      </c>
      <c r="J11" t="e">
        <f>Таблица3[[#This Row],[Город]]&amp;CHAR(10)&amp;есл</f>
        <v>#NAME?</v>
      </c>
    </row>
    <row r="12" spans="2:10" x14ac:dyDescent="0.25">
      <c r="B12" t="s">
        <v>64</v>
      </c>
      <c r="C12" t="s">
        <v>34</v>
      </c>
      <c r="D12" s="7">
        <v>44482.890000000014</v>
      </c>
      <c r="F12" t="s">
        <v>34</v>
      </c>
      <c r="G12">
        <v>83</v>
      </c>
      <c r="H12">
        <v>50</v>
      </c>
      <c r="I12" s="9">
        <f>SUMIF(C:C,Таблица3[[#This Row],[Город]],D:D)</f>
        <v>308695.20999999996</v>
      </c>
      <c r="J12" t="e">
        <f>Таблица3[[#This Row],[Город]]&amp;CHAR(10)&amp;есл</f>
        <v>#NAME?</v>
      </c>
    </row>
    <row r="13" spans="2:10" x14ac:dyDescent="0.25">
      <c r="B13" t="s">
        <v>64</v>
      </c>
      <c r="C13" t="s">
        <v>42</v>
      </c>
      <c r="D13" s="7">
        <v>114551.51999999999</v>
      </c>
      <c r="F13" t="s">
        <v>42</v>
      </c>
      <c r="G13">
        <v>18</v>
      </c>
      <c r="H13">
        <v>50</v>
      </c>
      <c r="I13" s="9">
        <f>SUMIF(C:C,Таблица3[[#This Row],[Город]],D:D)</f>
        <v>456853.24</v>
      </c>
      <c r="J13" t="e">
        <f>Таблица3[[#This Row],[Город]]&amp;CHAR(10)&amp;есл</f>
        <v>#NAME?</v>
      </c>
    </row>
    <row r="14" spans="2:10" x14ac:dyDescent="0.25">
      <c r="B14" t="s">
        <v>64</v>
      </c>
      <c r="C14" t="s">
        <v>38</v>
      </c>
      <c r="D14" s="7">
        <v>151733.49999999994</v>
      </c>
      <c r="F14" t="s">
        <v>38</v>
      </c>
      <c r="G14">
        <v>60</v>
      </c>
      <c r="H14">
        <v>11</v>
      </c>
      <c r="I14" s="9">
        <f>SUMIF(C:C,Таблица3[[#This Row],[Город]],D:D)</f>
        <v>584384.46999999974</v>
      </c>
      <c r="J14" t="e">
        <f>Таблица3[[#This Row],[Город]]&amp;CHAR(10)&amp;есл</f>
        <v>#NAME?</v>
      </c>
    </row>
    <row r="15" spans="2:10" x14ac:dyDescent="0.25">
      <c r="B15" t="s">
        <v>64</v>
      </c>
      <c r="C15" t="s">
        <v>29</v>
      </c>
      <c r="D15" s="7">
        <v>61180.490000000005</v>
      </c>
      <c r="F15" t="s">
        <v>29</v>
      </c>
      <c r="G15">
        <v>30</v>
      </c>
      <c r="H15">
        <v>40</v>
      </c>
      <c r="I15" s="9">
        <f>SUMIF(C:C,Таблица3[[#This Row],[Город]],D:D)</f>
        <v>436578.88000000006</v>
      </c>
      <c r="J15" t="e">
        <f>Таблица3[[#This Row],[Город]]&amp;CHAR(10)&amp;есл</f>
        <v>#NAME?</v>
      </c>
    </row>
    <row r="16" spans="2:10" x14ac:dyDescent="0.25">
      <c r="B16" t="s">
        <v>64</v>
      </c>
      <c r="C16" t="s">
        <v>17</v>
      </c>
      <c r="D16" s="7">
        <v>142087.96999999988</v>
      </c>
      <c r="F16" t="s">
        <v>17</v>
      </c>
      <c r="G16">
        <v>32</v>
      </c>
      <c r="H16">
        <v>20</v>
      </c>
      <c r="I16" s="9">
        <f>SUMIF(C:C,Таблица3[[#This Row],[Город]],D:D)</f>
        <v>384939.51999999973</v>
      </c>
      <c r="J16" t="e">
        <f>Таблица3[[#This Row],[Город]]&amp;CHAR(10)&amp;есл</f>
        <v>#NAME?</v>
      </c>
    </row>
    <row r="17" spans="2:4" x14ac:dyDescent="0.25">
      <c r="B17" t="s">
        <v>77</v>
      </c>
      <c r="C17" t="s">
        <v>50</v>
      </c>
      <c r="D17" s="7">
        <v>426189.62999999931</v>
      </c>
    </row>
    <row r="18" spans="2:4" x14ac:dyDescent="0.25">
      <c r="B18" t="s">
        <v>77</v>
      </c>
      <c r="C18" t="s">
        <v>48</v>
      </c>
      <c r="D18" s="7">
        <v>69538.839999999967</v>
      </c>
    </row>
    <row r="19" spans="2:4" x14ac:dyDescent="0.25">
      <c r="B19" t="s">
        <v>77</v>
      </c>
      <c r="C19" t="s">
        <v>10</v>
      </c>
      <c r="D19" s="7">
        <v>245020.60999999993</v>
      </c>
    </row>
    <row r="20" spans="2:4" x14ac:dyDescent="0.25">
      <c r="B20" t="s">
        <v>77</v>
      </c>
      <c r="C20" t="s">
        <v>34</v>
      </c>
      <c r="D20" s="7">
        <v>89546.630000000034</v>
      </c>
    </row>
    <row r="21" spans="2:4" x14ac:dyDescent="0.25">
      <c r="B21" t="s">
        <v>77</v>
      </c>
      <c r="C21" t="s">
        <v>42</v>
      </c>
      <c r="D21" s="7">
        <v>158308.97</v>
      </c>
    </row>
    <row r="22" spans="2:4" x14ac:dyDescent="0.25">
      <c r="B22" t="s">
        <v>77</v>
      </c>
      <c r="C22" t="s">
        <v>38</v>
      </c>
      <c r="D22" s="7">
        <v>175250.63999999998</v>
      </c>
    </row>
    <row r="23" spans="2:4" x14ac:dyDescent="0.25">
      <c r="B23" t="s">
        <v>77</v>
      </c>
      <c r="C23" t="s">
        <v>29</v>
      </c>
      <c r="D23" s="7">
        <v>131354.54000000007</v>
      </c>
    </row>
    <row r="24" spans="2:4" x14ac:dyDescent="0.25">
      <c r="B24" t="s">
        <v>77</v>
      </c>
      <c r="C24" t="s">
        <v>17</v>
      </c>
      <c r="D24" s="7">
        <v>133114.50999999995</v>
      </c>
    </row>
    <row r="25" spans="2:4" x14ac:dyDescent="0.25">
      <c r="B25" t="s">
        <v>85</v>
      </c>
      <c r="C25" t="s">
        <v>50</v>
      </c>
      <c r="D25" s="7">
        <v>516837.7300000001</v>
      </c>
    </row>
    <row r="26" spans="2:4" x14ac:dyDescent="0.25">
      <c r="B26" t="s">
        <v>85</v>
      </c>
      <c r="C26" t="s">
        <v>48</v>
      </c>
      <c r="D26" s="7">
        <v>100621.07000000014</v>
      </c>
    </row>
    <row r="27" spans="2:4" x14ac:dyDescent="0.25">
      <c r="B27" t="s">
        <v>85</v>
      </c>
      <c r="C27" t="s">
        <v>10</v>
      </c>
      <c r="D27" s="7">
        <v>342696.10999999981</v>
      </c>
    </row>
    <row r="28" spans="2:4" x14ac:dyDescent="0.25">
      <c r="B28" t="s">
        <v>85</v>
      </c>
      <c r="C28" t="s">
        <v>34</v>
      </c>
      <c r="D28" s="7">
        <v>174665.68999999989</v>
      </c>
    </row>
    <row r="29" spans="2:4" x14ac:dyDescent="0.25">
      <c r="B29" t="s">
        <v>85</v>
      </c>
      <c r="C29" t="s">
        <v>42</v>
      </c>
      <c r="D29" s="7">
        <v>183992.75000000003</v>
      </c>
    </row>
    <row r="30" spans="2:4" x14ac:dyDescent="0.25">
      <c r="B30" t="s">
        <v>85</v>
      </c>
      <c r="C30" t="s">
        <v>38</v>
      </c>
      <c r="D30" s="7">
        <v>257400.32999999978</v>
      </c>
    </row>
    <row r="31" spans="2:4" x14ac:dyDescent="0.25">
      <c r="B31" t="s">
        <v>85</v>
      </c>
      <c r="C31" t="s">
        <v>29</v>
      </c>
      <c r="D31" s="7">
        <v>244043.84999999998</v>
      </c>
    </row>
    <row r="32" spans="2:4" x14ac:dyDescent="0.25">
      <c r="B32" t="s">
        <v>85</v>
      </c>
      <c r="C32" t="s">
        <v>17</v>
      </c>
      <c r="D32" s="7">
        <v>109737.03999999988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Данные 2023</vt:lpstr>
      <vt:lpstr>Данные</vt:lpstr>
      <vt:lpstr>Категории</vt:lpstr>
      <vt:lpstr>Заказчики</vt:lpstr>
      <vt:lpstr>Топ10 товаров</vt:lpstr>
      <vt:lpstr>Доли регионов</vt:lpstr>
      <vt:lpstr>Выручка по месяцам</vt:lpstr>
      <vt:lpstr>Карта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*</cp:lastModifiedBy>
  <dcterms:created xsi:type="dcterms:W3CDTF">2021-03-30T21:11:03Z</dcterms:created>
  <dcterms:modified xsi:type="dcterms:W3CDTF">2023-08-14T11:55:28Z</dcterms:modified>
</cp:coreProperties>
</file>