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auchy" sheetId="1" state="visible" r:id="rId2"/>
    <sheet name="Froud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<sst xmlns="http://schemas.openxmlformats.org/spreadsheetml/2006/main" count="291" uniqueCount="103">
  <si>
    <t xml:space="preserve">Grandezas Fundamentais</t>
  </si>
  <si>
    <t xml:space="preserve">Símbolo</t>
  </si>
  <si>
    <t xml:space="preserve">Unidade</t>
  </si>
  <si>
    <t xml:space="preserve">L</t>
  </si>
  <si>
    <t xml:space="preserve">M</t>
  </si>
  <si>
    <t xml:space="preserve">T</t>
  </si>
  <si>
    <t xml:space="preserve">Cauchy</t>
  </si>
  <si>
    <t xml:space="preserve">Comprimento</t>
  </si>
  <si>
    <t xml:space="preserve">l</t>
  </si>
  <si>
    <t xml:space="preserve">m</t>
  </si>
  <si>
    <t xml:space="preserve">Massa</t>
  </si>
  <si>
    <t xml:space="preserve">kg</t>
  </si>
  <si>
    <t xml:space="preserve">Tempo</t>
  </si>
  <si>
    <t xml:space="preserve">t</t>
  </si>
  <si>
    <t xml:space="preserve">s</t>
  </si>
  <si>
    <t xml:space="preserve">Grandezas de base</t>
  </si>
  <si>
    <t xml:space="preserve">Inversão</t>
  </si>
  <si>
    <t xml:space="preserve">Escala</t>
  </si>
  <si>
    <t xml:space="preserve">Massa específica</t>
  </si>
  <si>
    <t xml:space="preserve">g</t>
  </si>
  <si>
    <t xml:space="preserve">kg/m3</t>
  </si>
  <si>
    <t xml:space="preserve">Módulo de elasticidade</t>
  </si>
  <si>
    <t xml:space="preserve">E</t>
  </si>
  <si>
    <t xml:space="preserve">Pa</t>
  </si>
  <si>
    <t xml:space="preserve">Grandezas derivadas</t>
  </si>
  <si>
    <t xml:space="preserve">Aceleração</t>
  </si>
  <si>
    <t xml:space="preserve">a</t>
  </si>
  <si>
    <t xml:space="preserve">m/s2</t>
  </si>
  <si>
    <t xml:space="preserve">Aceleração angular</t>
  </si>
  <si>
    <t xml:space="preserve">rad/s2</t>
  </si>
  <si>
    <t xml:space="preserve">Velocidade</t>
  </si>
  <si>
    <t xml:space="preserve">v</t>
  </si>
  <si>
    <t xml:space="preserve">m/s</t>
  </si>
  <si>
    <t xml:space="preserve">Velocidade angular</t>
  </si>
  <si>
    <t xml:space="preserve">w</t>
  </si>
  <si>
    <t xml:space="preserve">rad/s</t>
  </si>
  <si>
    <t xml:space="preserve">Força</t>
  </si>
  <si>
    <t xml:space="preserve">F</t>
  </si>
  <si>
    <t xml:space="preserve">N</t>
  </si>
  <si>
    <t xml:space="preserve">Momento</t>
  </si>
  <si>
    <t xml:space="preserve">Nm</t>
  </si>
  <si>
    <t xml:space="preserve">Freqüência</t>
  </si>
  <si>
    <t xml:space="preserve">f</t>
  </si>
  <si>
    <t xml:space="preserve">Hz</t>
  </si>
  <si>
    <t xml:space="preserve">Freqüência angular</t>
  </si>
  <si>
    <t xml:space="preserve">Amortecimento viscoso</t>
  </si>
  <si>
    <t xml:space="preserve">c</t>
  </si>
  <si>
    <t xml:space="preserve">kg/s</t>
  </si>
  <si>
    <t xml:space="preserve">Razão de amortecimento</t>
  </si>
  <si>
    <t xml:space="preserve">z</t>
  </si>
  <si>
    <t xml:space="preserve">-</t>
  </si>
  <si>
    <t xml:space="preserve">Módulo de corte</t>
  </si>
  <si>
    <t xml:space="preserve">G</t>
  </si>
  <si>
    <t xml:space="preserve">Coeficiente de Poisson</t>
  </si>
  <si>
    <t xml:space="preserve">n</t>
  </si>
  <si>
    <t xml:space="preserve">Deformação</t>
  </si>
  <si>
    <t xml:space="preserve">e</t>
  </si>
  <si>
    <t xml:space="preserve">Tensão</t>
  </si>
  <si>
    <t xml:space="preserve">Massa por comprimento</t>
  </si>
  <si>
    <t xml:space="preserve">kg/m</t>
  </si>
  <si>
    <t xml:space="preserve">Inércia de massa</t>
  </si>
  <si>
    <t xml:space="preserve">I</t>
  </si>
  <si>
    <t xml:space="preserve">kgm2</t>
  </si>
  <si>
    <t xml:space="preserve">Inércia por comprimento</t>
  </si>
  <si>
    <t xml:space="preserve">i</t>
  </si>
  <si>
    <t xml:space="preserve">kgm</t>
  </si>
  <si>
    <t xml:space="preserve">Rigidez</t>
  </si>
  <si>
    <t xml:space="preserve">k</t>
  </si>
  <si>
    <t xml:space="preserve">N/m</t>
  </si>
  <si>
    <t xml:space="preserve">Rigidez axial</t>
  </si>
  <si>
    <t xml:space="preserve">EA/L</t>
  </si>
  <si>
    <t xml:space="preserve">Rigidez a flexão</t>
  </si>
  <si>
    <t xml:space="preserve">EI/L3</t>
  </si>
  <si>
    <t xml:space="preserve">Rigidez a torção</t>
  </si>
  <si>
    <t xml:space="preserve">GK/L</t>
  </si>
  <si>
    <t xml:space="preserve">Nm/rad</t>
  </si>
  <si>
    <t xml:space="preserve">Área</t>
  </si>
  <si>
    <t xml:space="preserve">A</t>
  </si>
  <si>
    <t xml:space="preserve">m2</t>
  </si>
  <si>
    <t xml:space="preserve">Volume</t>
  </si>
  <si>
    <t xml:space="preserve">V</t>
  </si>
  <si>
    <t xml:space="preserve">m3</t>
  </si>
  <si>
    <t xml:space="preserve">Módulo resistente</t>
  </si>
  <si>
    <t xml:space="preserve">W</t>
  </si>
  <si>
    <t xml:space="preserve">Inércia de área</t>
  </si>
  <si>
    <t xml:space="preserve">m4</t>
  </si>
  <si>
    <t xml:space="preserve">Constante de torção</t>
  </si>
  <si>
    <t xml:space="preserve">K</t>
  </si>
  <si>
    <t xml:space="preserve">Viscosidade dinâmica</t>
  </si>
  <si>
    <t xml:space="preserve">kg/m/s</t>
  </si>
  <si>
    <t xml:space="preserve">Viscosidade cinemática</t>
  </si>
  <si>
    <t xml:space="preserve">m2/s</t>
  </si>
  <si>
    <t xml:space="preserve">Outras informações</t>
  </si>
  <si>
    <t xml:space="preserve">Cobre</t>
  </si>
  <si>
    <t xml:space="preserve">Aço</t>
  </si>
  <si>
    <t xml:space="preserve">Tensão de escoamento</t>
  </si>
  <si>
    <t xml:space="preserve">60MPa</t>
  </si>
  <si>
    <t xml:space="preserve">250MPa</t>
  </si>
  <si>
    <t xml:space="preserve">115MPa</t>
  </si>
  <si>
    <t xml:space="preserve">205MPa</t>
  </si>
  <si>
    <r>
      <rPr>
        <sz val="10"/>
        <rFont val="Palatino"/>
        <family val="1"/>
        <charset val="1"/>
      </rPr>
      <t xml:space="preserve">8900kg/m</t>
    </r>
    <r>
      <rPr>
        <vertAlign val="superscript"/>
        <sz val="10"/>
        <rFont val="Palatino"/>
        <family val="1"/>
        <charset val="1"/>
      </rPr>
      <t xml:space="preserve">3</t>
    </r>
  </si>
  <si>
    <r>
      <rPr>
        <sz val="10"/>
        <rFont val="Palatino"/>
        <family val="1"/>
        <charset val="1"/>
      </rPr>
      <t xml:space="preserve">7850kg/m</t>
    </r>
    <r>
      <rPr>
        <vertAlign val="superscript"/>
        <sz val="10"/>
        <rFont val="Palatino"/>
        <family val="1"/>
        <charset val="1"/>
      </rPr>
      <t xml:space="preserve">3</t>
    </r>
  </si>
  <si>
    <t xml:space="preserve">Froude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</si>
</sst>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.000E+00"/>
    <numFmt numFmtId="166" formatCode="0.00"/>
    <numFmt numFmtId="167" formatCode="0.000"/>
    <numFmt numFmtId="168" formatCode="0.0000"/>
    <numFmt numFmtId="169" formatCode="0.0"/>
    <numFmt numFmtId="170" formatCode="0"/>
    <numFmt numFmtId="171" formatCode="0.0000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Palatino"/>
      <family val="1"/>
      <charset val="1"/>
    </font>
    <font>
      <b val="true"/>
      <sz val="10"/>
      <name val="Palatino"/>
      <family val="1"/>
      <charset val="1"/>
    </font>
    <font>
      <b val="true"/>
      <sz val="36"/>
      <name val="Palatino"/>
      <family val="1"/>
      <charset val="1"/>
    </font>
    <font>
      <sz val="10"/>
      <name val="Monotype Corsiva"/>
      <family val="4"/>
      <charset val="1"/>
    </font>
    <font>
      <b val="true"/>
      <sz val="10"/>
      <name val="Symbol"/>
      <family val="1"/>
      <charset val="2"/>
    </font>
    <font>
      <sz val="10"/>
      <name val="Symbol"/>
      <family val="1"/>
      <charset val="2"/>
    </font>
    <font>
      <b val="true"/>
      <sz val="10"/>
      <name val="Monotype Corsiva"/>
      <family val="4"/>
      <charset val="1"/>
    </font>
    <font>
      <vertAlign val="superscript"/>
      <sz val="10"/>
      <name val="Palatino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99FF"/>
        <bgColor rgb="FFCC99FF"/>
      </patternFill>
    </fill>
  </fills>
  <borders count="6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double"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double"/>
      <right style="thin"/>
      <top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double"/>
      <right style="thin"/>
      <top style="thin"/>
      <bottom style="medium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double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double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medium"/>
      <diagonal/>
    </border>
    <border diagonalUp="false" diagonalDown="false">
      <left style="double"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3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4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4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6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5" borderId="5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M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1" sqref="B26:L26 C17"/>
    </sheetView>
  </sheetViews>
  <sheetFormatPr defaultRowHeight="12.75"/>
  <cols>
    <col collapsed="false" hidden="false" max="1" min="1" style="1" width="2.69897959183673"/>
    <col collapsed="false" hidden="false" max="2" min="2" style="1" width="20.3826530612245"/>
    <col collapsed="false" hidden="false" max="4" min="3" style="2" width="10.530612244898"/>
    <col collapsed="false" hidden="false" max="7" min="5" style="2" width="6.61224489795918"/>
    <col collapsed="false" hidden="false" max="10" min="8" style="1" width="6.61224489795918"/>
    <col collapsed="false" hidden="false" max="11" min="11" style="3" width="10.530612244898"/>
    <col collapsed="false" hidden="false" max="12" min="12" style="0" width="10.3928571428571"/>
    <col collapsed="false" hidden="false" max="13" min="13" style="1" width="10.3928571428571"/>
    <col collapsed="false" hidden="false" max="1025" min="14" style="1" width="9.04591836734694"/>
  </cols>
  <sheetData>
    <row r="1" customFormat="false" ht="13.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M1" s="0"/>
    </row>
    <row r="2" customFormat="false" ht="13.5" hidden="false" customHeight="false" outlineLevel="0" collapsed="false">
      <c r="B2" s="4" t="s">
        <v>0</v>
      </c>
      <c r="C2" s="5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0"/>
      <c r="I2" s="9" t="s">
        <v>6</v>
      </c>
      <c r="J2" s="9"/>
      <c r="K2" s="9"/>
      <c r="M2" s="0"/>
    </row>
    <row r="3" customFormat="false" ht="12.75" hidden="false" customHeight="false" outlineLevel="0" collapsed="false">
      <c r="B3" s="10" t="s">
        <v>7</v>
      </c>
      <c r="C3" s="11" t="s">
        <v>8</v>
      </c>
      <c r="D3" s="12" t="s">
        <v>9</v>
      </c>
      <c r="E3" s="13" t="n">
        <v>1</v>
      </c>
      <c r="F3" s="14" t="n">
        <v>0</v>
      </c>
      <c r="G3" s="15" t="n">
        <v>0</v>
      </c>
      <c r="H3" s="0"/>
      <c r="I3" s="9"/>
      <c r="J3" s="9"/>
      <c r="K3" s="9"/>
      <c r="M3" s="0"/>
    </row>
    <row r="4" customFormat="false" ht="12.75" hidden="false" customHeight="false" outlineLevel="0" collapsed="false">
      <c r="B4" s="10" t="s">
        <v>10</v>
      </c>
      <c r="C4" s="11" t="s">
        <v>9</v>
      </c>
      <c r="D4" s="12" t="s">
        <v>11</v>
      </c>
      <c r="E4" s="13" t="n">
        <v>0</v>
      </c>
      <c r="F4" s="14" t="n">
        <v>1</v>
      </c>
      <c r="G4" s="15" t="n">
        <v>0</v>
      </c>
      <c r="H4" s="0"/>
      <c r="I4" s="9"/>
      <c r="J4" s="9"/>
      <c r="K4" s="9"/>
      <c r="M4" s="0"/>
    </row>
    <row r="5" customFormat="false" ht="13.5" hidden="false" customHeight="false" outlineLevel="0" collapsed="false">
      <c r="B5" s="16" t="s">
        <v>12</v>
      </c>
      <c r="C5" s="17" t="s">
        <v>13</v>
      </c>
      <c r="D5" s="18" t="s">
        <v>14</v>
      </c>
      <c r="E5" s="19" t="n">
        <v>0</v>
      </c>
      <c r="F5" s="20" t="n">
        <v>0</v>
      </c>
      <c r="G5" s="21" t="n">
        <v>1</v>
      </c>
      <c r="H5" s="0"/>
      <c r="I5" s="9"/>
      <c r="J5" s="9"/>
      <c r="K5" s="9"/>
      <c r="M5" s="0"/>
    </row>
    <row r="6" customFormat="false" ht="13.5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  <c r="M6" s="0"/>
    </row>
    <row r="7" customFormat="false" ht="13.5" hidden="false" customHeight="false" outlineLevel="0" collapsed="false">
      <c r="B7" s="4" t="s">
        <v>15</v>
      </c>
      <c r="C7" s="22" t="s">
        <v>1</v>
      </c>
      <c r="D7" s="22" t="s">
        <v>2</v>
      </c>
      <c r="E7" s="23" t="s">
        <v>3</v>
      </c>
      <c r="F7" s="7" t="s">
        <v>4</v>
      </c>
      <c r="G7" s="24" t="s">
        <v>5</v>
      </c>
      <c r="H7" s="25" t="s">
        <v>16</v>
      </c>
      <c r="I7" s="25"/>
      <c r="J7" s="25"/>
      <c r="K7" s="26" t="s">
        <v>17</v>
      </c>
      <c r="M7" s="0"/>
    </row>
    <row r="8" customFormat="false" ht="13.5" hidden="false" customHeight="false" outlineLevel="0" collapsed="false">
      <c r="B8" s="27" t="s">
        <v>7</v>
      </c>
      <c r="C8" s="28" t="s">
        <v>8</v>
      </c>
      <c r="D8" s="29" t="s">
        <v>9</v>
      </c>
      <c r="E8" s="30" t="n">
        <v>1</v>
      </c>
      <c r="F8" s="31" t="n">
        <v>0</v>
      </c>
      <c r="G8" s="32" t="n">
        <v>0</v>
      </c>
      <c r="H8" s="33" t="n">
        <f aca="false" t="array" ref="H8:J10">MINVERSE(E8:G10)</f>
        <v>1</v>
      </c>
      <c r="I8" s="31" t="n">
        <v>7.40148683083438E-017</v>
      </c>
      <c r="J8" s="32" t="n">
        <v>-0</v>
      </c>
      <c r="K8" s="34" t="n">
        <f aca="false">1/20</f>
        <v>0.05</v>
      </c>
      <c r="M8" s="0"/>
    </row>
    <row r="9" customFormat="false" ht="12.75" hidden="false" customHeight="true" outlineLevel="0" collapsed="false">
      <c r="B9" s="35" t="s">
        <v>18</v>
      </c>
      <c r="C9" s="36" t="s">
        <v>19</v>
      </c>
      <c r="D9" s="37" t="s">
        <v>20</v>
      </c>
      <c r="E9" s="38" t="n">
        <v>-3</v>
      </c>
      <c r="F9" s="39" t="n">
        <v>1</v>
      </c>
      <c r="G9" s="40" t="n">
        <v>0</v>
      </c>
      <c r="H9" s="41" t="n">
        <v>3</v>
      </c>
      <c r="I9" s="39" t="n">
        <v>1</v>
      </c>
      <c r="J9" s="40" t="n">
        <v>0</v>
      </c>
      <c r="K9" s="42" t="n">
        <f aca="false">8900/7850</f>
        <v>1.13375796178344</v>
      </c>
      <c r="M9" s="0"/>
    </row>
    <row r="10" customFormat="false" ht="13.5" hidden="false" customHeight="false" outlineLevel="0" collapsed="false">
      <c r="B10" s="43" t="s">
        <v>21</v>
      </c>
      <c r="C10" s="44" t="s">
        <v>22</v>
      </c>
      <c r="D10" s="45" t="s">
        <v>23</v>
      </c>
      <c r="E10" s="46" t="n">
        <v>-1</v>
      </c>
      <c r="F10" s="47" t="n">
        <v>1</v>
      </c>
      <c r="G10" s="48" t="n">
        <v>-2</v>
      </c>
      <c r="H10" s="49" t="n">
        <v>1</v>
      </c>
      <c r="I10" s="47" t="n">
        <v>0.5</v>
      </c>
      <c r="J10" s="48" t="n">
        <v>-0.5</v>
      </c>
      <c r="K10" s="50" t="n">
        <f aca="false">115/205</f>
        <v>0.560975609756098</v>
      </c>
      <c r="M10" s="0"/>
    </row>
    <row r="11" customFormat="false" ht="13.5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M11" s="0"/>
    </row>
    <row r="12" customFormat="false" ht="13.5" hidden="false" customHeight="false" outlineLevel="0" collapsed="false">
      <c r="B12" s="4" t="s">
        <v>24</v>
      </c>
      <c r="C12" s="22" t="s">
        <v>1</v>
      </c>
      <c r="D12" s="22" t="s">
        <v>2</v>
      </c>
      <c r="E12" s="23" t="s">
        <v>3</v>
      </c>
      <c r="F12" s="7" t="s">
        <v>4</v>
      </c>
      <c r="G12" s="51" t="s">
        <v>5</v>
      </c>
      <c r="H12" s="52" t="str">
        <f aca="false">C8</f>
        <v>l</v>
      </c>
      <c r="I12" s="53" t="str">
        <f aca="false">C9</f>
        <v>g</v>
      </c>
      <c r="J12" s="54" t="str">
        <f aca="false">C10</f>
        <v>E</v>
      </c>
      <c r="K12" s="55" t="s">
        <v>17</v>
      </c>
      <c r="M12" s="56"/>
    </row>
    <row r="13" customFormat="false" ht="12.75" hidden="false" customHeight="false" outlineLevel="0" collapsed="false">
      <c r="B13" s="57" t="s">
        <v>7</v>
      </c>
      <c r="C13" s="58" t="s">
        <v>8</v>
      </c>
      <c r="D13" s="59" t="s">
        <v>9</v>
      </c>
      <c r="E13" s="60" t="n">
        <v>1</v>
      </c>
      <c r="F13" s="61" t="n">
        <v>0</v>
      </c>
      <c r="G13" s="62" t="n">
        <v>0</v>
      </c>
      <c r="H13" s="63" t="n">
        <f aca="false">H$8*$E13 + H$9*$F13 + H$10*$G13</f>
        <v>1</v>
      </c>
      <c r="I13" s="64" t="n">
        <f aca="false">I$8*$E13 + I$9*$F13 + I$10*$G13</f>
        <v>7.40148683083438E-017</v>
      </c>
      <c r="J13" s="65" t="n">
        <f aca="false">J$8*$E13 + J$9*$F13 + J$10*$G13</f>
        <v>0</v>
      </c>
      <c r="K13" s="66" t="n">
        <f aca="false">$K$8^H13 * $K$9^I13 * $K$10^J13</f>
        <v>0.05</v>
      </c>
      <c r="M13" s="67"/>
    </row>
    <row r="14" customFormat="false" ht="12.75" hidden="false" customHeight="false" outlineLevel="0" collapsed="false">
      <c r="B14" s="68" t="s">
        <v>10</v>
      </c>
      <c r="C14" s="69" t="s">
        <v>9</v>
      </c>
      <c r="D14" s="70" t="s">
        <v>11</v>
      </c>
      <c r="E14" s="60" t="n">
        <v>0</v>
      </c>
      <c r="F14" s="61" t="n">
        <v>1</v>
      </c>
      <c r="G14" s="62" t="n">
        <v>0</v>
      </c>
      <c r="H14" s="41" t="n">
        <f aca="false">H$8*$E14 + H$9*$F14 + H$10*$G14</f>
        <v>3</v>
      </c>
      <c r="I14" s="39" t="n">
        <f aca="false">I$8*$E14 + I$9*$F14 + I$10*$G14</f>
        <v>1</v>
      </c>
      <c r="J14" s="71" t="n">
        <f aca="false">J$8*$E14 + J$9*$F14 + J$10*$G14</f>
        <v>0</v>
      </c>
      <c r="K14" s="72" t="n">
        <f aca="false">$K$8^H14 * $K$9^I14 * $K$10^J14</f>
        <v>0.00014171974522293</v>
      </c>
      <c r="M14" s="73"/>
    </row>
    <row r="15" customFormat="false" ht="13.5" hidden="false" customHeight="false" outlineLevel="0" collapsed="false">
      <c r="B15" s="74" t="s">
        <v>12</v>
      </c>
      <c r="C15" s="75" t="s">
        <v>13</v>
      </c>
      <c r="D15" s="76" t="s">
        <v>14</v>
      </c>
      <c r="E15" s="77" t="n">
        <v>0</v>
      </c>
      <c r="F15" s="78" t="n">
        <v>0</v>
      </c>
      <c r="G15" s="79" t="n">
        <v>1</v>
      </c>
      <c r="H15" s="49" t="n">
        <f aca="false">H$8*$E15 + H$9*$F15 + H$10*$G15</f>
        <v>1</v>
      </c>
      <c r="I15" s="47" t="n">
        <f aca="false">I$8*$E15 + I$9*$F15 + I$10*$G15</f>
        <v>0.5</v>
      </c>
      <c r="J15" s="80" t="n">
        <f aca="false">J$8*$E15 + J$9*$F15 + J$10*$G15</f>
        <v>-0.5</v>
      </c>
      <c r="K15" s="81" t="n">
        <f aca="false">$K$8^H15 * $K$9^I15 * $K$10^J15</f>
        <v>0.0710817628059414</v>
      </c>
      <c r="M15" s="82"/>
    </row>
    <row r="16" customFormat="false" ht="12.75" hidden="false" customHeight="false" outlineLevel="0" collapsed="false">
      <c r="B16" s="57" t="s">
        <v>25</v>
      </c>
      <c r="C16" s="83" t="s">
        <v>26</v>
      </c>
      <c r="D16" s="84" t="s">
        <v>27</v>
      </c>
      <c r="E16" s="85" t="n">
        <v>1</v>
      </c>
      <c r="F16" s="86" t="n">
        <v>0</v>
      </c>
      <c r="G16" s="87" t="n">
        <v>-2</v>
      </c>
      <c r="H16" s="63" t="n">
        <f aca="false">H$8*$E16 + H$9*$F16 + H$10*$G16</f>
        <v>-1</v>
      </c>
      <c r="I16" s="64" t="n">
        <f aca="false">I$8*$E16 + I$9*$F16 + I$10*$G16</f>
        <v>-1</v>
      </c>
      <c r="J16" s="88" t="n">
        <f aca="false">J$8*$E16 + J$9*$F16 + J$10*$G16</f>
        <v>1</v>
      </c>
      <c r="K16" s="89" t="n">
        <f aca="false">$K$8^H16 * $K$9^I16 * $K$10^J16</f>
        <v>9.89586187996712</v>
      </c>
      <c r="M16" s="82"/>
    </row>
    <row r="17" customFormat="false" ht="12.75" hidden="false" customHeight="false" outlineLevel="0" collapsed="false">
      <c r="B17" s="90" t="s">
        <v>28</v>
      </c>
      <c r="C17" s="91" t="s">
        <v>26</v>
      </c>
      <c r="D17" s="59" t="s">
        <v>29</v>
      </c>
      <c r="E17" s="92" t="n">
        <v>0</v>
      </c>
      <c r="F17" s="93" t="n">
        <v>0</v>
      </c>
      <c r="G17" s="94" t="n">
        <v>-2</v>
      </c>
      <c r="H17" s="33" t="n">
        <f aca="false">H$8*$E17 + H$9*$F17 + H$10*$G17</f>
        <v>-2</v>
      </c>
      <c r="I17" s="31" t="n">
        <f aca="false">I$8*$E17 + I$9*$F17 + I$10*$G17</f>
        <v>-1</v>
      </c>
      <c r="J17" s="32" t="n">
        <f aca="false">J$8*$E17 + J$9*$F17 + J$10*$G17</f>
        <v>1</v>
      </c>
      <c r="K17" s="66" t="n">
        <f aca="false">$K$8^H17 * $K$9^I17 * $K$10^J17</f>
        <v>197.917237599342</v>
      </c>
      <c r="M17" s="82"/>
    </row>
    <row r="18" customFormat="false" ht="12.75" hidden="false" customHeight="false" outlineLevel="0" collapsed="false">
      <c r="B18" s="68" t="s">
        <v>30</v>
      </c>
      <c r="C18" s="69" t="s">
        <v>31</v>
      </c>
      <c r="D18" s="70" t="s">
        <v>32</v>
      </c>
      <c r="E18" s="60" t="n">
        <v>1</v>
      </c>
      <c r="F18" s="61" t="n">
        <v>0</v>
      </c>
      <c r="G18" s="62" t="n">
        <v>-1</v>
      </c>
      <c r="H18" s="41" t="n">
        <f aca="false">H$8*$E18 + H$9*$F18 + H$10*$G18</f>
        <v>0</v>
      </c>
      <c r="I18" s="39" t="n">
        <f aca="false">I$8*$E18 + I$9*$F18 + I$10*$G18</f>
        <v>-0.5</v>
      </c>
      <c r="J18" s="40" t="n">
        <f aca="false">J$8*$E18 + J$9*$F18 + J$10*$G18</f>
        <v>0.5</v>
      </c>
      <c r="K18" s="72" t="n">
        <f aca="false">$K$8^H18 * $K$9^I18 * $K$10^J18</f>
        <v>0.70341530691218</v>
      </c>
      <c r="M18" s="56"/>
    </row>
    <row r="19" customFormat="false" ht="13.5" hidden="false" customHeight="false" outlineLevel="0" collapsed="false">
      <c r="B19" s="74" t="s">
        <v>33</v>
      </c>
      <c r="C19" s="95" t="s">
        <v>34</v>
      </c>
      <c r="D19" s="76" t="s">
        <v>35</v>
      </c>
      <c r="E19" s="77" t="n">
        <v>0</v>
      </c>
      <c r="F19" s="78" t="n">
        <v>0</v>
      </c>
      <c r="G19" s="79" t="n">
        <v>-1</v>
      </c>
      <c r="H19" s="49" t="n">
        <f aca="false">H$8*$E19 + H$9*$F19 + H$10*$G19</f>
        <v>-1</v>
      </c>
      <c r="I19" s="47" t="n">
        <f aca="false">I$8*$E19 + I$9*$F19 + I$10*$G19</f>
        <v>-0.5</v>
      </c>
      <c r="J19" s="48" t="n">
        <f aca="false">J$8*$E19 + J$9*$F19 + J$10*$G19</f>
        <v>0.5</v>
      </c>
      <c r="K19" s="96" t="n">
        <f aca="false">$K$8^H19 * $K$9^I19 * $K$10^J19</f>
        <v>14.0683061382436</v>
      </c>
      <c r="M19" s="56"/>
    </row>
    <row r="20" customFormat="false" ht="12.75" hidden="false" customHeight="false" outlineLevel="0" collapsed="false">
      <c r="B20" s="90" t="s">
        <v>36</v>
      </c>
      <c r="C20" s="58" t="s">
        <v>37</v>
      </c>
      <c r="D20" s="59" t="s">
        <v>38</v>
      </c>
      <c r="E20" s="92" t="n">
        <v>1</v>
      </c>
      <c r="F20" s="93" t="n">
        <v>1</v>
      </c>
      <c r="G20" s="94" t="n">
        <v>-2</v>
      </c>
      <c r="H20" s="33" t="n">
        <f aca="false">H$8*$E20 + H$9*$F20 + H$10*$G20</f>
        <v>2</v>
      </c>
      <c r="I20" s="31" t="n">
        <f aca="false">I$8*$E20 + I$9*$F20 + I$10*$G20</f>
        <v>0</v>
      </c>
      <c r="J20" s="32" t="n">
        <f aca="false">J$8*$E20 + J$9*$F20 + J$10*$G20</f>
        <v>1</v>
      </c>
      <c r="K20" s="66" t="n">
        <f aca="false">$K$8^H20 * $K$9^I20 * $K$10^J20</f>
        <v>0.00140243902439024</v>
      </c>
      <c r="M20" s="56"/>
    </row>
    <row r="21" customFormat="false" ht="12.75" hidden="false" customHeight="false" outlineLevel="0" collapsed="false">
      <c r="B21" s="68" t="s">
        <v>39</v>
      </c>
      <c r="C21" s="69" t="s">
        <v>4</v>
      </c>
      <c r="D21" s="70" t="s">
        <v>40</v>
      </c>
      <c r="E21" s="60" t="n">
        <v>2</v>
      </c>
      <c r="F21" s="61" t="n">
        <v>1</v>
      </c>
      <c r="G21" s="62" t="n">
        <v>-2</v>
      </c>
      <c r="H21" s="41" t="n">
        <f aca="false">H$8*$E21 + H$9*$F21 + H$10*$G21</f>
        <v>3</v>
      </c>
      <c r="I21" s="39" t="n">
        <f aca="false">I$8*$E21 + I$9*$F21 + I$10*$G21</f>
        <v>0</v>
      </c>
      <c r="J21" s="40" t="n">
        <f aca="false">J$8*$E21 + J$9*$F21 + J$10*$G21</f>
        <v>1</v>
      </c>
      <c r="K21" s="72" t="n">
        <f aca="false">$K$8^H21 * $K$9^I21 * $K$10^J21</f>
        <v>7.01219512195122E-005</v>
      </c>
      <c r="M21" s="56"/>
    </row>
    <row r="22" customFormat="false" ht="12.75" hidden="false" customHeight="false" outlineLevel="0" collapsed="false">
      <c r="B22" s="68" t="s">
        <v>41</v>
      </c>
      <c r="C22" s="69" t="s">
        <v>42</v>
      </c>
      <c r="D22" s="70" t="s">
        <v>43</v>
      </c>
      <c r="E22" s="60" t="n">
        <v>0</v>
      </c>
      <c r="F22" s="61" t="n">
        <v>0</v>
      </c>
      <c r="G22" s="62" t="n">
        <v>-1</v>
      </c>
      <c r="H22" s="41" t="n">
        <f aca="false">H$8*$E22 + H$9*$F22 + H$10*$G22</f>
        <v>-1</v>
      </c>
      <c r="I22" s="39" t="n">
        <f aca="false">I$8*$E22 + I$9*$F22 + I$10*$G22</f>
        <v>-0.5</v>
      </c>
      <c r="J22" s="40" t="n">
        <f aca="false">J$8*$E22 + J$9*$F22 + J$10*$G22</f>
        <v>0.5</v>
      </c>
      <c r="K22" s="72" t="n">
        <f aca="false">$K$8^H22 * $K$9^I22 * $K$10^J22</f>
        <v>14.0683061382436</v>
      </c>
      <c r="M22" s="56"/>
    </row>
    <row r="23" customFormat="false" ht="12.75" hidden="false" customHeight="false" outlineLevel="0" collapsed="false">
      <c r="B23" s="68" t="s">
        <v>44</v>
      </c>
      <c r="C23" s="97" t="s">
        <v>34</v>
      </c>
      <c r="D23" s="70" t="s">
        <v>35</v>
      </c>
      <c r="E23" s="60" t="n">
        <v>0</v>
      </c>
      <c r="F23" s="61" t="n">
        <v>0</v>
      </c>
      <c r="G23" s="62" t="n">
        <v>-1</v>
      </c>
      <c r="H23" s="41" t="n">
        <f aca="false">H$8*$E23 + H$9*$F23 + H$10*$G23</f>
        <v>-1</v>
      </c>
      <c r="I23" s="39" t="n">
        <f aca="false">I$8*$E23 + I$9*$F23 + I$10*$G23</f>
        <v>-0.5</v>
      </c>
      <c r="J23" s="40" t="n">
        <f aca="false">J$8*$E23 + J$9*$F23 + J$10*$G23</f>
        <v>0.5</v>
      </c>
      <c r="K23" s="72" t="n">
        <f aca="false">$K$8^H23 * $K$9^I23 * $K$10^J23</f>
        <v>14.0683061382436</v>
      </c>
      <c r="M23" s="56"/>
    </row>
    <row r="24" customFormat="false" ht="12.75" hidden="false" customHeight="false" outlineLevel="0" collapsed="false">
      <c r="B24" s="98" t="s">
        <v>45</v>
      </c>
      <c r="C24" s="99" t="s">
        <v>46</v>
      </c>
      <c r="D24" s="100" t="s">
        <v>47</v>
      </c>
      <c r="E24" s="101" t="n">
        <v>0</v>
      </c>
      <c r="F24" s="102" t="n">
        <v>1</v>
      </c>
      <c r="G24" s="103" t="n">
        <v>-1</v>
      </c>
      <c r="H24" s="104" t="n">
        <f aca="false">H$8*$E24 + H$9*$F24 + H$10*$G24</f>
        <v>2</v>
      </c>
      <c r="I24" s="105" t="n">
        <f aca="false">I$8*$E24 + I$9*$F24 + I$10*$G24</f>
        <v>0.5</v>
      </c>
      <c r="J24" s="106" t="n">
        <f aca="false">J$8*$E24 + J$9*$F24 + J$10*$G24</f>
        <v>0.5</v>
      </c>
      <c r="K24" s="81" t="n">
        <f aca="false">$K$8^H24 * $K$9^I24 * $K$10^J24</f>
        <v>0.00199375676163006</v>
      </c>
      <c r="M24" s="56"/>
    </row>
    <row r="25" customFormat="false" ht="13.5" hidden="false" customHeight="false" outlineLevel="0" collapsed="false">
      <c r="B25" s="74" t="s">
        <v>48</v>
      </c>
      <c r="C25" s="95" t="s">
        <v>49</v>
      </c>
      <c r="D25" s="76" t="s">
        <v>50</v>
      </c>
      <c r="E25" s="77" t="n">
        <v>0</v>
      </c>
      <c r="F25" s="78" t="n">
        <v>0</v>
      </c>
      <c r="G25" s="79" t="n">
        <v>0</v>
      </c>
      <c r="H25" s="49" t="n">
        <f aca="false">H$8*$E25 + H$9*$F25 + H$10*$G25</f>
        <v>0</v>
      </c>
      <c r="I25" s="47" t="n">
        <f aca="false">I$8*$E25 + I$9*$F25 + I$10*$G25</f>
        <v>0</v>
      </c>
      <c r="J25" s="48" t="n">
        <f aca="false">J$8*$E25 + J$9*$F25 + J$10*$G25</f>
        <v>0</v>
      </c>
      <c r="K25" s="96" t="n">
        <f aca="false">$K$8^H25 * $K$9^I25 * $K$10^J25</f>
        <v>1</v>
      </c>
      <c r="M25" s="56"/>
    </row>
    <row r="26" customFormat="false" ht="12.75" hidden="false" customHeight="false" outlineLevel="0" collapsed="false">
      <c r="B26" s="90" t="s">
        <v>21</v>
      </c>
      <c r="C26" s="58" t="s">
        <v>22</v>
      </c>
      <c r="D26" s="59" t="s">
        <v>23</v>
      </c>
      <c r="E26" s="92" t="n">
        <v>-1</v>
      </c>
      <c r="F26" s="93" t="n">
        <v>1</v>
      </c>
      <c r="G26" s="94" t="n">
        <v>-2</v>
      </c>
      <c r="H26" s="33" t="n">
        <f aca="false">H$8*$E26 + H$9*$F26 + H$10*$G26</f>
        <v>0</v>
      </c>
      <c r="I26" s="31" t="n">
        <f aca="false">I$8*$E26 + I$9*$F26 + I$10*$G26</f>
        <v>0</v>
      </c>
      <c r="J26" s="32" t="n">
        <f aca="false">J$8*$E26 + J$9*$F26 + J$10*$G26</f>
        <v>1</v>
      </c>
      <c r="K26" s="66" t="n">
        <f aca="false">$K$8^H26 * $K$9^I26 * $K$10^J26</f>
        <v>0.560975609756098</v>
      </c>
      <c r="M26" s="56"/>
    </row>
    <row r="27" customFormat="false" ht="12.75" hidden="false" customHeight="false" outlineLevel="0" collapsed="false">
      <c r="B27" s="90" t="s">
        <v>51</v>
      </c>
      <c r="C27" s="58" t="s">
        <v>52</v>
      </c>
      <c r="D27" s="59" t="s">
        <v>23</v>
      </c>
      <c r="E27" s="92" t="n">
        <v>-1</v>
      </c>
      <c r="F27" s="93" t="n">
        <v>1</v>
      </c>
      <c r="G27" s="94" t="n">
        <v>-2</v>
      </c>
      <c r="H27" s="33" t="n">
        <f aca="false">H$8*$E27 + H$9*$F27 + H$10*$G27</f>
        <v>0</v>
      </c>
      <c r="I27" s="31" t="n">
        <f aca="false">I$8*$E27 + I$9*$F27 + I$10*$G27</f>
        <v>0</v>
      </c>
      <c r="J27" s="32" t="n">
        <f aca="false">J$8*$E27 + J$9*$F27 + J$10*$G27</f>
        <v>1</v>
      </c>
      <c r="K27" s="66" t="n">
        <f aca="false">$K$8^H27 * $K$9^I27 * $K$10^J27</f>
        <v>0.560975609756098</v>
      </c>
      <c r="M27" s="56"/>
    </row>
    <row r="28" customFormat="false" ht="12.75" hidden="false" customHeight="false" outlineLevel="0" collapsed="false">
      <c r="B28" s="90" t="s">
        <v>53</v>
      </c>
      <c r="C28" s="91" t="s">
        <v>54</v>
      </c>
      <c r="D28" s="59" t="s">
        <v>50</v>
      </c>
      <c r="E28" s="92" t="n">
        <v>0</v>
      </c>
      <c r="F28" s="93" t="n">
        <v>0</v>
      </c>
      <c r="G28" s="94" t="n">
        <v>0</v>
      </c>
      <c r="H28" s="41" t="n">
        <f aca="false">H$8*$E28 + H$9*$F28 + H$10*$G28</f>
        <v>0</v>
      </c>
      <c r="I28" s="39" t="n">
        <f aca="false">I$8*$E28 + I$9*$F28 + I$10*$G28</f>
        <v>0</v>
      </c>
      <c r="J28" s="40" t="n">
        <f aca="false">J$8*$E28 + J$9*$F28 + J$10*$G28</f>
        <v>0</v>
      </c>
      <c r="K28" s="72" t="n">
        <f aca="false">$K$8^H28 * $K$9^I28 * $K$10^J28</f>
        <v>1</v>
      </c>
      <c r="M28" s="56"/>
    </row>
    <row r="29" customFormat="false" ht="12.75" hidden="false" customHeight="false" outlineLevel="0" collapsed="false">
      <c r="B29" s="107" t="s">
        <v>55</v>
      </c>
      <c r="C29" s="108" t="s">
        <v>56</v>
      </c>
      <c r="D29" s="109" t="s">
        <v>50</v>
      </c>
      <c r="E29" s="110" t="n">
        <v>0</v>
      </c>
      <c r="F29" s="111" t="n">
        <v>0</v>
      </c>
      <c r="G29" s="112" t="n">
        <v>0</v>
      </c>
      <c r="H29" s="104" t="n">
        <f aca="false">H$8*$E29 + H$9*$F29 + H$10*$G29</f>
        <v>0</v>
      </c>
      <c r="I29" s="105" t="n">
        <f aca="false">I$8*$E29 + I$9*$F29 + I$10*$G29</f>
        <v>0</v>
      </c>
      <c r="J29" s="106" t="n">
        <f aca="false">J$8*$E29 + J$9*$F29 + J$10*$G29</f>
        <v>0</v>
      </c>
      <c r="K29" s="81" t="n">
        <f aca="false">$K$8^H29 * $K$9^I29 * $K$10^J29</f>
        <v>1</v>
      </c>
      <c r="M29" s="56"/>
    </row>
    <row r="30" customFormat="false" ht="13.5" hidden="false" customHeight="false" outlineLevel="0" collapsed="false">
      <c r="B30" s="98" t="s">
        <v>57</v>
      </c>
      <c r="C30" s="113" t="s">
        <v>14</v>
      </c>
      <c r="D30" s="100" t="s">
        <v>23</v>
      </c>
      <c r="E30" s="101" t="n">
        <v>-1</v>
      </c>
      <c r="F30" s="102" t="n">
        <v>1</v>
      </c>
      <c r="G30" s="103" t="n">
        <v>-2</v>
      </c>
      <c r="H30" s="104" t="n">
        <f aca="false">H$8*$E30 + H$9*$F30 + H$10*$G30</f>
        <v>0</v>
      </c>
      <c r="I30" s="105" t="n">
        <f aca="false">I$8*$E30 + I$9*$F30 + I$10*$G30</f>
        <v>0</v>
      </c>
      <c r="J30" s="106" t="n">
        <f aca="false">J$8*$E30 + J$9*$F30 + J$10*$G30</f>
        <v>1</v>
      </c>
      <c r="K30" s="81" t="n">
        <f aca="false">$K$8^H30 * $K$9^I30 * $K$10^J30</f>
        <v>0.560975609756098</v>
      </c>
      <c r="M30" s="56"/>
    </row>
    <row r="31" customFormat="false" ht="12.75" hidden="false" customHeight="false" outlineLevel="0" collapsed="false">
      <c r="B31" s="57" t="s">
        <v>18</v>
      </c>
      <c r="C31" s="114" t="s">
        <v>19</v>
      </c>
      <c r="D31" s="84" t="s">
        <v>20</v>
      </c>
      <c r="E31" s="85" t="n">
        <v>-3</v>
      </c>
      <c r="F31" s="86" t="n">
        <v>1</v>
      </c>
      <c r="G31" s="87" t="n">
        <v>0</v>
      </c>
      <c r="H31" s="115" t="n">
        <f aca="false">H$8*$E31 + H$9*$F31 + H$10*$G31</f>
        <v>0</v>
      </c>
      <c r="I31" s="64" t="n">
        <f aca="false">I$8*$E31 + I$9*$F31 + I$10*$G31</f>
        <v>1</v>
      </c>
      <c r="J31" s="88" t="n">
        <f aca="false">J$8*$E31 + J$9*$F31 + J$10*$G31</f>
        <v>0</v>
      </c>
      <c r="K31" s="89" t="n">
        <f aca="false">$K$8^H31 * $K$9^I31 * $K$10^J31</f>
        <v>1.13375796178344</v>
      </c>
      <c r="M31" s="116"/>
    </row>
    <row r="32" customFormat="false" ht="12.75" hidden="false" customHeight="false" outlineLevel="0" collapsed="false">
      <c r="B32" s="98" t="s">
        <v>58</v>
      </c>
      <c r="C32" s="113" t="s">
        <v>9</v>
      </c>
      <c r="D32" s="100" t="s">
        <v>59</v>
      </c>
      <c r="E32" s="101" t="n">
        <v>-1</v>
      </c>
      <c r="F32" s="102" t="n">
        <v>1</v>
      </c>
      <c r="G32" s="103" t="n">
        <v>0</v>
      </c>
      <c r="H32" s="104" t="n">
        <f aca="false">H$8*$E32 + H$9*$F32 + H$10*$G32</f>
        <v>2</v>
      </c>
      <c r="I32" s="105" t="n">
        <f aca="false">I$8*$E32 + I$9*$F32 + I$10*$G32</f>
        <v>1</v>
      </c>
      <c r="J32" s="106" t="n">
        <f aca="false">J$8*$E32 + J$9*$F32 + J$10*$G32</f>
        <v>0</v>
      </c>
      <c r="K32" s="81" t="n">
        <f aca="false">$K$8^H32 * $K$9^I32 * $K$10^J32</f>
        <v>0.0028343949044586</v>
      </c>
      <c r="M32" s="67"/>
    </row>
    <row r="33" customFormat="false" ht="12.75" hidden="false" customHeight="false" outlineLevel="0" collapsed="false">
      <c r="B33" s="98" t="s">
        <v>60</v>
      </c>
      <c r="C33" s="99" t="s">
        <v>61</v>
      </c>
      <c r="D33" s="100" t="s">
        <v>62</v>
      </c>
      <c r="E33" s="101" t="n">
        <v>2</v>
      </c>
      <c r="F33" s="102" t="n">
        <v>1</v>
      </c>
      <c r="G33" s="103" t="n">
        <v>0</v>
      </c>
      <c r="H33" s="104" t="n">
        <f aca="false">H$8*$E33 + H$9*$F33 + H$10*$G33</f>
        <v>5</v>
      </c>
      <c r="I33" s="105" t="n">
        <f aca="false">I$8*$E33 + I$9*$F33 + I$10*$G33</f>
        <v>1</v>
      </c>
      <c r="J33" s="106" t="n">
        <f aca="false">J$8*$E33 + J$9*$F33 + J$10*$G33</f>
        <v>0</v>
      </c>
      <c r="K33" s="81" t="n">
        <f aca="false">$K$8^H33 * $K$9^I33 * $K$10^J33</f>
        <v>3.54299363057325E-007</v>
      </c>
      <c r="M33" s="56"/>
    </row>
    <row r="34" customFormat="false" ht="13.5" hidden="false" customHeight="false" outlineLevel="0" collapsed="false">
      <c r="B34" s="98" t="s">
        <v>63</v>
      </c>
      <c r="C34" s="99" t="s">
        <v>64</v>
      </c>
      <c r="D34" s="100" t="s">
        <v>65</v>
      </c>
      <c r="E34" s="101" t="n">
        <v>1</v>
      </c>
      <c r="F34" s="102" t="n">
        <v>1</v>
      </c>
      <c r="G34" s="103" t="n">
        <v>0</v>
      </c>
      <c r="H34" s="104" t="n">
        <f aca="false">H$8*$E34 + H$9*$F34 + H$10*$G34</f>
        <v>4</v>
      </c>
      <c r="I34" s="105" t="n">
        <f aca="false">I$8*$E34 + I$9*$F34 + I$10*$G34</f>
        <v>1</v>
      </c>
      <c r="J34" s="106" t="n">
        <f aca="false">J$8*$E34 + J$9*$F34 + J$10*$G34</f>
        <v>0</v>
      </c>
      <c r="K34" s="81" t="n">
        <f aca="false">$K$8^H34 * $K$9^I34 * $K$10^J34</f>
        <v>7.0859872611465E-006</v>
      </c>
      <c r="M34" s="117"/>
    </row>
    <row r="35" customFormat="false" ht="12.75" hidden="false" customHeight="false" outlineLevel="0" collapsed="false">
      <c r="B35" s="57" t="s">
        <v>66</v>
      </c>
      <c r="C35" s="83" t="s">
        <v>67</v>
      </c>
      <c r="D35" s="118" t="s">
        <v>68</v>
      </c>
      <c r="E35" s="119" t="n">
        <v>0</v>
      </c>
      <c r="F35" s="86" t="n">
        <v>1</v>
      </c>
      <c r="G35" s="87" t="n">
        <v>-2</v>
      </c>
      <c r="H35" s="63" t="n">
        <f aca="false">H$8*$E35 + H$9*$F35 + H$10*$G35</f>
        <v>1</v>
      </c>
      <c r="I35" s="64" t="n">
        <f aca="false">I$8*$E35 + I$9*$F35 + I$10*$G35</f>
        <v>0</v>
      </c>
      <c r="J35" s="65" t="n">
        <f aca="false">J$8*$E35 + J$9*$F35 + J$10*$G35</f>
        <v>1</v>
      </c>
      <c r="K35" s="89" t="n">
        <f aca="false">$K$8^H35 * $K$9^I35 * $K$10^J35</f>
        <v>0.0280487804878049</v>
      </c>
      <c r="M35" s="117"/>
    </row>
    <row r="36" customFormat="false" ht="12.75" hidden="false" customHeight="false" outlineLevel="0" collapsed="false">
      <c r="B36" s="68" t="s">
        <v>69</v>
      </c>
      <c r="C36" s="69" t="s">
        <v>70</v>
      </c>
      <c r="D36" s="120" t="s">
        <v>68</v>
      </c>
      <c r="E36" s="121" t="n">
        <v>0</v>
      </c>
      <c r="F36" s="61" t="n">
        <v>1</v>
      </c>
      <c r="G36" s="62" t="n">
        <v>-2</v>
      </c>
      <c r="H36" s="41" t="n">
        <f aca="false">H$8*$E36 + H$9*$F36 + H$10*$G36</f>
        <v>1</v>
      </c>
      <c r="I36" s="39" t="n">
        <f aca="false">I$8*$E36 + I$9*$F36 + I$10*$G36</f>
        <v>0</v>
      </c>
      <c r="J36" s="71" t="n">
        <f aca="false">J$8*$E36 + J$9*$F36 + J$10*$G36</f>
        <v>1</v>
      </c>
      <c r="K36" s="72" t="n">
        <f aca="false">$K$8^H36 * $K$9^I36 * $K$10^J36</f>
        <v>0.0280487804878049</v>
      </c>
      <c r="M36" s="117"/>
    </row>
    <row r="37" customFormat="false" ht="12.75" hidden="false" customHeight="false" outlineLevel="0" collapsed="false">
      <c r="B37" s="68" t="s">
        <v>71</v>
      </c>
      <c r="C37" s="69" t="s">
        <v>72</v>
      </c>
      <c r="D37" s="120" t="s">
        <v>68</v>
      </c>
      <c r="E37" s="121" t="n">
        <v>0</v>
      </c>
      <c r="F37" s="61" t="n">
        <v>1</v>
      </c>
      <c r="G37" s="62" t="n">
        <v>-2</v>
      </c>
      <c r="H37" s="41" t="n">
        <f aca="false">H$8*$E37 + H$9*$F37 + H$10*$G37</f>
        <v>1</v>
      </c>
      <c r="I37" s="39" t="n">
        <f aca="false">I$8*$E37 + I$9*$F37 + I$10*$G37</f>
        <v>0</v>
      </c>
      <c r="J37" s="71" t="n">
        <f aca="false">J$8*$E37 + J$9*$F37 + J$10*$G37</f>
        <v>1</v>
      </c>
      <c r="K37" s="72" t="n">
        <f aca="false">$K$8^H37 * $K$9^I37 * $K$10^J37</f>
        <v>0.0280487804878049</v>
      </c>
      <c r="M37" s="117"/>
    </row>
    <row r="38" customFormat="false" ht="13.5" hidden="false" customHeight="false" outlineLevel="0" collapsed="false">
      <c r="B38" s="74" t="s">
        <v>73</v>
      </c>
      <c r="C38" s="75" t="s">
        <v>74</v>
      </c>
      <c r="D38" s="122" t="s">
        <v>75</v>
      </c>
      <c r="E38" s="123" t="n">
        <v>2</v>
      </c>
      <c r="F38" s="78" t="n">
        <v>1</v>
      </c>
      <c r="G38" s="79" t="n">
        <v>-2</v>
      </c>
      <c r="H38" s="49" t="n">
        <f aca="false">H$8*$E38 + H$9*$F38 + H$10*$G38</f>
        <v>3</v>
      </c>
      <c r="I38" s="47" t="n">
        <f aca="false">I$8*$E38 + I$9*$F38 + I$10*$G38</f>
        <v>0</v>
      </c>
      <c r="J38" s="80" t="n">
        <f aca="false">J$8*$E38 + J$9*$F38 + J$10*$G38</f>
        <v>1</v>
      </c>
      <c r="K38" s="96" t="n">
        <f aca="false">$K$8^H38 * $K$9^I38 * $K$10^J38</f>
        <v>7.01219512195122E-005</v>
      </c>
      <c r="M38" s="117"/>
    </row>
    <row r="39" customFormat="false" ht="12.75" hidden="false" customHeight="false" outlineLevel="0" collapsed="false">
      <c r="B39" s="107" t="s">
        <v>76</v>
      </c>
      <c r="C39" s="124" t="s">
        <v>77</v>
      </c>
      <c r="D39" s="109" t="s">
        <v>78</v>
      </c>
      <c r="E39" s="110" t="n">
        <v>2</v>
      </c>
      <c r="F39" s="111" t="n">
        <v>0</v>
      </c>
      <c r="G39" s="112" t="n">
        <v>0</v>
      </c>
      <c r="H39" s="125" t="n">
        <f aca="false">H$8*$E39 + H$9*$F39 + H$10*$G39</f>
        <v>2</v>
      </c>
      <c r="I39" s="126" t="n">
        <f aca="false">I$8*$E39 + I$9*$F39 + I$10*$G39</f>
        <v>1.48029736616688E-016</v>
      </c>
      <c r="J39" s="127" t="n">
        <f aca="false">J$8*$E39 + J$9*$F39 + J$10*$G39</f>
        <v>0</v>
      </c>
      <c r="K39" s="128" t="n">
        <f aca="false">$K$8^H39 * $K$9^I39 * $K$10^J39</f>
        <v>0.0025</v>
      </c>
      <c r="M39" s="117"/>
    </row>
    <row r="40" customFormat="false" ht="12.75" hidden="false" customHeight="false" outlineLevel="0" collapsed="false">
      <c r="B40" s="98" t="s">
        <v>79</v>
      </c>
      <c r="C40" s="99" t="s">
        <v>80</v>
      </c>
      <c r="D40" s="100" t="s">
        <v>81</v>
      </c>
      <c r="E40" s="101" t="n">
        <v>3</v>
      </c>
      <c r="F40" s="102" t="n">
        <v>0</v>
      </c>
      <c r="G40" s="103" t="n">
        <v>0</v>
      </c>
      <c r="H40" s="104" t="n">
        <f aca="false">H$8*$E40 + H$9*$F40 + H$10*$G40</f>
        <v>3</v>
      </c>
      <c r="I40" s="105" t="n">
        <f aca="false">I$8*$E40 + I$9*$F40 + I$10*$G40</f>
        <v>2.22044604925031E-016</v>
      </c>
      <c r="J40" s="106" t="n">
        <f aca="false">J$8*$E40 + J$9*$F40 + J$10*$G40</f>
        <v>0</v>
      </c>
      <c r="K40" s="81" t="n">
        <f aca="false">$K$8^H40 * $K$9^I40 * $K$10^J40</f>
        <v>0.000125</v>
      </c>
      <c r="M40" s="117"/>
    </row>
    <row r="41" customFormat="false" ht="12.75" hidden="false" customHeight="false" outlineLevel="0" collapsed="false">
      <c r="B41" s="98" t="s">
        <v>82</v>
      </c>
      <c r="C41" s="99" t="s">
        <v>83</v>
      </c>
      <c r="D41" s="100" t="s">
        <v>81</v>
      </c>
      <c r="E41" s="101" t="n">
        <v>3</v>
      </c>
      <c r="F41" s="102" t="n">
        <v>0</v>
      </c>
      <c r="G41" s="103" t="n">
        <v>0</v>
      </c>
      <c r="H41" s="104" t="n">
        <f aca="false">H$8*$E41 + H$9*$F41 + H$10*$G41</f>
        <v>3</v>
      </c>
      <c r="I41" s="105" t="n">
        <f aca="false">I$8*$E41 + I$9*$F41 + I$10*$G41</f>
        <v>2.22044604925031E-016</v>
      </c>
      <c r="J41" s="106" t="n">
        <f aca="false">J$8*$E41 + J$9*$F41 + J$10*$G41</f>
        <v>0</v>
      </c>
      <c r="K41" s="81" t="n">
        <f aca="false">$K$8^H41 * $K$9^I41 * $K$10^J41</f>
        <v>0.000125</v>
      </c>
      <c r="M41" s="117"/>
    </row>
    <row r="42" customFormat="false" ht="12.75" hidden="false" customHeight="false" outlineLevel="0" collapsed="false">
      <c r="B42" s="98" t="s">
        <v>84</v>
      </c>
      <c r="C42" s="99" t="s">
        <v>61</v>
      </c>
      <c r="D42" s="100" t="s">
        <v>85</v>
      </c>
      <c r="E42" s="101" t="n">
        <v>4</v>
      </c>
      <c r="F42" s="102" t="n">
        <v>0</v>
      </c>
      <c r="G42" s="103" t="n">
        <v>0</v>
      </c>
      <c r="H42" s="104" t="n">
        <f aca="false">H$8*$E42 + H$9*$F42 + H$10*$G42</f>
        <v>4</v>
      </c>
      <c r="I42" s="105" t="n">
        <f aca="false">I$8*$E42 + I$9*$F42 + I$10*$G42</f>
        <v>2.96059473233375E-016</v>
      </c>
      <c r="J42" s="106" t="n">
        <f aca="false">J$8*$E42 + J$9*$F42 + J$10*$G42</f>
        <v>0</v>
      </c>
      <c r="K42" s="81" t="n">
        <f aca="false">$K$8^H42 * $K$9^I42 * $K$10^J42</f>
        <v>6.25E-006</v>
      </c>
      <c r="M42" s="56"/>
    </row>
    <row r="43" customFormat="false" ht="13.5" hidden="false" customHeight="false" outlineLevel="0" collapsed="false">
      <c r="B43" s="74" t="s">
        <v>86</v>
      </c>
      <c r="C43" s="75" t="s">
        <v>87</v>
      </c>
      <c r="D43" s="76" t="s">
        <v>85</v>
      </c>
      <c r="E43" s="77" t="n">
        <v>4</v>
      </c>
      <c r="F43" s="78" t="n">
        <v>0</v>
      </c>
      <c r="G43" s="79" t="n">
        <v>0</v>
      </c>
      <c r="H43" s="49" t="n">
        <f aca="false">H$8*$E43 + H$9*$F43 + H$10*$G43</f>
        <v>4</v>
      </c>
      <c r="I43" s="47" t="n">
        <f aca="false">I$8*$E43 + I$9*$F43 + I$10*$G43</f>
        <v>2.96059473233375E-016</v>
      </c>
      <c r="J43" s="48" t="n">
        <f aca="false">J$8*$E43 + J$9*$F43 + J$10*$G43</f>
        <v>0</v>
      </c>
      <c r="K43" s="96" t="n">
        <f aca="false">$K$8^H43 * $K$9^I43 * $K$10^J43</f>
        <v>6.25E-006</v>
      </c>
      <c r="M43" s="56"/>
    </row>
    <row r="44" customFormat="false" ht="12.75" hidden="false" customHeight="false" outlineLevel="0" collapsed="false">
      <c r="B44" s="98" t="s">
        <v>88</v>
      </c>
      <c r="C44" s="113" t="s">
        <v>9</v>
      </c>
      <c r="D44" s="100" t="s">
        <v>89</v>
      </c>
      <c r="E44" s="101" t="n">
        <v>-1</v>
      </c>
      <c r="F44" s="102" t="n">
        <v>1</v>
      </c>
      <c r="G44" s="103" t="n">
        <v>-1</v>
      </c>
      <c r="H44" s="104" t="n">
        <f aca="false">H$8*$E44 + H$9*$F44 + H$10*$G44</f>
        <v>1</v>
      </c>
      <c r="I44" s="105" t="n">
        <f aca="false">I$8*$E44 + I$9*$F44 + I$10*$G44</f>
        <v>0.5</v>
      </c>
      <c r="J44" s="106" t="n">
        <f aca="false">J$8*$E44 + J$9*$F44 + J$10*$G44</f>
        <v>0.5</v>
      </c>
      <c r="K44" s="81" t="n">
        <f aca="false">$K$8^H44 * $K$9^I44 * $K$10^J44</f>
        <v>0.0398751352326013</v>
      </c>
      <c r="M44" s="56"/>
    </row>
    <row r="45" customFormat="false" ht="13.5" hidden="false" customHeight="false" outlineLevel="0" collapsed="false">
      <c r="B45" s="74" t="s">
        <v>90</v>
      </c>
      <c r="C45" s="95" t="s">
        <v>54</v>
      </c>
      <c r="D45" s="76" t="s">
        <v>91</v>
      </c>
      <c r="E45" s="77" t="n">
        <v>2</v>
      </c>
      <c r="F45" s="78" t="n">
        <v>0</v>
      </c>
      <c r="G45" s="79" t="n">
        <v>-1</v>
      </c>
      <c r="H45" s="49" t="n">
        <f aca="false">H$8*$E45 + H$9*$F45 + H$10*$G45</f>
        <v>1</v>
      </c>
      <c r="I45" s="47" t="n">
        <f aca="false">I$8*$E45 + I$9*$F45 + I$10*$G45</f>
        <v>-0.5</v>
      </c>
      <c r="J45" s="48" t="n">
        <f aca="false">J$8*$E45 + J$9*$F45 + J$10*$G45</f>
        <v>0.5</v>
      </c>
      <c r="K45" s="96" t="n">
        <f aca="false">$K$8^H45 * $K$9^I45 * $K$10^J45</f>
        <v>0.035170765345609</v>
      </c>
      <c r="M45" s="56"/>
    </row>
    <row r="46" customFormat="false" ht="12.75" hidden="false" customHeight="false" outlineLevel="0" collapsed="false">
      <c r="B46" s="0"/>
      <c r="C46" s="0"/>
      <c r="D46" s="0"/>
    </row>
    <row r="47" customFormat="false" ht="12.75" hidden="false" customHeight="false" outlineLevel="0" collapsed="false">
      <c r="B47" s="129" t="s">
        <v>92</v>
      </c>
      <c r="C47" s="130" t="s">
        <v>93</v>
      </c>
      <c r="D47" s="130" t="s">
        <v>94</v>
      </c>
    </row>
    <row r="48" customFormat="false" ht="16.5" hidden="false" customHeight="true" outlineLevel="0" collapsed="false">
      <c r="B48" s="1" t="s">
        <v>53</v>
      </c>
      <c r="C48" s="2" t="n">
        <v>0.34</v>
      </c>
      <c r="D48" s="56" t="n">
        <v>0.3</v>
      </c>
    </row>
    <row r="49" customFormat="false" ht="16.5" hidden="false" customHeight="true" outlineLevel="0" collapsed="false">
      <c r="B49" s="1" t="s">
        <v>95</v>
      </c>
      <c r="C49" s="2" t="s">
        <v>96</v>
      </c>
      <c r="D49" s="2" t="s">
        <v>97</v>
      </c>
    </row>
    <row r="50" customFormat="false" ht="16.5" hidden="false" customHeight="true" outlineLevel="0" collapsed="false">
      <c r="B50" s="1" t="s">
        <v>21</v>
      </c>
      <c r="C50" s="2" t="s">
        <v>98</v>
      </c>
      <c r="D50" s="2" t="s">
        <v>99</v>
      </c>
    </row>
    <row r="51" customFormat="false" ht="16.5" hidden="false" customHeight="true" outlineLevel="0" collapsed="false">
      <c r="B51" s="1" t="s">
        <v>18</v>
      </c>
      <c r="C51" s="2" t="s">
        <v>100</v>
      </c>
      <c r="D51" s="116" t="s">
        <v>101</v>
      </c>
    </row>
  </sheetData>
  <mergeCells count="2">
    <mergeCell ref="I2:K5"/>
    <mergeCell ref="H7:J7"/>
  </mergeCells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M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:L26"/>
    </sheetView>
  </sheetViews>
  <sheetFormatPr defaultRowHeight="12.75"/>
  <cols>
    <col collapsed="false" hidden="false" max="1" min="1" style="1" width="2.69897959183673"/>
    <col collapsed="false" hidden="false" max="2" min="2" style="1" width="20.3826530612245"/>
    <col collapsed="false" hidden="false" max="4" min="3" style="2" width="10.530612244898"/>
    <col collapsed="false" hidden="false" max="7" min="5" style="2" width="6.61224489795918"/>
    <col collapsed="false" hidden="false" max="10" min="8" style="1" width="6.61224489795918"/>
    <col collapsed="false" hidden="false" max="11" min="11" style="3" width="10.530612244898"/>
    <col collapsed="false" hidden="false" max="12" min="12" style="0" width="10.3928571428571"/>
    <col collapsed="false" hidden="false" max="13" min="13" style="1" width="10.3928571428571"/>
    <col collapsed="false" hidden="false" max="1025" min="14" style="1" width="9.04591836734694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M1" s="0"/>
    </row>
    <row r="2" customFormat="false" ht="13.5" hidden="false" customHeight="false" outlineLevel="0" collapsed="false">
      <c r="B2" s="4" t="s">
        <v>0</v>
      </c>
      <c r="C2" s="5" t="s">
        <v>1</v>
      </c>
      <c r="D2" s="5" t="s">
        <v>2</v>
      </c>
      <c r="E2" s="6" t="s">
        <v>3</v>
      </c>
      <c r="F2" s="7" t="s">
        <v>4</v>
      </c>
      <c r="G2" s="8" t="s">
        <v>5</v>
      </c>
      <c r="H2" s="0"/>
      <c r="I2" s="9" t="s">
        <v>102</v>
      </c>
      <c r="J2" s="9"/>
      <c r="K2" s="9"/>
      <c r="M2" s="0"/>
    </row>
    <row r="3" customFormat="false" ht="12.75" hidden="false" customHeight="false" outlineLevel="0" collapsed="false">
      <c r="B3" s="10" t="s">
        <v>7</v>
      </c>
      <c r="C3" s="11" t="s">
        <v>8</v>
      </c>
      <c r="D3" s="12" t="s">
        <v>9</v>
      </c>
      <c r="E3" s="13" t="n">
        <v>1</v>
      </c>
      <c r="F3" s="14" t="n">
        <v>0</v>
      </c>
      <c r="G3" s="15" t="n">
        <v>0</v>
      </c>
      <c r="H3" s="0"/>
      <c r="I3" s="9"/>
      <c r="J3" s="9"/>
      <c r="K3" s="9"/>
      <c r="M3" s="0"/>
    </row>
    <row r="4" customFormat="false" ht="12.75" hidden="false" customHeight="false" outlineLevel="0" collapsed="false">
      <c r="B4" s="10" t="s">
        <v>10</v>
      </c>
      <c r="C4" s="11" t="s">
        <v>9</v>
      </c>
      <c r="D4" s="12" t="s">
        <v>11</v>
      </c>
      <c r="E4" s="13" t="n">
        <v>0</v>
      </c>
      <c r="F4" s="14" t="n">
        <v>1</v>
      </c>
      <c r="G4" s="15" t="n">
        <v>0</v>
      </c>
      <c r="H4" s="0"/>
      <c r="I4" s="9"/>
      <c r="J4" s="9"/>
      <c r="K4" s="9"/>
      <c r="M4" s="0"/>
    </row>
    <row r="5" customFormat="false" ht="13.5" hidden="false" customHeight="false" outlineLevel="0" collapsed="false">
      <c r="B5" s="16" t="s">
        <v>12</v>
      </c>
      <c r="C5" s="17" t="s">
        <v>13</v>
      </c>
      <c r="D5" s="18" t="s">
        <v>14</v>
      </c>
      <c r="E5" s="19" t="n">
        <v>0</v>
      </c>
      <c r="F5" s="20" t="n">
        <v>0</v>
      </c>
      <c r="G5" s="21" t="n">
        <v>1</v>
      </c>
      <c r="H5" s="0"/>
      <c r="I5" s="9"/>
      <c r="J5" s="9"/>
      <c r="K5" s="9"/>
      <c r="M5" s="0"/>
    </row>
    <row r="6" customFormat="false" ht="13.5" hidden="false" customHeight="false" outlineLevel="0" collapsed="false">
      <c r="B6" s="0"/>
      <c r="C6" s="0"/>
      <c r="D6" s="0"/>
      <c r="E6" s="0"/>
      <c r="F6" s="0"/>
      <c r="G6" s="0"/>
      <c r="H6" s="0"/>
      <c r="I6" s="0"/>
      <c r="J6" s="0"/>
      <c r="K6" s="0"/>
      <c r="M6" s="0"/>
    </row>
    <row r="7" customFormat="false" ht="13.5" hidden="false" customHeight="false" outlineLevel="0" collapsed="false">
      <c r="B7" s="4" t="s">
        <v>15</v>
      </c>
      <c r="C7" s="22" t="s">
        <v>1</v>
      </c>
      <c r="D7" s="22" t="s">
        <v>2</v>
      </c>
      <c r="E7" s="23" t="s">
        <v>3</v>
      </c>
      <c r="F7" s="7" t="s">
        <v>4</v>
      </c>
      <c r="G7" s="24" t="s">
        <v>5</v>
      </c>
      <c r="H7" s="25" t="s">
        <v>16</v>
      </c>
      <c r="I7" s="25"/>
      <c r="J7" s="25"/>
      <c r="K7" s="26" t="s">
        <v>17</v>
      </c>
      <c r="M7" s="0"/>
    </row>
    <row r="8" customFormat="false" ht="12.8" hidden="false" customHeight="false" outlineLevel="0" collapsed="false">
      <c r="B8" s="27" t="s">
        <v>7</v>
      </c>
      <c r="C8" s="28" t="s">
        <v>8</v>
      </c>
      <c r="D8" s="29" t="s">
        <v>9</v>
      </c>
      <c r="E8" s="30" t="n">
        <v>1</v>
      </c>
      <c r="F8" s="31" t="n">
        <v>0</v>
      </c>
      <c r="G8" s="32" t="n">
        <v>0</v>
      </c>
      <c r="H8" s="33" t="n">
        <f aca="false" t="array" ref="H8:J10">MINVERSE(E8:G10)</f>
        <v>1</v>
      </c>
      <c r="I8" s="31" t="n">
        <v>0</v>
      </c>
      <c r="J8" s="32" t="n">
        <v>0</v>
      </c>
      <c r="K8" s="34" t="n">
        <f aca="false">1/100</f>
        <v>0.01</v>
      </c>
      <c r="L8" s="0" t="n">
        <f aca="false">1/K8</f>
        <v>100</v>
      </c>
      <c r="M8" s="0"/>
    </row>
    <row r="9" customFormat="false" ht="12.75" hidden="false" customHeight="true" outlineLevel="0" collapsed="false">
      <c r="B9" s="35" t="s">
        <v>25</v>
      </c>
      <c r="C9" s="131" t="s">
        <v>26</v>
      </c>
      <c r="D9" s="37" t="s">
        <v>27</v>
      </c>
      <c r="E9" s="38" t="n">
        <v>1</v>
      </c>
      <c r="F9" s="39" t="n">
        <v>0</v>
      </c>
      <c r="G9" s="40" t="n">
        <v>-2</v>
      </c>
      <c r="H9" s="41" t="n">
        <v>1</v>
      </c>
      <c r="I9" s="39" t="n">
        <v>0</v>
      </c>
      <c r="J9" s="40" t="n">
        <v>1</v>
      </c>
      <c r="K9" s="42" t="n">
        <v>1</v>
      </c>
      <c r="L9" s="0" t="n">
        <f aca="false">1/K9</f>
        <v>1</v>
      </c>
      <c r="M9" s="0"/>
    </row>
    <row r="10" customFormat="false" ht="12.8" hidden="false" customHeight="false" outlineLevel="0" collapsed="false">
      <c r="B10" s="43" t="s">
        <v>58</v>
      </c>
      <c r="C10" s="44" t="s">
        <v>9</v>
      </c>
      <c r="D10" s="45" t="s">
        <v>59</v>
      </c>
      <c r="E10" s="46" t="n">
        <v>-1</v>
      </c>
      <c r="F10" s="47" t="n">
        <v>1</v>
      </c>
      <c r="G10" s="48" t="n">
        <v>0</v>
      </c>
      <c r="H10" s="49" t="n">
        <v>0.5</v>
      </c>
      <c r="I10" s="47" t="n">
        <v>-0.5</v>
      </c>
      <c r="J10" s="48" t="n">
        <v>-0</v>
      </c>
      <c r="K10" s="50" t="n">
        <v>1</v>
      </c>
      <c r="L10" s="0" t="n">
        <v>1</v>
      </c>
      <c r="M10" s="0"/>
    </row>
    <row r="11" customFormat="false" ht="12.8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M11" s="0"/>
    </row>
    <row r="12" customFormat="false" ht="12.8" hidden="false" customHeight="false" outlineLevel="0" collapsed="false">
      <c r="B12" s="4" t="s">
        <v>24</v>
      </c>
      <c r="C12" s="22" t="s">
        <v>1</v>
      </c>
      <c r="D12" s="22" t="s">
        <v>2</v>
      </c>
      <c r="E12" s="23" t="s">
        <v>3</v>
      </c>
      <c r="F12" s="7" t="s">
        <v>4</v>
      </c>
      <c r="G12" s="51" t="s">
        <v>5</v>
      </c>
      <c r="H12" s="52" t="str">
        <f aca="false">C8</f>
        <v>l</v>
      </c>
      <c r="I12" s="132" t="str">
        <f aca="false">C9</f>
        <v>a</v>
      </c>
      <c r="J12" s="54" t="str">
        <f aca="false">C10</f>
        <v>m</v>
      </c>
      <c r="K12" s="55" t="s">
        <v>17</v>
      </c>
      <c r="M12" s="56"/>
    </row>
    <row r="13" customFormat="false" ht="12.8" hidden="false" customHeight="false" outlineLevel="0" collapsed="false">
      <c r="B13" s="57" t="s">
        <v>7</v>
      </c>
      <c r="C13" s="58" t="s">
        <v>8</v>
      </c>
      <c r="D13" s="59" t="s">
        <v>9</v>
      </c>
      <c r="E13" s="60" t="n">
        <v>1</v>
      </c>
      <c r="F13" s="61" t="n">
        <v>0</v>
      </c>
      <c r="G13" s="62" t="n">
        <v>0</v>
      </c>
      <c r="H13" s="63" t="n">
        <f aca="false">H$8*$E13 + H$9*$F13 + H$10*$G13</f>
        <v>1</v>
      </c>
      <c r="I13" s="64" t="n">
        <f aca="false">I$8*$E13 + I$9*$F13 + I$10*$G13</f>
        <v>0</v>
      </c>
      <c r="J13" s="65" t="n">
        <f aca="false">J$8*$E13 + J$9*$F13 + J$10*$G13</f>
        <v>0</v>
      </c>
      <c r="K13" s="66" t="n">
        <f aca="false">$K$8^H13 * $K$9^I13 * $K$10^J13</f>
        <v>0.01</v>
      </c>
      <c r="L13" s="0" t="n">
        <f aca="false">1/K13</f>
        <v>100</v>
      </c>
      <c r="M13" s="67"/>
    </row>
    <row r="14" customFormat="false" ht="12.8" hidden="false" customHeight="false" outlineLevel="0" collapsed="false">
      <c r="B14" s="68" t="s">
        <v>10</v>
      </c>
      <c r="C14" s="69" t="s">
        <v>9</v>
      </c>
      <c r="D14" s="70" t="s">
        <v>11</v>
      </c>
      <c r="E14" s="60" t="n">
        <v>0</v>
      </c>
      <c r="F14" s="61" t="n">
        <v>1</v>
      </c>
      <c r="G14" s="62" t="n">
        <v>0</v>
      </c>
      <c r="H14" s="41" t="n">
        <f aca="false">H$8*$E14 + H$9*$F14 + H$10*$G14</f>
        <v>1</v>
      </c>
      <c r="I14" s="39" t="n">
        <f aca="false">I$8*$E14 + I$9*$F14 + I$10*$G14</f>
        <v>0</v>
      </c>
      <c r="J14" s="71" t="n">
        <f aca="false">J$8*$E14 + J$9*$F14 + J$10*$G14</f>
        <v>1</v>
      </c>
      <c r="K14" s="72" t="n">
        <f aca="false">$K$8^H14 * $K$9^I14 * $K$10^J14</f>
        <v>0.01</v>
      </c>
      <c r="L14" s="0" t="n">
        <f aca="false">1/K14</f>
        <v>100</v>
      </c>
      <c r="M14" s="73"/>
    </row>
    <row r="15" customFormat="false" ht="12.8" hidden="false" customHeight="false" outlineLevel="0" collapsed="false">
      <c r="B15" s="74" t="s">
        <v>12</v>
      </c>
      <c r="C15" s="75" t="s">
        <v>13</v>
      </c>
      <c r="D15" s="76" t="s">
        <v>14</v>
      </c>
      <c r="E15" s="77" t="n">
        <v>0</v>
      </c>
      <c r="F15" s="78" t="n">
        <v>0</v>
      </c>
      <c r="G15" s="79" t="n">
        <v>1</v>
      </c>
      <c r="H15" s="49" t="n">
        <f aca="false">H$8*$E15 + H$9*$F15 + H$10*$G15</f>
        <v>0.5</v>
      </c>
      <c r="I15" s="47" t="n">
        <f aca="false">I$8*$E15 + I$9*$F15 + I$10*$G15</f>
        <v>-0.5</v>
      </c>
      <c r="J15" s="80" t="n">
        <f aca="false">J$8*$E15 + J$9*$F15 + J$10*$G15</f>
        <v>0</v>
      </c>
      <c r="K15" s="81" t="n">
        <f aca="false">$K$8^H15 * $K$9^I15 * $K$10^J15</f>
        <v>0.1</v>
      </c>
      <c r="L15" s="0" t="n">
        <f aca="false">1/K15</f>
        <v>10</v>
      </c>
      <c r="M15" s="82"/>
    </row>
    <row r="16" customFormat="false" ht="12.8" hidden="false" customHeight="false" outlineLevel="0" collapsed="false">
      <c r="B16" s="57" t="s">
        <v>25</v>
      </c>
      <c r="C16" s="83" t="s">
        <v>26</v>
      </c>
      <c r="D16" s="84" t="s">
        <v>27</v>
      </c>
      <c r="E16" s="85" t="n">
        <v>1</v>
      </c>
      <c r="F16" s="86" t="n">
        <v>0</v>
      </c>
      <c r="G16" s="87" t="n">
        <v>-2</v>
      </c>
      <c r="H16" s="63" t="n">
        <f aca="false">H$8*$E16 + H$9*$F16 + H$10*$G16</f>
        <v>0</v>
      </c>
      <c r="I16" s="64" t="n">
        <f aca="false">I$8*$E16 + I$9*$F16 + I$10*$G16</f>
        <v>1</v>
      </c>
      <c r="J16" s="88" t="n">
        <f aca="false">J$8*$E16 + J$9*$F16 + J$10*$G16</f>
        <v>0</v>
      </c>
      <c r="K16" s="89" t="n">
        <f aca="false">$K$8^H16 * $K$9^I16 * $K$10^J16</f>
        <v>1</v>
      </c>
      <c r="L16" s="0" t="n">
        <f aca="false">1/K16</f>
        <v>1</v>
      </c>
      <c r="M16" s="82"/>
    </row>
    <row r="17" customFormat="false" ht="12.8" hidden="false" customHeight="false" outlineLevel="0" collapsed="false">
      <c r="B17" s="90" t="s">
        <v>28</v>
      </c>
      <c r="C17" s="91" t="s">
        <v>26</v>
      </c>
      <c r="D17" s="59" t="s">
        <v>29</v>
      </c>
      <c r="E17" s="92" t="n">
        <v>0</v>
      </c>
      <c r="F17" s="93" t="n">
        <v>0</v>
      </c>
      <c r="G17" s="94" t="n">
        <v>-2</v>
      </c>
      <c r="H17" s="33" t="n">
        <f aca="false">H$8*$E17 + H$9*$F17 + H$10*$G17</f>
        <v>-1</v>
      </c>
      <c r="I17" s="31" t="n">
        <f aca="false">I$8*$E17 + I$9*$F17 + I$10*$G17</f>
        <v>1</v>
      </c>
      <c r="J17" s="32" t="n">
        <f aca="false">J$8*$E17 + J$9*$F17 + J$10*$G17</f>
        <v>0</v>
      </c>
      <c r="K17" s="66" t="n">
        <f aca="false">$K$8^H17 * $K$9^I17 * $K$10^J17</f>
        <v>100</v>
      </c>
      <c r="L17" s="0" t="n">
        <f aca="false">1/K17</f>
        <v>0.01</v>
      </c>
      <c r="M17" s="82"/>
    </row>
    <row r="18" customFormat="false" ht="12.8" hidden="false" customHeight="false" outlineLevel="0" collapsed="false">
      <c r="B18" s="68" t="s">
        <v>30</v>
      </c>
      <c r="C18" s="69" t="s">
        <v>31</v>
      </c>
      <c r="D18" s="70" t="s">
        <v>32</v>
      </c>
      <c r="E18" s="60" t="n">
        <v>1</v>
      </c>
      <c r="F18" s="61" t="n">
        <v>0</v>
      </c>
      <c r="G18" s="62" t="n">
        <v>-1</v>
      </c>
      <c r="H18" s="41" t="n">
        <f aca="false">H$8*$E18 + H$9*$F18 + H$10*$G18</f>
        <v>0.5</v>
      </c>
      <c r="I18" s="39" t="n">
        <f aca="false">I$8*$E18 + I$9*$F18 + I$10*$G18</f>
        <v>0.5</v>
      </c>
      <c r="J18" s="40" t="n">
        <f aca="false">J$8*$E18 + J$9*$F18 + J$10*$G18</f>
        <v>0</v>
      </c>
      <c r="K18" s="72" t="n">
        <f aca="false">$K$8^H18 * $K$9^I18 * $K$10^J18</f>
        <v>0.1</v>
      </c>
      <c r="L18" s="0" t="n">
        <f aca="false">1/K18</f>
        <v>10</v>
      </c>
      <c r="M18" s="56"/>
    </row>
    <row r="19" customFormat="false" ht="12.8" hidden="false" customHeight="false" outlineLevel="0" collapsed="false">
      <c r="B19" s="74" t="s">
        <v>33</v>
      </c>
      <c r="C19" s="95" t="s">
        <v>34</v>
      </c>
      <c r="D19" s="76" t="s">
        <v>35</v>
      </c>
      <c r="E19" s="77" t="n">
        <v>0</v>
      </c>
      <c r="F19" s="78" t="n">
        <v>0</v>
      </c>
      <c r="G19" s="79" t="n">
        <v>-1</v>
      </c>
      <c r="H19" s="49" t="n">
        <f aca="false">H$8*$E19 + H$9*$F19 + H$10*$G19</f>
        <v>-0.5</v>
      </c>
      <c r="I19" s="47" t="n">
        <f aca="false">I$8*$E19 + I$9*$F19 + I$10*$G19</f>
        <v>0.5</v>
      </c>
      <c r="J19" s="48" t="n">
        <f aca="false">J$8*$E19 + J$9*$F19 + J$10*$G19</f>
        <v>0</v>
      </c>
      <c r="K19" s="96" t="n">
        <f aca="false">$K$8^H19 * $K$9^I19 * $K$10^J19</f>
        <v>10</v>
      </c>
      <c r="L19" s="0" t="n">
        <f aca="false">1/K19</f>
        <v>0.1</v>
      </c>
      <c r="M19" s="56"/>
    </row>
    <row r="20" customFormat="false" ht="12.8" hidden="false" customHeight="false" outlineLevel="0" collapsed="false">
      <c r="B20" s="133" t="s">
        <v>36</v>
      </c>
      <c r="C20" s="134" t="s">
        <v>37</v>
      </c>
      <c r="D20" s="135" t="s">
        <v>38</v>
      </c>
      <c r="E20" s="136" t="n">
        <v>1</v>
      </c>
      <c r="F20" s="137" t="n">
        <v>1</v>
      </c>
      <c r="G20" s="138" t="n">
        <v>-2</v>
      </c>
      <c r="H20" s="139" t="n">
        <f aca="false">H$8*$E20 + H$9*$F20 + H$10*$G20</f>
        <v>1</v>
      </c>
      <c r="I20" s="137" t="n">
        <f aca="false">I$8*$E20 + I$9*$F20 + I$10*$G20</f>
        <v>1</v>
      </c>
      <c r="J20" s="138" t="n">
        <f aca="false">J$8*$E20 + J$9*$F20 + J$10*$G20</f>
        <v>1</v>
      </c>
      <c r="K20" s="140" t="n">
        <f aca="false">$K$8^H20 * $K$9^I20 * $K$10^J20</f>
        <v>0.01</v>
      </c>
      <c r="L20" s="141" t="n">
        <f aca="false">1/K20</f>
        <v>100</v>
      </c>
      <c r="M20" s="56"/>
    </row>
    <row r="21" customFormat="false" ht="12.8" hidden="false" customHeight="false" outlineLevel="0" collapsed="false">
      <c r="B21" s="68" t="s">
        <v>39</v>
      </c>
      <c r="C21" s="69" t="s">
        <v>4</v>
      </c>
      <c r="D21" s="70" t="s">
        <v>40</v>
      </c>
      <c r="E21" s="60" t="n">
        <v>2</v>
      </c>
      <c r="F21" s="61" t="n">
        <v>1</v>
      </c>
      <c r="G21" s="62" t="n">
        <v>-2</v>
      </c>
      <c r="H21" s="41" t="n">
        <f aca="false">H$8*$E21 + H$9*$F21 + H$10*$G21</f>
        <v>2</v>
      </c>
      <c r="I21" s="39" t="n">
        <f aca="false">I$8*$E21 + I$9*$F21 + I$10*$G21</f>
        <v>1</v>
      </c>
      <c r="J21" s="40" t="n">
        <f aca="false">J$8*$E21 + J$9*$F21 + J$10*$G21</f>
        <v>1</v>
      </c>
      <c r="K21" s="72" t="n">
        <f aca="false">$K$8^H21 * $K$9^I21 * $K$10^J21</f>
        <v>0.0001</v>
      </c>
      <c r="L21" s="0" t="n">
        <f aca="false">1/K21</f>
        <v>10000</v>
      </c>
      <c r="M21" s="56"/>
    </row>
    <row r="22" customFormat="false" ht="12.8" hidden="false" customHeight="false" outlineLevel="0" collapsed="false">
      <c r="B22" s="68" t="s">
        <v>41</v>
      </c>
      <c r="C22" s="69" t="s">
        <v>42</v>
      </c>
      <c r="D22" s="70" t="s">
        <v>43</v>
      </c>
      <c r="E22" s="60" t="n">
        <v>0</v>
      </c>
      <c r="F22" s="61" t="n">
        <v>0</v>
      </c>
      <c r="G22" s="62" t="n">
        <v>-1</v>
      </c>
      <c r="H22" s="41" t="n">
        <f aca="false">H$8*$E22 + H$9*$F22 + H$10*$G22</f>
        <v>-0.5</v>
      </c>
      <c r="I22" s="39" t="n">
        <f aca="false">I$8*$E22 + I$9*$F22 + I$10*$G22</f>
        <v>0.5</v>
      </c>
      <c r="J22" s="40" t="n">
        <f aca="false">J$8*$E22 + J$9*$F22 + J$10*$G22</f>
        <v>0</v>
      </c>
      <c r="K22" s="72" t="n">
        <f aca="false">$K$8^H22 * $K$9^I22 * $K$10^J22</f>
        <v>10</v>
      </c>
      <c r="L22" s="0" t="n">
        <f aca="false">1/K22</f>
        <v>0.1</v>
      </c>
      <c r="M22" s="56"/>
    </row>
    <row r="23" customFormat="false" ht="12.8" hidden="false" customHeight="false" outlineLevel="0" collapsed="false">
      <c r="B23" s="68" t="s">
        <v>44</v>
      </c>
      <c r="C23" s="97" t="s">
        <v>34</v>
      </c>
      <c r="D23" s="70" t="s">
        <v>35</v>
      </c>
      <c r="E23" s="60" t="n">
        <v>0</v>
      </c>
      <c r="F23" s="61" t="n">
        <v>0</v>
      </c>
      <c r="G23" s="62" t="n">
        <v>-1</v>
      </c>
      <c r="H23" s="41" t="n">
        <f aca="false">H$8*$E23 + H$9*$F23 + H$10*$G23</f>
        <v>-0.5</v>
      </c>
      <c r="I23" s="39" t="n">
        <f aca="false">I$8*$E23 + I$9*$F23 + I$10*$G23</f>
        <v>0.5</v>
      </c>
      <c r="J23" s="40" t="n">
        <f aca="false">J$8*$E23 + J$9*$F23 + J$10*$G23</f>
        <v>0</v>
      </c>
      <c r="K23" s="72" t="n">
        <f aca="false">$K$8^H23 * $K$9^I23 * $K$10^J23</f>
        <v>10</v>
      </c>
      <c r="L23" s="0" t="n">
        <f aca="false">1/K23</f>
        <v>0.1</v>
      </c>
      <c r="M23" s="56"/>
    </row>
    <row r="24" customFormat="false" ht="12.8" hidden="false" customHeight="false" outlineLevel="0" collapsed="false">
      <c r="B24" s="98" t="s">
        <v>45</v>
      </c>
      <c r="C24" s="99" t="s">
        <v>46</v>
      </c>
      <c r="D24" s="100" t="s">
        <v>47</v>
      </c>
      <c r="E24" s="101" t="n">
        <v>0</v>
      </c>
      <c r="F24" s="102" t="n">
        <v>1</v>
      </c>
      <c r="G24" s="103" t="n">
        <v>-1</v>
      </c>
      <c r="H24" s="104" t="n">
        <f aca="false">H$8*$E24 + H$9*$F24 + H$10*$G24</f>
        <v>0.5</v>
      </c>
      <c r="I24" s="105" t="n">
        <f aca="false">I$8*$E24 + I$9*$F24 + I$10*$G24</f>
        <v>0.5</v>
      </c>
      <c r="J24" s="106" t="n">
        <f aca="false">J$8*$E24 + J$9*$F24 + J$10*$G24</f>
        <v>1</v>
      </c>
      <c r="K24" s="81" t="n">
        <f aca="false">$K$8^H24 * $K$9^I24 * $K$10^J24</f>
        <v>0.1</v>
      </c>
      <c r="L24" s="0" t="n">
        <f aca="false">1/K24</f>
        <v>10</v>
      </c>
      <c r="M24" s="56"/>
    </row>
    <row r="25" customFormat="false" ht="12.8" hidden="false" customHeight="false" outlineLevel="0" collapsed="false">
      <c r="B25" s="74" t="s">
        <v>48</v>
      </c>
      <c r="C25" s="95" t="s">
        <v>49</v>
      </c>
      <c r="D25" s="76" t="s">
        <v>50</v>
      </c>
      <c r="E25" s="77" t="n">
        <v>0</v>
      </c>
      <c r="F25" s="78" t="n">
        <v>0</v>
      </c>
      <c r="G25" s="79" t="n">
        <v>0</v>
      </c>
      <c r="H25" s="49" t="n">
        <f aca="false">H$8*$E25 + H$9*$F25 + H$10*$G25</f>
        <v>0</v>
      </c>
      <c r="I25" s="47" t="n">
        <f aca="false">I$8*$E25 + I$9*$F25 + I$10*$G25</f>
        <v>0</v>
      </c>
      <c r="J25" s="48" t="n">
        <f aca="false">J$8*$E25 + J$9*$F25 + J$10*$G25</f>
        <v>0</v>
      </c>
      <c r="K25" s="96" t="n">
        <f aca="false">$K$8^H25 * $K$9^I25 * $K$10^J25</f>
        <v>1</v>
      </c>
      <c r="L25" s="0" t="n">
        <f aca="false">1/K25</f>
        <v>1</v>
      </c>
      <c r="M25" s="56"/>
    </row>
    <row r="26" customFormat="false" ht="12.8" hidden="false" customHeight="false" outlineLevel="0" collapsed="false">
      <c r="B26" s="133" t="s">
        <v>21</v>
      </c>
      <c r="C26" s="134" t="s">
        <v>22</v>
      </c>
      <c r="D26" s="135" t="s">
        <v>23</v>
      </c>
      <c r="E26" s="136" t="n">
        <v>-1</v>
      </c>
      <c r="F26" s="137" t="n">
        <v>1</v>
      </c>
      <c r="G26" s="138" t="n">
        <v>-2</v>
      </c>
      <c r="H26" s="139" t="n">
        <f aca="false">H$8*$E26 + H$9*$F26 + H$10*$G26</f>
        <v>-1</v>
      </c>
      <c r="I26" s="137" t="n">
        <f aca="false">I$8*$E26 + I$9*$F26 + I$10*$G26</f>
        <v>1</v>
      </c>
      <c r="J26" s="138" t="n">
        <f aca="false">J$8*$E26 + J$9*$F26 + J$10*$G26</f>
        <v>1</v>
      </c>
      <c r="K26" s="140" t="n">
        <f aca="false">$K$8^H26 * $K$9^I26 * $K$10^J26</f>
        <v>100</v>
      </c>
      <c r="L26" s="141" t="n">
        <f aca="false">1/K26</f>
        <v>0.01</v>
      </c>
      <c r="M26" s="56"/>
    </row>
    <row r="27" customFormat="false" ht="12.8" hidden="false" customHeight="false" outlineLevel="0" collapsed="false">
      <c r="B27" s="90" t="s">
        <v>51</v>
      </c>
      <c r="C27" s="58" t="s">
        <v>52</v>
      </c>
      <c r="D27" s="59" t="s">
        <v>23</v>
      </c>
      <c r="E27" s="92" t="n">
        <v>-1</v>
      </c>
      <c r="F27" s="93" t="n">
        <v>1</v>
      </c>
      <c r="G27" s="94" t="n">
        <v>-2</v>
      </c>
      <c r="H27" s="33" t="n">
        <f aca="false">H$8*$E27 + H$9*$F27 + H$10*$G27</f>
        <v>-1</v>
      </c>
      <c r="I27" s="31" t="n">
        <f aca="false">I$8*$E27 + I$9*$F27 + I$10*$G27</f>
        <v>1</v>
      </c>
      <c r="J27" s="32" t="n">
        <f aca="false">J$8*$E27 + J$9*$F27 + J$10*$G27</f>
        <v>1</v>
      </c>
      <c r="K27" s="66" t="n">
        <f aca="false">$K$8^H27 * $K$9^I27 * $K$10^J27</f>
        <v>100</v>
      </c>
      <c r="L27" s="0" t="n">
        <f aca="false">1/K27</f>
        <v>0.01</v>
      </c>
      <c r="M27" s="56"/>
    </row>
    <row r="28" customFormat="false" ht="12.8" hidden="false" customHeight="false" outlineLevel="0" collapsed="false">
      <c r="B28" s="90" t="s">
        <v>53</v>
      </c>
      <c r="C28" s="91" t="s">
        <v>54</v>
      </c>
      <c r="D28" s="59" t="s">
        <v>50</v>
      </c>
      <c r="E28" s="92" t="n">
        <v>0</v>
      </c>
      <c r="F28" s="93" t="n">
        <v>0</v>
      </c>
      <c r="G28" s="94" t="n">
        <v>0</v>
      </c>
      <c r="H28" s="41" t="n">
        <f aca="false">H$8*$E28 + H$9*$F28 + H$10*$G28</f>
        <v>0</v>
      </c>
      <c r="I28" s="39" t="n">
        <f aca="false">I$8*$E28 + I$9*$F28 + I$10*$G28</f>
        <v>0</v>
      </c>
      <c r="J28" s="40" t="n">
        <f aca="false">J$8*$E28 + J$9*$F28 + J$10*$G28</f>
        <v>0</v>
      </c>
      <c r="K28" s="72" t="n">
        <f aca="false">$K$8^H28 * $K$9^I28 * $K$10^J28</f>
        <v>1</v>
      </c>
      <c r="L28" s="0" t="n">
        <f aca="false">1/K28</f>
        <v>1</v>
      </c>
      <c r="M28" s="56"/>
    </row>
    <row r="29" customFormat="false" ht="12.8" hidden="false" customHeight="false" outlineLevel="0" collapsed="false">
      <c r="B29" s="107" t="s">
        <v>55</v>
      </c>
      <c r="C29" s="108" t="s">
        <v>56</v>
      </c>
      <c r="D29" s="109" t="s">
        <v>50</v>
      </c>
      <c r="E29" s="110" t="n">
        <v>0</v>
      </c>
      <c r="F29" s="111" t="n">
        <v>0</v>
      </c>
      <c r="G29" s="112" t="n">
        <v>0</v>
      </c>
      <c r="H29" s="104" t="n">
        <f aca="false">H$8*$E29 + H$9*$F29 + H$10*$G29</f>
        <v>0</v>
      </c>
      <c r="I29" s="105" t="n">
        <f aca="false">I$8*$E29 + I$9*$F29 + I$10*$G29</f>
        <v>0</v>
      </c>
      <c r="J29" s="106" t="n">
        <f aca="false">J$8*$E29 + J$9*$F29 + J$10*$G29</f>
        <v>0</v>
      </c>
      <c r="K29" s="81" t="n">
        <f aca="false">$K$8^H29 * $K$9^I29 * $K$10^J29</f>
        <v>1</v>
      </c>
      <c r="L29" s="0" t="n">
        <f aca="false">1/K29</f>
        <v>1</v>
      </c>
      <c r="M29" s="56"/>
    </row>
    <row r="30" customFormat="false" ht="12.8" hidden="false" customHeight="false" outlineLevel="0" collapsed="false">
      <c r="B30" s="98" t="s">
        <v>57</v>
      </c>
      <c r="C30" s="113" t="s">
        <v>14</v>
      </c>
      <c r="D30" s="100" t="s">
        <v>23</v>
      </c>
      <c r="E30" s="101" t="n">
        <v>-1</v>
      </c>
      <c r="F30" s="102" t="n">
        <v>1</v>
      </c>
      <c r="G30" s="103" t="n">
        <v>-2</v>
      </c>
      <c r="H30" s="104" t="n">
        <f aca="false">H$8*$E30 + H$9*$F30 + H$10*$G30</f>
        <v>-1</v>
      </c>
      <c r="I30" s="105" t="n">
        <f aca="false">I$8*$E30 + I$9*$F30 + I$10*$G30</f>
        <v>1</v>
      </c>
      <c r="J30" s="106" t="n">
        <f aca="false">J$8*$E30 + J$9*$F30 + J$10*$G30</f>
        <v>1</v>
      </c>
      <c r="K30" s="81" t="n">
        <f aca="false">$K$8^H30 * $K$9^I30 * $K$10^J30</f>
        <v>100</v>
      </c>
      <c r="L30" s="0" t="n">
        <f aca="false">1/K30</f>
        <v>0.01</v>
      </c>
      <c r="M30" s="56"/>
    </row>
    <row r="31" customFormat="false" ht="12.8" hidden="false" customHeight="false" outlineLevel="0" collapsed="false">
      <c r="B31" s="57" t="s">
        <v>18</v>
      </c>
      <c r="C31" s="114" t="s">
        <v>19</v>
      </c>
      <c r="D31" s="84" t="s">
        <v>20</v>
      </c>
      <c r="E31" s="85" t="n">
        <v>-3</v>
      </c>
      <c r="F31" s="86" t="n">
        <v>1</v>
      </c>
      <c r="G31" s="87" t="n">
        <v>0</v>
      </c>
      <c r="H31" s="115" t="n">
        <f aca="false">H$8*$E31 + H$9*$F31 + H$10*$G31</f>
        <v>-2</v>
      </c>
      <c r="I31" s="64" t="n">
        <f aca="false">I$8*$E31 + I$9*$F31 + I$10*$G31</f>
        <v>0</v>
      </c>
      <c r="J31" s="88" t="n">
        <f aca="false">J$8*$E31 + J$9*$F31 + J$10*$G31</f>
        <v>1</v>
      </c>
      <c r="K31" s="89" t="n">
        <f aca="false">$K$8^H31 * $K$9^I31 * $K$10^J31</f>
        <v>10000</v>
      </c>
      <c r="L31" s="0" t="n">
        <f aca="false">1/K31</f>
        <v>0.0001</v>
      </c>
      <c r="M31" s="116"/>
    </row>
    <row r="32" customFormat="false" ht="12.8" hidden="false" customHeight="false" outlineLevel="0" collapsed="false">
      <c r="B32" s="142" t="s">
        <v>58</v>
      </c>
      <c r="C32" s="143" t="s">
        <v>9</v>
      </c>
      <c r="D32" s="144" t="s">
        <v>59</v>
      </c>
      <c r="E32" s="145" t="n">
        <v>-1</v>
      </c>
      <c r="F32" s="146" t="n">
        <v>1</v>
      </c>
      <c r="G32" s="147" t="n">
        <v>0</v>
      </c>
      <c r="H32" s="148" t="n">
        <f aca="false">H$8*$E32 + H$9*$F32 + H$10*$G32</f>
        <v>0</v>
      </c>
      <c r="I32" s="146" t="n">
        <f aca="false">I$8*$E32 + I$9*$F32 + I$10*$G32</f>
        <v>0</v>
      </c>
      <c r="J32" s="147" t="n">
        <f aca="false">J$8*$E32 + J$9*$F32 + J$10*$G32</f>
        <v>1</v>
      </c>
      <c r="K32" s="149" t="n">
        <f aca="false">$K$8^H32 * $K$9^I32 * $K$10^J32</f>
        <v>1</v>
      </c>
      <c r="L32" s="141" t="n">
        <f aca="false">1/K32</f>
        <v>1</v>
      </c>
      <c r="M32" s="67"/>
    </row>
    <row r="33" customFormat="false" ht="12.8" hidden="false" customHeight="false" outlineLevel="0" collapsed="false">
      <c r="B33" s="98" t="s">
        <v>60</v>
      </c>
      <c r="C33" s="99" t="s">
        <v>61</v>
      </c>
      <c r="D33" s="100" t="s">
        <v>62</v>
      </c>
      <c r="E33" s="101" t="n">
        <v>2</v>
      </c>
      <c r="F33" s="102" t="n">
        <v>1</v>
      </c>
      <c r="G33" s="103" t="n">
        <v>0</v>
      </c>
      <c r="H33" s="104" t="n">
        <f aca="false">H$8*$E33 + H$9*$F33 + H$10*$G33</f>
        <v>3</v>
      </c>
      <c r="I33" s="105" t="n">
        <f aca="false">I$8*$E33 + I$9*$F33 + I$10*$G33</f>
        <v>0</v>
      </c>
      <c r="J33" s="106" t="n">
        <f aca="false">J$8*$E33 + J$9*$F33 + J$10*$G33</f>
        <v>1</v>
      </c>
      <c r="K33" s="81" t="n">
        <f aca="false">$K$8^H33 * $K$9^I33 * $K$10^J33</f>
        <v>1E-006</v>
      </c>
      <c r="L33" s="0" t="n">
        <f aca="false">1/K33</f>
        <v>1000000</v>
      </c>
      <c r="M33" s="56"/>
    </row>
    <row r="34" customFormat="false" ht="12.8" hidden="false" customHeight="false" outlineLevel="0" collapsed="false">
      <c r="B34" s="98" t="s">
        <v>63</v>
      </c>
      <c r="C34" s="99" t="s">
        <v>64</v>
      </c>
      <c r="D34" s="100" t="s">
        <v>65</v>
      </c>
      <c r="E34" s="101" t="n">
        <v>1</v>
      </c>
      <c r="F34" s="102" t="n">
        <v>1</v>
      </c>
      <c r="G34" s="103" t="n">
        <v>0</v>
      </c>
      <c r="H34" s="104" t="n">
        <f aca="false">H$8*$E34 + H$9*$F34 + H$10*$G34</f>
        <v>2</v>
      </c>
      <c r="I34" s="105" t="n">
        <f aca="false">I$8*$E34 + I$9*$F34 + I$10*$G34</f>
        <v>0</v>
      </c>
      <c r="J34" s="106" t="n">
        <f aca="false">J$8*$E34 + J$9*$F34 + J$10*$G34</f>
        <v>1</v>
      </c>
      <c r="K34" s="81" t="n">
        <f aca="false">$K$8^H34 * $K$9^I34 * $K$10^J34</f>
        <v>0.0001</v>
      </c>
      <c r="L34" s="0" t="n">
        <f aca="false">1/K34</f>
        <v>10000</v>
      </c>
      <c r="M34" s="117"/>
    </row>
    <row r="35" customFormat="false" ht="12.8" hidden="false" customHeight="false" outlineLevel="0" collapsed="false">
      <c r="B35" s="57" t="s">
        <v>66</v>
      </c>
      <c r="C35" s="83" t="s">
        <v>67</v>
      </c>
      <c r="D35" s="118" t="s">
        <v>68</v>
      </c>
      <c r="E35" s="119" t="n">
        <v>0</v>
      </c>
      <c r="F35" s="86" t="n">
        <v>1</v>
      </c>
      <c r="G35" s="87" t="n">
        <v>-2</v>
      </c>
      <c r="H35" s="63" t="n">
        <f aca="false">H$8*$E35 + H$9*$F35 + H$10*$G35</f>
        <v>0</v>
      </c>
      <c r="I35" s="64" t="n">
        <f aca="false">I$8*$E35 + I$9*$F35 + I$10*$G35</f>
        <v>1</v>
      </c>
      <c r="J35" s="65" t="n">
        <f aca="false">J$8*$E35 + J$9*$F35 + J$10*$G35</f>
        <v>1</v>
      </c>
      <c r="K35" s="89" t="n">
        <f aca="false">$K$8^H35 * $K$9^I35 * $K$10^J35</f>
        <v>1</v>
      </c>
      <c r="L35" s="0" t="n">
        <f aca="false">1/K35</f>
        <v>1</v>
      </c>
      <c r="M35" s="117"/>
    </row>
    <row r="36" customFormat="false" ht="12.8" hidden="false" customHeight="false" outlineLevel="0" collapsed="false">
      <c r="B36" s="68" t="s">
        <v>69</v>
      </c>
      <c r="C36" s="69" t="s">
        <v>70</v>
      </c>
      <c r="D36" s="120" t="s">
        <v>68</v>
      </c>
      <c r="E36" s="121" t="n">
        <v>0</v>
      </c>
      <c r="F36" s="61" t="n">
        <v>1</v>
      </c>
      <c r="G36" s="62" t="n">
        <v>-2</v>
      </c>
      <c r="H36" s="41" t="n">
        <f aca="false">H$8*$E36 + H$9*$F36 + H$10*$G36</f>
        <v>0</v>
      </c>
      <c r="I36" s="39" t="n">
        <f aca="false">I$8*$E36 + I$9*$F36 + I$10*$G36</f>
        <v>1</v>
      </c>
      <c r="J36" s="71" t="n">
        <f aca="false">J$8*$E36 + J$9*$F36 + J$10*$G36</f>
        <v>1</v>
      </c>
      <c r="K36" s="72" t="n">
        <f aca="false">$K$8^H36 * $K$9^I36 * $K$10^J36</f>
        <v>1</v>
      </c>
      <c r="L36" s="0" t="n">
        <f aca="false">1/K36</f>
        <v>1</v>
      </c>
      <c r="M36" s="117"/>
    </row>
    <row r="37" customFormat="false" ht="12.8" hidden="false" customHeight="false" outlineLevel="0" collapsed="false">
      <c r="B37" s="68" t="s">
        <v>71</v>
      </c>
      <c r="C37" s="69" t="s">
        <v>72</v>
      </c>
      <c r="D37" s="120" t="s">
        <v>68</v>
      </c>
      <c r="E37" s="121" t="n">
        <v>0</v>
      </c>
      <c r="F37" s="61" t="n">
        <v>1</v>
      </c>
      <c r="G37" s="62" t="n">
        <v>-2</v>
      </c>
      <c r="H37" s="41" t="n">
        <f aca="false">H$8*$E37 + H$9*$F37 + H$10*$G37</f>
        <v>0</v>
      </c>
      <c r="I37" s="39" t="n">
        <f aca="false">I$8*$E37 + I$9*$F37 + I$10*$G37</f>
        <v>1</v>
      </c>
      <c r="J37" s="71" t="n">
        <f aca="false">J$8*$E37 + J$9*$F37 + J$10*$G37</f>
        <v>1</v>
      </c>
      <c r="K37" s="72" t="n">
        <f aca="false">$K$8^H37 * $K$9^I37 * $K$10^J37</f>
        <v>1</v>
      </c>
      <c r="L37" s="0" t="n">
        <f aca="false">1/K37</f>
        <v>1</v>
      </c>
      <c r="M37" s="117"/>
    </row>
    <row r="38" customFormat="false" ht="12.8" hidden="false" customHeight="false" outlineLevel="0" collapsed="false">
      <c r="B38" s="74" t="s">
        <v>73</v>
      </c>
      <c r="C38" s="75" t="s">
        <v>74</v>
      </c>
      <c r="D38" s="122" t="s">
        <v>75</v>
      </c>
      <c r="E38" s="123" t="n">
        <v>2</v>
      </c>
      <c r="F38" s="78" t="n">
        <v>1</v>
      </c>
      <c r="G38" s="79" t="n">
        <v>-2</v>
      </c>
      <c r="H38" s="49" t="n">
        <f aca="false">H$8*$E38 + H$9*$F38 + H$10*$G38</f>
        <v>2</v>
      </c>
      <c r="I38" s="47" t="n">
        <f aca="false">I$8*$E38 + I$9*$F38 + I$10*$G38</f>
        <v>1</v>
      </c>
      <c r="J38" s="80" t="n">
        <f aca="false">J$8*$E38 + J$9*$F38 + J$10*$G38</f>
        <v>1</v>
      </c>
      <c r="K38" s="96" t="n">
        <f aca="false">$K$8^H38 * $K$9^I38 * $K$10^J38</f>
        <v>0.0001</v>
      </c>
      <c r="L38" s="0" t="n">
        <f aca="false">1/K38</f>
        <v>10000</v>
      </c>
      <c r="M38" s="117"/>
    </row>
    <row r="39" customFormat="false" ht="12.8" hidden="false" customHeight="false" outlineLevel="0" collapsed="false">
      <c r="B39" s="150" t="s">
        <v>76</v>
      </c>
      <c r="C39" s="151" t="s">
        <v>77</v>
      </c>
      <c r="D39" s="152" t="s">
        <v>78</v>
      </c>
      <c r="E39" s="153" t="n">
        <v>2</v>
      </c>
      <c r="F39" s="154" t="n">
        <v>0</v>
      </c>
      <c r="G39" s="155" t="n">
        <v>0</v>
      </c>
      <c r="H39" s="156" t="n">
        <f aca="false">H$8*$E39 + H$9*$F39 + H$10*$G39</f>
        <v>2</v>
      </c>
      <c r="I39" s="154" t="n">
        <f aca="false">I$8*$E39 + I$9*$F39 + I$10*$G39</f>
        <v>0</v>
      </c>
      <c r="J39" s="155" t="n">
        <f aca="false">J$8*$E39 + J$9*$F39 + J$10*$G39</f>
        <v>0</v>
      </c>
      <c r="K39" s="157" t="n">
        <f aca="false">$K$8^H39 * $K$9^I39 * $K$10^J39</f>
        <v>0.0001</v>
      </c>
      <c r="L39" s="141" t="n">
        <f aca="false">1/K39</f>
        <v>10000</v>
      </c>
      <c r="M39" s="117"/>
    </row>
    <row r="40" customFormat="false" ht="12.8" hidden="false" customHeight="false" outlineLevel="0" collapsed="false">
      <c r="B40" s="98" t="s">
        <v>79</v>
      </c>
      <c r="C40" s="99" t="s">
        <v>80</v>
      </c>
      <c r="D40" s="100" t="s">
        <v>81</v>
      </c>
      <c r="E40" s="101" t="n">
        <v>3</v>
      </c>
      <c r="F40" s="102" t="n">
        <v>0</v>
      </c>
      <c r="G40" s="103" t="n">
        <v>0</v>
      </c>
      <c r="H40" s="104" t="n">
        <f aca="false">H$8*$E40 + H$9*$F40 + H$10*$G40</f>
        <v>3</v>
      </c>
      <c r="I40" s="105" t="n">
        <f aca="false">I$8*$E40 + I$9*$F40 + I$10*$G40</f>
        <v>0</v>
      </c>
      <c r="J40" s="106" t="n">
        <f aca="false">J$8*$E40 + J$9*$F40 + J$10*$G40</f>
        <v>0</v>
      </c>
      <c r="K40" s="81" t="n">
        <f aca="false">$K$8^H40 * $K$9^I40 * $K$10^J40</f>
        <v>1E-006</v>
      </c>
      <c r="L40" s="0" t="n">
        <f aca="false">1/K40</f>
        <v>1000000</v>
      </c>
      <c r="M40" s="117"/>
    </row>
    <row r="41" customFormat="false" ht="12.8" hidden="false" customHeight="false" outlineLevel="0" collapsed="false">
      <c r="B41" s="98" t="s">
        <v>82</v>
      </c>
      <c r="C41" s="99" t="s">
        <v>83</v>
      </c>
      <c r="D41" s="100" t="s">
        <v>81</v>
      </c>
      <c r="E41" s="101" t="n">
        <v>3</v>
      </c>
      <c r="F41" s="102" t="n">
        <v>0</v>
      </c>
      <c r="G41" s="103" t="n">
        <v>0</v>
      </c>
      <c r="H41" s="104" t="n">
        <f aca="false">H$8*$E41 + H$9*$F41 + H$10*$G41</f>
        <v>3</v>
      </c>
      <c r="I41" s="105" t="n">
        <f aca="false">I$8*$E41 + I$9*$F41 + I$10*$G41</f>
        <v>0</v>
      </c>
      <c r="J41" s="106" t="n">
        <f aca="false">J$8*$E41 + J$9*$F41 + J$10*$G41</f>
        <v>0</v>
      </c>
      <c r="K41" s="81" t="n">
        <f aca="false">$K$8^H41 * $K$9^I41 * $K$10^J41</f>
        <v>1E-006</v>
      </c>
      <c r="L41" s="0" t="n">
        <f aca="false">1/K41</f>
        <v>1000000</v>
      </c>
      <c r="M41" s="117"/>
    </row>
    <row r="42" customFormat="false" ht="12.8" hidden="false" customHeight="false" outlineLevel="0" collapsed="false">
      <c r="B42" s="98" t="s">
        <v>84</v>
      </c>
      <c r="C42" s="99" t="s">
        <v>61</v>
      </c>
      <c r="D42" s="100" t="s">
        <v>85</v>
      </c>
      <c r="E42" s="101" t="n">
        <v>4</v>
      </c>
      <c r="F42" s="102" t="n">
        <v>0</v>
      </c>
      <c r="G42" s="103" t="n">
        <v>0</v>
      </c>
      <c r="H42" s="104" t="n">
        <f aca="false">H$8*$E42 + H$9*$F42 + H$10*$G42</f>
        <v>4</v>
      </c>
      <c r="I42" s="105" t="n">
        <f aca="false">I$8*$E42 + I$9*$F42 + I$10*$G42</f>
        <v>0</v>
      </c>
      <c r="J42" s="106" t="n">
        <f aca="false">J$8*$E42 + J$9*$F42 + J$10*$G42</f>
        <v>0</v>
      </c>
      <c r="K42" s="81" t="n">
        <f aca="false">$K$8^H42 * $K$9^I42 * $K$10^J42</f>
        <v>1E-008</v>
      </c>
      <c r="L42" s="0" t="n">
        <f aca="false">1/K42</f>
        <v>100000000</v>
      </c>
      <c r="M42" s="56"/>
    </row>
    <row r="43" customFormat="false" ht="12.8" hidden="false" customHeight="false" outlineLevel="0" collapsed="false">
      <c r="B43" s="74" t="s">
        <v>86</v>
      </c>
      <c r="C43" s="75" t="s">
        <v>87</v>
      </c>
      <c r="D43" s="76" t="s">
        <v>85</v>
      </c>
      <c r="E43" s="77" t="n">
        <v>4</v>
      </c>
      <c r="F43" s="78" t="n">
        <v>0</v>
      </c>
      <c r="G43" s="79" t="n">
        <v>0</v>
      </c>
      <c r="H43" s="49" t="n">
        <f aca="false">H$8*$E43 + H$9*$F43 + H$10*$G43</f>
        <v>4</v>
      </c>
      <c r="I43" s="47" t="n">
        <f aca="false">I$8*$E43 + I$9*$F43 + I$10*$G43</f>
        <v>0</v>
      </c>
      <c r="J43" s="48" t="n">
        <f aca="false">J$8*$E43 + J$9*$F43 + J$10*$G43</f>
        <v>0</v>
      </c>
      <c r="K43" s="96" t="n">
        <f aca="false">$K$8^H43 * $K$9^I43 * $K$10^J43</f>
        <v>1E-008</v>
      </c>
      <c r="L43" s="0" t="n">
        <f aca="false">1/K43</f>
        <v>100000000</v>
      </c>
      <c r="M43" s="56"/>
    </row>
    <row r="44" customFormat="false" ht="12.8" hidden="false" customHeight="false" outlineLevel="0" collapsed="false">
      <c r="B44" s="98" t="s">
        <v>88</v>
      </c>
      <c r="C44" s="113" t="s">
        <v>9</v>
      </c>
      <c r="D44" s="100" t="s">
        <v>89</v>
      </c>
      <c r="E44" s="101" t="n">
        <v>-1</v>
      </c>
      <c r="F44" s="102" t="n">
        <v>1</v>
      </c>
      <c r="G44" s="103" t="n">
        <v>-1</v>
      </c>
      <c r="H44" s="104" t="n">
        <f aca="false">H$8*$E44 + H$9*$F44 + H$10*$G44</f>
        <v>-0.5</v>
      </c>
      <c r="I44" s="105" t="n">
        <f aca="false">I$8*$E44 + I$9*$F44 + I$10*$G44</f>
        <v>0.5</v>
      </c>
      <c r="J44" s="106" t="n">
        <f aca="false">J$8*$E44 + J$9*$F44 + J$10*$G44</f>
        <v>1</v>
      </c>
      <c r="K44" s="81" t="n">
        <f aca="false">$K$8^H44 * $K$9^I44 * $K$10^J44</f>
        <v>10</v>
      </c>
      <c r="L44" s="0" t="n">
        <f aca="false">1/K44</f>
        <v>0.1</v>
      </c>
      <c r="M44" s="56"/>
    </row>
    <row r="45" customFormat="false" ht="12.8" hidden="false" customHeight="false" outlineLevel="0" collapsed="false">
      <c r="B45" s="74" t="s">
        <v>90</v>
      </c>
      <c r="C45" s="95" t="s">
        <v>54</v>
      </c>
      <c r="D45" s="76" t="s">
        <v>91</v>
      </c>
      <c r="E45" s="77" t="n">
        <v>2</v>
      </c>
      <c r="F45" s="78" t="n">
        <v>0</v>
      </c>
      <c r="G45" s="79" t="n">
        <v>-1</v>
      </c>
      <c r="H45" s="49" t="n">
        <f aca="false">H$8*$E45 + H$9*$F45 + H$10*$G45</f>
        <v>1.5</v>
      </c>
      <c r="I45" s="47" t="n">
        <f aca="false">I$8*$E45 + I$9*$F45 + I$10*$G45</f>
        <v>0.5</v>
      </c>
      <c r="J45" s="48" t="n">
        <f aca="false">J$8*$E45 + J$9*$F45 + J$10*$G45</f>
        <v>0</v>
      </c>
      <c r="K45" s="96" t="n">
        <f aca="false">$K$8^H45 * $K$9^I45 * $K$10^J45</f>
        <v>0.001</v>
      </c>
      <c r="L45" s="0" t="n">
        <f aca="false">1/K45</f>
        <v>1000</v>
      </c>
      <c r="M45" s="56"/>
    </row>
  </sheetData>
  <mergeCells count="2">
    <mergeCell ref="I2:K5"/>
    <mergeCell ref="H7:J7"/>
  </mergeCells>
  <printOptions headings="false" gridLines="false" gridLinesSet="true" horizontalCentered="tru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1997-01-10T22:22:50Z</dcterms:created>
  <dc:creator>Microsoft</dc:creator>
  <dc:description/>
  <dc:language>pt-BR</dc:language>
  <cp:lastModifiedBy>Marcelo Maia Rocha</cp:lastModifiedBy>
  <cp:lastPrinted>2006-09-27T14:27:52Z</cp:lastPrinted>
  <dcterms:modified xsi:type="dcterms:W3CDTF">2017-05-24T08:52:41Z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